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trlProps/ctrlProp1.xml" ContentType="application/vnd.ms-excel.controlproperties+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trlProps/ctrlProp2.xml" ContentType="application/vnd.ms-excel.controlproperties+xml"/>
  <Override PartName="/xl/drawings/drawing35.xml" ContentType="application/vnd.openxmlformats-officedocument.drawing+xml"/>
  <Override PartName="/xl/ctrlProps/ctrlProp3.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bayu\new skripsi\data skripsi\skripsi bismilah\DOKUMEN\"/>
    </mc:Choice>
  </mc:AlternateContent>
  <bookViews>
    <workbookView xWindow="-120" yWindow="-120" windowWidth="20730" windowHeight="11160" tabRatio="929"/>
  </bookViews>
  <sheets>
    <sheet name="Hasil" sheetId="38" r:id="rId1"/>
    <sheet name="Home" sheetId="18" r:id="rId2"/>
    <sheet name="Nilai Pengetahuan" sheetId="1" r:id="rId3"/>
    <sheet name="Agama" sheetId="2" r:id="rId4"/>
    <sheet name="Matematika" sheetId="3" r:id="rId5"/>
    <sheet name="Indonesia" sheetId="4" r:id="rId6"/>
    <sheet name="Ipa" sheetId="5" r:id="rId7"/>
    <sheet name="Ips" sheetId="6" r:id="rId8"/>
    <sheet name="olahraga" sheetId="7" r:id="rId9"/>
    <sheet name="Pkn" sheetId="9" r:id="rId10"/>
    <sheet name="SDBP" sheetId="40" r:id="rId11"/>
    <sheet name="BhsJawa" sheetId="39" r:id="rId12"/>
    <sheet name="Presensi" sheetId="12" r:id="rId13"/>
    <sheet name="Extra Kulikuler" sheetId="19" r:id="rId14"/>
    <sheet name="sampul" sheetId="34" r:id="rId15"/>
    <sheet name="Nilai Spiritual" sheetId="13" r:id="rId16"/>
    <sheet name="Nilai Sosial" sheetId="14" r:id="rId17"/>
    <sheet name="Nilai Keterampilan" sheetId="15" r:id="rId18"/>
    <sheet name="Agama Keterampilan" sheetId="20" r:id="rId19"/>
    <sheet name="PPKN Keterampilan" sheetId="29" r:id="rId20"/>
    <sheet name="Matematika Keterampilan" sheetId="21" r:id="rId21"/>
    <sheet name="Indonesia Keterampilan" sheetId="22" r:id="rId22"/>
    <sheet name="Ipa Keterampilan" sheetId="24" r:id="rId23"/>
    <sheet name="Ips keterampilan" sheetId="25" r:id="rId24"/>
    <sheet name="olahraga keterampilan" sheetId="26" r:id="rId25"/>
    <sheet name="bahasa jawa keterampilan" sheetId="27" r:id="rId26"/>
    <sheet name="SDBP keterampilan" sheetId="28" r:id="rId27"/>
    <sheet name="Leger Nilai" sheetId="30" r:id="rId28"/>
    <sheet name="KKM" sheetId="31" r:id="rId29"/>
    <sheet name="KD 3" sheetId="32" r:id="rId30"/>
    <sheet name="KD 4" sheetId="35" r:id="rId31"/>
    <sheet name="Kalimat Saran" sheetId="16" r:id="rId32"/>
    <sheet name="Siswa" sheetId="17" r:id="rId33"/>
    <sheet name="Fisik &amp; Prestasi" sheetId="11" r:id="rId34"/>
    <sheet name="Rapor" sheetId="10" r:id="rId35"/>
    <sheet name="Sheet1" sheetId="36" r:id="rId36"/>
    <sheet name="Raport" sheetId="37" r:id="rId37"/>
  </sheets>
  <externalReferences>
    <externalReference r:id="rId38"/>
    <externalReference r:id="rId39"/>
    <externalReference r:id="rId40"/>
  </externalReferences>
  <definedNames>
    <definedName name="_xlnm.Print_Area" localSheetId="3">Agama!$A$1:$F$40</definedName>
    <definedName name="_xlnm.Print_Area" localSheetId="33">'Fisik &amp; Prestasi'!$A$1:$S$45</definedName>
    <definedName name="_xlnm.Print_Area" localSheetId="1">Home!$A$1:$AD$36</definedName>
    <definedName name="_xlnm.Print_Area" localSheetId="5">Indonesia!$A$1:$DW$42</definedName>
    <definedName name="_xlnm.Print_Area" localSheetId="6">Ipa!$A$1:$DW$42</definedName>
    <definedName name="_xlnm.Print_Area" localSheetId="29">'KD 3'!$A$1:$C$83</definedName>
    <definedName name="_xlnm.Print_Area" localSheetId="30">'KD 4'!$A$1:$C$82</definedName>
    <definedName name="_xlnm.Print_Area" localSheetId="28">KKM!$A$1:$F$32</definedName>
    <definedName name="_xlnm.Print_Area" localSheetId="4">Matematika!$A$1:$DW$43</definedName>
    <definedName name="_xlnm.Print_Area" localSheetId="19">'PPKN Keterampilan'!$A$1:$CT$58</definedName>
    <definedName name="_xlnm.Print_Area" localSheetId="34">Rapor!$A$1:$N$97</definedName>
    <definedName name="_xlnm.Print_Area" localSheetId="36">Raport!$A$1:$M$78</definedName>
    <definedName name="_xlnm.Print_Area" localSheetId="14">sampul!$A$1:$K$164</definedName>
    <definedName name="_xlnm.Print_Area" localSheetId="32">Siswa!$A$1:$V$45</definedName>
    <definedName name="s">[1]SISWA!$A$6:$U$45</definedName>
  </definedNames>
  <calcPr calcId="152511"/>
  <fileRecoveryPr repairLoad="1"/>
</workbook>
</file>

<file path=xl/calcChain.xml><?xml version="1.0" encoding="utf-8"?>
<calcChain xmlns="http://schemas.openxmlformats.org/spreadsheetml/2006/main">
  <c r="AG6" i="38" l="1"/>
  <c r="AG7" i="38"/>
  <c r="AG8" i="38"/>
  <c r="AG9" i="38"/>
  <c r="AG10" i="38"/>
  <c r="AG11" i="38"/>
  <c r="AG12" i="38"/>
  <c r="AG13" i="38"/>
  <c r="AG14" i="38"/>
  <c r="AG15" i="38"/>
  <c r="AG16" i="38"/>
  <c r="AG17" i="38"/>
  <c r="AG18" i="38"/>
  <c r="AG19" i="38"/>
  <c r="AG20" i="38"/>
  <c r="AF6" i="38"/>
  <c r="AF7" i="38"/>
  <c r="AF8" i="38"/>
  <c r="AF9" i="38"/>
  <c r="AF10" i="38"/>
  <c r="AF11" i="38"/>
  <c r="AF12" i="38"/>
  <c r="AF13" i="38"/>
  <c r="AF14" i="38"/>
  <c r="AF15" i="38"/>
  <c r="AF16" i="38"/>
  <c r="AF17" i="38"/>
  <c r="AF18" i="38"/>
  <c r="AF19" i="38"/>
  <c r="AF20" i="38"/>
  <c r="AE6" i="38"/>
  <c r="AE7" i="38"/>
  <c r="AE8" i="38"/>
  <c r="AE9" i="38"/>
  <c r="AE10" i="38"/>
  <c r="AE11" i="38"/>
  <c r="AE12" i="38"/>
  <c r="AE13" i="38"/>
  <c r="AE14" i="38"/>
  <c r="AE15" i="38"/>
  <c r="AE16" i="38"/>
  <c r="AE17" i="38"/>
  <c r="AE18" i="38"/>
  <c r="AE19" i="38"/>
  <c r="AE20" i="38"/>
  <c r="AG5" i="38"/>
  <c r="AF5" i="38"/>
  <c r="AE5" i="38"/>
  <c r="B47" i="40"/>
  <c r="B46" i="40"/>
  <c r="B45" i="40"/>
  <c r="B44" i="40"/>
  <c r="B43" i="40"/>
  <c r="B42" i="40"/>
  <c r="B41" i="40"/>
  <c r="B40" i="40"/>
  <c r="B39" i="40"/>
  <c r="B38" i="40"/>
  <c r="B37" i="40"/>
  <c r="B36" i="40"/>
  <c r="B35" i="40"/>
  <c r="B34" i="40"/>
  <c r="B33" i="40"/>
  <c r="B32" i="40"/>
  <c r="B31" i="40"/>
  <c r="B30" i="40"/>
  <c r="B29" i="40"/>
  <c r="B28" i="40"/>
  <c r="B27" i="40"/>
  <c r="B26" i="40"/>
  <c r="B25" i="40"/>
  <c r="B24" i="40"/>
  <c r="B23" i="40"/>
  <c r="B22" i="40"/>
  <c r="B21" i="40"/>
  <c r="B20" i="40"/>
  <c r="B19" i="40"/>
  <c r="B18" i="40"/>
  <c r="B17" i="40"/>
  <c r="B16" i="40"/>
  <c r="B15" i="40"/>
  <c r="B14" i="40"/>
  <c r="B13" i="40"/>
  <c r="B12" i="40"/>
  <c r="B11" i="40"/>
  <c r="B10" i="40"/>
  <c r="B9" i="40"/>
  <c r="B8" i="40"/>
  <c r="K7" i="40"/>
  <c r="T7" i="40" s="1"/>
  <c r="AC7" i="40" s="1"/>
  <c r="AL7" i="40" s="1"/>
  <c r="AU7" i="40" s="1"/>
  <c r="BD7" i="40" s="1"/>
  <c r="BM7" i="40" s="1"/>
  <c r="BV7" i="40" s="1"/>
  <c r="J7" i="40"/>
  <c r="S7" i="40" s="1"/>
  <c r="AB7" i="40" s="1"/>
  <c r="AK7" i="40" s="1"/>
  <c r="AT7" i="40" s="1"/>
  <c r="BC7" i="40" s="1"/>
  <c r="BL7" i="40" s="1"/>
  <c r="BU7" i="40" s="1"/>
  <c r="I7" i="40"/>
  <c r="R7" i="40" s="1"/>
  <c r="AA7" i="40" s="1"/>
  <c r="AJ7" i="40" s="1"/>
  <c r="AS7" i="40" s="1"/>
  <c r="BB7" i="40" s="1"/>
  <c r="BK7" i="40" s="1"/>
  <c r="BT7" i="40" s="1"/>
  <c r="H7" i="40"/>
  <c r="Q7" i="40" s="1"/>
  <c r="Z7" i="40" s="1"/>
  <c r="AI7" i="40" s="1"/>
  <c r="AR7" i="40" s="1"/>
  <c r="BA7" i="40" s="1"/>
  <c r="BJ7" i="40" s="1"/>
  <c r="BS7" i="40" s="1"/>
  <c r="G7" i="40"/>
  <c r="P7" i="40" s="1"/>
  <c r="Y7" i="40" s="1"/>
  <c r="AH7" i="40" s="1"/>
  <c r="AQ7" i="40" s="1"/>
  <c r="AZ7" i="40" s="1"/>
  <c r="BI7" i="40" s="1"/>
  <c r="BR7" i="40" s="1"/>
  <c r="F7" i="40"/>
  <c r="O7" i="40" s="1"/>
  <c r="X7" i="40" s="1"/>
  <c r="AG7" i="40" s="1"/>
  <c r="AP7" i="40" s="1"/>
  <c r="AY7" i="40" s="1"/>
  <c r="BH7" i="40" s="1"/>
  <c r="BQ7" i="40" s="1"/>
  <c r="E7" i="40"/>
  <c r="N7" i="40" s="1"/>
  <c r="W7" i="40" s="1"/>
  <c r="AF7" i="40" s="1"/>
  <c r="AO7" i="40" s="1"/>
  <c r="AX7" i="40" s="1"/>
  <c r="BG7" i="40" s="1"/>
  <c r="BP7" i="40" s="1"/>
  <c r="D7" i="40"/>
  <c r="M7" i="40" s="1"/>
  <c r="V7" i="40" s="1"/>
  <c r="AE7" i="40" s="1"/>
  <c r="AN7" i="40" s="1"/>
  <c r="AW7" i="40" s="1"/>
  <c r="BF7" i="40" s="1"/>
  <c r="BO7" i="40" s="1"/>
  <c r="C7" i="40"/>
  <c r="L7" i="40" s="1"/>
  <c r="U7" i="40" s="1"/>
  <c r="AD7" i="40" s="1"/>
  <c r="AM7" i="40" s="1"/>
  <c r="AV7" i="40" s="1"/>
  <c r="BE7" i="40" s="1"/>
  <c r="BN7" i="40" s="1"/>
  <c r="CY4" i="40"/>
  <c r="C4" i="40"/>
  <c r="CY3" i="40"/>
  <c r="P3" i="40"/>
  <c r="G3" i="40"/>
  <c r="C3" i="40"/>
  <c r="CY2" i="40"/>
  <c r="C2" i="40"/>
  <c r="CY1" i="40"/>
  <c r="AD6" i="38" l="1"/>
  <c r="AD7" i="38"/>
  <c r="AD8" i="38"/>
  <c r="AD9" i="38"/>
  <c r="AD10" i="38"/>
  <c r="AD11" i="38"/>
  <c r="AD12" i="38"/>
  <c r="AD13" i="38"/>
  <c r="AD14" i="38"/>
  <c r="AD15" i="38"/>
  <c r="AD16" i="38"/>
  <c r="AD17" i="38"/>
  <c r="AD18" i="38"/>
  <c r="AD19" i="38"/>
  <c r="AD20" i="38"/>
  <c r="AD5" i="38"/>
  <c r="AC6" i="38"/>
  <c r="AC7" i="38"/>
  <c r="AC8" i="38"/>
  <c r="AC9" i="38"/>
  <c r="AC10" i="38"/>
  <c r="AC11" i="38"/>
  <c r="AC12" i="38"/>
  <c r="AC13" i="38"/>
  <c r="AC14" i="38"/>
  <c r="AC15" i="38"/>
  <c r="AC16" i="38"/>
  <c r="AC17" i="38"/>
  <c r="AC18" i="38"/>
  <c r="AC19" i="38"/>
  <c r="AC20" i="38"/>
  <c r="AB6" i="38"/>
  <c r="AB7" i="38"/>
  <c r="AB8" i="38"/>
  <c r="AB9" i="38"/>
  <c r="AB10" i="38"/>
  <c r="AB11" i="38"/>
  <c r="AB12" i="38"/>
  <c r="AB13" i="38"/>
  <c r="AB14" i="38"/>
  <c r="AB15" i="38"/>
  <c r="AB16" i="38"/>
  <c r="AB17" i="38"/>
  <c r="AB18" i="38"/>
  <c r="AB19" i="38"/>
  <c r="AB20" i="38"/>
  <c r="AC5" i="38"/>
  <c r="AB5" i="38"/>
  <c r="B41" i="39" l="1"/>
  <c r="B40" i="39"/>
  <c r="B39" i="39"/>
  <c r="B38" i="39"/>
  <c r="B37" i="39"/>
  <c r="B36" i="39"/>
  <c r="B35" i="39"/>
  <c r="B34" i="39"/>
  <c r="B33" i="39"/>
  <c r="B32" i="39"/>
  <c r="B31" i="39"/>
  <c r="B30" i="39"/>
  <c r="B29" i="39"/>
  <c r="B28" i="39"/>
  <c r="B27" i="39"/>
  <c r="B26" i="39"/>
  <c r="B25" i="39"/>
  <c r="B24" i="39"/>
  <c r="B23" i="39"/>
  <c r="B22" i="39"/>
  <c r="B21" i="39"/>
  <c r="B20" i="39"/>
  <c r="B19" i="39"/>
  <c r="B18" i="39"/>
  <c r="B17" i="39"/>
  <c r="B16" i="39"/>
  <c r="B15" i="39"/>
  <c r="B14" i="39"/>
  <c r="B13" i="39"/>
  <c r="B12" i="39"/>
  <c r="B11" i="39"/>
  <c r="B10" i="39"/>
  <c r="B9" i="39"/>
  <c r="B8" i="39"/>
  <c r="K7" i="39"/>
  <c r="T7" i="39" s="1"/>
  <c r="AC7" i="39" s="1"/>
  <c r="AL7" i="39" s="1"/>
  <c r="AU7" i="39" s="1"/>
  <c r="BD7" i="39" s="1"/>
  <c r="BM7" i="39" s="1"/>
  <c r="BV7" i="39" s="1"/>
  <c r="J7" i="39"/>
  <c r="S7" i="39" s="1"/>
  <c r="AB7" i="39" s="1"/>
  <c r="AK7" i="39" s="1"/>
  <c r="AT7" i="39" s="1"/>
  <c r="BC7" i="39" s="1"/>
  <c r="BL7" i="39" s="1"/>
  <c r="BU7" i="39" s="1"/>
  <c r="I7" i="39"/>
  <c r="R7" i="39" s="1"/>
  <c r="AA7" i="39" s="1"/>
  <c r="AJ7" i="39" s="1"/>
  <c r="AS7" i="39" s="1"/>
  <c r="BB7" i="39" s="1"/>
  <c r="BK7" i="39" s="1"/>
  <c r="BT7" i="39" s="1"/>
  <c r="H7" i="39"/>
  <c r="Q7" i="39" s="1"/>
  <c r="Z7" i="39" s="1"/>
  <c r="AI7" i="39" s="1"/>
  <c r="AR7" i="39" s="1"/>
  <c r="BA7" i="39" s="1"/>
  <c r="BJ7" i="39" s="1"/>
  <c r="BS7" i="39" s="1"/>
  <c r="G7" i="39"/>
  <c r="P7" i="39" s="1"/>
  <c r="Y7" i="39" s="1"/>
  <c r="AH7" i="39" s="1"/>
  <c r="AQ7" i="39" s="1"/>
  <c r="AZ7" i="39" s="1"/>
  <c r="BI7" i="39" s="1"/>
  <c r="BR7" i="39" s="1"/>
  <c r="F7" i="39"/>
  <c r="O7" i="39" s="1"/>
  <c r="X7" i="39" s="1"/>
  <c r="AG7" i="39" s="1"/>
  <c r="AP7" i="39" s="1"/>
  <c r="AY7" i="39" s="1"/>
  <c r="BH7" i="39" s="1"/>
  <c r="BQ7" i="39" s="1"/>
  <c r="E7" i="39"/>
  <c r="N7" i="39" s="1"/>
  <c r="W7" i="39" s="1"/>
  <c r="AF7" i="39" s="1"/>
  <c r="AO7" i="39" s="1"/>
  <c r="AX7" i="39" s="1"/>
  <c r="BG7" i="39" s="1"/>
  <c r="BP7" i="39" s="1"/>
  <c r="D7" i="39"/>
  <c r="M7" i="39" s="1"/>
  <c r="V7" i="39" s="1"/>
  <c r="AE7" i="39" s="1"/>
  <c r="AN7" i="39" s="1"/>
  <c r="AW7" i="39" s="1"/>
  <c r="BF7" i="39" s="1"/>
  <c r="BO7" i="39" s="1"/>
  <c r="C7" i="39"/>
  <c r="L7" i="39" s="1"/>
  <c r="U7" i="39" s="1"/>
  <c r="AD7" i="39" s="1"/>
  <c r="AM7" i="39" s="1"/>
  <c r="AV7" i="39" s="1"/>
  <c r="BE7" i="39" s="1"/>
  <c r="BN7" i="39" s="1"/>
  <c r="CY4" i="39"/>
  <c r="C4" i="39"/>
  <c r="CY3" i="39"/>
  <c r="C3" i="39"/>
  <c r="CY2" i="39"/>
  <c r="C2" i="39"/>
  <c r="CY1" i="39"/>
  <c r="CM5" i="38" l="1"/>
  <c r="CI5" i="38"/>
  <c r="CH5" i="38"/>
  <c r="CG5" i="38"/>
  <c r="CF5" i="38"/>
  <c r="CE5" i="38"/>
  <c r="CD5" i="38"/>
  <c r="CL5" i="38"/>
  <c r="CK5" i="38"/>
  <c r="CJ5" i="38"/>
  <c r="CC5" i="38"/>
  <c r="CB5" i="38"/>
  <c r="CA5" i="38"/>
  <c r="BZ5" i="38"/>
  <c r="BY5" i="38"/>
  <c r="BX5" i="38"/>
  <c r="BW5" i="38"/>
  <c r="BS5" i="38"/>
  <c r="BR5" i="38"/>
  <c r="BQ5" i="38"/>
  <c r="BP5" i="38"/>
  <c r="BM5" i="38"/>
  <c r="BO5" i="38"/>
  <c r="BN5" i="38"/>
  <c r="BL5" i="38"/>
  <c r="BK6" i="38"/>
  <c r="BK7" i="38"/>
  <c r="BK8" i="38"/>
  <c r="BK9" i="38"/>
  <c r="BK10" i="38"/>
  <c r="BK11" i="38"/>
  <c r="BK12" i="38"/>
  <c r="BK13" i="38"/>
  <c r="BK14" i="38"/>
  <c r="BK15" i="38"/>
  <c r="BK16" i="38"/>
  <c r="BK17" i="38"/>
  <c r="BK18" i="38"/>
  <c r="BK19" i="38"/>
  <c r="BK20" i="38"/>
  <c r="BK5" i="38"/>
  <c r="F20" i="38"/>
  <c r="F19" i="38"/>
  <c r="F18" i="38"/>
  <c r="F17" i="38"/>
  <c r="F16" i="38"/>
  <c r="F15" i="38"/>
  <c r="F14" i="38"/>
  <c r="F13" i="38"/>
  <c r="F12" i="38"/>
  <c r="F11" i="38"/>
  <c r="F10" i="38"/>
  <c r="F9" i="38"/>
  <c r="F8" i="38"/>
  <c r="F5" i="38"/>
  <c r="F7" i="38"/>
  <c r="F6" i="38"/>
  <c r="BJ5" i="38"/>
  <c r="BI5" i="38"/>
  <c r="BG6" i="38"/>
  <c r="BG7" i="38"/>
  <c r="BG8" i="38"/>
  <c r="BG9" i="38"/>
  <c r="BG10" i="38"/>
  <c r="BG11" i="38"/>
  <c r="BG12" i="38"/>
  <c r="BG13" i="38"/>
  <c r="BG14" i="38"/>
  <c r="BG15" i="38"/>
  <c r="BG16" i="38"/>
  <c r="BG17" i="38"/>
  <c r="BG18" i="38"/>
  <c r="BG19" i="38"/>
  <c r="BG20" i="38"/>
  <c r="BG5" i="38"/>
  <c r="BF6" i="38"/>
  <c r="BF7" i="38"/>
  <c r="BF8" i="38"/>
  <c r="BF9" i="38"/>
  <c r="BF10" i="38"/>
  <c r="BF11" i="38"/>
  <c r="BF12" i="38"/>
  <c r="BF13" i="38"/>
  <c r="BF14" i="38"/>
  <c r="BF15" i="38"/>
  <c r="BF16" i="38"/>
  <c r="BF17" i="38"/>
  <c r="BF18" i="38"/>
  <c r="BF19" i="38"/>
  <c r="BF20" i="38"/>
  <c r="BF5" i="38"/>
  <c r="BD6" i="38"/>
  <c r="BD7" i="38"/>
  <c r="BD8" i="38"/>
  <c r="BD9" i="38"/>
  <c r="BD10" i="38"/>
  <c r="BD11" i="38"/>
  <c r="BD12" i="38"/>
  <c r="BD13" i="38"/>
  <c r="BD14" i="38"/>
  <c r="BD15" i="38"/>
  <c r="BD16" i="38"/>
  <c r="BD17" i="38"/>
  <c r="BD18" i="38"/>
  <c r="BD19" i="38"/>
  <c r="BD20" i="38"/>
  <c r="BD5" i="38"/>
  <c r="BC6" i="38"/>
  <c r="BC7" i="38"/>
  <c r="BC8" i="38"/>
  <c r="BC9" i="38"/>
  <c r="BC10" i="38"/>
  <c r="BC11" i="38"/>
  <c r="BC12" i="38"/>
  <c r="BC13" i="38"/>
  <c r="BC14" i="38"/>
  <c r="BC15" i="38"/>
  <c r="BC16" i="38"/>
  <c r="BC17" i="38"/>
  <c r="BC18" i="38"/>
  <c r="BC19" i="38"/>
  <c r="BC20" i="38"/>
  <c r="BC5" i="38"/>
  <c r="BB6" i="38" l="1"/>
  <c r="BB7" i="38"/>
  <c r="BB8" i="38"/>
  <c r="BB9" i="38"/>
  <c r="BB10" i="38"/>
  <c r="BB11" i="38"/>
  <c r="BB12" i="38"/>
  <c r="BB13" i="38"/>
  <c r="BB14" i="38"/>
  <c r="BB15" i="38"/>
  <c r="BB16" i="38"/>
  <c r="BB17" i="38"/>
  <c r="BB18" i="38"/>
  <c r="BB19" i="38"/>
  <c r="BB20" i="38"/>
  <c r="BA6" i="38"/>
  <c r="BA7" i="38"/>
  <c r="BA8" i="38"/>
  <c r="BA9" i="38"/>
  <c r="BA10" i="38"/>
  <c r="BA11" i="38"/>
  <c r="BA12" i="38"/>
  <c r="BA13" i="38"/>
  <c r="BA14" i="38"/>
  <c r="BA15" i="38"/>
  <c r="BA16" i="38"/>
  <c r="BA17" i="38"/>
  <c r="BA18" i="38"/>
  <c r="BA19" i="38"/>
  <c r="BA20" i="38"/>
  <c r="AZ6" i="38"/>
  <c r="AZ7" i="38"/>
  <c r="AZ8" i="38"/>
  <c r="AZ9" i="38"/>
  <c r="AZ10" i="38"/>
  <c r="AZ11" i="38"/>
  <c r="AZ12" i="38"/>
  <c r="AZ13" i="38"/>
  <c r="AZ14" i="38"/>
  <c r="AZ15" i="38"/>
  <c r="AZ16" i="38"/>
  <c r="AZ17" i="38"/>
  <c r="AZ18" i="38"/>
  <c r="AZ19" i="38"/>
  <c r="AZ20" i="38"/>
  <c r="BB5" i="38"/>
  <c r="BA5" i="38"/>
  <c r="AZ5" i="38"/>
  <c r="AY6" i="38"/>
  <c r="AY7" i="38"/>
  <c r="AY8" i="38"/>
  <c r="AY9" i="38"/>
  <c r="AY10" i="38"/>
  <c r="AY11" i="38"/>
  <c r="AY12" i="38"/>
  <c r="AY13" i="38"/>
  <c r="AY14" i="38"/>
  <c r="AY15" i="38"/>
  <c r="AY16" i="38"/>
  <c r="AY17" i="38"/>
  <c r="AY18" i="38"/>
  <c r="AY19" i="38"/>
  <c r="AY20" i="38"/>
  <c r="AX6" i="38"/>
  <c r="AX7" i="38"/>
  <c r="AX8" i="38"/>
  <c r="AX9" i="38"/>
  <c r="AX10" i="38"/>
  <c r="AX11" i="38"/>
  <c r="AX12" i="38"/>
  <c r="AX13" i="38"/>
  <c r="AX14" i="38"/>
  <c r="AX15" i="38"/>
  <c r="AX16" i="38"/>
  <c r="AX17" i="38"/>
  <c r="AX18" i="38"/>
  <c r="AX19" i="38"/>
  <c r="AX20" i="38"/>
  <c r="AW6" i="38"/>
  <c r="AW7" i="38"/>
  <c r="AW8" i="38"/>
  <c r="AW9" i="38"/>
  <c r="AW10" i="38"/>
  <c r="AW11" i="38"/>
  <c r="AW12" i="38"/>
  <c r="AW13" i="38"/>
  <c r="AW14" i="38"/>
  <c r="AW15" i="38"/>
  <c r="AW16" i="38"/>
  <c r="AW17" i="38"/>
  <c r="AW18" i="38"/>
  <c r="AW19" i="38"/>
  <c r="AW20" i="38"/>
  <c r="AY5" i="38"/>
  <c r="AX5" i="38"/>
  <c r="AW5" i="38"/>
  <c r="AV6" i="38"/>
  <c r="AV7" i="38"/>
  <c r="AV8" i="38"/>
  <c r="AV9" i="38"/>
  <c r="AV10" i="38"/>
  <c r="AV11" i="38"/>
  <c r="AV12" i="38"/>
  <c r="AV13" i="38"/>
  <c r="AV14" i="38"/>
  <c r="AV15" i="38"/>
  <c r="AV16" i="38"/>
  <c r="AV17" i="38"/>
  <c r="AV18" i="38"/>
  <c r="AV19" i="38"/>
  <c r="AV20" i="38"/>
  <c r="AU6" i="38"/>
  <c r="AU7" i="38"/>
  <c r="AU8" i="38"/>
  <c r="AU9" i="38"/>
  <c r="AU10" i="38"/>
  <c r="AU11" i="38"/>
  <c r="AU12" i="38"/>
  <c r="AU13" i="38"/>
  <c r="AU14" i="38"/>
  <c r="AU15" i="38"/>
  <c r="AU16" i="38"/>
  <c r="AU17" i="38"/>
  <c r="AU18" i="38"/>
  <c r="AU19" i="38"/>
  <c r="AU20" i="38"/>
  <c r="AT6" i="38"/>
  <c r="AT7" i="38"/>
  <c r="AT8" i="38"/>
  <c r="AT9" i="38"/>
  <c r="AT10" i="38"/>
  <c r="AT11" i="38"/>
  <c r="AT12" i="38"/>
  <c r="AT13" i="38"/>
  <c r="AT14" i="38"/>
  <c r="AT15" i="38"/>
  <c r="AT16" i="38"/>
  <c r="AT17" i="38"/>
  <c r="AT18" i="38"/>
  <c r="AT19" i="38"/>
  <c r="AT20" i="38"/>
  <c r="AT5" i="38"/>
  <c r="AV5" i="38"/>
  <c r="AU5" i="38"/>
  <c r="AS6" i="38"/>
  <c r="AS7" i="38"/>
  <c r="AS8" i="38"/>
  <c r="AS9" i="38"/>
  <c r="AS10" i="38"/>
  <c r="AS11" i="38"/>
  <c r="AS12" i="38"/>
  <c r="AS13" i="38"/>
  <c r="AS14" i="38"/>
  <c r="AS15" i="38"/>
  <c r="AS16" i="38"/>
  <c r="AS17" i="38"/>
  <c r="AS18" i="38"/>
  <c r="AS19" i="38"/>
  <c r="AS20" i="38"/>
  <c r="AR6" i="38"/>
  <c r="AR7" i="38"/>
  <c r="AR8" i="38"/>
  <c r="AR9" i="38"/>
  <c r="AR10" i="38"/>
  <c r="AR11" i="38"/>
  <c r="AR12" i="38"/>
  <c r="AR13" i="38"/>
  <c r="AR14" i="38"/>
  <c r="AR15" i="38"/>
  <c r="AR16" i="38"/>
  <c r="AR17" i="38"/>
  <c r="AR18" i="38"/>
  <c r="AR19" i="38"/>
  <c r="AR20" i="38"/>
  <c r="AQ6" i="38"/>
  <c r="AQ7" i="38"/>
  <c r="AQ8" i="38"/>
  <c r="AQ9" i="38"/>
  <c r="AQ10" i="38"/>
  <c r="AQ11" i="38"/>
  <c r="AQ12" i="38"/>
  <c r="AQ13" i="38"/>
  <c r="AQ14" i="38"/>
  <c r="AQ15" i="38"/>
  <c r="AQ16" i="38"/>
  <c r="AQ17" i="38"/>
  <c r="AQ18" i="38"/>
  <c r="AQ19" i="38"/>
  <c r="AQ20" i="38"/>
  <c r="AS5" i="38"/>
  <c r="AR5" i="38"/>
  <c r="AQ5" i="38"/>
  <c r="AP6" i="38"/>
  <c r="AP7" i="38"/>
  <c r="AP8" i="38"/>
  <c r="AP9" i="38"/>
  <c r="AP10" i="38"/>
  <c r="AP11" i="38"/>
  <c r="AP12" i="38"/>
  <c r="AP13" i="38"/>
  <c r="AP14" i="38"/>
  <c r="AP15" i="38"/>
  <c r="AP16" i="38"/>
  <c r="AP17" i="38"/>
  <c r="AP18" i="38"/>
  <c r="AP19" i="38"/>
  <c r="AP20" i="38"/>
  <c r="AO6" i="38"/>
  <c r="AO7" i="38"/>
  <c r="AO8" i="38"/>
  <c r="AO9" i="38"/>
  <c r="AO10" i="38"/>
  <c r="AO11" i="38"/>
  <c r="AO12" i="38"/>
  <c r="AO13" i="38"/>
  <c r="AO14" i="38"/>
  <c r="AO15" i="38"/>
  <c r="AO16" i="38"/>
  <c r="AO17" i="38"/>
  <c r="AO18" i="38"/>
  <c r="AO19" i="38"/>
  <c r="AO20" i="38"/>
  <c r="AN6" i="38"/>
  <c r="AN7" i="38"/>
  <c r="AN8" i="38"/>
  <c r="AN9" i="38"/>
  <c r="AN10" i="38"/>
  <c r="AN11" i="38"/>
  <c r="AN12" i="38"/>
  <c r="AN13" i="38"/>
  <c r="AN14" i="38"/>
  <c r="AN15" i="38"/>
  <c r="AN16" i="38"/>
  <c r="AN17" i="38"/>
  <c r="AN18" i="38"/>
  <c r="AN19" i="38"/>
  <c r="AN20" i="38"/>
  <c r="AP5" i="38"/>
  <c r="AO5" i="38"/>
  <c r="AN5" i="38"/>
  <c r="AM6" i="38"/>
  <c r="AM7" i="38"/>
  <c r="AM8" i="38"/>
  <c r="AM9" i="38"/>
  <c r="AM10" i="38"/>
  <c r="AM11" i="38"/>
  <c r="AM12" i="38"/>
  <c r="AM13" i="38"/>
  <c r="AM14" i="38"/>
  <c r="AM15" i="38"/>
  <c r="AM16" i="38"/>
  <c r="AM17" i="38"/>
  <c r="AM18" i="38"/>
  <c r="AM19" i="38"/>
  <c r="AM20" i="38"/>
  <c r="AL6" i="38"/>
  <c r="AL7" i="38"/>
  <c r="AL8" i="38"/>
  <c r="AL9" i="38"/>
  <c r="AL10" i="38"/>
  <c r="AL11" i="38"/>
  <c r="AL12" i="38"/>
  <c r="AL13" i="38"/>
  <c r="AL14" i="38"/>
  <c r="AL15" i="38"/>
  <c r="AL16" i="38"/>
  <c r="AL17" i="38"/>
  <c r="AL18" i="38"/>
  <c r="AL19" i="38"/>
  <c r="AL20" i="38"/>
  <c r="AM5" i="38"/>
  <c r="AL5" i="38"/>
  <c r="AK5" i="38"/>
  <c r="AK6" i="38"/>
  <c r="AK7" i="38"/>
  <c r="AK8" i="38"/>
  <c r="AK9" i="38"/>
  <c r="AK10" i="38"/>
  <c r="AK11" i="38"/>
  <c r="AK12" i="38"/>
  <c r="AK13" i="38"/>
  <c r="AK14" i="38"/>
  <c r="AK15" i="38"/>
  <c r="AK16" i="38"/>
  <c r="AK17" i="38"/>
  <c r="AK18" i="38"/>
  <c r="AK19" i="38"/>
  <c r="AK20" i="38"/>
  <c r="AJ6" i="38"/>
  <c r="AJ7" i="38"/>
  <c r="AJ8" i="38"/>
  <c r="AJ9" i="38"/>
  <c r="AJ10" i="38"/>
  <c r="AJ11" i="38"/>
  <c r="AJ12" i="38"/>
  <c r="AJ13" i="38"/>
  <c r="AJ14" i="38"/>
  <c r="AJ15" i="38"/>
  <c r="AJ16" i="38"/>
  <c r="AJ17" i="38"/>
  <c r="AJ18" i="38"/>
  <c r="AJ19" i="38"/>
  <c r="AJ20" i="38"/>
  <c r="AJ5" i="38"/>
  <c r="AI6" i="38"/>
  <c r="AI7" i="38"/>
  <c r="AI8" i="38"/>
  <c r="AI9" i="38"/>
  <c r="AI10" i="38"/>
  <c r="AI11" i="38"/>
  <c r="AI12" i="38"/>
  <c r="AI13" i="38"/>
  <c r="AI14" i="38"/>
  <c r="AI15" i="38"/>
  <c r="AI16" i="38"/>
  <c r="AI17" i="38"/>
  <c r="AI18" i="38"/>
  <c r="AI19" i="38"/>
  <c r="AI20" i="38"/>
  <c r="AI5" i="38"/>
  <c r="AH6" i="38"/>
  <c r="AH7" i="38"/>
  <c r="AH8" i="38"/>
  <c r="AH9" i="38"/>
  <c r="AH10" i="38"/>
  <c r="AH11" i="38"/>
  <c r="AH12" i="38"/>
  <c r="AH13" i="38"/>
  <c r="AH14" i="38"/>
  <c r="AH15" i="38"/>
  <c r="AH16" i="38"/>
  <c r="AH17" i="38"/>
  <c r="AH18" i="38"/>
  <c r="AH19" i="38"/>
  <c r="AH20" i="38"/>
  <c r="AH5" i="38"/>
  <c r="AA6" i="38"/>
  <c r="AA7" i="38"/>
  <c r="AA8" i="38"/>
  <c r="AA9" i="38"/>
  <c r="AA10" i="38"/>
  <c r="AA11" i="38"/>
  <c r="AA12" i="38"/>
  <c r="AA13" i="38"/>
  <c r="AA14" i="38"/>
  <c r="AA15" i="38"/>
  <c r="AA16" i="38"/>
  <c r="AA17" i="38"/>
  <c r="AA18" i="38"/>
  <c r="AA19" i="38"/>
  <c r="AA20" i="38"/>
  <c r="Z6" i="38"/>
  <c r="Z7" i="38"/>
  <c r="Z8" i="38"/>
  <c r="Z9" i="38"/>
  <c r="Z10" i="38"/>
  <c r="Z11" i="38"/>
  <c r="Z12" i="38"/>
  <c r="Z13" i="38"/>
  <c r="Z14" i="38"/>
  <c r="Z15" i="38"/>
  <c r="Z16" i="38"/>
  <c r="Z17" i="38"/>
  <c r="Z18" i="38"/>
  <c r="Z19" i="38"/>
  <c r="Z20" i="38"/>
  <c r="Y6" i="38"/>
  <c r="Y7" i="38"/>
  <c r="Y8" i="38"/>
  <c r="Y9" i="38"/>
  <c r="Y10" i="38"/>
  <c r="Y11" i="38"/>
  <c r="Y12" i="38"/>
  <c r="Y13" i="38"/>
  <c r="Y14" i="38"/>
  <c r="Y15" i="38"/>
  <c r="Y16" i="38"/>
  <c r="Y17" i="38"/>
  <c r="Y18" i="38"/>
  <c r="Y19" i="38"/>
  <c r="Y20" i="38"/>
  <c r="AA5" i="38"/>
  <c r="Z5" i="38"/>
  <c r="Y5" i="38"/>
  <c r="X6" i="38"/>
  <c r="X7" i="38"/>
  <c r="X8" i="38"/>
  <c r="X9" i="38"/>
  <c r="X10" i="38"/>
  <c r="X11" i="38"/>
  <c r="X12" i="38"/>
  <c r="X13" i="38"/>
  <c r="X14" i="38"/>
  <c r="X15" i="38"/>
  <c r="X16" i="38"/>
  <c r="X17" i="38"/>
  <c r="X18" i="38"/>
  <c r="X19" i="38"/>
  <c r="X20" i="38"/>
  <c r="W6" i="38"/>
  <c r="W7" i="38"/>
  <c r="W8" i="38"/>
  <c r="W9" i="38"/>
  <c r="W10" i="38"/>
  <c r="W11" i="38"/>
  <c r="W12" i="38"/>
  <c r="W13" i="38"/>
  <c r="W14" i="38"/>
  <c r="W15" i="38"/>
  <c r="W16" i="38"/>
  <c r="W17" i="38"/>
  <c r="W18" i="38"/>
  <c r="W19" i="38"/>
  <c r="W20" i="38"/>
  <c r="V6" i="38"/>
  <c r="V7" i="38"/>
  <c r="V8" i="38"/>
  <c r="V9" i="38"/>
  <c r="V10" i="38"/>
  <c r="V11" i="38"/>
  <c r="V12" i="38"/>
  <c r="V13" i="38"/>
  <c r="V14" i="38"/>
  <c r="V15" i="38"/>
  <c r="V16" i="38"/>
  <c r="V17" i="38"/>
  <c r="V18" i="38"/>
  <c r="V19" i="38"/>
  <c r="V20" i="38"/>
  <c r="X5" i="38"/>
  <c r="W5" i="38"/>
  <c r="V5" i="38"/>
  <c r="U6" i="38"/>
  <c r="U7" i="38"/>
  <c r="U8" i="38"/>
  <c r="U9" i="38"/>
  <c r="U10" i="38"/>
  <c r="U11" i="38"/>
  <c r="U12" i="38"/>
  <c r="U13" i="38"/>
  <c r="U14" i="38"/>
  <c r="U15" i="38"/>
  <c r="U16" i="38"/>
  <c r="U17" i="38"/>
  <c r="U18" i="38"/>
  <c r="U19" i="38"/>
  <c r="U20" i="38"/>
  <c r="T6" i="38"/>
  <c r="T7" i="38"/>
  <c r="T8" i="38"/>
  <c r="T9" i="38"/>
  <c r="T10" i="38"/>
  <c r="T11" i="38"/>
  <c r="T12" i="38"/>
  <c r="T13" i="38"/>
  <c r="T14" i="38"/>
  <c r="T15" i="38"/>
  <c r="T16" i="38"/>
  <c r="T17" i="38"/>
  <c r="T18" i="38"/>
  <c r="T19" i="38"/>
  <c r="T20" i="38"/>
  <c r="S6" i="38"/>
  <c r="S7" i="38"/>
  <c r="S8" i="38"/>
  <c r="S9" i="38"/>
  <c r="S10" i="38"/>
  <c r="S11" i="38"/>
  <c r="S12" i="38"/>
  <c r="S13" i="38"/>
  <c r="S14" i="38"/>
  <c r="S15" i="38"/>
  <c r="S16" i="38"/>
  <c r="S17" i="38"/>
  <c r="S18" i="38"/>
  <c r="S19" i="38"/>
  <c r="S20" i="38"/>
  <c r="R6" i="38"/>
  <c r="R7" i="38"/>
  <c r="R8" i="38"/>
  <c r="R9" i="38"/>
  <c r="R10" i="38"/>
  <c r="R11" i="38"/>
  <c r="R12" i="38"/>
  <c r="R13" i="38"/>
  <c r="R14" i="38"/>
  <c r="R15" i="38"/>
  <c r="R16" i="38"/>
  <c r="R17" i="38"/>
  <c r="R18" i="38"/>
  <c r="R19" i="38"/>
  <c r="R20" i="38"/>
  <c r="Q20" i="38"/>
  <c r="Q6" i="38"/>
  <c r="Q7" i="38"/>
  <c r="Q8" i="38"/>
  <c r="Q9" i="38"/>
  <c r="Q10" i="38"/>
  <c r="Q11" i="38"/>
  <c r="Q12" i="38"/>
  <c r="Q13" i="38"/>
  <c r="Q14" i="38"/>
  <c r="Q15" i="38"/>
  <c r="Q16" i="38"/>
  <c r="Q17" i="38"/>
  <c r="Q18" i="38"/>
  <c r="Q19" i="38"/>
  <c r="U5" i="38"/>
  <c r="T5" i="38"/>
  <c r="S5" i="38"/>
  <c r="R5" i="38"/>
  <c r="Q5" i="38"/>
  <c r="P6" i="38"/>
  <c r="P7" i="38"/>
  <c r="P8" i="38"/>
  <c r="P9" i="38"/>
  <c r="P10" i="38"/>
  <c r="P11" i="38"/>
  <c r="P12" i="38"/>
  <c r="P13" i="38"/>
  <c r="P14" i="38"/>
  <c r="P15" i="38"/>
  <c r="P16" i="38"/>
  <c r="P17" i="38"/>
  <c r="P18" i="38"/>
  <c r="P19" i="38"/>
  <c r="P20" i="38"/>
  <c r="P5" i="38"/>
  <c r="M5" i="38"/>
  <c r="O6" i="38"/>
  <c r="O7" i="38"/>
  <c r="O8" i="38"/>
  <c r="O9" i="38"/>
  <c r="O10" i="38"/>
  <c r="O11" i="38"/>
  <c r="O12" i="38"/>
  <c r="O13" i="38"/>
  <c r="O14" i="38"/>
  <c r="O15" i="38"/>
  <c r="O16" i="38"/>
  <c r="O17" i="38"/>
  <c r="O18" i="38"/>
  <c r="O19" i="38"/>
  <c r="O20" i="38"/>
  <c r="O5" i="38"/>
  <c r="N6" i="38"/>
  <c r="N7" i="38"/>
  <c r="N8" i="38"/>
  <c r="N9" i="38"/>
  <c r="N10" i="38"/>
  <c r="N11" i="38"/>
  <c r="N12" i="38"/>
  <c r="N13" i="38"/>
  <c r="N14" i="38"/>
  <c r="N15" i="38"/>
  <c r="N16" i="38"/>
  <c r="N17" i="38"/>
  <c r="N18" i="38"/>
  <c r="N19" i="38"/>
  <c r="N20" i="38"/>
  <c r="N5" i="38"/>
  <c r="M6" i="38"/>
  <c r="M7" i="38"/>
  <c r="M8" i="38"/>
  <c r="M9" i="38"/>
  <c r="M10" i="38"/>
  <c r="M11" i="38"/>
  <c r="M12" i="38"/>
  <c r="M13" i="38"/>
  <c r="M14" i="38"/>
  <c r="M15" i="38"/>
  <c r="M16" i="38"/>
  <c r="M17" i="38"/>
  <c r="M18" i="38"/>
  <c r="M19" i="38"/>
  <c r="M20" i="38"/>
  <c r="L6" i="38"/>
  <c r="L7" i="38"/>
  <c r="L8" i="38"/>
  <c r="L9" i="38"/>
  <c r="L10" i="38"/>
  <c r="L11" i="38"/>
  <c r="L12" i="38"/>
  <c r="L13" i="38"/>
  <c r="L14" i="38"/>
  <c r="L15" i="38"/>
  <c r="L16" i="38"/>
  <c r="L17" i="38"/>
  <c r="L18" i="38"/>
  <c r="L19" i="38"/>
  <c r="L20" i="38"/>
  <c r="L5" i="38"/>
  <c r="K6" i="38"/>
  <c r="K7" i="38"/>
  <c r="K8" i="38"/>
  <c r="K9" i="38"/>
  <c r="K10" i="38"/>
  <c r="K11" i="38"/>
  <c r="K12" i="38"/>
  <c r="K13" i="38"/>
  <c r="K14" i="38"/>
  <c r="K15" i="38"/>
  <c r="K16" i="38"/>
  <c r="K17" i="38"/>
  <c r="K18" i="38"/>
  <c r="K19" i="38"/>
  <c r="K20" i="38"/>
  <c r="K5" i="38"/>
  <c r="J5" i="38"/>
  <c r="J6" i="38"/>
  <c r="J7" i="38"/>
  <c r="J8" i="38"/>
  <c r="J9" i="38"/>
  <c r="J10" i="38"/>
  <c r="J11" i="38"/>
  <c r="J12" i="38"/>
  <c r="J13" i="38"/>
  <c r="J14" i="38"/>
  <c r="J15" i="38"/>
  <c r="J16" i="38"/>
  <c r="J17" i="38"/>
  <c r="J18" i="38"/>
  <c r="J19" i="38"/>
  <c r="J20" i="38"/>
  <c r="I6" i="38"/>
  <c r="I7" i="38"/>
  <c r="I8" i="38"/>
  <c r="I9" i="38"/>
  <c r="I10" i="38"/>
  <c r="I11" i="38"/>
  <c r="I12" i="38"/>
  <c r="I13" i="38"/>
  <c r="I14" i="38"/>
  <c r="I15" i="38"/>
  <c r="I16" i="38"/>
  <c r="I17" i="38"/>
  <c r="I18" i="38"/>
  <c r="I19" i="38"/>
  <c r="I20" i="38"/>
  <c r="I5" i="38"/>
  <c r="H6" i="38"/>
  <c r="H7" i="38"/>
  <c r="H8" i="38"/>
  <c r="H9" i="38"/>
  <c r="H10" i="38"/>
  <c r="H11" i="38"/>
  <c r="H12" i="38"/>
  <c r="H13" i="38"/>
  <c r="H14" i="38"/>
  <c r="H15" i="38"/>
  <c r="H16" i="38"/>
  <c r="H17" i="38"/>
  <c r="H18" i="38"/>
  <c r="H19" i="38"/>
  <c r="H20" i="38"/>
  <c r="G6" i="38"/>
  <c r="G7" i="38"/>
  <c r="G8" i="38"/>
  <c r="G9" i="38"/>
  <c r="G10" i="38"/>
  <c r="G11" i="38"/>
  <c r="G12" i="38"/>
  <c r="G13" i="38"/>
  <c r="G14" i="38"/>
  <c r="G15" i="38"/>
  <c r="G16" i="38"/>
  <c r="G17" i="38"/>
  <c r="G18" i="38"/>
  <c r="G19" i="38"/>
  <c r="G20" i="38"/>
  <c r="G5" i="38"/>
  <c r="H5" i="38"/>
  <c r="D6" i="38"/>
  <c r="D7" i="38"/>
  <c r="D8" i="38"/>
  <c r="D9" i="38"/>
  <c r="D10" i="38"/>
  <c r="D11" i="38"/>
  <c r="D12" i="38"/>
  <c r="D13" i="38"/>
  <c r="D14" i="38"/>
  <c r="D15" i="38"/>
  <c r="D16" i="38"/>
  <c r="D17" i="38"/>
  <c r="D18" i="38"/>
  <c r="D19" i="38"/>
  <c r="D20" i="38"/>
  <c r="D5" i="38"/>
  <c r="C20" i="38"/>
  <c r="C21" i="38"/>
  <c r="C22" i="38"/>
  <c r="C23" i="38"/>
  <c r="C16" i="38"/>
  <c r="C17" i="38"/>
  <c r="C18" i="38"/>
  <c r="C19" i="38"/>
  <c r="C6" i="38"/>
  <c r="C7" i="38"/>
  <c r="C8" i="38"/>
  <c r="C9" i="38"/>
  <c r="C10" i="38"/>
  <c r="C11" i="38"/>
  <c r="C12" i="38"/>
  <c r="C13" i="38"/>
  <c r="C14" i="38"/>
  <c r="C15" i="38"/>
  <c r="C5" i="38"/>
  <c r="C23" i="36" l="1"/>
  <c r="C14" i="36"/>
  <c r="B23" i="36"/>
  <c r="B14" i="36"/>
  <c r="B32" i="36"/>
  <c r="AD5" i="36"/>
  <c r="AC5" i="36"/>
  <c r="AB5" i="36"/>
  <c r="AA5" i="36"/>
  <c r="Z5" i="36"/>
  <c r="Y5" i="36"/>
  <c r="X5" i="36"/>
  <c r="V5" i="36"/>
  <c r="T5" i="36"/>
  <c r="P6" i="36"/>
  <c r="P5" i="36"/>
  <c r="O6" i="36"/>
  <c r="O5" i="36"/>
  <c r="N6" i="36"/>
  <c r="N5" i="36"/>
  <c r="M5" i="36"/>
  <c r="L5" i="36"/>
  <c r="K6" i="36"/>
  <c r="K7" i="36"/>
  <c r="K8" i="36"/>
  <c r="K9" i="36"/>
  <c r="K10" i="36"/>
  <c r="K11" i="36"/>
  <c r="K12" i="36"/>
  <c r="K13" i="36"/>
  <c r="K5" i="36"/>
  <c r="J6" i="36"/>
  <c r="J7" i="36"/>
  <c r="J8" i="36"/>
  <c r="J9" i="36"/>
  <c r="J10" i="36"/>
  <c r="J11" i="36"/>
  <c r="J12" i="36"/>
  <c r="J13" i="36"/>
  <c r="J5" i="36"/>
  <c r="I6" i="36"/>
  <c r="I7" i="36"/>
  <c r="I8" i="36"/>
  <c r="I9" i="36"/>
  <c r="I10" i="36"/>
  <c r="I11" i="36"/>
  <c r="I12" i="36"/>
  <c r="I13" i="36"/>
  <c r="I5" i="36"/>
  <c r="H6" i="36"/>
  <c r="H7" i="36"/>
  <c r="H8" i="36"/>
  <c r="H9" i="36"/>
  <c r="H10" i="36"/>
  <c r="H11" i="36"/>
  <c r="H12" i="36"/>
  <c r="H13" i="36"/>
  <c r="H5" i="36"/>
  <c r="G6" i="36"/>
  <c r="G7" i="36"/>
  <c r="G8" i="36"/>
  <c r="G9" i="36"/>
  <c r="G10" i="36"/>
  <c r="G11" i="36"/>
  <c r="G12" i="36"/>
  <c r="G13" i="36"/>
  <c r="G5" i="36"/>
  <c r="F6" i="36"/>
  <c r="F7" i="36"/>
  <c r="F8" i="36"/>
  <c r="F9" i="36"/>
  <c r="F10" i="36"/>
  <c r="F11" i="36"/>
  <c r="F12" i="36"/>
  <c r="F13" i="36"/>
  <c r="F5" i="36"/>
  <c r="D6" i="36"/>
  <c r="D7" i="36"/>
  <c r="D8" i="36"/>
  <c r="D9" i="36"/>
  <c r="D10" i="36"/>
  <c r="D11" i="36"/>
  <c r="D12" i="36"/>
  <c r="D13" i="36"/>
  <c r="D5" i="36"/>
  <c r="C5" i="36"/>
  <c r="B5" i="36"/>
  <c r="B3" i="17" l="1"/>
  <c r="B2" i="17"/>
  <c r="B1" i="35"/>
  <c r="B1" i="32"/>
  <c r="B52" i="16"/>
  <c r="B51" i="16"/>
  <c r="B50" i="16"/>
  <c r="B49" i="16"/>
  <c r="B48" i="16"/>
  <c r="B47" i="16"/>
  <c r="B46" i="16"/>
  <c r="B45" i="16"/>
  <c r="B44" i="16"/>
  <c r="B43" i="16"/>
  <c r="B42" i="16"/>
  <c r="B41" i="16"/>
  <c r="B40" i="16"/>
  <c r="B39" i="16"/>
  <c r="B38" i="16"/>
  <c r="B37" i="16"/>
  <c r="B36" i="16"/>
  <c r="B35" i="16"/>
  <c r="B34" i="16"/>
  <c r="B33" i="16"/>
  <c r="B32" i="16"/>
  <c r="B31" i="16"/>
  <c r="B30" i="16"/>
  <c r="B29" i="16"/>
  <c r="B28" i="16"/>
  <c r="B27" i="16"/>
  <c r="B26" i="16"/>
  <c r="B25" i="16"/>
  <c r="B24" i="16"/>
  <c r="B23" i="16"/>
  <c r="B22" i="16"/>
  <c r="B21" i="16"/>
  <c r="B20" i="16"/>
  <c r="B19" i="16"/>
  <c r="B18" i="16"/>
  <c r="D32" i="31"/>
  <c r="D31" i="31"/>
  <c r="A27" i="31"/>
  <c r="A26" i="31"/>
  <c r="E24" i="31"/>
  <c r="E25" i="31" s="1"/>
  <c r="D24" i="31"/>
  <c r="D25" i="31" s="1"/>
  <c r="E23" i="31"/>
  <c r="D23" i="31"/>
  <c r="E22" i="31"/>
  <c r="D22" i="31"/>
  <c r="B6" i="31"/>
  <c r="B5" i="31"/>
  <c r="B4" i="31"/>
  <c r="G132" i="34"/>
  <c r="G131" i="34"/>
  <c r="G125" i="34"/>
  <c r="F77" i="34"/>
  <c r="F75" i="34"/>
  <c r="F69" i="34"/>
  <c r="F67" i="34"/>
  <c r="G65" i="34"/>
  <c r="G64" i="34"/>
  <c r="F62" i="34"/>
  <c r="F60" i="34"/>
  <c r="F58" i="34"/>
  <c r="H29" i="34"/>
  <c r="B29" i="34"/>
  <c r="B25" i="34"/>
  <c r="E4" i="30"/>
  <c r="E3" i="30"/>
  <c r="E2" i="30"/>
  <c r="A57" i="25"/>
  <c r="B56" i="25"/>
  <c r="A56" i="25"/>
  <c r="B55" i="25"/>
  <c r="A55" i="25"/>
  <c r="B54" i="25"/>
  <c r="A54" i="25"/>
  <c r="L7" i="25" s="1"/>
  <c r="V7" i="25" s="1"/>
  <c r="AF7" i="25" s="1"/>
  <c r="AP7" i="25" s="1"/>
  <c r="AZ7" i="25" s="1"/>
  <c r="BJ7" i="25" s="1"/>
  <c r="BT7" i="25" s="1"/>
  <c r="CD7" i="25" s="1"/>
  <c r="CN7" i="25" s="1"/>
  <c r="CX7" i="25" s="1"/>
  <c r="DH7" i="25" s="1"/>
  <c r="DR7" i="25" s="1"/>
  <c r="B53" i="25"/>
  <c r="A53" i="25"/>
  <c r="B52" i="25"/>
  <c r="A52" i="25"/>
  <c r="J7" i="25" s="1"/>
  <c r="T7" i="25" s="1"/>
  <c r="AD7" i="25" s="1"/>
  <c r="AN7" i="25" s="1"/>
  <c r="AX7" i="25" s="1"/>
  <c r="BH7" i="25" s="1"/>
  <c r="BR7" i="25" s="1"/>
  <c r="CB7" i="25" s="1"/>
  <c r="CL7" i="25" s="1"/>
  <c r="CV7" i="25" s="1"/>
  <c r="DF7" i="25" s="1"/>
  <c r="DP7" i="25" s="1"/>
  <c r="B51" i="25"/>
  <c r="A51" i="25"/>
  <c r="B50" i="25"/>
  <c r="A50" i="25"/>
  <c r="H7" i="25" s="1"/>
  <c r="R7" i="25" s="1"/>
  <c r="AB7" i="25" s="1"/>
  <c r="AL7" i="25" s="1"/>
  <c r="AV7" i="25" s="1"/>
  <c r="BF7" i="25" s="1"/>
  <c r="BP7" i="25" s="1"/>
  <c r="BZ7" i="25" s="1"/>
  <c r="CJ7" i="25" s="1"/>
  <c r="CT7" i="25" s="1"/>
  <c r="DD7" i="25" s="1"/>
  <c r="DN7" i="25" s="1"/>
  <c r="B49" i="25"/>
  <c r="A49" i="25"/>
  <c r="B48" i="25"/>
  <c r="A48" i="25"/>
  <c r="F7" i="25" s="1"/>
  <c r="P7" i="25" s="1"/>
  <c r="Z7" i="25" s="1"/>
  <c r="AJ7" i="25" s="1"/>
  <c r="AT7" i="25" s="1"/>
  <c r="BD7" i="25" s="1"/>
  <c r="BN7" i="25" s="1"/>
  <c r="BX7" i="25" s="1"/>
  <c r="CH7" i="25" s="1"/>
  <c r="CR7" i="25" s="1"/>
  <c r="DB7" i="25" s="1"/>
  <c r="DL7" i="25" s="1"/>
  <c r="B47" i="25"/>
  <c r="A47" i="25"/>
  <c r="B42" i="25"/>
  <c r="B41" i="25"/>
  <c r="B40" i="25"/>
  <c r="B39" i="25"/>
  <c r="B38" i="25"/>
  <c r="B37" i="25"/>
  <c r="B36" i="25"/>
  <c r="B35" i="25"/>
  <c r="B34" i="25"/>
  <c r="B33" i="25"/>
  <c r="B32" i="25"/>
  <c r="B31" i="25"/>
  <c r="B30" i="25"/>
  <c r="B29" i="25"/>
  <c r="B28" i="25"/>
  <c r="B27" i="25"/>
  <c r="B26" i="25"/>
  <c r="B25" i="25"/>
  <c r="B24" i="25"/>
  <c r="B23" i="25"/>
  <c r="B22" i="25"/>
  <c r="B21" i="25"/>
  <c r="B20" i="25"/>
  <c r="B19" i="25"/>
  <c r="B18" i="25"/>
  <c r="B17" i="25"/>
  <c r="B16" i="25"/>
  <c r="B15" i="25"/>
  <c r="B14" i="25"/>
  <c r="B13" i="25"/>
  <c r="B12" i="25"/>
  <c r="B11" i="25"/>
  <c r="B10" i="25"/>
  <c r="B9" i="25"/>
  <c r="B8" i="25"/>
  <c r="N7" i="25"/>
  <c r="X7" i="25" s="1"/>
  <c r="AH7" i="25" s="1"/>
  <c r="AR7" i="25" s="1"/>
  <c r="BB7" i="25" s="1"/>
  <c r="BL7" i="25" s="1"/>
  <c r="BV7" i="25" s="1"/>
  <c r="CF7" i="25" s="1"/>
  <c r="CP7" i="25" s="1"/>
  <c r="CZ7" i="25" s="1"/>
  <c r="DJ7" i="25" s="1"/>
  <c r="K7" i="25"/>
  <c r="U7" i="25" s="1"/>
  <c r="AE7" i="25" s="1"/>
  <c r="AO7" i="25" s="1"/>
  <c r="AY7" i="25" s="1"/>
  <c r="BI7" i="25" s="1"/>
  <c r="BS7" i="25" s="1"/>
  <c r="CC7" i="25" s="1"/>
  <c r="CM7" i="25" s="1"/>
  <c r="CW7" i="25" s="1"/>
  <c r="DG7" i="25" s="1"/>
  <c r="DQ7" i="25" s="1"/>
  <c r="I7" i="25"/>
  <c r="S7" i="25" s="1"/>
  <c r="AC7" i="25" s="1"/>
  <c r="AM7" i="25" s="1"/>
  <c r="AW7" i="25" s="1"/>
  <c r="BG7" i="25" s="1"/>
  <c r="BQ7" i="25" s="1"/>
  <c r="CA7" i="25" s="1"/>
  <c r="CK7" i="25" s="1"/>
  <c r="CU7" i="25" s="1"/>
  <c r="DE7" i="25" s="1"/>
  <c r="DO7" i="25" s="1"/>
  <c r="G7" i="25"/>
  <c r="Q7" i="25" s="1"/>
  <c r="AA7" i="25" s="1"/>
  <c r="AK7" i="25" s="1"/>
  <c r="AU7" i="25" s="1"/>
  <c r="BE7" i="25" s="1"/>
  <c r="BO7" i="25" s="1"/>
  <c r="BY7" i="25" s="1"/>
  <c r="CI7" i="25" s="1"/>
  <c r="CS7" i="25" s="1"/>
  <c r="DC7" i="25" s="1"/>
  <c r="DM7" i="25" s="1"/>
  <c r="E7" i="25"/>
  <c r="O7" i="25" s="1"/>
  <c r="Y7" i="25" s="1"/>
  <c r="AI7" i="25" s="1"/>
  <c r="AS7" i="25" s="1"/>
  <c r="BC7" i="25" s="1"/>
  <c r="BM7" i="25" s="1"/>
  <c r="BW7" i="25" s="1"/>
  <c r="CG7" i="25" s="1"/>
  <c r="CQ7" i="25" s="1"/>
  <c r="DA7" i="25" s="1"/>
  <c r="DK7" i="25" s="1"/>
  <c r="D7" i="25"/>
  <c r="C7" i="25"/>
  <c r="M7" i="25" s="1"/>
  <c r="W7" i="25" s="1"/>
  <c r="AG7" i="25" s="1"/>
  <c r="AQ7" i="25" s="1"/>
  <c r="BA7" i="25" s="1"/>
  <c r="BK7" i="25" s="1"/>
  <c r="BU7" i="25" s="1"/>
  <c r="CE7" i="25" s="1"/>
  <c r="CO7" i="25" s="1"/>
  <c r="CY7" i="25" s="1"/>
  <c r="DI7" i="25" s="1"/>
  <c r="C4" i="25"/>
  <c r="B46" i="25" s="1"/>
  <c r="A57" i="24"/>
  <c r="B56" i="24"/>
  <c r="A56" i="24"/>
  <c r="B55" i="24"/>
  <c r="A55" i="24"/>
  <c r="B54" i="24"/>
  <c r="A54" i="24"/>
  <c r="L7" i="24" s="1"/>
  <c r="V7" i="24" s="1"/>
  <c r="AF7" i="24" s="1"/>
  <c r="AP7" i="24" s="1"/>
  <c r="AZ7" i="24" s="1"/>
  <c r="BJ7" i="24" s="1"/>
  <c r="BT7" i="24" s="1"/>
  <c r="CD7" i="24" s="1"/>
  <c r="CN7" i="24" s="1"/>
  <c r="CX7" i="24" s="1"/>
  <c r="DH7" i="24" s="1"/>
  <c r="DR7" i="24" s="1"/>
  <c r="B53" i="24"/>
  <c r="A53" i="24"/>
  <c r="B52" i="24"/>
  <c r="A52" i="24"/>
  <c r="J7" i="24" s="1"/>
  <c r="T7" i="24" s="1"/>
  <c r="AD7" i="24" s="1"/>
  <c r="AN7" i="24" s="1"/>
  <c r="AX7" i="24" s="1"/>
  <c r="BH7" i="24" s="1"/>
  <c r="BR7" i="24" s="1"/>
  <c r="CB7" i="24" s="1"/>
  <c r="CL7" i="24" s="1"/>
  <c r="CV7" i="24" s="1"/>
  <c r="DF7" i="24" s="1"/>
  <c r="DP7" i="24" s="1"/>
  <c r="B51" i="24"/>
  <c r="A51" i="24"/>
  <c r="B50" i="24"/>
  <c r="A50" i="24"/>
  <c r="H7" i="24" s="1"/>
  <c r="R7" i="24" s="1"/>
  <c r="AB7" i="24" s="1"/>
  <c r="AL7" i="24" s="1"/>
  <c r="AV7" i="24" s="1"/>
  <c r="BF7" i="24" s="1"/>
  <c r="BP7" i="24" s="1"/>
  <c r="BZ7" i="24" s="1"/>
  <c r="CJ7" i="24" s="1"/>
  <c r="CT7" i="24" s="1"/>
  <c r="DD7" i="24" s="1"/>
  <c r="DN7" i="24" s="1"/>
  <c r="B49" i="24"/>
  <c r="A49" i="24"/>
  <c r="B48" i="24"/>
  <c r="A48" i="24"/>
  <c r="F7" i="24" s="1"/>
  <c r="P7" i="24" s="1"/>
  <c r="Z7" i="24" s="1"/>
  <c r="AJ7" i="24" s="1"/>
  <c r="AT7" i="24" s="1"/>
  <c r="BD7" i="24" s="1"/>
  <c r="BN7" i="24" s="1"/>
  <c r="BX7" i="24" s="1"/>
  <c r="CH7" i="24" s="1"/>
  <c r="CR7" i="24" s="1"/>
  <c r="DB7" i="24" s="1"/>
  <c r="DL7" i="24" s="1"/>
  <c r="B47" i="24"/>
  <c r="A47" i="24"/>
  <c r="B42" i="24"/>
  <c r="B41" i="24"/>
  <c r="B40" i="24"/>
  <c r="B39" i="24"/>
  <c r="B38" i="24"/>
  <c r="B37" i="24"/>
  <c r="B36" i="24"/>
  <c r="B35" i="24"/>
  <c r="B34" i="24"/>
  <c r="B33" i="24"/>
  <c r="B32" i="24"/>
  <c r="B31" i="24"/>
  <c r="B30" i="24"/>
  <c r="B29" i="24"/>
  <c r="B28" i="24"/>
  <c r="B27" i="24"/>
  <c r="B26" i="24"/>
  <c r="B25" i="24"/>
  <c r="B24" i="24"/>
  <c r="B23" i="24"/>
  <c r="B22" i="24"/>
  <c r="B21" i="24"/>
  <c r="B20" i="24"/>
  <c r="B19" i="24"/>
  <c r="B18" i="24"/>
  <c r="B17" i="24"/>
  <c r="B16" i="24"/>
  <c r="B15" i="24"/>
  <c r="B14" i="24"/>
  <c r="B13" i="24"/>
  <c r="B12" i="24"/>
  <c r="B11" i="24"/>
  <c r="B10" i="24"/>
  <c r="B9" i="24"/>
  <c r="B8" i="24"/>
  <c r="N7" i="24"/>
  <c r="X7" i="24" s="1"/>
  <c r="AH7" i="24" s="1"/>
  <c r="AR7" i="24" s="1"/>
  <c r="BB7" i="24" s="1"/>
  <c r="BL7" i="24" s="1"/>
  <c r="BV7" i="24" s="1"/>
  <c r="CF7" i="24" s="1"/>
  <c r="CP7" i="24" s="1"/>
  <c r="CZ7" i="24" s="1"/>
  <c r="DJ7" i="24" s="1"/>
  <c r="K7" i="24"/>
  <c r="U7" i="24" s="1"/>
  <c r="AE7" i="24" s="1"/>
  <c r="AO7" i="24" s="1"/>
  <c r="AY7" i="24" s="1"/>
  <c r="BI7" i="24" s="1"/>
  <c r="BS7" i="24" s="1"/>
  <c r="CC7" i="24" s="1"/>
  <c r="CM7" i="24" s="1"/>
  <c r="CW7" i="24" s="1"/>
  <c r="DG7" i="24" s="1"/>
  <c r="DQ7" i="24" s="1"/>
  <c r="I7" i="24"/>
  <c r="S7" i="24" s="1"/>
  <c r="AC7" i="24" s="1"/>
  <c r="AM7" i="24" s="1"/>
  <c r="AW7" i="24" s="1"/>
  <c r="BG7" i="24" s="1"/>
  <c r="BQ7" i="24" s="1"/>
  <c r="CA7" i="24" s="1"/>
  <c r="CK7" i="24" s="1"/>
  <c r="CU7" i="24" s="1"/>
  <c r="DE7" i="24" s="1"/>
  <c r="DO7" i="24" s="1"/>
  <c r="G7" i="24"/>
  <c r="Q7" i="24" s="1"/>
  <c r="AA7" i="24" s="1"/>
  <c r="AK7" i="24" s="1"/>
  <c r="AU7" i="24" s="1"/>
  <c r="BE7" i="24" s="1"/>
  <c r="BO7" i="24" s="1"/>
  <c r="BY7" i="24" s="1"/>
  <c r="CI7" i="24" s="1"/>
  <c r="CS7" i="24" s="1"/>
  <c r="DC7" i="24" s="1"/>
  <c r="DM7" i="24" s="1"/>
  <c r="E7" i="24"/>
  <c r="O7" i="24" s="1"/>
  <c r="Y7" i="24" s="1"/>
  <c r="AI7" i="24" s="1"/>
  <c r="AS7" i="24" s="1"/>
  <c r="BC7" i="24" s="1"/>
  <c r="BM7" i="24" s="1"/>
  <c r="BW7" i="24" s="1"/>
  <c r="CG7" i="24" s="1"/>
  <c r="CQ7" i="24" s="1"/>
  <c r="DA7" i="24" s="1"/>
  <c r="DK7" i="24" s="1"/>
  <c r="D7" i="24"/>
  <c r="C7" i="24"/>
  <c r="M7" i="24" s="1"/>
  <c r="W7" i="24" s="1"/>
  <c r="AG7" i="24" s="1"/>
  <c r="AQ7" i="24" s="1"/>
  <c r="BA7" i="24" s="1"/>
  <c r="BK7" i="24" s="1"/>
  <c r="BU7" i="24" s="1"/>
  <c r="CE7" i="24" s="1"/>
  <c r="CO7" i="24" s="1"/>
  <c r="CY7" i="24" s="1"/>
  <c r="DI7" i="24" s="1"/>
  <c r="C4" i="24"/>
  <c r="B46" i="24" s="1"/>
  <c r="B42" i="27"/>
  <c r="B41" i="27"/>
  <c r="B40" i="27"/>
  <c r="B39" i="27"/>
  <c r="B38" i="27"/>
  <c r="B37" i="27"/>
  <c r="B36" i="27"/>
  <c r="B35" i="27"/>
  <c r="B34" i="27"/>
  <c r="B33" i="27"/>
  <c r="B32" i="27"/>
  <c r="B31" i="27"/>
  <c r="B30" i="27"/>
  <c r="B29" i="27"/>
  <c r="B28" i="27"/>
  <c r="B27" i="27"/>
  <c r="B26" i="27"/>
  <c r="B25" i="27"/>
  <c r="B24" i="27"/>
  <c r="B23" i="27"/>
  <c r="B22" i="27"/>
  <c r="B21" i="27"/>
  <c r="B20" i="27"/>
  <c r="B19" i="27"/>
  <c r="B18" i="27"/>
  <c r="B17" i="27"/>
  <c r="B16" i="27"/>
  <c r="B15" i="27"/>
  <c r="B14" i="27"/>
  <c r="B13" i="27"/>
  <c r="B12" i="27"/>
  <c r="B11" i="27"/>
  <c r="B10" i="27"/>
  <c r="B9" i="27"/>
  <c r="B8" i="27"/>
  <c r="N7" i="27"/>
  <c r="U7" i="27" s="1"/>
  <c r="AB7" i="27" s="1"/>
  <c r="AI7" i="27" s="1"/>
  <c r="AP7" i="27" s="1"/>
  <c r="AW7" i="27" s="1"/>
  <c r="BD7" i="27" s="1"/>
  <c r="BK7" i="27" s="1"/>
  <c r="BR7" i="27" s="1"/>
  <c r="BY7" i="27" s="1"/>
  <c r="CF7" i="27" s="1"/>
  <c r="J7" i="27"/>
  <c r="Q7" i="27" s="1"/>
  <c r="X7" i="27" s="1"/>
  <c r="AE7" i="27" s="1"/>
  <c r="AL7" i="27" s="1"/>
  <c r="AS7" i="27" s="1"/>
  <c r="AZ7" i="27" s="1"/>
  <c r="BG7" i="27" s="1"/>
  <c r="BN7" i="27" s="1"/>
  <c r="BU7" i="27" s="1"/>
  <c r="CB7" i="27" s="1"/>
  <c r="I7" i="27"/>
  <c r="P7" i="27" s="1"/>
  <c r="W7" i="27" s="1"/>
  <c r="AD7" i="27" s="1"/>
  <c r="AK7" i="27" s="1"/>
  <c r="AR7" i="27" s="1"/>
  <c r="AY7" i="27" s="1"/>
  <c r="BF7" i="27" s="1"/>
  <c r="BM7" i="27" s="1"/>
  <c r="BT7" i="27" s="1"/>
  <c r="CA7" i="27" s="1"/>
  <c r="CH7" i="27" s="1"/>
  <c r="H7" i="27"/>
  <c r="O7" i="27" s="1"/>
  <c r="V7" i="27" s="1"/>
  <c r="AC7" i="27" s="1"/>
  <c r="AJ7" i="27" s="1"/>
  <c r="AQ7" i="27" s="1"/>
  <c r="AX7" i="27" s="1"/>
  <c r="BE7" i="27" s="1"/>
  <c r="BL7" i="27" s="1"/>
  <c r="BS7" i="27" s="1"/>
  <c r="BZ7" i="27" s="1"/>
  <c r="CG7" i="27" s="1"/>
  <c r="G7" i="27"/>
  <c r="F7" i="27"/>
  <c r="M7" i="27" s="1"/>
  <c r="T7" i="27" s="1"/>
  <c r="AA7" i="27" s="1"/>
  <c r="AH7" i="27" s="1"/>
  <c r="AO7" i="27" s="1"/>
  <c r="AV7" i="27" s="1"/>
  <c r="BC7" i="27" s="1"/>
  <c r="BJ7" i="27" s="1"/>
  <c r="BQ7" i="27" s="1"/>
  <c r="BX7" i="27" s="1"/>
  <c r="CE7" i="27" s="1"/>
  <c r="E7" i="27"/>
  <c r="L7" i="27" s="1"/>
  <c r="S7" i="27" s="1"/>
  <c r="Z7" i="27" s="1"/>
  <c r="AG7" i="27" s="1"/>
  <c r="AN7" i="27" s="1"/>
  <c r="AU7" i="27" s="1"/>
  <c r="BB7" i="27" s="1"/>
  <c r="BI7" i="27" s="1"/>
  <c r="BP7" i="27" s="1"/>
  <c r="BW7" i="27" s="1"/>
  <c r="CD7" i="27" s="1"/>
  <c r="D7" i="27"/>
  <c r="K7" i="27" s="1"/>
  <c r="R7" i="27" s="1"/>
  <c r="Y7" i="27" s="1"/>
  <c r="AF7" i="27" s="1"/>
  <c r="AM7" i="27" s="1"/>
  <c r="AT7" i="27" s="1"/>
  <c r="BA7" i="27" s="1"/>
  <c r="BH7" i="27" s="1"/>
  <c r="BO7" i="27" s="1"/>
  <c r="BV7" i="27" s="1"/>
  <c r="CC7" i="27" s="1"/>
  <c r="C7" i="27"/>
  <c r="C4" i="27"/>
  <c r="C2" i="27"/>
  <c r="B56" i="28"/>
  <c r="A56" i="28"/>
  <c r="B55" i="28"/>
  <c r="A55" i="28"/>
  <c r="M7" i="28" s="1"/>
  <c r="X7" i="28" s="1"/>
  <c r="AI7" i="28" s="1"/>
  <c r="AT7" i="28" s="1"/>
  <c r="BE7" i="28" s="1"/>
  <c r="BP7" i="28" s="1"/>
  <c r="CA7" i="28" s="1"/>
  <c r="CL7" i="28" s="1"/>
  <c r="CW7" i="28" s="1"/>
  <c r="DH7" i="28" s="1"/>
  <c r="DS7" i="28" s="1"/>
  <c r="ED7" i="28" s="1"/>
  <c r="B54" i="28"/>
  <c r="A54" i="28"/>
  <c r="L7" i="28" s="1"/>
  <c r="W7" i="28" s="1"/>
  <c r="AH7" i="28" s="1"/>
  <c r="AS7" i="28" s="1"/>
  <c r="BD7" i="28" s="1"/>
  <c r="BO7" i="28" s="1"/>
  <c r="BZ7" i="28" s="1"/>
  <c r="CK7" i="28" s="1"/>
  <c r="CV7" i="28" s="1"/>
  <c r="DG7" i="28" s="1"/>
  <c r="DR7" i="28" s="1"/>
  <c r="EC7" i="28" s="1"/>
  <c r="B53" i="28"/>
  <c r="A53" i="28"/>
  <c r="K7" i="28" s="1"/>
  <c r="V7" i="28" s="1"/>
  <c r="AG7" i="28" s="1"/>
  <c r="AR7" i="28" s="1"/>
  <c r="BC7" i="28" s="1"/>
  <c r="BN7" i="28" s="1"/>
  <c r="BY7" i="28" s="1"/>
  <c r="CJ7" i="28" s="1"/>
  <c r="CU7" i="28" s="1"/>
  <c r="DF7" i="28" s="1"/>
  <c r="DQ7" i="28" s="1"/>
  <c r="EB7" i="28" s="1"/>
  <c r="B52" i="28"/>
  <c r="A52" i="28"/>
  <c r="B51" i="28"/>
  <c r="A51" i="28"/>
  <c r="I7" i="28" s="1"/>
  <c r="T7" i="28" s="1"/>
  <c r="AE7" i="28" s="1"/>
  <c r="AP7" i="28" s="1"/>
  <c r="BA7" i="28" s="1"/>
  <c r="BL7" i="28" s="1"/>
  <c r="BW7" i="28" s="1"/>
  <c r="CH7" i="28" s="1"/>
  <c r="CS7" i="28" s="1"/>
  <c r="DD7" i="28" s="1"/>
  <c r="DO7" i="28" s="1"/>
  <c r="DZ7" i="28" s="1"/>
  <c r="B50" i="28"/>
  <c r="A50" i="28"/>
  <c r="H7" i="28" s="1"/>
  <c r="S7" i="28" s="1"/>
  <c r="AD7" i="28" s="1"/>
  <c r="AO7" i="28" s="1"/>
  <c r="AZ7" i="28" s="1"/>
  <c r="BK7" i="28" s="1"/>
  <c r="BV7" i="28" s="1"/>
  <c r="CG7" i="28" s="1"/>
  <c r="CR7" i="28" s="1"/>
  <c r="DC7" i="28" s="1"/>
  <c r="DN7" i="28" s="1"/>
  <c r="DY7" i="28" s="1"/>
  <c r="B49" i="28"/>
  <c r="A49" i="28"/>
  <c r="G7" i="28" s="1"/>
  <c r="R7" i="28" s="1"/>
  <c r="AC7" i="28" s="1"/>
  <c r="AN7" i="28" s="1"/>
  <c r="AY7" i="28" s="1"/>
  <c r="BJ7" i="28" s="1"/>
  <c r="BU7" i="28" s="1"/>
  <c r="CF7" i="28" s="1"/>
  <c r="CQ7" i="28" s="1"/>
  <c r="DB7" i="28" s="1"/>
  <c r="DM7" i="28" s="1"/>
  <c r="DX7" i="28" s="1"/>
  <c r="B48" i="28"/>
  <c r="A48" i="28"/>
  <c r="B47" i="28"/>
  <c r="A47" i="28"/>
  <c r="E7" i="28" s="1"/>
  <c r="P7" i="28" s="1"/>
  <c r="AA7" i="28" s="1"/>
  <c r="AL7" i="28" s="1"/>
  <c r="AW7" i="28" s="1"/>
  <c r="BH7" i="28" s="1"/>
  <c r="BS7" i="28" s="1"/>
  <c r="CD7" i="28" s="1"/>
  <c r="CO7" i="28" s="1"/>
  <c r="CZ7" i="28" s="1"/>
  <c r="DK7" i="28" s="1"/>
  <c r="DV7" i="28" s="1"/>
  <c r="B46" i="28"/>
  <c r="A46" i="28"/>
  <c r="D7" i="28" s="1"/>
  <c r="O7" i="28" s="1"/>
  <c r="Z7" i="28" s="1"/>
  <c r="AK7" i="28" s="1"/>
  <c r="AV7" i="28" s="1"/>
  <c r="BG7" i="28" s="1"/>
  <c r="BR7" i="28" s="1"/>
  <c r="CC7" i="28" s="1"/>
  <c r="CN7" i="28" s="1"/>
  <c r="CY7" i="28" s="1"/>
  <c r="DJ7" i="28" s="1"/>
  <c r="DU7" i="28" s="1"/>
  <c r="B45" i="28"/>
  <c r="B42" i="28"/>
  <c r="B41" i="28"/>
  <c r="B40" i="28"/>
  <c r="B39" i="28"/>
  <c r="B38" i="28"/>
  <c r="B37" i="28"/>
  <c r="B36" i="28"/>
  <c r="B35" i="28"/>
  <c r="B34" i="28"/>
  <c r="B33" i="28"/>
  <c r="B32" i="28"/>
  <c r="B31" i="28"/>
  <c r="B30" i="28"/>
  <c r="B29" i="28"/>
  <c r="B28" i="28"/>
  <c r="B27" i="28"/>
  <c r="B26" i="28"/>
  <c r="B25" i="28"/>
  <c r="B24" i="28"/>
  <c r="B23" i="28"/>
  <c r="B22" i="28"/>
  <c r="B21" i="28"/>
  <c r="B20" i="28"/>
  <c r="B19" i="28"/>
  <c r="B18" i="28"/>
  <c r="B17" i="28"/>
  <c r="B16" i="28"/>
  <c r="B15" i="28"/>
  <c r="B14" i="28"/>
  <c r="B13" i="28"/>
  <c r="B12" i="28"/>
  <c r="B11" i="28"/>
  <c r="B10" i="28"/>
  <c r="B9" i="28"/>
  <c r="B8" i="28"/>
  <c r="J7" i="28"/>
  <c r="U7" i="28" s="1"/>
  <c r="AF7" i="28" s="1"/>
  <c r="AQ7" i="28" s="1"/>
  <c r="BB7" i="28" s="1"/>
  <c r="BM7" i="28" s="1"/>
  <c r="BX7" i="28" s="1"/>
  <c r="CI7" i="28" s="1"/>
  <c r="CT7" i="28" s="1"/>
  <c r="DE7" i="28" s="1"/>
  <c r="DP7" i="28" s="1"/>
  <c r="EA7" i="28" s="1"/>
  <c r="F7" i="28"/>
  <c r="Q7" i="28" s="1"/>
  <c r="AB7" i="28" s="1"/>
  <c r="AM7" i="28" s="1"/>
  <c r="AX7" i="28" s="1"/>
  <c r="BI7" i="28" s="1"/>
  <c r="BT7" i="28" s="1"/>
  <c r="CE7" i="28" s="1"/>
  <c r="CP7" i="28" s="1"/>
  <c r="DA7" i="28" s="1"/>
  <c r="DL7" i="28" s="1"/>
  <c r="DW7" i="28" s="1"/>
  <c r="C7" i="28"/>
  <c r="N7" i="28" s="1"/>
  <c r="Y7" i="28" s="1"/>
  <c r="AJ7" i="28" s="1"/>
  <c r="AU7" i="28" s="1"/>
  <c r="BF7" i="28" s="1"/>
  <c r="BQ7" i="28" s="1"/>
  <c r="CB7" i="28" s="1"/>
  <c r="CM7" i="28" s="1"/>
  <c r="CX7" i="28" s="1"/>
  <c r="DI7" i="28" s="1"/>
  <c r="DT7" i="28" s="1"/>
  <c r="C4" i="28"/>
  <c r="R3" i="28"/>
  <c r="I3" i="28"/>
  <c r="C2" i="28"/>
  <c r="C5" i="26"/>
  <c r="C4" i="26"/>
  <c r="C3" i="26"/>
  <c r="A57" i="22"/>
  <c r="B56" i="22"/>
  <c r="A56" i="22"/>
  <c r="B55" i="22"/>
  <c r="A55" i="22"/>
  <c r="B54" i="22"/>
  <c r="A54" i="22"/>
  <c r="L7" i="22" s="1"/>
  <c r="V7" i="22" s="1"/>
  <c r="AF7" i="22" s="1"/>
  <c r="AP7" i="22" s="1"/>
  <c r="AZ7" i="22" s="1"/>
  <c r="BJ7" i="22" s="1"/>
  <c r="BT7" i="22" s="1"/>
  <c r="CD7" i="22" s="1"/>
  <c r="CN7" i="22" s="1"/>
  <c r="CX7" i="22" s="1"/>
  <c r="DH7" i="22" s="1"/>
  <c r="DR7" i="22" s="1"/>
  <c r="B53" i="22"/>
  <c r="A53" i="22"/>
  <c r="K7" i="22" s="1"/>
  <c r="U7" i="22" s="1"/>
  <c r="AE7" i="22" s="1"/>
  <c r="AO7" i="22" s="1"/>
  <c r="AY7" i="22" s="1"/>
  <c r="BI7" i="22" s="1"/>
  <c r="BS7" i="22" s="1"/>
  <c r="CC7" i="22" s="1"/>
  <c r="CM7" i="22" s="1"/>
  <c r="CW7" i="22" s="1"/>
  <c r="DG7" i="22" s="1"/>
  <c r="DQ7" i="22" s="1"/>
  <c r="B52" i="22"/>
  <c r="A52" i="22"/>
  <c r="J7" i="22" s="1"/>
  <c r="T7" i="22" s="1"/>
  <c r="AD7" i="22" s="1"/>
  <c r="AN7" i="22" s="1"/>
  <c r="AX7" i="22" s="1"/>
  <c r="BH7" i="22" s="1"/>
  <c r="BR7" i="22" s="1"/>
  <c r="CB7" i="22" s="1"/>
  <c r="CL7" i="22" s="1"/>
  <c r="CV7" i="22" s="1"/>
  <c r="DF7" i="22" s="1"/>
  <c r="DP7" i="22" s="1"/>
  <c r="B51" i="22"/>
  <c r="A51" i="22"/>
  <c r="B50" i="22"/>
  <c r="A50" i="22"/>
  <c r="H7" i="22" s="1"/>
  <c r="R7" i="22" s="1"/>
  <c r="AB7" i="22" s="1"/>
  <c r="AL7" i="22" s="1"/>
  <c r="AV7" i="22" s="1"/>
  <c r="BF7" i="22" s="1"/>
  <c r="BP7" i="22" s="1"/>
  <c r="BZ7" i="22" s="1"/>
  <c r="CJ7" i="22" s="1"/>
  <c r="CT7" i="22" s="1"/>
  <c r="DD7" i="22" s="1"/>
  <c r="DN7" i="22" s="1"/>
  <c r="B49" i="22"/>
  <c r="A49" i="22"/>
  <c r="G7" i="22" s="1"/>
  <c r="Q7" i="22" s="1"/>
  <c r="AA7" i="22" s="1"/>
  <c r="AK7" i="22" s="1"/>
  <c r="AU7" i="22" s="1"/>
  <c r="BE7" i="22" s="1"/>
  <c r="BO7" i="22" s="1"/>
  <c r="BY7" i="22" s="1"/>
  <c r="CI7" i="22" s="1"/>
  <c r="CS7" i="22" s="1"/>
  <c r="DC7" i="22" s="1"/>
  <c r="DM7" i="22" s="1"/>
  <c r="B48" i="22"/>
  <c r="A48" i="22"/>
  <c r="F7" i="22" s="1"/>
  <c r="P7" i="22" s="1"/>
  <c r="Z7" i="22" s="1"/>
  <c r="AJ7" i="22" s="1"/>
  <c r="AT7" i="22" s="1"/>
  <c r="BD7" i="22" s="1"/>
  <c r="BN7" i="22" s="1"/>
  <c r="BX7" i="22" s="1"/>
  <c r="CH7" i="22" s="1"/>
  <c r="CR7" i="22" s="1"/>
  <c r="DB7" i="22" s="1"/>
  <c r="DL7" i="22" s="1"/>
  <c r="B47" i="22"/>
  <c r="A47" i="22"/>
  <c r="B42" i="22"/>
  <c r="B41" i="22"/>
  <c r="B40" i="22"/>
  <c r="B39" i="22"/>
  <c r="B38" i="22"/>
  <c r="B37" i="22"/>
  <c r="B36" i="22"/>
  <c r="B35" i="22"/>
  <c r="B34" i="22"/>
  <c r="B33" i="22"/>
  <c r="B32" i="22"/>
  <c r="B31" i="22"/>
  <c r="B30" i="22"/>
  <c r="B29" i="22"/>
  <c r="B28" i="22"/>
  <c r="B27" i="22"/>
  <c r="B26" i="22"/>
  <c r="B25" i="22"/>
  <c r="B24" i="22"/>
  <c r="B23" i="22"/>
  <c r="B22" i="22"/>
  <c r="B21" i="22"/>
  <c r="B20" i="22"/>
  <c r="B19" i="22"/>
  <c r="B18" i="22"/>
  <c r="B17" i="22"/>
  <c r="B16" i="22"/>
  <c r="B15" i="22"/>
  <c r="B14" i="22"/>
  <c r="B13" i="22"/>
  <c r="B12" i="22"/>
  <c r="B11" i="22"/>
  <c r="B10" i="22"/>
  <c r="B9" i="22"/>
  <c r="B8" i="22"/>
  <c r="N7" i="22"/>
  <c r="X7" i="22" s="1"/>
  <c r="AH7" i="22" s="1"/>
  <c r="AR7" i="22" s="1"/>
  <c r="BB7" i="22" s="1"/>
  <c r="BL7" i="22" s="1"/>
  <c r="BV7" i="22" s="1"/>
  <c r="CF7" i="22" s="1"/>
  <c r="CP7" i="22" s="1"/>
  <c r="CZ7" i="22" s="1"/>
  <c r="DJ7" i="22" s="1"/>
  <c r="I7" i="22"/>
  <c r="S7" i="22" s="1"/>
  <c r="AC7" i="22" s="1"/>
  <c r="AM7" i="22" s="1"/>
  <c r="AW7" i="22" s="1"/>
  <c r="BG7" i="22" s="1"/>
  <c r="BQ7" i="22" s="1"/>
  <c r="CA7" i="22" s="1"/>
  <c r="CK7" i="22" s="1"/>
  <c r="CU7" i="22" s="1"/>
  <c r="DE7" i="22" s="1"/>
  <c r="DO7" i="22" s="1"/>
  <c r="E7" i="22"/>
  <c r="O7" i="22" s="1"/>
  <c r="Y7" i="22" s="1"/>
  <c r="AI7" i="22" s="1"/>
  <c r="AS7" i="22" s="1"/>
  <c r="BC7" i="22" s="1"/>
  <c r="BM7" i="22" s="1"/>
  <c r="BW7" i="22" s="1"/>
  <c r="CG7" i="22" s="1"/>
  <c r="CQ7" i="22" s="1"/>
  <c r="DA7" i="22" s="1"/>
  <c r="DK7" i="22" s="1"/>
  <c r="D7" i="22"/>
  <c r="C7" i="22"/>
  <c r="M7" i="22" s="1"/>
  <c r="W7" i="22" s="1"/>
  <c r="AG7" i="22" s="1"/>
  <c r="AQ7" i="22" s="1"/>
  <c r="BA7" i="22" s="1"/>
  <c r="BK7" i="22" s="1"/>
  <c r="BU7" i="22" s="1"/>
  <c r="CE7" i="22" s="1"/>
  <c r="CO7" i="22" s="1"/>
  <c r="CY7" i="22" s="1"/>
  <c r="DI7" i="22" s="1"/>
  <c r="C4" i="22"/>
  <c r="B46" i="22" s="1"/>
  <c r="C2" i="22"/>
  <c r="B56" i="21"/>
  <c r="B55" i="21"/>
  <c r="B54" i="21"/>
  <c r="B53" i="21"/>
  <c r="B52" i="21"/>
  <c r="B51" i="21"/>
  <c r="B50" i="21"/>
  <c r="B49" i="21"/>
  <c r="B48" i="21"/>
  <c r="B47" i="21"/>
  <c r="B46" i="21"/>
  <c r="B45" i="21"/>
  <c r="B42" i="21"/>
  <c r="B41" i="21"/>
  <c r="B40" i="21"/>
  <c r="B39" i="21"/>
  <c r="B38" i="21"/>
  <c r="B37" i="21"/>
  <c r="B36" i="21"/>
  <c r="B35" i="21"/>
  <c r="B34" i="21"/>
  <c r="B33" i="21"/>
  <c r="B32" i="21"/>
  <c r="B31" i="21"/>
  <c r="B30" i="21"/>
  <c r="B29" i="21"/>
  <c r="B28" i="21"/>
  <c r="B27" i="21"/>
  <c r="B26" i="21"/>
  <c r="B25" i="21"/>
  <c r="B24" i="21"/>
  <c r="B23" i="21"/>
  <c r="B22" i="21"/>
  <c r="B21" i="21"/>
  <c r="B20" i="21"/>
  <c r="B19" i="21"/>
  <c r="B18" i="21"/>
  <c r="B17" i="21"/>
  <c r="B16" i="21"/>
  <c r="B15" i="21"/>
  <c r="B14" i="21"/>
  <c r="B13" i="21"/>
  <c r="B12" i="21"/>
  <c r="B11" i="21"/>
  <c r="B10" i="21"/>
  <c r="B9" i="21"/>
  <c r="B8" i="21"/>
  <c r="V7" i="21"/>
  <c r="AF7" i="21" s="1"/>
  <c r="AP7" i="21" s="1"/>
  <c r="AZ7" i="21" s="1"/>
  <c r="BJ7" i="21" s="1"/>
  <c r="BT7" i="21" s="1"/>
  <c r="CD7" i="21" s="1"/>
  <c r="CN7" i="21" s="1"/>
  <c r="CX7" i="21" s="1"/>
  <c r="DH7" i="21" s="1"/>
  <c r="DR7" i="21" s="1"/>
  <c r="N7" i="21"/>
  <c r="X7" i="21" s="1"/>
  <c r="AH7" i="21" s="1"/>
  <c r="AR7" i="21" s="1"/>
  <c r="BB7" i="21" s="1"/>
  <c r="BL7" i="21" s="1"/>
  <c r="BV7" i="21" s="1"/>
  <c r="CF7" i="21" s="1"/>
  <c r="CP7" i="21" s="1"/>
  <c r="CZ7" i="21" s="1"/>
  <c r="DJ7" i="21" s="1"/>
  <c r="L7" i="21"/>
  <c r="K7" i="21"/>
  <c r="U7" i="21" s="1"/>
  <c r="AE7" i="21" s="1"/>
  <c r="AO7" i="21" s="1"/>
  <c r="AY7" i="21" s="1"/>
  <c r="BI7" i="21" s="1"/>
  <c r="BS7" i="21" s="1"/>
  <c r="CC7" i="21" s="1"/>
  <c r="CM7" i="21" s="1"/>
  <c r="CW7" i="21" s="1"/>
  <c r="DG7" i="21" s="1"/>
  <c r="DQ7" i="21" s="1"/>
  <c r="J7" i="21"/>
  <c r="T7" i="21" s="1"/>
  <c r="AD7" i="21" s="1"/>
  <c r="AN7" i="21" s="1"/>
  <c r="AX7" i="21" s="1"/>
  <c r="BH7" i="21" s="1"/>
  <c r="BR7" i="21" s="1"/>
  <c r="CB7" i="21" s="1"/>
  <c r="CL7" i="21" s="1"/>
  <c r="CV7" i="21" s="1"/>
  <c r="DF7" i="21" s="1"/>
  <c r="DP7" i="21" s="1"/>
  <c r="I7" i="21"/>
  <c r="S7" i="21" s="1"/>
  <c r="AC7" i="21" s="1"/>
  <c r="AM7" i="21" s="1"/>
  <c r="AW7" i="21" s="1"/>
  <c r="BG7" i="21" s="1"/>
  <c r="BQ7" i="21" s="1"/>
  <c r="CA7" i="21" s="1"/>
  <c r="CK7" i="21" s="1"/>
  <c r="CU7" i="21" s="1"/>
  <c r="DE7" i="21" s="1"/>
  <c r="DO7" i="21" s="1"/>
  <c r="H7" i="21"/>
  <c r="R7" i="21" s="1"/>
  <c r="AB7" i="21" s="1"/>
  <c r="AL7" i="21" s="1"/>
  <c r="AV7" i="21" s="1"/>
  <c r="BF7" i="21" s="1"/>
  <c r="BP7" i="21" s="1"/>
  <c r="BZ7" i="21" s="1"/>
  <c r="CJ7" i="21" s="1"/>
  <c r="CT7" i="21" s="1"/>
  <c r="DD7" i="21" s="1"/>
  <c r="DN7" i="21" s="1"/>
  <c r="G7" i="21"/>
  <c r="Q7" i="21" s="1"/>
  <c r="AA7" i="21" s="1"/>
  <c r="AK7" i="21" s="1"/>
  <c r="AU7" i="21" s="1"/>
  <c r="BE7" i="21" s="1"/>
  <c r="BO7" i="21" s="1"/>
  <c r="BY7" i="21" s="1"/>
  <c r="CI7" i="21" s="1"/>
  <c r="CS7" i="21" s="1"/>
  <c r="DC7" i="21" s="1"/>
  <c r="DM7" i="21" s="1"/>
  <c r="F7" i="21"/>
  <c r="P7" i="21" s="1"/>
  <c r="Z7" i="21" s="1"/>
  <c r="AJ7" i="21" s="1"/>
  <c r="AT7" i="21" s="1"/>
  <c r="BD7" i="21" s="1"/>
  <c r="BN7" i="21" s="1"/>
  <c r="BX7" i="21" s="1"/>
  <c r="CH7" i="21" s="1"/>
  <c r="CR7" i="21" s="1"/>
  <c r="DB7" i="21" s="1"/>
  <c r="DL7" i="21" s="1"/>
  <c r="E7" i="21"/>
  <c r="O7" i="21" s="1"/>
  <c r="Y7" i="21" s="1"/>
  <c r="AI7" i="21" s="1"/>
  <c r="AS7" i="21" s="1"/>
  <c r="BC7" i="21" s="1"/>
  <c r="BM7" i="21" s="1"/>
  <c r="BW7" i="21" s="1"/>
  <c r="CG7" i="21" s="1"/>
  <c r="CQ7" i="21" s="1"/>
  <c r="DA7" i="21" s="1"/>
  <c r="DK7" i="21" s="1"/>
  <c r="D7" i="21"/>
  <c r="C7" i="21"/>
  <c r="M7" i="21" s="1"/>
  <c r="W7" i="21" s="1"/>
  <c r="AG7" i="21" s="1"/>
  <c r="AQ7" i="21" s="1"/>
  <c r="BA7" i="21" s="1"/>
  <c r="BK7" i="21" s="1"/>
  <c r="BU7" i="21" s="1"/>
  <c r="CE7" i="21" s="1"/>
  <c r="CO7" i="21" s="1"/>
  <c r="CY7" i="21" s="1"/>
  <c r="DI7" i="21" s="1"/>
  <c r="C4" i="21"/>
  <c r="Q3" i="21"/>
  <c r="I3" i="21"/>
  <c r="E2" i="21"/>
  <c r="B51" i="29"/>
  <c r="A51" i="29"/>
  <c r="I7" i="29" s="1"/>
  <c r="P7" i="29" s="1"/>
  <c r="W7" i="29" s="1"/>
  <c r="AD7" i="29" s="1"/>
  <c r="AK7" i="29" s="1"/>
  <c r="AR7" i="29" s="1"/>
  <c r="AY7" i="29" s="1"/>
  <c r="BF7" i="29" s="1"/>
  <c r="BM7" i="29" s="1"/>
  <c r="BT7" i="29" s="1"/>
  <c r="CA7" i="29" s="1"/>
  <c r="CH7" i="29" s="1"/>
  <c r="B50" i="29"/>
  <c r="A50" i="29"/>
  <c r="B49" i="29"/>
  <c r="A49" i="29"/>
  <c r="G7" i="29" s="1"/>
  <c r="N7" i="29" s="1"/>
  <c r="U7" i="29" s="1"/>
  <c r="AB7" i="29" s="1"/>
  <c r="AI7" i="29" s="1"/>
  <c r="AP7" i="29" s="1"/>
  <c r="AW7" i="29" s="1"/>
  <c r="BD7" i="29" s="1"/>
  <c r="BK7" i="29" s="1"/>
  <c r="BR7" i="29" s="1"/>
  <c r="BY7" i="29" s="1"/>
  <c r="CF7" i="29" s="1"/>
  <c r="B48" i="29"/>
  <c r="A48" i="29"/>
  <c r="F7" i="29" s="1"/>
  <c r="M7" i="29" s="1"/>
  <c r="T7" i="29" s="1"/>
  <c r="AA7" i="29" s="1"/>
  <c r="AH7" i="29" s="1"/>
  <c r="AO7" i="29" s="1"/>
  <c r="AV7" i="29" s="1"/>
  <c r="BC7" i="29" s="1"/>
  <c r="BJ7" i="29" s="1"/>
  <c r="BQ7" i="29" s="1"/>
  <c r="BX7" i="29" s="1"/>
  <c r="CE7" i="29" s="1"/>
  <c r="B47" i="29"/>
  <c r="B42" i="29"/>
  <c r="B41" i="29"/>
  <c r="B40" i="29"/>
  <c r="B39" i="29"/>
  <c r="B38" i="29"/>
  <c r="B37" i="29"/>
  <c r="B36" i="29"/>
  <c r="B35" i="29"/>
  <c r="B34" i="29"/>
  <c r="B33" i="29"/>
  <c r="B32" i="29"/>
  <c r="B31" i="29"/>
  <c r="B30" i="29"/>
  <c r="B29" i="29"/>
  <c r="B28" i="29"/>
  <c r="B27" i="29"/>
  <c r="B26" i="29"/>
  <c r="B25" i="29"/>
  <c r="B24" i="29"/>
  <c r="B23" i="29"/>
  <c r="B22" i="29"/>
  <c r="B21" i="29"/>
  <c r="B20" i="29"/>
  <c r="B19" i="29"/>
  <c r="B18" i="29"/>
  <c r="B17" i="29"/>
  <c r="B16" i="29"/>
  <c r="B15" i="29"/>
  <c r="B14" i="29"/>
  <c r="B13" i="29"/>
  <c r="B12" i="29"/>
  <c r="B11" i="29"/>
  <c r="B10" i="29"/>
  <c r="B9" i="29"/>
  <c r="B8" i="29"/>
  <c r="H7" i="29"/>
  <c r="O7" i="29" s="1"/>
  <c r="V7" i="29" s="1"/>
  <c r="AC7" i="29" s="1"/>
  <c r="AJ7" i="29" s="1"/>
  <c r="AQ7" i="29" s="1"/>
  <c r="AX7" i="29" s="1"/>
  <c r="BE7" i="29" s="1"/>
  <c r="BL7" i="29" s="1"/>
  <c r="BS7" i="29" s="1"/>
  <c r="BZ7" i="29" s="1"/>
  <c r="CG7" i="29" s="1"/>
  <c r="E7" i="29"/>
  <c r="L7" i="29" s="1"/>
  <c r="S7" i="29" s="1"/>
  <c r="Z7" i="29" s="1"/>
  <c r="AG7" i="29" s="1"/>
  <c r="AN7" i="29" s="1"/>
  <c r="AU7" i="29" s="1"/>
  <c r="BB7" i="29" s="1"/>
  <c r="BI7" i="29" s="1"/>
  <c r="BP7" i="29" s="1"/>
  <c r="BW7" i="29" s="1"/>
  <c r="CD7" i="29" s="1"/>
  <c r="D7" i="29"/>
  <c r="K7" i="29" s="1"/>
  <c r="R7" i="29" s="1"/>
  <c r="Y7" i="29" s="1"/>
  <c r="AF7" i="29" s="1"/>
  <c r="AM7" i="29" s="1"/>
  <c r="AT7" i="29" s="1"/>
  <c r="BA7" i="29" s="1"/>
  <c r="BH7" i="29" s="1"/>
  <c r="BO7" i="29" s="1"/>
  <c r="BV7" i="29" s="1"/>
  <c r="CC7" i="29" s="1"/>
  <c r="C7" i="29"/>
  <c r="J7" i="29" s="1"/>
  <c r="Q7" i="29" s="1"/>
  <c r="X7" i="29" s="1"/>
  <c r="AE7" i="29" s="1"/>
  <c r="AL7" i="29" s="1"/>
  <c r="AS7" i="29" s="1"/>
  <c r="AZ7" i="29" s="1"/>
  <c r="BG7" i="29" s="1"/>
  <c r="BN7" i="29" s="1"/>
  <c r="BU7" i="29" s="1"/>
  <c r="CB7" i="29" s="1"/>
  <c r="C4" i="29"/>
  <c r="Z3" i="29"/>
  <c r="N3" i="29"/>
  <c r="L3" i="29"/>
  <c r="I3" i="29"/>
  <c r="C2" i="29"/>
  <c r="C5" i="20"/>
  <c r="C4" i="20"/>
  <c r="C3" i="20"/>
  <c r="G52" i="13" l="1"/>
  <c r="B52" i="13"/>
  <c r="G51" i="13"/>
  <c r="B51" i="13"/>
  <c r="B43" i="13"/>
  <c r="B42" i="13"/>
  <c r="B41" i="13"/>
  <c r="B40" i="13"/>
  <c r="B39" i="13"/>
  <c r="B38" i="13"/>
  <c r="B37" i="13"/>
  <c r="B36" i="13"/>
  <c r="B35" i="13"/>
  <c r="B34" i="13"/>
  <c r="B33" i="13"/>
  <c r="B32" i="13"/>
  <c r="B31" i="13"/>
  <c r="B30" i="13"/>
  <c r="B29" i="13"/>
  <c r="B28" i="13"/>
  <c r="B27" i="13"/>
  <c r="B26" i="13"/>
  <c r="B25" i="13"/>
  <c r="B24" i="13"/>
  <c r="B23" i="13"/>
  <c r="B22" i="13"/>
  <c r="B21" i="13"/>
  <c r="B20" i="13"/>
  <c r="B19" i="13"/>
  <c r="B18" i="13"/>
  <c r="B17" i="13"/>
  <c r="B16" i="13"/>
  <c r="B15" i="13"/>
  <c r="B14" i="13"/>
  <c r="B13" i="13"/>
  <c r="B12" i="13"/>
  <c r="B11" i="13"/>
  <c r="B10" i="13"/>
  <c r="B9" i="13"/>
  <c r="C3" i="13"/>
  <c r="D2" i="13"/>
  <c r="C2" i="13"/>
  <c r="B43" i="14"/>
  <c r="B42" i="14"/>
  <c r="B41" i="14"/>
  <c r="B40" i="14"/>
  <c r="B39" i="14"/>
  <c r="B38" i="14"/>
  <c r="B37" i="14"/>
  <c r="B36" i="14"/>
  <c r="B35" i="14"/>
  <c r="B34" i="14"/>
  <c r="B33" i="14"/>
  <c r="B32" i="14"/>
  <c r="B31" i="14"/>
  <c r="B30" i="14"/>
  <c r="B29" i="14"/>
  <c r="B28" i="14"/>
  <c r="B27" i="14"/>
  <c r="B26" i="14"/>
  <c r="B25" i="14"/>
  <c r="B24" i="14"/>
  <c r="B23" i="14"/>
  <c r="B22" i="14"/>
  <c r="B21" i="14"/>
  <c r="B20" i="14"/>
  <c r="B19" i="14"/>
  <c r="B18" i="14"/>
  <c r="B17" i="14"/>
  <c r="B16" i="14"/>
  <c r="B15" i="14"/>
  <c r="B14" i="14"/>
  <c r="B13" i="14"/>
  <c r="B12" i="14"/>
  <c r="B11" i="14"/>
  <c r="B10" i="14"/>
  <c r="B9" i="14"/>
  <c r="B8" i="14"/>
  <c r="C3" i="14"/>
  <c r="C2" i="14"/>
  <c r="B45" i="19"/>
  <c r="B44" i="19"/>
  <c r="B43" i="19"/>
  <c r="B42" i="19"/>
  <c r="B41" i="19"/>
  <c r="B40" i="19"/>
  <c r="B39" i="19"/>
  <c r="B38" i="19"/>
  <c r="B37" i="19"/>
  <c r="B36" i="19"/>
  <c r="B35" i="19"/>
  <c r="B34" i="19"/>
  <c r="B33" i="19"/>
  <c r="B32" i="19"/>
  <c r="B31" i="19"/>
  <c r="B30" i="19"/>
  <c r="B29" i="19"/>
  <c r="B28" i="19"/>
  <c r="B27" i="19"/>
  <c r="B26" i="19"/>
  <c r="B25" i="19"/>
  <c r="B24" i="19"/>
  <c r="B23" i="19"/>
  <c r="B22" i="19"/>
  <c r="B21" i="19"/>
  <c r="B20" i="19"/>
  <c r="B19" i="19"/>
  <c r="B18" i="19"/>
  <c r="B17" i="19"/>
  <c r="B16" i="19"/>
  <c r="B15" i="19"/>
  <c r="B14" i="19"/>
  <c r="B13" i="19"/>
  <c r="B12" i="19"/>
  <c r="B11" i="19"/>
  <c r="B10" i="19"/>
  <c r="B9" i="19"/>
  <c r="B8" i="19"/>
  <c r="B7" i="19"/>
  <c r="B6" i="19"/>
  <c r="D3" i="12"/>
  <c r="D2" i="12"/>
  <c r="B45" i="11"/>
  <c r="B44" i="1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42" i="9"/>
  <c r="B41" i="9"/>
  <c r="B40" i="9"/>
  <c r="B39" i="9"/>
  <c r="B38" i="9"/>
  <c r="B37" i="9"/>
  <c r="B36" i="9"/>
  <c r="B35" i="9"/>
  <c r="B34" i="9"/>
  <c r="B33" i="9"/>
  <c r="B32" i="9"/>
  <c r="B31" i="9"/>
  <c r="B30" i="9"/>
  <c r="B29" i="9"/>
  <c r="B28" i="9"/>
  <c r="B27" i="9"/>
  <c r="B26" i="9"/>
  <c r="B25" i="9"/>
  <c r="B24" i="9"/>
  <c r="B23" i="9"/>
  <c r="B22" i="9"/>
  <c r="B21" i="9"/>
  <c r="B20" i="9"/>
  <c r="B19" i="9"/>
  <c r="B18" i="9"/>
  <c r="B17" i="9"/>
  <c r="B16" i="9"/>
  <c r="B15" i="9"/>
  <c r="B14" i="9"/>
  <c r="B13" i="9"/>
  <c r="B12" i="9"/>
  <c r="B11" i="9"/>
  <c r="B10" i="9"/>
  <c r="B9" i="9"/>
  <c r="B8" i="9"/>
  <c r="M7" i="9"/>
  <c r="X7" i="9" s="1"/>
  <c r="AI7" i="9" s="1"/>
  <c r="AT7" i="9" s="1"/>
  <c r="BE7" i="9" s="1"/>
  <c r="BP7" i="9" s="1"/>
  <c r="CA7" i="9" s="1"/>
  <c r="CL7" i="9" s="1"/>
  <c r="L7" i="9"/>
  <c r="W7" i="9" s="1"/>
  <c r="AH7" i="9" s="1"/>
  <c r="AS7" i="9" s="1"/>
  <c r="BD7" i="9" s="1"/>
  <c r="BO7" i="9" s="1"/>
  <c r="BZ7" i="9" s="1"/>
  <c r="CK7" i="9" s="1"/>
  <c r="K7" i="9"/>
  <c r="V7" i="9" s="1"/>
  <c r="AG7" i="9" s="1"/>
  <c r="AR7" i="9" s="1"/>
  <c r="BC7" i="9" s="1"/>
  <c r="BN7" i="9" s="1"/>
  <c r="BY7" i="9" s="1"/>
  <c r="CJ7" i="9" s="1"/>
  <c r="J7" i="9"/>
  <c r="U7" i="9" s="1"/>
  <c r="AF7" i="9" s="1"/>
  <c r="AQ7" i="9" s="1"/>
  <c r="BB7" i="9" s="1"/>
  <c r="BM7" i="9" s="1"/>
  <c r="BX7" i="9" s="1"/>
  <c r="CI7" i="9" s="1"/>
  <c r="I7" i="9"/>
  <c r="T7" i="9" s="1"/>
  <c r="AE7" i="9" s="1"/>
  <c r="AP7" i="9" s="1"/>
  <c r="BA7" i="9" s="1"/>
  <c r="BL7" i="9" s="1"/>
  <c r="BW7" i="9" s="1"/>
  <c r="CH7" i="9" s="1"/>
  <c r="H7" i="9"/>
  <c r="S7" i="9" s="1"/>
  <c r="AD7" i="9" s="1"/>
  <c r="AO7" i="9" s="1"/>
  <c r="AZ7" i="9" s="1"/>
  <c r="BK7" i="9" s="1"/>
  <c r="BV7" i="9" s="1"/>
  <c r="CG7" i="9" s="1"/>
  <c r="G7" i="9"/>
  <c r="R7" i="9" s="1"/>
  <c r="AC7" i="9" s="1"/>
  <c r="AN7" i="9" s="1"/>
  <c r="AY7" i="9" s="1"/>
  <c r="BJ7" i="9" s="1"/>
  <c r="BU7" i="9" s="1"/>
  <c r="CF7" i="9" s="1"/>
  <c r="F7" i="9"/>
  <c r="Q7" i="9" s="1"/>
  <c r="AB7" i="9" s="1"/>
  <c r="AM7" i="9" s="1"/>
  <c r="AX7" i="9" s="1"/>
  <c r="BI7" i="9" s="1"/>
  <c r="BT7" i="9" s="1"/>
  <c r="CE7" i="9" s="1"/>
  <c r="E7" i="9"/>
  <c r="P7" i="9" s="1"/>
  <c r="AA7" i="9" s="1"/>
  <c r="AL7" i="9" s="1"/>
  <c r="AW7" i="9" s="1"/>
  <c r="BH7" i="9" s="1"/>
  <c r="BS7" i="9" s="1"/>
  <c r="CD7" i="9" s="1"/>
  <c r="D7" i="9"/>
  <c r="O7" i="9" s="1"/>
  <c r="Z7" i="9" s="1"/>
  <c r="AK7" i="9" s="1"/>
  <c r="AV7" i="9" s="1"/>
  <c r="BG7" i="9" s="1"/>
  <c r="BR7" i="9" s="1"/>
  <c r="CC7" i="9" s="1"/>
  <c r="C7" i="9"/>
  <c r="N7" i="9" s="1"/>
  <c r="Y7" i="9" s="1"/>
  <c r="AJ7" i="9" s="1"/>
  <c r="AU7" i="9" s="1"/>
  <c r="BF7" i="9" s="1"/>
  <c r="BQ7" i="9" s="1"/>
  <c r="CB7" i="9" s="1"/>
  <c r="DU4" i="9"/>
  <c r="C4" i="9"/>
  <c r="DU3" i="9"/>
  <c r="C3" i="9"/>
  <c r="DU2" i="9"/>
  <c r="C2" i="9"/>
  <c r="DU1" i="9"/>
  <c r="C4" i="7"/>
  <c r="C3" i="7"/>
  <c r="C2" i="7"/>
  <c r="B42" i="6"/>
  <c r="B41" i="6"/>
  <c r="B40" i="6"/>
  <c r="B39" i="6"/>
  <c r="B38" i="6"/>
  <c r="B37" i="6"/>
  <c r="B36" i="6"/>
  <c r="B35" i="6"/>
  <c r="B34" i="6"/>
  <c r="B33" i="6"/>
  <c r="B32" i="6"/>
  <c r="B31" i="6"/>
  <c r="B30" i="6"/>
  <c r="B29" i="6"/>
  <c r="B28" i="6"/>
  <c r="B27" i="6"/>
  <c r="B26" i="6"/>
  <c r="B25" i="6"/>
  <c r="B24" i="6"/>
  <c r="B23" i="6"/>
  <c r="B22" i="6"/>
  <c r="B21" i="6"/>
  <c r="B20" i="6"/>
  <c r="B19" i="6"/>
  <c r="B18" i="6"/>
  <c r="B17" i="6"/>
  <c r="B16" i="6"/>
  <c r="B15" i="6"/>
  <c r="B14" i="6"/>
  <c r="B13" i="6"/>
  <c r="B12" i="6"/>
  <c r="B11" i="6"/>
  <c r="B10" i="6"/>
  <c r="B9" i="6"/>
  <c r="B8" i="6"/>
  <c r="M7" i="6"/>
  <c r="X7" i="6" s="1"/>
  <c r="AI7" i="6" s="1"/>
  <c r="AT7" i="6" s="1"/>
  <c r="BE7" i="6" s="1"/>
  <c r="BP7" i="6" s="1"/>
  <c r="CA7" i="6" s="1"/>
  <c r="CL7" i="6" s="1"/>
  <c r="L7" i="6"/>
  <c r="W7" i="6" s="1"/>
  <c r="AH7" i="6" s="1"/>
  <c r="AS7" i="6" s="1"/>
  <c r="BD7" i="6" s="1"/>
  <c r="BO7" i="6" s="1"/>
  <c r="BZ7" i="6" s="1"/>
  <c r="CK7" i="6" s="1"/>
  <c r="K7" i="6"/>
  <c r="V7" i="6" s="1"/>
  <c r="AG7" i="6" s="1"/>
  <c r="AR7" i="6" s="1"/>
  <c r="BC7" i="6" s="1"/>
  <c r="BN7" i="6" s="1"/>
  <c r="BY7" i="6" s="1"/>
  <c r="CJ7" i="6" s="1"/>
  <c r="J7" i="6"/>
  <c r="U7" i="6" s="1"/>
  <c r="AF7" i="6" s="1"/>
  <c r="AQ7" i="6" s="1"/>
  <c r="BB7" i="6" s="1"/>
  <c r="BM7" i="6" s="1"/>
  <c r="BX7" i="6" s="1"/>
  <c r="CI7" i="6" s="1"/>
  <c r="I7" i="6"/>
  <c r="T7" i="6" s="1"/>
  <c r="AE7" i="6" s="1"/>
  <c r="AP7" i="6" s="1"/>
  <c r="BA7" i="6" s="1"/>
  <c r="BL7" i="6" s="1"/>
  <c r="BW7" i="6" s="1"/>
  <c r="CH7" i="6" s="1"/>
  <c r="H7" i="6"/>
  <c r="S7" i="6" s="1"/>
  <c r="AD7" i="6" s="1"/>
  <c r="AO7" i="6" s="1"/>
  <c r="AZ7" i="6" s="1"/>
  <c r="BK7" i="6" s="1"/>
  <c r="BV7" i="6" s="1"/>
  <c r="CG7" i="6" s="1"/>
  <c r="G7" i="6"/>
  <c r="R7" i="6" s="1"/>
  <c r="AC7" i="6" s="1"/>
  <c r="AN7" i="6" s="1"/>
  <c r="AY7" i="6" s="1"/>
  <c r="BJ7" i="6" s="1"/>
  <c r="BU7" i="6" s="1"/>
  <c r="CF7" i="6" s="1"/>
  <c r="F7" i="6"/>
  <c r="Q7" i="6" s="1"/>
  <c r="AB7" i="6" s="1"/>
  <c r="AM7" i="6" s="1"/>
  <c r="AX7" i="6" s="1"/>
  <c r="BI7" i="6" s="1"/>
  <c r="BT7" i="6" s="1"/>
  <c r="CE7" i="6" s="1"/>
  <c r="E7" i="6"/>
  <c r="P7" i="6" s="1"/>
  <c r="AA7" i="6" s="1"/>
  <c r="AL7" i="6" s="1"/>
  <c r="AW7" i="6" s="1"/>
  <c r="BH7" i="6" s="1"/>
  <c r="BS7" i="6" s="1"/>
  <c r="CD7" i="6" s="1"/>
  <c r="D7" i="6"/>
  <c r="O7" i="6" s="1"/>
  <c r="Z7" i="6" s="1"/>
  <c r="AK7" i="6" s="1"/>
  <c r="AV7" i="6" s="1"/>
  <c r="BG7" i="6" s="1"/>
  <c r="BR7" i="6" s="1"/>
  <c r="CC7" i="6" s="1"/>
  <c r="C7" i="6"/>
  <c r="N7" i="6" s="1"/>
  <c r="Y7" i="6" s="1"/>
  <c r="AJ7" i="6" s="1"/>
  <c r="AU7" i="6" s="1"/>
  <c r="BF7" i="6" s="1"/>
  <c r="BQ7" i="6" s="1"/>
  <c r="CB7" i="6" s="1"/>
  <c r="DU4" i="6"/>
  <c r="C4" i="6"/>
  <c r="DU3" i="6"/>
  <c r="C3" i="6"/>
  <c r="DU2" i="6"/>
  <c r="C2" i="6"/>
  <c r="DU1" i="6"/>
  <c r="B42" i="5"/>
  <c r="B41" i="5"/>
  <c r="B40" i="5"/>
  <c r="B39" i="5"/>
  <c r="B38" i="5"/>
  <c r="B37" i="5"/>
  <c r="B36" i="5"/>
  <c r="B35" i="5"/>
  <c r="B34" i="5"/>
  <c r="B33" i="5"/>
  <c r="B32" i="5"/>
  <c r="B31" i="5"/>
  <c r="B30" i="5"/>
  <c r="B29" i="5"/>
  <c r="B28" i="5"/>
  <c r="B27" i="5"/>
  <c r="B26" i="5"/>
  <c r="B25" i="5"/>
  <c r="B24" i="5"/>
  <c r="B23" i="5"/>
  <c r="B22" i="5"/>
  <c r="B21" i="5"/>
  <c r="B20" i="5"/>
  <c r="B19" i="5"/>
  <c r="B18" i="5"/>
  <c r="B17" i="5"/>
  <c r="B16" i="5"/>
  <c r="B15" i="5"/>
  <c r="B14" i="5"/>
  <c r="B13" i="5"/>
  <c r="B12" i="5"/>
  <c r="B11" i="5"/>
  <c r="B10" i="5"/>
  <c r="B9" i="5"/>
  <c r="B8" i="5"/>
  <c r="V7" i="5"/>
  <c r="AG7" i="5" s="1"/>
  <c r="AR7" i="5" s="1"/>
  <c r="BC7" i="5" s="1"/>
  <c r="BN7" i="5" s="1"/>
  <c r="BY7" i="5" s="1"/>
  <c r="CJ7" i="5" s="1"/>
  <c r="R7" i="5"/>
  <c r="AC7" i="5" s="1"/>
  <c r="AN7" i="5" s="1"/>
  <c r="AY7" i="5" s="1"/>
  <c r="BJ7" i="5" s="1"/>
  <c r="BU7" i="5" s="1"/>
  <c r="CF7" i="5" s="1"/>
  <c r="N7" i="5"/>
  <c r="Y7" i="5" s="1"/>
  <c r="AJ7" i="5" s="1"/>
  <c r="AU7" i="5" s="1"/>
  <c r="BF7" i="5" s="1"/>
  <c r="BQ7" i="5" s="1"/>
  <c r="CB7" i="5" s="1"/>
  <c r="M7" i="5"/>
  <c r="X7" i="5" s="1"/>
  <c r="AI7" i="5" s="1"/>
  <c r="AT7" i="5" s="1"/>
  <c r="BE7" i="5" s="1"/>
  <c r="BP7" i="5" s="1"/>
  <c r="CA7" i="5" s="1"/>
  <c r="CL7" i="5" s="1"/>
  <c r="L7" i="5"/>
  <c r="W7" i="5" s="1"/>
  <c r="AH7" i="5" s="1"/>
  <c r="AS7" i="5" s="1"/>
  <c r="BD7" i="5" s="1"/>
  <c r="BO7" i="5" s="1"/>
  <c r="BZ7" i="5" s="1"/>
  <c r="CK7" i="5" s="1"/>
  <c r="K7" i="5"/>
  <c r="J7" i="5"/>
  <c r="U7" i="5" s="1"/>
  <c r="AF7" i="5" s="1"/>
  <c r="AQ7" i="5" s="1"/>
  <c r="BB7" i="5" s="1"/>
  <c r="BM7" i="5" s="1"/>
  <c r="BX7" i="5" s="1"/>
  <c r="CI7" i="5" s="1"/>
  <c r="I7" i="5"/>
  <c r="T7" i="5" s="1"/>
  <c r="AE7" i="5" s="1"/>
  <c r="AP7" i="5" s="1"/>
  <c r="BA7" i="5" s="1"/>
  <c r="BL7" i="5" s="1"/>
  <c r="BW7" i="5" s="1"/>
  <c r="CH7" i="5" s="1"/>
  <c r="H7" i="5"/>
  <c r="S7" i="5" s="1"/>
  <c r="AD7" i="5" s="1"/>
  <c r="AO7" i="5" s="1"/>
  <c r="AZ7" i="5" s="1"/>
  <c r="BK7" i="5" s="1"/>
  <c r="BV7" i="5" s="1"/>
  <c r="CG7" i="5" s="1"/>
  <c r="G7" i="5"/>
  <c r="F7" i="5"/>
  <c r="Q7" i="5" s="1"/>
  <c r="AB7" i="5" s="1"/>
  <c r="AM7" i="5" s="1"/>
  <c r="AX7" i="5" s="1"/>
  <c r="BI7" i="5" s="1"/>
  <c r="BT7" i="5" s="1"/>
  <c r="CE7" i="5" s="1"/>
  <c r="E7" i="5"/>
  <c r="P7" i="5" s="1"/>
  <c r="AA7" i="5" s="1"/>
  <c r="AL7" i="5" s="1"/>
  <c r="AW7" i="5" s="1"/>
  <c r="BH7" i="5" s="1"/>
  <c r="BS7" i="5" s="1"/>
  <c r="CD7" i="5" s="1"/>
  <c r="D7" i="5"/>
  <c r="O7" i="5" s="1"/>
  <c r="Z7" i="5" s="1"/>
  <c r="AK7" i="5" s="1"/>
  <c r="AV7" i="5" s="1"/>
  <c r="BG7" i="5" s="1"/>
  <c r="BR7" i="5" s="1"/>
  <c r="CC7" i="5" s="1"/>
  <c r="C7" i="5"/>
  <c r="DU4" i="5"/>
  <c r="C4" i="5"/>
  <c r="DU3" i="5"/>
  <c r="C3" i="5"/>
  <c r="DU2" i="5"/>
  <c r="C2" i="5"/>
  <c r="DU1" i="5"/>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M7" i="4"/>
  <c r="X7" i="4" s="1"/>
  <c r="AI7" i="4" s="1"/>
  <c r="AT7" i="4" s="1"/>
  <c r="BE7" i="4" s="1"/>
  <c r="BP7" i="4" s="1"/>
  <c r="CA7" i="4" s="1"/>
  <c r="CL7" i="4" s="1"/>
  <c r="L7" i="4"/>
  <c r="W7" i="4" s="1"/>
  <c r="AH7" i="4" s="1"/>
  <c r="AS7" i="4" s="1"/>
  <c r="BD7" i="4" s="1"/>
  <c r="BO7" i="4" s="1"/>
  <c r="BZ7" i="4" s="1"/>
  <c r="CK7" i="4" s="1"/>
  <c r="K7" i="4"/>
  <c r="V7" i="4" s="1"/>
  <c r="AG7" i="4" s="1"/>
  <c r="AR7" i="4" s="1"/>
  <c r="BC7" i="4" s="1"/>
  <c r="BN7" i="4" s="1"/>
  <c r="BY7" i="4" s="1"/>
  <c r="CJ7" i="4" s="1"/>
  <c r="J7" i="4"/>
  <c r="U7" i="4" s="1"/>
  <c r="AF7" i="4" s="1"/>
  <c r="AQ7" i="4" s="1"/>
  <c r="BB7" i="4" s="1"/>
  <c r="BM7" i="4" s="1"/>
  <c r="BX7" i="4" s="1"/>
  <c r="CI7" i="4" s="1"/>
  <c r="I7" i="4"/>
  <c r="T7" i="4" s="1"/>
  <c r="AE7" i="4" s="1"/>
  <c r="AP7" i="4" s="1"/>
  <c r="BA7" i="4" s="1"/>
  <c r="BL7" i="4" s="1"/>
  <c r="BW7" i="4" s="1"/>
  <c r="CH7" i="4" s="1"/>
  <c r="H7" i="4"/>
  <c r="S7" i="4" s="1"/>
  <c r="AD7" i="4" s="1"/>
  <c r="AO7" i="4" s="1"/>
  <c r="AZ7" i="4" s="1"/>
  <c r="BK7" i="4" s="1"/>
  <c r="BV7" i="4" s="1"/>
  <c r="CG7" i="4" s="1"/>
  <c r="G7" i="4"/>
  <c r="R7" i="4" s="1"/>
  <c r="AC7" i="4" s="1"/>
  <c r="AN7" i="4" s="1"/>
  <c r="AY7" i="4" s="1"/>
  <c r="BJ7" i="4" s="1"/>
  <c r="BU7" i="4" s="1"/>
  <c r="CF7" i="4" s="1"/>
  <c r="F7" i="4"/>
  <c r="Q7" i="4" s="1"/>
  <c r="AB7" i="4" s="1"/>
  <c r="AM7" i="4" s="1"/>
  <c r="AX7" i="4" s="1"/>
  <c r="BI7" i="4" s="1"/>
  <c r="BT7" i="4" s="1"/>
  <c r="CE7" i="4" s="1"/>
  <c r="E7" i="4"/>
  <c r="P7" i="4" s="1"/>
  <c r="AA7" i="4" s="1"/>
  <c r="AL7" i="4" s="1"/>
  <c r="AW7" i="4" s="1"/>
  <c r="BH7" i="4" s="1"/>
  <c r="BS7" i="4" s="1"/>
  <c r="CD7" i="4" s="1"/>
  <c r="D7" i="4"/>
  <c r="O7" i="4" s="1"/>
  <c r="Z7" i="4" s="1"/>
  <c r="AK7" i="4" s="1"/>
  <c r="AV7" i="4" s="1"/>
  <c r="BG7" i="4" s="1"/>
  <c r="BR7" i="4" s="1"/>
  <c r="CC7" i="4" s="1"/>
  <c r="C7" i="4"/>
  <c r="N7" i="4" s="1"/>
  <c r="Y7" i="4" s="1"/>
  <c r="AJ7" i="4" s="1"/>
  <c r="AU7" i="4" s="1"/>
  <c r="BF7" i="4" s="1"/>
  <c r="BQ7" i="4" s="1"/>
  <c r="CB7" i="4" s="1"/>
  <c r="DU4" i="4"/>
  <c r="C4" i="4"/>
  <c r="DU3" i="4"/>
  <c r="C3" i="4"/>
  <c r="DU2" i="4"/>
  <c r="C2" i="4"/>
  <c r="DU1" i="4"/>
  <c r="C7" i="3"/>
  <c r="N7" i="3" s="1"/>
  <c r="Y7" i="3" s="1"/>
  <c r="AJ7" i="3" s="1"/>
  <c r="AU7" i="3" s="1"/>
  <c r="BF7" i="3" s="1"/>
  <c r="BQ7" i="3" s="1"/>
  <c r="CB7" i="3" s="1"/>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M7" i="3"/>
  <c r="X7" i="3" s="1"/>
  <c r="AI7" i="3" s="1"/>
  <c r="AT7" i="3" s="1"/>
  <c r="BE7" i="3" s="1"/>
  <c r="BP7" i="3" s="1"/>
  <c r="CA7" i="3" s="1"/>
  <c r="CL7" i="3" s="1"/>
  <c r="L7" i="3"/>
  <c r="W7" i="3" s="1"/>
  <c r="AH7" i="3" s="1"/>
  <c r="AS7" i="3" s="1"/>
  <c r="BD7" i="3" s="1"/>
  <c r="BO7" i="3" s="1"/>
  <c r="BZ7" i="3" s="1"/>
  <c r="CK7" i="3" s="1"/>
  <c r="K7" i="3"/>
  <c r="V7" i="3" s="1"/>
  <c r="AG7" i="3" s="1"/>
  <c r="AR7" i="3" s="1"/>
  <c r="BC7" i="3" s="1"/>
  <c r="BN7" i="3" s="1"/>
  <c r="BY7" i="3" s="1"/>
  <c r="CJ7" i="3" s="1"/>
  <c r="J7" i="3"/>
  <c r="U7" i="3" s="1"/>
  <c r="AF7" i="3" s="1"/>
  <c r="AQ7" i="3" s="1"/>
  <c r="BB7" i="3" s="1"/>
  <c r="BM7" i="3" s="1"/>
  <c r="BX7" i="3" s="1"/>
  <c r="CI7" i="3" s="1"/>
  <c r="I7" i="3"/>
  <c r="T7" i="3" s="1"/>
  <c r="AE7" i="3" s="1"/>
  <c r="AP7" i="3" s="1"/>
  <c r="BA7" i="3" s="1"/>
  <c r="BL7" i="3" s="1"/>
  <c r="BW7" i="3" s="1"/>
  <c r="CH7" i="3" s="1"/>
  <c r="H7" i="3"/>
  <c r="S7" i="3" s="1"/>
  <c r="AD7" i="3" s="1"/>
  <c r="AO7" i="3" s="1"/>
  <c r="AZ7" i="3" s="1"/>
  <c r="BK7" i="3" s="1"/>
  <c r="BV7" i="3" s="1"/>
  <c r="CG7" i="3" s="1"/>
  <c r="G7" i="3"/>
  <c r="R7" i="3" s="1"/>
  <c r="AC7" i="3" s="1"/>
  <c r="AN7" i="3" s="1"/>
  <c r="AY7" i="3" s="1"/>
  <c r="BJ7" i="3" s="1"/>
  <c r="BU7" i="3" s="1"/>
  <c r="CF7" i="3" s="1"/>
  <c r="F7" i="3"/>
  <c r="Q7" i="3" s="1"/>
  <c r="AB7" i="3" s="1"/>
  <c r="AM7" i="3" s="1"/>
  <c r="AX7" i="3" s="1"/>
  <c r="BI7" i="3" s="1"/>
  <c r="BT7" i="3" s="1"/>
  <c r="CE7" i="3" s="1"/>
  <c r="E7" i="3"/>
  <c r="P7" i="3" s="1"/>
  <c r="AA7" i="3" s="1"/>
  <c r="AL7" i="3" s="1"/>
  <c r="AW7" i="3" s="1"/>
  <c r="BH7" i="3" s="1"/>
  <c r="BS7" i="3" s="1"/>
  <c r="CD7" i="3" s="1"/>
  <c r="D7" i="3"/>
  <c r="O7" i="3" s="1"/>
  <c r="Z7" i="3" s="1"/>
  <c r="AK7" i="3" s="1"/>
  <c r="AV7" i="3" s="1"/>
  <c r="BG7" i="3" s="1"/>
  <c r="BR7" i="3" s="1"/>
  <c r="CC7" i="3" s="1"/>
  <c r="DU4" i="3"/>
  <c r="C4" i="3"/>
  <c r="DU3" i="3"/>
  <c r="C3" i="3"/>
  <c r="DU2" i="3"/>
  <c r="C2" i="3"/>
  <c r="DU1" i="3"/>
  <c r="C4" i="2"/>
  <c r="C3" i="2"/>
  <c r="C2" i="2"/>
</calcChain>
</file>

<file path=xl/sharedStrings.xml><?xml version="1.0" encoding="utf-8"?>
<sst xmlns="http://schemas.openxmlformats.org/spreadsheetml/2006/main" count="11021" uniqueCount="841">
  <si>
    <t>NILAI  PENGETAHUAN</t>
  </si>
  <si>
    <t>HOME</t>
  </si>
  <si>
    <t>APLIKASI RAPOT KURIKULUM 2013</t>
  </si>
  <si>
    <t>MENU</t>
  </si>
  <si>
    <t>SEMESTER 1</t>
  </si>
  <si>
    <t>Nama Sekolah</t>
  </si>
  <si>
    <t>:</t>
  </si>
  <si>
    <t>SD NEGERI 2 GLAGAH</t>
  </si>
  <si>
    <t>Alamat</t>
  </si>
  <si>
    <t>Jln. Daendels, Glagah</t>
  </si>
  <si>
    <t>NSS</t>
  </si>
  <si>
    <t>101040402015</t>
  </si>
  <si>
    <t>NPSN</t>
  </si>
  <si>
    <t xml:space="preserve">Kode Pos </t>
  </si>
  <si>
    <t>Telp. :</t>
  </si>
  <si>
    <t>-</t>
  </si>
  <si>
    <t>Desa</t>
  </si>
  <si>
    <t>Glagah</t>
  </si>
  <si>
    <t>Kecamatan</t>
  </si>
  <si>
    <t>Temon</t>
  </si>
  <si>
    <t>Kabupaten</t>
  </si>
  <si>
    <t>Kulon Progo</t>
  </si>
  <si>
    <t>Propinsi</t>
  </si>
  <si>
    <t>Daerah Istimewa Yogyakarta</t>
  </si>
  <si>
    <t>web-site</t>
  </si>
  <si>
    <t>Email</t>
  </si>
  <si>
    <t>sdnegeri2glagah@gmail.com</t>
  </si>
  <si>
    <t>Kelas</t>
  </si>
  <si>
    <t>I ( Satu )</t>
  </si>
  <si>
    <t>Semester</t>
  </si>
  <si>
    <t>1 ( satu )</t>
  </si>
  <si>
    <t>Tahun Pelajaran</t>
  </si>
  <si>
    <t>2017 / 2018</t>
  </si>
  <si>
    <t>Nama Wali Kelas</t>
  </si>
  <si>
    <t>KAMSIH, S.Pd.SD</t>
  </si>
  <si>
    <t>NIP</t>
  </si>
  <si>
    <t>19630702 198303 2 007</t>
  </si>
  <si>
    <t>Nama Kepala Sekolah</t>
  </si>
  <si>
    <t>SARDAL, S.Pd.</t>
  </si>
  <si>
    <t>19640421 198506 1 001</t>
  </si>
  <si>
    <t>Tempat, Tanggal Rapot</t>
  </si>
  <si>
    <t>Glagah, 15 Desember 2017</t>
  </si>
  <si>
    <t>Tempat,Tanggal Awal Semester</t>
  </si>
  <si>
    <t>Glagah, 17 Juli 2017</t>
  </si>
  <si>
    <t>Created : Singgih Tribowo</t>
  </si>
  <si>
    <t>PRIVACY AND POLICY</t>
  </si>
  <si>
    <t>Penilaian dan Rapot V-rev</t>
  </si>
  <si>
    <t>Pada Aplikasi ini ada beberapa cells atau sheet yang tidak bisa diakses atau diubah hal ini untuk menjaga rumus atau cells pada aplikasi ini agar tidak rusak karena terhapus dengan sengaja atau tidak sengaja.</t>
  </si>
  <si>
    <t>SDN PERCOBAAN 4</t>
  </si>
  <si>
    <t>singgihtribowo@rocketmail.com</t>
  </si>
  <si>
    <t>KI-3</t>
  </si>
  <si>
    <t>NILAI PENDIDIKAN AGAMA</t>
  </si>
  <si>
    <t>KELAS</t>
  </si>
  <si>
    <t>SEM</t>
  </si>
  <si>
    <t>TAHUN</t>
  </si>
  <si>
    <t>no</t>
  </si>
  <si>
    <t>Nama Siswa</t>
  </si>
  <si>
    <t>NA</t>
  </si>
  <si>
    <t>PREDIKAT</t>
  </si>
  <si>
    <t>deskripsi</t>
  </si>
  <si>
    <t>Arka Ra'if Hamdani</t>
  </si>
  <si>
    <t>B</t>
  </si>
  <si>
    <t>Baik dalam memahami tata cara bersuci, Baik dalam Memahami makna Asmā'ul Husnā: ar-Rahmān, ar-rahīm, dan al-Mālik.</t>
  </si>
  <si>
    <t>Athaya Alifia Maulida Azahra</t>
  </si>
  <si>
    <t>Baik dalam memahami tata cara bersuci, Baik dalam Memahami kisah keteladanan Nabi Muhammad saw.</t>
  </si>
  <si>
    <t>Danar Neva Patrias</t>
  </si>
  <si>
    <t>Baik dalam memahami tata cara bersuci, Baik dalam memahami tata cara bersuci</t>
  </si>
  <si>
    <t>Davila Rebiyansa Putra</t>
  </si>
  <si>
    <t>Baik dalam memahami tata cara bersuci, Baik dalam Memahami adanya Allah Swt. yang Maha Pengasih dan Maha Penyayang.</t>
  </si>
  <si>
    <t>Dyaz Eka Winata</t>
  </si>
  <si>
    <t>Dzaky Athaya Muhammad Salim</t>
  </si>
  <si>
    <t>C</t>
  </si>
  <si>
    <t>Cukup dalam Memahami makna Asmā'ul Husnā: ar-Rahmān, ar-rahīm, dan al-Mālik., Cukup dalam Memahami pesan-pesan pokok Q.S al-Fātihah, dan al-Ikhlās.</t>
  </si>
  <si>
    <t>Haya Hafizhah</t>
  </si>
  <si>
    <t>Baik dalam Memahami pesan-pesan pokok Q.S al-Fātihah, dan al-Ikhlās., Baik dalam memahami tata cara bersuci</t>
  </si>
  <si>
    <t>Kevin Aldi Prasetya</t>
  </si>
  <si>
    <t>Cukup dalam Memahami adanya Allah Swt. yang Maha Pengasih dan Maha Penyayang., Cukup dalam memahami tata cara bersuci</t>
  </si>
  <si>
    <t>Miswa Putri Ramadhani</t>
  </si>
  <si>
    <t>Muhammad Rafi Aldiansyah</t>
  </si>
  <si>
    <t>Baik dalam Memahami makna Asmā'ul Husnā: ar-Rahmān, ar-rahīm, dan al-Mālik., Baik dalam memahami tata cara bersuci</t>
  </si>
  <si>
    <t>Nabila Ayu Saskia Ningrum</t>
  </si>
  <si>
    <t>Cukup dalam Memahami pesan-pesan pokok Q.S al-Fātihah, dan al-Ikhlās., Cukup dalam Memahami adanya Allah Swt. yang Maha Pengasih dan Maha Penyayang.</t>
  </si>
  <si>
    <t>Nabila Septianing Tyas</t>
  </si>
  <si>
    <t>Baik dalam Memahami makna Asmā'ul Husnā: ar-Rahmān, ar-rahīm, dan al-Mālik., Baik dalam Mengetahui huruf-huruf hijaiyyah dan harakatnya secaralengkap.</t>
  </si>
  <si>
    <t>Rakha Boma Nandana</t>
  </si>
  <si>
    <t>Baik dalam Memahami kisah keteladanan Nabi Muhammad saw., Baik dalam Memahami pesan-pesan pokok Q.S al-Fātihah, dan al-Ikhlās.</t>
  </si>
  <si>
    <t>Rayyan Khairul Azam</t>
  </si>
  <si>
    <t>Regina Astitra Rahmadonna</t>
  </si>
  <si>
    <t>Safiq Satriawan</t>
  </si>
  <si>
    <t>Baik dalam Memahami adanya Allah Swt. yang Maha Pengasih dan Maha Penyayang., Baik dalam Memahami pesan-pesan pokok Q.S al-Fātihah, dan al-Ikhlās.</t>
  </si>
  <si>
    <t>DAFTAR NILAI ASPEK PENGETAHUAN ( KI-3)</t>
  </si>
  <si>
    <r>
      <t xml:space="preserve">A </t>
    </r>
    <r>
      <rPr>
        <sz val="11"/>
        <color theme="1"/>
        <rFont val="Calibri"/>
        <family val="2"/>
      </rPr>
      <t>≥</t>
    </r>
  </si>
  <si>
    <t>Mata Pelajaran :</t>
  </si>
  <si>
    <r>
      <t xml:space="preserve">B </t>
    </r>
    <r>
      <rPr>
        <sz val="11"/>
        <color theme="1"/>
        <rFont val="Calibri"/>
        <family val="2"/>
      </rPr>
      <t>≥</t>
    </r>
  </si>
  <si>
    <t>Kelas / sem:</t>
  </si>
  <si>
    <r>
      <t xml:space="preserve">C </t>
    </r>
    <r>
      <rPr>
        <sz val="11"/>
        <color theme="1"/>
        <rFont val="Calibri"/>
        <family val="2"/>
      </rPr>
      <t>≥</t>
    </r>
  </si>
  <si>
    <t>KKM MAPEL</t>
  </si>
  <si>
    <t>D &lt;</t>
  </si>
  <si>
    <t>TEMA 1</t>
  </si>
  <si>
    <t>TEMA 2</t>
  </si>
  <si>
    <t>TEMA 3</t>
  </si>
  <si>
    <t>TEMA 4</t>
  </si>
  <si>
    <t>REKAP NILAI KD</t>
  </si>
  <si>
    <t>N P T S</t>
  </si>
  <si>
    <t>N P A S</t>
  </si>
  <si>
    <t>PREDIKAT KI-3</t>
  </si>
  <si>
    <t>NILAI ULHAR</t>
  </si>
  <si>
    <t>NILAI TUGAS/PR</t>
  </si>
  <si>
    <t>KD</t>
  </si>
  <si>
    <t>3.1</t>
  </si>
  <si>
    <t>3.2</t>
  </si>
  <si>
    <t>3.3</t>
  </si>
  <si>
    <t>3.4</t>
  </si>
  <si>
    <t>3.5</t>
  </si>
  <si>
    <t>3.6</t>
  </si>
  <si>
    <t>3.8</t>
  </si>
  <si>
    <t xml:space="preserve"> </t>
  </si>
  <si>
    <t>Sangat Baik dalam Mengenal bangun ruang dan bangun datar dengan menggunakan berbagai benda konkret, Cukup dalam Membandingkan dua bilangan sampai dua angka dengan menggunakan kumpulan benda-benda</t>
  </si>
  <si>
    <t>Baik dalam Mengenal dan menentukan panjang dan berat dengan satuan tidak baku menggunakan benda/situasi konkret, Baik dalam Menjelaskan makna bilangan cacah sampai dengan 99 sebagai banyak anggota suatu kumpulan objek</t>
  </si>
  <si>
    <t>Sangat Baik dalam Mengenal pola bilangan yang berkaitan dengan kumpulan benda/gambar/gerakan atau lainnya, Baik dalam Membandingkan dua bilangan sampai dua angka dengan menggunakan kumpulan benda-benda</t>
  </si>
  <si>
    <t>Sangat Baik dalam Mengenal pola bilangan yang berkaitan dengan kumpulan benda/gambar/gerakan atau lainnya, Baik dalam Menjelaskan makna bilangan cacah sampai dengan 99 sebagai banyak anggota suatu kumpulan objek</t>
  </si>
  <si>
    <t>Sangat Baik dalam Mengenal pola bilangan yang berkaitan dengan kumpulan benda/gambar/gerakan atau lainnya, Baik dalam Menjelaskan bilangan sampai dua angka dan nilai tempat penyusun lambang bilangan menggunakan kumpulan benda konkret serta cara membacanya</t>
  </si>
  <si>
    <t>Sangat Baik dalam Mengenal pola bilangan yang berkaitan dengan kumpulan benda/gambar/gerakan atau lainnya, Baik dalam Menjelaskan dan melakukan penjumlahan dan pengurangan bilangan yang melibatkan bilangan cacah sampai dengan 99 dalam kehidupan sehari-hari serta mengaitkan penjumlahan dan pengurangan</t>
  </si>
  <si>
    <t>A</t>
  </si>
  <si>
    <t>Sangat Baik dalam Menjelaskan dan melakukan penjumlahan dan pengurangan bilangan yang melibatkan bilangan cacah sampai dengan 99 dalam kehidupan sehari-hari serta mengaitkan penjumlahan dan pengurangan, Sangat Baik dalam Menjelaskan bilangan sampai dua angka dan nilai tempat penyusun lambang bilangan menggunakan kumpulan benda konkret serta cara membacanya</t>
  </si>
  <si>
    <t>Baik dalam Menjelaskan dan melakukan penjumlahan dan pengurangan bilangan yang melibatkan bilangan cacah sampai dengan 99 dalam kehidupan sehari-hari serta mengaitkan penjumlahan dan pengurangan, Cukup dalam Menjelaskan bilangan sampai dua angka dan nilai tempat penyusun lambang bilangan menggunakan kumpulan benda konkret serta cara membacanya</t>
  </si>
  <si>
    <t>Sangat Baik dalam Menjelaskan dan melakukan penjumlahan dan pengurangan bilangan yang melibatkan bilangan cacah sampai dengan 99 dalam kehidupan sehari-hari serta mengaitkan penjumlahan dan pengurangan, Baik dalam Menjelaskan bilangan sampai dua angka dan nilai tempat penyusun lambang bilangan menggunakan kumpulan benda konkret serta cara membacanya</t>
  </si>
  <si>
    <t>Sangat Baik dalam Mengenal bangun ruang dan bangun datar dengan menggunakan berbagai benda konkret, Baik dalam Menjelaskan makna bilangan cacah sampai dengan 99 sebagai banyak anggota suatu kumpulan objek</t>
  </si>
  <si>
    <t>Baik dalam Mengenal pola bilangan yang berkaitan dengan kumpulan benda/gambar/gerakan atau lainnya, Cukup dalam Mengenal bangun ruang dan bangun datar dengan menggunakan berbagai benda konkret</t>
  </si>
  <si>
    <t>Sangat Baik dalam Mengenal bangun ruang dan bangun datar dengan menggunakan berbagai benda konkret, Baik dalam Menjelaskan bilangan sampai dua angka dan nilai tempat penyusun lambang bilangan menggunakan kumpulan benda konkret serta cara membacanya</t>
  </si>
  <si>
    <t xml:space="preserve">  </t>
  </si>
  <si>
    <t>NILAI PJOK KI-3</t>
  </si>
  <si>
    <t>Baik dalam konsep bergerak secara seimbang dan cepat dalam rangka pengembangan kebugaran jasmani melalui  permainan sederhana dan atau tradisional, Baik dalam konsep gerak dasar manipulatif sesuai dengan dimensi anggota tubuh yang digunakan</t>
  </si>
  <si>
    <t>Baik dalam konsep gerak dasar lokomotor  non lokomotor sesuai dengan dimensi anggota tubuh yang digunakan, Baik dalam konsep gerak dasar manipulatif sesuai dengan dimensi anggota tubuh yang digunakan</t>
  </si>
  <si>
    <t>Baik dalam konsep bergerak secara seimbang dan cepat dalam rangka pengembangan kebugaran jasmani melalui  permainan sederhana dan atau tradisional, Baik dalam konsep berbagai pola gerak dasar dominan statis , serta pola gerak dominan dinamis  dalam aktivitas senam</t>
  </si>
  <si>
    <t>kesehatan</t>
  </si>
  <si>
    <t>prestasi</t>
  </si>
  <si>
    <t>Nama siswa</t>
  </si>
  <si>
    <t>Tinggi (Cm)</t>
  </si>
  <si>
    <t>Berat Badan (kg)</t>
  </si>
  <si>
    <t>prestasi 1</t>
  </si>
  <si>
    <t>prestasi 2</t>
  </si>
  <si>
    <t>prestasi 3</t>
  </si>
  <si>
    <t>prestasi 4</t>
  </si>
  <si>
    <t>sem 1</t>
  </si>
  <si>
    <t>sem 2</t>
  </si>
  <si>
    <t xml:space="preserve"> sem 1</t>
  </si>
  <si>
    <t>Pendengaran</t>
  </si>
  <si>
    <t>Penglihatan</t>
  </si>
  <si>
    <t>Gigi</t>
  </si>
  <si>
    <t>Lainnya</t>
  </si>
  <si>
    <t>jenis</t>
  </si>
  <si>
    <t>Ket</t>
  </si>
  <si>
    <t>baik</t>
  </si>
  <si>
    <t>kurang baik</t>
  </si>
  <si>
    <t>REKAP PRESENSI</t>
  </si>
  <si>
    <t>sem</t>
  </si>
  <si>
    <t>No</t>
  </si>
  <si>
    <t>KETIDAK HADIRAN</t>
  </si>
  <si>
    <t>S</t>
  </si>
  <si>
    <t>I</t>
  </si>
  <si>
    <t>JML</t>
  </si>
  <si>
    <t>REKAP NILAI KEGIATAN EKSTRA KURIKULER</t>
  </si>
  <si>
    <t>ekskul 1</t>
  </si>
  <si>
    <t>ekskul 2</t>
  </si>
  <si>
    <t>ekskul 3</t>
  </si>
  <si>
    <t>ekskul 4</t>
  </si>
  <si>
    <t>ekskul 5</t>
  </si>
  <si>
    <t>jenis ekskul 1</t>
  </si>
  <si>
    <t>Predikat</t>
  </si>
  <si>
    <t>jenis ekskul 2</t>
  </si>
  <si>
    <t>jenis ekskul 3</t>
  </si>
  <si>
    <t>jenis ekskul 4</t>
  </si>
  <si>
    <t>jenis ekskul 5</t>
  </si>
  <si>
    <t>Pramuka</t>
  </si>
  <si>
    <t>Sudah mampu dalam membaca syahadat, baik dalam membaca doa sehari-hari, memberi salam pramuka dan mengenal dwi satya dan dwi darma</t>
  </si>
  <si>
    <t>TPA</t>
  </si>
  <si>
    <t>Sudah baik dalam membaca surat-suratan pendek (Al-Fatihah, Al-Ikhlas,  An-Naas, Al-Falah), mampu membaca doa sehari-hari (doa sebelum makan, sebelum tidur, sebelum wudlu)</t>
  </si>
  <si>
    <t>REKAP NILAI ASPEK SOSIAL (KI-2)</t>
  </si>
  <si>
    <t>KELAS / SEM:</t>
  </si>
  <si>
    <t>TAHUN PELAJARAN :</t>
  </si>
  <si>
    <t>REKAP ASPEK PENILAIAN</t>
  </si>
  <si>
    <t>Deskripsi</t>
  </si>
  <si>
    <t>sangat baik</t>
  </si>
  <si>
    <t>CUKUP</t>
  </si>
  <si>
    <t>BIMBINGAN</t>
  </si>
  <si>
    <t>BIMB</t>
  </si>
  <si>
    <t>KURANG</t>
  </si>
  <si>
    <t>jujur</t>
  </si>
  <si>
    <t>disiplin</t>
  </si>
  <si>
    <t>percaya diri</t>
  </si>
  <si>
    <t>tanggung jawab</t>
  </si>
  <si>
    <t>sopan santun</t>
  </si>
  <si>
    <t>kerja sama</t>
  </si>
  <si>
    <t>D1</t>
  </si>
  <si>
    <t>D2</t>
  </si>
  <si>
    <t>D3</t>
  </si>
  <si>
    <t>D4</t>
  </si>
  <si>
    <t>d1</t>
  </si>
  <si>
    <t>d2</t>
  </si>
  <si>
    <t>desk akhir</t>
  </si>
  <si>
    <t/>
  </si>
  <si>
    <t xml:space="preserve">Sangat  </t>
  </si>
  <si>
    <t xml:space="preserve">Baik dalam sikap </t>
  </si>
  <si>
    <t xml:space="preserve">cukup Dalam sikap </t>
  </si>
  <si>
    <t xml:space="preserve">sudah mampu meningkatkan sikap </t>
  </si>
  <si>
    <t>d3</t>
  </si>
  <si>
    <t xml:space="preserve">Baik dalam sikap jujur, disiplin, percaya diri, tanggung jawab, sopan santun, kerja sama, </t>
  </si>
  <si>
    <t xml:space="preserve">jujur, </t>
  </si>
  <si>
    <t xml:space="preserve">disiplin, </t>
  </si>
  <si>
    <t xml:space="preserve">percaya diri, </t>
  </si>
  <si>
    <t xml:space="preserve">tanggung jawab, </t>
  </si>
  <si>
    <t xml:space="preserve">sopan santun, </t>
  </si>
  <si>
    <t xml:space="preserve">kerja sama, </t>
  </si>
  <si>
    <t xml:space="preserve">, </t>
  </si>
  <si>
    <t xml:space="preserve">Sangat baik dalam sikap 00Baik dalam sikap jujur, disiplin, percaya diri, tanggung jawab, sopan santun, kerja sama, </t>
  </si>
  <si>
    <t xml:space="preserve"> Baik dalam sikap Baik dalam sikap jujur, disiplin, percaya diri, tanggung jawab, sopan santun, kerja sama, , </t>
  </si>
  <si>
    <t xml:space="preserve">, dengan bimbingan yang lebih mampu meningkatkan sikap , , , , </t>
  </si>
  <si>
    <t>.</t>
  </si>
  <si>
    <t xml:space="preserve">Sangat  sopan santun, kerja sama, Baik dalam sikap jujur, disiplin, percaya diri, tanggung jawab, </t>
  </si>
  <si>
    <t xml:space="preserve">Sangat  sopan santun, kerja sama, </t>
  </si>
  <si>
    <t xml:space="preserve">Baik dalam sikap jujur, disiplin, percaya diri, tanggung jawab, </t>
  </si>
  <si>
    <t xml:space="preserve">Sangat baik dalam sikap 00Sangat  sopan santun, kerja sama, Baik dalam sikap jujur, disiplin, percaya diri, tanggung jawab, </t>
  </si>
  <si>
    <t xml:space="preserve"> Baik dalam sikap Sangat  sopan santun, kerja sama, Baik dalam sikap jujur, disiplin, percaya diri, tanggung jawab, , </t>
  </si>
  <si>
    <t>, dengan bimbingan yang lebih mampu meningkatkan sikap , , , , .</t>
  </si>
  <si>
    <t xml:space="preserve">Sangat  sopan santun, Baik dalam sikap jujur, disiplin, percaya diri, tanggung jawab, kerja sama, </t>
  </si>
  <si>
    <t xml:space="preserve">Sangat  sopan santun, </t>
  </si>
  <si>
    <t xml:space="preserve">Baik dalam sikap jujur, disiplin, percaya diri, tanggung jawab, kerja sama, </t>
  </si>
  <si>
    <t xml:space="preserve">Sangat baik dalam sikap 00Sangat  sopan santun, Baik dalam sikap jujur, disiplin, percaya diri, tanggung jawab, kerja sama, </t>
  </si>
  <si>
    <t xml:space="preserve"> Baik dalam sikap Sangat  sopan santun, Baik dalam sikap jujur, disiplin, percaya diri, tanggung jawab, kerja sama, , </t>
  </si>
  <si>
    <t>Sangat baik dalam sikap 00</t>
  </si>
  <si>
    <t xml:space="preserve"> Baik dalam sikap , </t>
  </si>
  <si>
    <t>menu</t>
  </si>
  <si>
    <t>REKAP NILAI ASPEK SIKAP SPIRITUAL (KI-1)</t>
  </si>
  <si>
    <t>KELAS / SEM :</t>
  </si>
  <si>
    <t>REKAP NILAI ASPEK SPIRITUAL</t>
  </si>
  <si>
    <t>ketaatan beribadah</t>
  </si>
  <si>
    <t>perilaku bersyukur</t>
  </si>
  <si>
    <t>berdoa sebelum dan sesudah melakukan kegiatan</t>
  </si>
  <si>
    <t>toleransi dalam beribadah</t>
  </si>
  <si>
    <t xml:space="preserve">Sangat baik dalam   </t>
  </si>
  <si>
    <t xml:space="preserve">Baik dalam </t>
  </si>
  <si>
    <t xml:space="preserve">cukup dalam </t>
  </si>
  <si>
    <t xml:space="preserve">sudah mampu meningkatkan </t>
  </si>
  <si>
    <t xml:space="preserve">Sangat baik dalam   ketaatan beribadah, berdoa sebelum dan sesudah melakukan kegiatan, Baik dalam perilaku bersyukur, toleransi dalam beribadah, </t>
  </si>
  <si>
    <t xml:space="preserve">ketaatan beribadah, </t>
  </si>
  <si>
    <t xml:space="preserve">berdoa sebelum dan sesudah melakukan kegiatan, </t>
  </si>
  <si>
    <t xml:space="preserve">perilaku bersyukur, </t>
  </si>
  <si>
    <t xml:space="preserve">toleransi dalam beribadah, </t>
  </si>
  <si>
    <t xml:space="preserve">Sangat baik dalam   ketaatan beribadah, berdoa sebelum dan sesudah melakukan kegiatan, </t>
  </si>
  <si>
    <t xml:space="preserve">Baik dalam perilaku bersyukur, toleransi dalam beribadah, </t>
  </si>
  <si>
    <t xml:space="preserve">Sangat baik dalam Sangat baik dalam   ketaatan beribadah, berdoa sebelum dan sesudah melakukan kegiatan, Baik dalam perilaku bersyukur, toleransi dalam beribadah, cukup dalam sudah mampu meningkatkan </t>
  </si>
  <si>
    <t xml:space="preserve"> Baik dalam 2200</t>
  </si>
  <si>
    <t xml:space="preserve">, dengan bimbingan yang lebih mampu meningkatkan Baik dalam perilaku bersyukur, toleransi dalam beribadah, </t>
  </si>
  <si>
    <t xml:space="preserve">Baik dalam ketaatan beribadah, perilaku bersyukur, berdoa sebelum dan sesudah melakukan kegiatan, toleransi dalam beribadah, </t>
  </si>
  <si>
    <t xml:space="preserve">Sangat baik dalam Sangat baik dalam   Baik dalam ketaatan beribadah, perilaku bersyukur, berdoa sebelum dan sesudah melakukan kegiatan, toleransi dalam beribadah, cukup dalam sudah mampu meningkatkan </t>
  </si>
  <si>
    <t xml:space="preserve"> Baik dalam 0400</t>
  </si>
  <si>
    <t xml:space="preserve">, dengan bimbingan yang lebih mampu meningkatkan Baik dalam ketaatan beribadah, perilaku bersyukur, berdoa sebelum dan sesudah melakukan kegiatan, toleransi dalam beribadah, </t>
  </si>
  <si>
    <t xml:space="preserve">Sangat baik dalam   ketaatan beribadah, perilaku bersyukur, berdoa sebelum dan sesudah melakukan kegiatan, toleransi dalam beribadah, </t>
  </si>
  <si>
    <t xml:space="preserve">Sangat baik dalam Sangat baik dalam   ketaatan beribadah, perilaku bersyukur, berdoa sebelum dan sesudah melakukan kegiatan, toleransi dalam beribadah, Baik dalam cukup dalam sudah mampu meningkatkan </t>
  </si>
  <si>
    <t xml:space="preserve"> Baik dalam 4000</t>
  </si>
  <si>
    <t xml:space="preserve">, dengan bimbingan yang lebih mampu meningkatkan </t>
  </si>
  <si>
    <t xml:space="preserve">Sangat baik dalam   ketaatan beribadah, perilaku bersyukur, Baik dalam berdoa sebelum dan sesudah melakukan kegiatan, toleransi dalam beribadah, </t>
  </si>
  <si>
    <t xml:space="preserve">Sangat baik dalam   ketaatan beribadah, perilaku bersyukur, </t>
  </si>
  <si>
    <t xml:space="preserve">Baik dalam berdoa sebelum dan sesudah melakukan kegiatan, toleransi dalam beribadah, </t>
  </si>
  <si>
    <t xml:space="preserve">Sangat baik dalam Sangat baik dalam   ketaatan beribadah, perilaku bersyukur, Baik dalam berdoa sebelum dan sesudah melakukan kegiatan, toleransi dalam beribadah, cukup dalam sudah mampu meningkatkan </t>
  </si>
  <si>
    <t xml:space="preserve">, dengan bimbingan yang lebih mampu meningkatkan Baik dalam berdoa sebelum dan sesudah melakukan kegiatan, toleransi dalam beribadah, </t>
  </si>
  <si>
    <t xml:space="preserve">Sangat baik dalam   ketaatan beribadah, perilaku bersyukur, berdoa sebelum dan sesudah melakukan kegiatan, Baik dalam toleransi dalam beribadah, </t>
  </si>
  <si>
    <t xml:space="preserve">Sangat baik dalam   ketaatan beribadah, perilaku bersyukur, berdoa sebelum dan sesudah melakukan kegiatan, </t>
  </si>
  <si>
    <t xml:space="preserve">Baik dalam toleransi dalam beribadah, </t>
  </si>
  <si>
    <t xml:space="preserve">Sangat baik dalam Sangat baik dalam   ketaatan beribadah, perilaku bersyukur, berdoa sebelum dan sesudah melakukan kegiatan, Baik dalam toleransi dalam beribadah, cukup dalam sudah mampu meningkatkan </t>
  </si>
  <si>
    <t xml:space="preserve"> Baik dalam 3100</t>
  </si>
  <si>
    <t xml:space="preserve">, dengan bimbingan yang lebih mampu meningkatkan Baik dalam toleransi dalam beribadah, </t>
  </si>
  <si>
    <t xml:space="preserve">Baik dalam ketaatan beribadah, cukup dalam perilaku bersyukur, berdoa sebelum dan sesudah melakukan kegiatan, toleransi dalam beribadah, </t>
  </si>
  <si>
    <t xml:space="preserve">Baik dalam ketaatan beribadah, </t>
  </si>
  <si>
    <t xml:space="preserve">cukup dalam perilaku bersyukur, berdoa sebelum dan sesudah melakukan kegiatan, toleransi dalam beribadah, </t>
  </si>
  <si>
    <t xml:space="preserve">Sangat baik dalam Sangat baik dalam   Baik dalam ketaatan beribadah, cukup dalam perilaku bersyukur, berdoa sebelum dan sesudah melakukan kegiatan, toleransi dalam beribadah, sudah mampu meningkatkan </t>
  </si>
  <si>
    <t xml:space="preserve"> Baik dalam 0130</t>
  </si>
  <si>
    <t xml:space="preserve">, dengan bimbingan yang lebih mampu meningkatkan Baik dalam ketaatan beribadah, cukup dalam perilaku bersyukur, berdoa sebelum dan sesudah melakukan kegiatan, toleransi dalam beribadah, </t>
  </si>
  <si>
    <t xml:space="preserve">Sangat baik dalam   berdoa sebelum dan sesudah melakukan kegiatan, Baik dalam ketaatan beribadah, perilaku bersyukur, toleransi dalam beribadah, </t>
  </si>
  <si>
    <t xml:space="preserve">Sangat baik dalam   berdoa sebelum dan sesudah melakukan kegiatan, </t>
  </si>
  <si>
    <t xml:space="preserve">Baik dalam ketaatan beribadah, perilaku bersyukur, toleransi dalam beribadah, </t>
  </si>
  <si>
    <t xml:space="preserve">Sangat baik dalam Sangat baik dalam   berdoa sebelum dan sesudah melakukan kegiatan, Baik dalam ketaatan beribadah, perilaku bersyukur, toleransi dalam beribadah, cukup dalam sudah mampu meningkatkan </t>
  </si>
  <si>
    <t xml:space="preserve"> Baik dalam 1300</t>
  </si>
  <si>
    <t xml:space="preserve">, dengan bimbingan yang lebih mampu meningkatkan Baik dalam ketaatan beribadah, perilaku bersyukur, toleransi dalam beribadah, </t>
  </si>
  <si>
    <t xml:space="preserve">Sangat baik dalam   ketaatan beribadah, Baik dalam perilaku bersyukur, berdoa sebelum dan sesudah melakukan kegiatan, toleransi dalam beribadah, </t>
  </si>
  <si>
    <t xml:space="preserve">Sangat baik dalam   ketaatan beribadah, </t>
  </si>
  <si>
    <t xml:space="preserve">Baik dalam perilaku bersyukur, berdoa sebelum dan sesudah melakukan kegiatan, toleransi dalam beribadah, </t>
  </si>
  <si>
    <t xml:space="preserve">Sangat baik dalam Sangat baik dalam   ketaatan beribadah, Baik dalam perilaku bersyukur, berdoa sebelum dan sesudah melakukan kegiatan, toleransi dalam beribadah, cukup dalam sudah mampu meningkatkan </t>
  </si>
  <si>
    <t xml:space="preserve">, dengan bimbingan yang lebih mampu meningkatkan Baik dalam perilaku bersyukur, berdoa sebelum dan sesudah melakukan kegiatan, toleransi dalam beribadah, </t>
  </si>
  <si>
    <t xml:space="preserve">Sangat baik dalam Sangat baik dalam   Baik dalam cukup dalam sudah mampu meningkatkan </t>
  </si>
  <si>
    <t xml:space="preserve"> Baik dalam 0000</t>
  </si>
  <si>
    <t>Kepala Sekolah</t>
  </si>
  <si>
    <t>Guru Agama</t>
  </si>
  <si>
    <t>Guru Kelas</t>
  </si>
  <si>
    <t>NILAI  KETERAMPILAN</t>
  </si>
  <si>
    <t>s</t>
  </si>
  <si>
    <t>(ASPEK KETRAMPILAN)</t>
  </si>
  <si>
    <t>NILAI PENDIDIKAN AGAMA (KI-4)</t>
  </si>
  <si>
    <t>Baik dalam melafalkan Q.S. Al Fatihah dan Q.S. Al Ikhlas dengan benar dan jelas</t>
  </si>
  <si>
    <t>Sangat baik dalam melafalkan Q.S. Al Fatihah dan Q.S. Al Ikhlas dengan benar dan jelas</t>
  </si>
  <si>
    <t>DAFTAR NILAI ASPEK KETRAMPILAN ( KI-4)</t>
  </si>
  <si>
    <t>Kelas :</t>
  </si>
  <si>
    <t>Sem</t>
  </si>
  <si>
    <t xml:space="preserve">Tahun </t>
  </si>
  <si>
    <t>kkm</t>
  </si>
  <si>
    <t>NA  MAPEL</t>
  </si>
  <si>
    <t>DESKRIPSI KETRAMPILAN</t>
  </si>
  <si>
    <t>PRAKTIK</t>
  </si>
  <si>
    <t>PROYEK</t>
  </si>
  <si>
    <t>PORTO</t>
  </si>
  <si>
    <t>Baik dalam melakukan kegiatan sesuai dengan aturan yang berlaku di rumah, Baik dalam menceritakan pengalaman bekerjasama dalam keberagaman di rumah.</t>
  </si>
  <si>
    <t>Baik dalam menceritakan pengalaman bekerjasama dalam keberagaman di rumah, Baik dalam menceritakan keberagaman anggota keluarga di rumah.</t>
  </si>
  <si>
    <t>Sangat Baik dalam menceritakan pengalaman bekerjasama dalam keberagaman di rumah, Baik dalam menceritakan simbol pada lambang negara “Garuda Pancasila”.</t>
  </si>
  <si>
    <t>Baik dalam menceritakan simbol pada lambang negara “Garuda Pancasila”, Baik dalam menceritakan pengalaman bekerjasama dalam keberagaman di rumah.</t>
  </si>
  <si>
    <t>Baik dalam menceritakan simbol pada lambang negara “Garuda Pancasila”, Baik dalam melakukan kegiatan sesuai dengan aturan yang berlaku di rumah.</t>
  </si>
  <si>
    <t>Sangat Baik dalam melakukan kegiatan sesuai dengan aturan yang berlaku di rumah, Sangat baik dalam menceritakan keberagaman anggota keluarga di rumah.</t>
  </si>
  <si>
    <t>Sangat Baik dalam menceritakan pengalaman bekerjasama dalam keberagaman di rumah, Sangat baik dalam melakukan kegiatan sesuai dengan aturan yang berlaku di rumah.</t>
  </si>
  <si>
    <t>Baik dalam menceritakan pengalaman bekerjasama dalam keberagaman di rumah, Baik dalam menceritakan simbol pada lambang negara “Garuda Pancasila”.</t>
  </si>
  <si>
    <t>Baik dalam menceritakan pengalaman bekerjasama dalam keberagaman di rumah, Baik dalam menceritakan pengalaman bekerjasama dalam keberagaman di rumah.</t>
  </si>
  <si>
    <t>Baik dalam menceritakan keberagaman anggota keluarga di rumah, Baik dalam melakukan kegiatan sesuai dengan aturan yang berlaku di rumah.</t>
  </si>
  <si>
    <t>Baik dalam menceritakan keberagaman anggota keluarga di rumah, Baik dalam menceritakan pengalaman bekerjasama dalam keberagaman di rumah.</t>
  </si>
  <si>
    <t>Sangat Baik dalam menceritakan keberagaman anggota keluarga di rumah, Sangat baik dalam menceritakan pengalaman bekerjasama dalam keberagaman di rumah.</t>
  </si>
  <si>
    <t>Baik dalam menceritakan pengalaman bekerjasama dalam keberagaman di rumah, Baik dalam melakukan kegiatan sesuai dengan aturan yang berlaku di rumah.</t>
  </si>
  <si>
    <t>Th</t>
  </si>
  <si>
    <t>KKM SATUAN PENDIDIKAN</t>
  </si>
  <si>
    <t xml:space="preserve">       </t>
  </si>
  <si>
    <t>Sangat Baik dalam menyajikan bilangan cacah sampai dengan 99 yang bersesuaian dengan banyak anggota kumpulan objek yang disajikan, Baik dalam memprediksi dan membuat pola bilangan yang berkaitan dengan kumpulan benda/gambar/ gerakan atau lainnya .</t>
  </si>
  <si>
    <t>Baik dalam menyajikan bilangan cacah sampai dengan 99 yang bersesuaian dengan banyak anggota kumpulan objek yang disajikan, Baik dalam menyelesaikan masalah kehidupan sehari-hari yang berkaitan dengan penjumlahan dan pengurangan bilangan yang melibatkan bilangan cacah sampai dengan 99.</t>
  </si>
  <si>
    <t>Sangat Baik dalam memprediksi dan membuat pola bilangan yang berkaitan dengan kumpulan benda/gambar/ gerakan atau lainnya , Baik dalam menyelesaikan masalah kehidupan sehari-hari yang berkaitan dengan penjumlahan dan pengurangan bilangan yang melibatkan bilangan cacah sampai dengan 99.</t>
  </si>
  <si>
    <t>Sangat Baik dalam menyelesaikan masalah kehidupan sehari-hari yang berkaitan dengan penjumlahan dan pengurangan bilangan yang melibatkan bilangan cacah sampai dengan 99, Baik dalam mengklasifikasi bangun ruang dan bangun datar dengan menggunakan berbagai benda konkret.</t>
  </si>
  <si>
    <t>Baik dalam menuliskan lambang bilangan sampai dua angka yang menyatakan banyak anggota suatu kumpulan objek dengan ide nilai tempat, Baik dalam menyajikan bilangan cacah sampai dengan 99 yang bersesuaian dengan banyak anggota kumpulan objek yang disajikan.</t>
  </si>
  <si>
    <t>Sangat Baik dalam mengklasifikasi bangun ruang dan bangun datar dengan menggunakan berbagai benda konkret, Baik dalam menyelesaikan masalah kehidupan sehari-hari yang berkaitan dengan penjumlahan dan pengurangan bilangan yang melibatkan bilangan cacah sampai dengan 99.</t>
  </si>
  <si>
    <t>Sangat Baik dalam menuliskan lambang bilangan sampai dua angka yang menyatakan banyak anggota suatu kumpulan objek dengan ide nilai tempat, Baik dalam menyelesaikan masalah kehidupan sehari-hari yang berkaitan dengan penjumlahan dan pengurangan bilangan yang melibatkan bilangan cacah sampai dengan 99.</t>
  </si>
  <si>
    <t>Baik dalam memprediksi dan membuat pola bilangan yang berkaitan dengan kumpulan benda/gambar/ gerakan atau lainnya , Baik dalam mengklasifikasi bangun ruang dan bangun datar dengan menggunakan berbagai benda konkret.</t>
  </si>
  <si>
    <t>Baik dalam menuliskan lambang bilangan sampai dua angka yang menyatakan banyak anggota suatu kumpulan objek dengan ide nilai tempat, Baik dalam menyelesaikan masalah kehidupan sehari-hari yang berkaitan dengan penjumlahan dan pengurangan bilangan yang melibatkan bilangan cacah sampai dengan 99.</t>
  </si>
  <si>
    <t>Baik dalam mengklasifikasi bangun ruang dan bangun datar dengan menggunakan berbagai benda konkret, Cukup dalam menuliskan lambang bilangan sampai dua angka yang menyatakan banyak anggota suatu kumpulan objek dengan ide nilai tempat.</t>
  </si>
  <si>
    <t>Baik dalam menuliskan lambang bilangan sampai dua angka yang menyatakan banyak anggota suatu kumpulan objek dengan ide nilai tempat, Baik dalam mengklasifikasi bangun ruang dan bangun datar dengan menggunakan berbagai benda konkret.</t>
  </si>
  <si>
    <t>Sangat Baik dalam memprediksi dan membuat pola bilangan yang berkaitan dengan kumpulan benda/gambar/ gerakan atau lainnya , Baik dalam mengklasifikasi bangun ruang dan bangun datar dengan menggunakan berbagai benda konkret.</t>
  </si>
  <si>
    <t>Baik dalam mengklasifikasi bangun ruang dan bangun datar dengan menggunakan berbagai benda konkret, Baik dalam menyelesaikan masalah kehidupan sehari-hari yang berkaitan dengan penjumlahan dan pengurangan bilangan yang melibatkan bilangan cacah sampai dengan 99.</t>
  </si>
  <si>
    <t>Kelas /SEM:</t>
  </si>
  <si>
    <t>I ( Satu ) / sem : 1 ( satu ) Tahun Pelajaran : 2017 / 2018</t>
  </si>
  <si>
    <t>KKM  SATUAN PENDIDIKAN</t>
  </si>
  <si>
    <t>4.1</t>
  </si>
  <si>
    <t>4.2</t>
  </si>
  <si>
    <t>4.3</t>
  </si>
  <si>
    <t>4.4</t>
  </si>
  <si>
    <t>4.5</t>
  </si>
  <si>
    <t>4.7</t>
  </si>
  <si>
    <t>4.8</t>
  </si>
  <si>
    <t>4.9</t>
  </si>
  <si>
    <t>4.10</t>
  </si>
  <si>
    <t>4.11</t>
  </si>
  <si>
    <t>Baik dalam menggunakan kosakata yang tepat dalam percakapan tentang hubungan kekeluargaan dengan menggunakan bantuan gambar/bagan silsilah keluarga, Baik dalam mengemukakan penjelasan dengan kosakata bahasa Indonesia dan pelafalan yang tepat cara memelihara kesehatan.</t>
  </si>
  <si>
    <t>Baik dalam menggunakan kosakata dan ungkapan yang tepat untuk perkenalan diri, keluarga, dan orang-orang di tempat tinggalnya secara sderhana dalam bentuk kosakata bahasa daerah, Baik dalam melafalkan bunyi vokal dan konsonan dalam kata Bahasa Indonesia atau bahasa daerah.</t>
  </si>
  <si>
    <t>Baik dalam menggunakan kosakata dan ungkapan yang tepat untuk perkenalan diri, keluarga, dan orang-orang di tempat tinggalnya secara sderhana dalam bentuk kosakata bahasa daerah, Baik dalam menyampaikan penjelasan dengan kosakata bahasa Indonesia berkaitan dengan peristiwa siang dan malam melalui teks pendek (gambar, tulisan, dan/atau syair lagu.</t>
  </si>
  <si>
    <t>Baik dalam mengucapkan ungkapan terima kasih, permintaan maaf, tolong, dan pemberian pujian, dengan menggunakan bahasa yang santun kepada orang lain, Baik dalam menggunakan kosakata yang tepat dalam percakapan tentang hubungan kekeluargaan dengan menggunakan bantuan gambar/bagan silsilah keluarga.</t>
  </si>
  <si>
    <t>Baik dalam menyampaikan penjelasan dengan kosakata bahasa Indonesia berkaitan dengan peristiwa siang dan malam melalui teks pendek (gambar, tulisan, dan/atau syair lagu, Baik dalam melafalkan bunyi vokal dan konsonan dalam kata Bahasa Indonesia atau bahasa daerah.</t>
  </si>
  <si>
    <t>Baik dalam menggunakan kosakata dan ungkapan yang tepat untuk perkenalan diri, keluarga, dan orang-orang di tempat tinggalnya secara sderhana dalam bentuk kosakata bahasa daerah, Baik dalam mengucapkan ungkapan terima kasih, permintaan maaf, tolong, dan pemberian pujian, dengan menggunakan bahasa yang santun kepada orang lain.</t>
  </si>
  <si>
    <t>Sangat Baik dalam menggunakan kosakata dan ungkapan yang tepat untuk perkenalan diri, keluarga, dan orang-orang di tempat tinggalnya secara sderhana dalam bentuk kosakata bahasa daerah, Baik dalam menyampaikan penjelasan dengan kosakata bahasa Indonesia berkaitan dengan peristiwa siang dan malam melalui teks pendek (gambar, tulisan, dan/atau syair lagu.</t>
  </si>
  <si>
    <t>Baik dalam menyampaikan penjelasan dengan kosakata bahasa Indonesia berkaitan dengan peristiwa siang dan malam melalui teks pendek (gambar, tulisan, dan/atau syair lagu, Cukup dalam melafalkan bunyi vokal dan konsonan dalam kata Bahasa Indonesia atau bahasa daerah.</t>
  </si>
  <si>
    <t>Sangat Baik dalam menggunakan kosakata dan ungkapan yang tepat untuk perkenalan diri, keluarga, dan orang-orang di tempat tinggalnya secara sderhana dalam bentuk kosakata bahasa daerah, Baik dalam melafalkan bunyi vokal dan konsonan dalam kata Bahasa Indonesia atau bahasa daerah.</t>
  </si>
  <si>
    <t>Sangat Baik dalam menyampaikan penjelasan dengan kosakata bahasa Indonesia berkaitan dengan peristiwa siang dan malam melalui teks pendek (gambar, tulisan, dan/atau syair lagu, Baik dalam melafalkan bunyi vokal dan konsonan dalam kata Bahasa Indonesia atau bahasa daerah.</t>
  </si>
  <si>
    <t>Baik dalam mengucapkan ungkapan terima kasih, permintaan maaf, tolong, dan pemberian pujian, dengan menggunakan bahasa yang santun kepada orang lain, Cukup dalam menggunakan kosakata yang tepat dalam percakapan tentang hubungan kekeluargaan dengan menggunakan bantuan gambar/bagan silsilah keluarga.</t>
  </si>
  <si>
    <t>Baik dalam mengucapkan ungkapan terima kasih, permintaan maaf, tolong, dan pemberian pujian, dengan menggunakan bahasa yang santun kepada orang lain, Baik dalam melafalkan bunyi vokal dan konsonan dalam kata Bahasa Indonesia atau bahasa daerah.</t>
  </si>
  <si>
    <t>Sangat Baik dalam menggunakan kosakata dan ungkapan yang tepat untuk perkenalan diri, keluarga, dan orang-orang di tempat tinggalnya secara sderhana dalam bentuk kosakata bahasa daerah, Sangat Baik dalam mengemukakan penjelasan dengan kosakata bahasa Indonesia dan pelafalan yang tepat cara memelihara kesehatan.</t>
  </si>
  <si>
    <t>NILAI PJOK (KI-4)</t>
  </si>
  <si>
    <t>Baik dalam mempraktikkan penggunaan pola gerak dasar lokomotor dan non-lokomotor sesuai dengan irama (ketukan) tanpa/dengan musik dalam aktivitas gerak rimtik, Baik dalam mempraktikkan cara memelihara dan menjaga kebersihan bagian-bagian tubuh sendiri terutama badan, kuku, kulit, gigi, rambut, hidung, telinga, tangan dankaki, serta menjaga kebersihan pakaian.</t>
  </si>
  <si>
    <t>Baik dalam mempraktikkan penggunaan pola gerak dasar lokomotor dan non-lokomotor sesuai dengan irama (ketukan) tanpa/dengan musik dalam aktivitas gerak rimtik, Baik dalam mempraktikkan berbagai pola gerak dasar dominan statis  dan pola gerak dominan dinamis dalam aktivitas senam.</t>
  </si>
  <si>
    <t>Baik dalam mempraktikkan penggunaan pola gerak dasar lokomotor dan non-lokomotor sesuai dengan irama (ketukan) tanpa/dengan musik dalam aktivitas gerak rimtik, Baik dalam mempraktikkan penggunaan pola gerak dasar lokomotor dan non-lokomotor sesuai dengan irama (ketukan) tanpa/dengan musik dalam aktivitas gerak rimtik.</t>
  </si>
  <si>
    <t>Baik dalam mempraktikkan penggunaan pola gerak dasar lokomotor dan non-lokomotor sesuai dengan irama (ketukan) tanpa/dengan musik dalam aktivitas gerak rimtik, Baik dalam mempraktikkan aktivitas pengembangan kebugaran jasmani untuk melatih keseimbangan dan kecepatan tubuh melalui permainan sederhana dan atau tradisional.</t>
  </si>
  <si>
    <t>Baik dalam mempraktikkan berbagai pola gerak dasar dominan statis  dan pola gerak dominan dinamis dalam aktivitas senam, Baik dalam mempraktikkan pola gerak dasar non-lokomotor sesuai dengan dimensi anggota tubuh yang digunakan, arah, ruang gerak, hubungan, dan usaha,dalam berbagai bentuk permainan.</t>
  </si>
  <si>
    <t>Baik dalam mempraktikkan berbagai pola gerak dasar dominan statis  dan pola gerak dominan dinamis dalam aktivitas senam, Baik dalam mempraktikkan penggunaan pola gerak dasar lokomotor dan non-lokomotor sesuai dengan irama (ketukan) tanpa/dengan musik dalam aktivitas gerak rimtik.</t>
  </si>
  <si>
    <t>Baik dalam mempraktikkan pola gerak dasar non-lokomotor sesuai dengan dimensi anggota tubuh yang digunakan, arah, ruang gerak, hubungan, dan usaha,dalam berbagai bentuk permainan, Baik dalam mempraktikkan aktivitas pengembangan kebugaran jasmani untuk melatih keseimbangan dan kecepatan tubuh melalui permainan sederhana dan atau tradisional.</t>
  </si>
  <si>
    <t>Baik dalam mempraktikkan berbagai pola gerak dasar dominan statis  dan pola gerak dominan dinamis dalam aktivitas senam, Baik dalam mempraktikkan pola gerak dasar lokomotor sesuai dengan dimensi anggota tubuh yang digunakan, arah, ruang gerak, hubungan dan usaha, dalam berbagai bentuk permainan.</t>
  </si>
  <si>
    <t>Baik dalam mempraktikkan aktivitas pengembangan kebugaran jasmani untuk melatih keseimbangan dan kecepatan tubuh melalui permainan sederhana dan atau tradisional, Baik dalam mempraktikkan cara memelihara dan menjaga kebersihan bagian-bagian tubuh sendiri terutama badan, kuku, kulit, gigi, rambut, hidung, telinga, tangan dankaki, serta menjaga kebersihan pakaian.</t>
  </si>
  <si>
    <t>Baik dalam mempraktikkan berbagai pola gerak dasar dominan statis  dan pola gerak dominan dinamis dalam aktivitas senam, Baik dalam mempraktikkan aktivitas pengembangan kebugaran jasmani untuk melatih keseimbangan dan kecepatan tubuh melalui permainan sederhana dan atau tradisional.</t>
  </si>
  <si>
    <t>Baik dalam mempraktikkan aktivitas pengembangan kebugaran jasmani untuk melatih keseimbangan dan kecepatan tubuh melalui permainan sederhana dan atau tradisional, Baik dalam mempraktikkan berbagai pola gerak dasar dominan statis  dan pola gerak dominan dinamis dalam aktivitas senam.</t>
  </si>
  <si>
    <t>Baik dalam meragakan gerak anggota tubuh melalui tari, Baik dalam membuat karya dari bahan alam.</t>
  </si>
  <si>
    <t>Baik dalam menirukan elemen musik melalui lagu, Baik dalam membuat karya dari bahan alam.</t>
  </si>
  <si>
    <t>Baik dalam membuat karya dari bahan alam, Baik dalam meragakan gerak anggota tubuh melalui tari.</t>
  </si>
  <si>
    <t>Baik dalam membuat karya dari bahan alam, Baik dalam membuat karya ekspresi dua dan tiga dimensi.</t>
  </si>
  <si>
    <t>Baik dalam meragakan gerak anggota tubuh melalui tari, Baik dalam membuat karya ekspresi dua dan tiga dimensi.</t>
  </si>
  <si>
    <t>Baik dalam membuat karya ekspresi dua dan tiga dimensi, Baik dalam menirukan elemen musik melalui lagu.</t>
  </si>
  <si>
    <t>Baik dalam membuat karya dari bahan alam, Baik dalam menirukan elemen musik melalui lagu.</t>
  </si>
  <si>
    <t>Baik dalam membuat karya dari bahan alam, Baik dalam membuat karya dari bahan alam.</t>
  </si>
  <si>
    <t>I ( Satu ) Sem : 1 ( satu ) Tahun : 2017 / 2018</t>
  </si>
  <si>
    <t>NPH</t>
  </si>
  <si>
    <t>TEMA 7</t>
  </si>
  <si>
    <t>TEMA 8</t>
  </si>
  <si>
    <t>TEMA 9</t>
  </si>
  <si>
    <t>Baik dalam Menceritakan dongeng hewan, melantunkan tembang dolanan,dan melakukan permainan tradisional, Baik dalam  Menggunakan unggah  ungguh basa untuk  memperkenallkan diri dan menanyakan sesuatu kepada orang lain.</t>
  </si>
  <si>
    <t>Baik dalam  Menggunakan unggah  ungguh basa untuk  memperkenallkan diri dan menanyakan sesuatu kepada orang lain, Baik dalam Menceriterakan wayang punakawan dan silsilah keluarga.</t>
  </si>
  <si>
    <t>Baik dalam Menceriterakan wayang punakawan dan silsilah keluarga, Baik dalam  Menggunakan unggah  ungguh basa untuk  memperkenallkan diri dan menanyakan sesuatu kepada orang lain.</t>
  </si>
  <si>
    <t>Baik dalam  Menggunakan unggah  ungguh basa untuk  memperkenallkan diri dan menanyakan sesuatu kepada orang lain, Baik dalam Menceritakan dongeng hewan, melantunkan tembang dolanan,dan melakukan permainan tradisional.</t>
  </si>
  <si>
    <t>Baik dalam  Menirukan dan menyalin teks diskriptif tentang anggota tubuh dan pancaindera, Baik dalam  Menggunakan unggah  ungguh basa untuk  memperkenallkan diri dan menanyakan sesuatu kepada orang lain.</t>
  </si>
  <si>
    <t>Baik dalam  Menggunakan unggah  ungguh basa untuk  memperkenallkan diri dan menanyakan sesuatu kepada orang lain, Cukup dalam  Menirukan dan menyalin teks diskriptif tentang anggota tubuh dan pancaindera.</t>
  </si>
  <si>
    <t>Sangat Baik dalam  Menirukan dan menyalin teks diskriptif tentang anggota tubuh dan pancaindera, Baik dalam  Menggunakan unggah  ungguh basa untuk  memperkenallkan diri dan menanyakan sesuatu kepada orang lain.</t>
  </si>
  <si>
    <t>Baik dalam Menceriterakan wayang punakawan dan silsilah keluarga, Baik dalam  Menirukan dan menyalin teks diskriptif tentang anggota tubuh dan pancaindera.</t>
  </si>
  <si>
    <t>Sangat Baik dalam Menceritakan dongeng hewan, melantunkan tembang dolanan,dan melakukan permainan tradisional, Baik dalam  Menggunakan unggah  ungguh basa untuk  memperkenallkan diri dan menanyakan sesuatu kepada orang lain.</t>
  </si>
  <si>
    <t>Baik dalam  Menggunakan unggah  ungguh basa untuk  memperkenallkan diri dan menanyakan sesuatu kepada orang lain, Baik dalam  Menirukan dan menyalin teks diskriptif tentang anggota tubuh dan pancaindera.</t>
  </si>
  <si>
    <t>IPA</t>
  </si>
  <si>
    <t>LEGER NILAI KETRAMPILAN (KI-4)</t>
  </si>
  <si>
    <t>SEKOLAH</t>
  </si>
  <si>
    <t>KELAS/SEM</t>
  </si>
  <si>
    <t>Nama</t>
  </si>
  <si>
    <t>PABP</t>
  </si>
  <si>
    <t>PPKN</t>
  </si>
  <si>
    <t>BI</t>
  </si>
  <si>
    <t>MTK</t>
  </si>
  <si>
    <t>SBDP</t>
  </si>
  <si>
    <t>PJOK</t>
  </si>
  <si>
    <t>B JAWA</t>
  </si>
  <si>
    <t>RAPOR DAN PROFIL PESERTA DIDIK</t>
  </si>
  <si>
    <t>NIS / NISN</t>
  </si>
  <si>
    <t>/</t>
  </si>
  <si>
    <t>0106763338</t>
  </si>
  <si>
    <t>Nama sekolah</t>
  </si>
  <si>
    <t>Alamat sekolah</t>
  </si>
  <si>
    <t>A.</t>
  </si>
  <si>
    <t>Kompetensi sikap</t>
  </si>
  <si>
    <t>Sikap Spiritual</t>
  </si>
  <si>
    <t>Sikap Sosial</t>
  </si>
  <si>
    <t>B.</t>
  </si>
  <si>
    <t>Kompetensi Pengetahuan dan Ketrampilan</t>
  </si>
  <si>
    <t>KKM Satuan Pendidikan   :   67</t>
  </si>
  <si>
    <t>Muatan Pelajaran</t>
  </si>
  <si>
    <t>Pengetahuan</t>
  </si>
  <si>
    <t>Ketrampilan</t>
  </si>
  <si>
    <t>Nilai</t>
  </si>
  <si>
    <t>Pendidikan Agama dan budi pekerti</t>
  </si>
  <si>
    <t>Pendidikan Pancasila dan Kewarganegaraan</t>
  </si>
  <si>
    <t>Baik dalam Memahami simbol sila-sila Pancasila dalam lambang negara “Garuda Pancasila”, Baik dalam Memahami keberagaman karakteristik individu di rumah</t>
  </si>
  <si>
    <t>Bahasa Indonesia</t>
  </si>
  <si>
    <t>Baik dalam Mengenal kegiatan persiapan menulis permulaan (cara duduk, cara memegang pensil, cara meletakkan buku, jarak antara mata dan buku, pemilihan tempat dengan cahaya yang terang), Baik dalam Mengenal kosakata yang berkaitan dengan peristiwa siang dan malam melalui teks pendek (berupa gambar, slogan sederhana, tulisan, dan atau syair lagu)</t>
  </si>
  <si>
    <t>Matematika</t>
  </si>
  <si>
    <t>Seni Budaya dan Prakarya</t>
  </si>
  <si>
    <t>Baik dalam Memahami karya ekspresi dua dan tiga dimensi, Baik dalam Memahami elemen musik melalui lagu</t>
  </si>
  <si>
    <t>Pendidikan Jasmani olah Raga dan kesehatan</t>
  </si>
  <si>
    <t>Muatan Lokal</t>
  </si>
  <si>
    <t>a.</t>
  </si>
  <si>
    <t>Bahasa Jawa</t>
  </si>
  <si>
    <t>Baik dalam Memahami dongeng hewan, tembang dolanan, dan permainan tradisional’, Cukup dalam Memahami wayang (punakawan) dan silsilah keluarga</t>
  </si>
  <si>
    <t>b.</t>
  </si>
  <si>
    <t>C.</t>
  </si>
  <si>
    <t>Ekstra Kurikuler</t>
  </si>
  <si>
    <t>NO</t>
  </si>
  <si>
    <t>Kegiatan ekstra Kurikuler</t>
  </si>
  <si>
    <t>Keterangan</t>
  </si>
  <si>
    <t>D.</t>
  </si>
  <si>
    <t>Saran - Saran</t>
  </si>
  <si>
    <t>Tingkatkan belajar membaca !</t>
  </si>
  <si>
    <t>E.</t>
  </si>
  <si>
    <t>Tinggi dan Berat Badan</t>
  </si>
  <si>
    <t>aspek yang dinilai</t>
  </si>
  <si>
    <t>Tinggi badan</t>
  </si>
  <si>
    <t>cm</t>
  </si>
  <si>
    <t>berat badan</t>
  </si>
  <si>
    <t>kg</t>
  </si>
  <si>
    <t>F.</t>
  </si>
  <si>
    <t>Kondisi Kesehatan</t>
  </si>
  <si>
    <t>Aspek fisik</t>
  </si>
  <si>
    <t>G.</t>
  </si>
  <si>
    <t>Prestasi</t>
  </si>
  <si>
    <t>jenis Prestasi</t>
  </si>
  <si>
    <t>H.</t>
  </si>
  <si>
    <t>Ketidak hadiran</t>
  </si>
  <si>
    <t>Sakit</t>
  </si>
  <si>
    <t>hari</t>
  </si>
  <si>
    <t>Izin</t>
  </si>
  <si>
    <t>Tanpa Keterangan</t>
  </si>
  <si>
    <t>Orang tua/wali</t>
  </si>
  <si>
    <t>Guru kelas</t>
  </si>
  <si>
    <t>.................................</t>
  </si>
  <si>
    <t>NIP. 19630702 198303 2 007</t>
  </si>
  <si>
    <t>Mengetahui</t>
  </si>
  <si>
    <t>NIP. 19640421 198506 1 001</t>
  </si>
  <si>
    <t>RAPOR</t>
  </si>
  <si>
    <t xml:space="preserve"> PESERTA DIDIK</t>
  </si>
  <si>
    <t>SEKOLAH DASAR</t>
  </si>
  <si>
    <t>( SD )</t>
  </si>
  <si>
    <t>NAMA PESERTA DIDIK</t>
  </si>
  <si>
    <t>NISN / NIS</t>
  </si>
  <si>
    <t xml:space="preserve">KEMENTERIAN PENDIDIKAN DAN KEBUDAYAAN </t>
  </si>
  <si>
    <t>REPUBLIK INDONESIA</t>
  </si>
  <si>
    <t>LAPORAN</t>
  </si>
  <si>
    <t>HASIL PENCAPAIAN KOMPETENSI PESERTA DIDIK</t>
  </si>
  <si>
    <t>(SD)</t>
  </si>
  <si>
    <t xml:space="preserve">NSS </t>
  </si>
  <si>
    <t xml:space="preserve">Alamat Sekolah </t>
  </si>
  <si>
    <t>Telp</t>
  </si>
  <si>
    <t xml:space="preserve">Kelurahan/Desa </t>
  </si>
  <si>
    <t xml:space="preserve">Kecamatan </t>
  </si>
  <si>
    <t xml:space="preserve">Kabupaten/Kota </t>
  </si>
  <si>
    <t xml:space="preserve">Provinsi </t>
  </si>
  <si>
    <t xml:space="preserve">Website </t>
  </si>
  <si>
    <t xml:space="preserve">E-mail </t>
  </si>
  <si>
    <t>ii</t>
  </si>
  <si>
    <t>IDENTITAS PESERTA DIDIK</t>
  </si>
  <si>
    <t>1.      Nama Peserta Didik</t>
  </si>
  <si>
    <t>2.      Nomor Induk</t>
  </si>
  <si>
    <t>3.      Tempat,Tanggal Lahir</t>
  </si>
  <si>
    <t>Kulon Progo, 6 Agustus 2010</t>
  </si>
  <si>
    <t>4.      Jenis Kelamin</t>
  </si>
  <si>
    <t>Laki-laki</t>
  </si>
  <si>
    <t>5.      Agama</t>
  </si>
  <si>
    <t>Islam</t>
  </si>
  <si>
    <t>6.      Pendidikan sebelumnya</t>
  </si>
  <si>
    <t>TK Melati I Glagah</t>
  </si>
  <si>
    <t>7.      Alamat Peserta Didik</t>
  </si>
  <si>
    <t>Glagah, Glagah, Temon, Kulon Progo</t>
  </si>
  <si>
    <t>8.       Nama Orang Tua</t>
  </si>
  <si>
    <t>a.    Ayah</t>
  </si>
  <si>
    <t>Tukirmidi</t>
  </si>
  <si>
    <t xml:space="preserve">b.   Ibu </t>
  </si>
  <si>
    <t>Bandiyah</t>
  </si>
  <si>
    <t>9.       Pekerjaan Orang Tua</t>
  </si>
  <si>
    <t>Tani</t>
  </si>
  <si>
    <t>10.   Alamat Orang Tua</t>
  </si>
  <si>
    <t>Jalan / Pedukuhan</t>
  </si>
  <si>
    <t>Kelurahan/Desa</t>
  </si>
  <si>
    <t xml:space="preserve">Temon </t>
  </si>
  <si>
    <t>Kabupaten/Kota</t>
  </si>
  <si>
    <t>Provinsi</t>
  </si>
  <si>
    <t>D. I. Yogyakarta</t>
  </si>
  <si>
    <t>11.   Wali Peserta Didik</t>
  </si>
  <si>
    <t>a.    Nama</t>
  </si>
  <si>
    <t>b.   Pekerjaan</t>
  </si>
  <si>
    <t>c.    Alamat</t>
  </si>
  <si>
    <t>Kepala Sekolah,</t>
  </si>
  <si>
    <t>iii</t>
  </si>
  <si>
    <t>PETUNJUK PENGISIAN</t>
  </si>
  <si>
    <t>Rapor Peserta Didik dipergunakan selama peserta didik yang bersangkutan mengikuti seluruh program pembelajaran di Sekolah Dasar tersebut;</t>
  </si>
  <si>
    <t>Identitas Sekolah diisi dengan data yang sesuai dengan keberadaan Sekolah Dasar</t>
  </si>
  <si>
    <t>Daftar Peserta didik diisi oleh data siswa yang ada dalam rapor Peserta Didik ini;</t>
  </si>
  <si>
    <t>Identitas Peserta didik diisi oleh data yang sesuai dengan keberadaan peserta didik;</t>
  </si>
  <si>
    <t>Rapor Peserta Dididk harus dilengkapi dengan pas foto berwarna (3 x 4) dan pengisiannya dilakukan oleh Guru Kelas;</t>
  </si>
  <si>
    <t>Kompetensi inti 1 (KI-1) untuk sikap spiritual diambil dari KI-1 pada muatan pelajaran pendidikan agama dan budi pekerti dan PPKn;</t>
  </si>
  <si>
    <t>Kompetensi inti 2 (KI-2) untuk sikap sosial diambil dari KI-2 pada muatan pelajaran agama dan Budi Pekerti dan PPKn;</t>
  </si>
  <si>
    <t>Kompetensi inti 3 dan 4 (KI-3 dan KI-4) diambil dari KI-3 dan KI-4 pada semua muatan pelajaran;</t>
  </si>
  <si>
    <t xml:space="preserve">Hasil penilaian pengetahuan dan keterampilan dilaporkan dalam bentuk nilai, predikat dan deskripsi pencapaian kompetensi mata pelajaran; </t>
  </si>
  <si>
    <t xml:space="preserve">Hasil penilaian sikap dilaporkan dalam bentuk predikat dan/atau deskripsi; </t>
  </si>
  <si>
    <t>Predikat yang ditulis dalam Rapor Peserta Didik:</t>
  </si>
  <si>
    <t xml:space="preserve">A : Sangat Baik; </t>
  </si>
  <si>
    <t xml:space="preserve">B : Baik; </t>
  </si>
  <si>
    <t xml:space="preserve">C : Cukup; </t>
  </si>
  <si>
    <t>D : Kurang</t>
  </si>
  <si>
    <t>Deskripsi Pengetahuan dan ketrampilan ditulis dengan kalimat positif sesuai capain KD tertinggi atau terendah dari masing-masing muatan pelajaran yang diperoleh peserta didik. Deskripsi berisi pengetahuan dan ketrampilan yang sangat baik/dan atau baik yang dikuasai dan penguasaannya belum optimal. Apabila nilai capaian KD muatan pelajaran yang diperoleh dari suatu muatan pelajaran sama, kolom deskripsi ditulis sesuai capaian untuk semua KD;</t>
  </si>
  <si>
    <t>Laporan Ekstrakurikuler diisi oleh kegiatan ekstrakurikuler yang diikuti oleh peserta didik;</t>
  </si>
  <si>
    <t>Saran–saran diisi oleh hal-hal yang perlu mendapatkan perhatian peserta didik, guru, dan orang tua/wali terutama untu, hal-hal yang tidak didapatkan dari sekolah;</t>
  </si>
  <si>
    <t>Laporan tinggi dan berat badan peserta didik ditulis berdasarkan hasil pengukuran yang dilakukan pendidik;</t>
  </si>
  <si>
    <t>Laporan kondisi kesehatan fisik diisi dengan deskripsi hasil pemeriksaan yang dilakukan guru, bekerjasama dengan tenaga kesehatan atau puskesmas terdekat;</t>
  </si>
  <si>
    <t>Prestasi diisi dengan prestasi peserta didik yang menonjol;</t>
  </si>
  <si>
    <t>Kolom ketidakhadiran ditulis dengan data akumulasi ketidakhadiran peserta didik karena sakit, izin, atau tanpa keterangan selama satu semester;</t>
  </si>
  <si>
    <t>Apabila peserta didik pindah, maka dicatat di dalam kolom keterangan pindah.</t>
  </si>
  <si>
    <t>Kolom pernyataan kenaikan kelas diisi keterangan naik atau tinggal kelas. 
5. Kolom pernyataan kenaikan kelas diisi keterangan naik atau tinggal kelas. 
5. Kolom pernyataan kenaikan kelas diisi keterangan naik atau tinggal kelas. 
Kolom pernyataan kenaikan kelas diisi keterangan naik atau tinggal kelas.</t>
  </si>
  <si>
    <t>iv</t>
  </si>
  <si>
    <t>KRITERIA KETUNTASAN MINIMAL (KKM)</t>
  </si>
  <si>
    <t xml:space="preserve">No </t>
  </si>
  <si>
    <t>Muatan mata Pelajaran</t>
  </si>
  <si>
    <t>KKM</t>
  </si>
  <si>
    <t>KI-4</t>
  </si>
  <si>
    <t>Pendidikan Agama dan Budi Pekerti</t>
  </si>
  <si>
    <t>Pendidikan Pancasila dan Kewarganegaraan (PPKn)</t>
  </si>
  <si>
    <t>Seni Budaya dan Prakarya (SBdP)</t>
  </si>
  <si>
    <t>Penddikan Jasmani, Olah Raga dan Kesehatan (PJOK)</t>
  </si>
  <si>
    <t>RENTANG NILAI PREDIKAT</t>
  </si>
  <si>
    <t>A &gt;</t>
  </si>
  <si>
    <t>B&gt;</t>
  </si>
  <si>
    <t>C &gt;=</t>
  </si>
  <si>
    <t>kalimat saran</t>
  </si>
  <si>
    <t>(kalimat dapat diganti)</t>
  </si>
  <si>
    <t>Pertahankan prestasimu !</t>
  </si>
  <si>
    <t>A-</t>
  </si>
  <si>
    <t>Tingkatkan Prestasimu !</t>
  </si>
  <si>
    <t>B+</t>
  </si>
  <si>
    <t>Tingkatkan Belajarmu !</t>
  </si>
  <si>
    <t xml:space="preserve">Lebih Giatlah Belajar ! </t>
  </si>
  <si>
    <t>B-</t>
  </si>
  <si>
    <t>Rajinlah Belajar !</t>
  </si>
  <si>
    <t>C+</t>
  </si>
  <si>
    <t>C-</t>
  </si>
  <si>
    <t>D+</t>
  </si>
  <si>
    <t>D</t>
  </si>
  <si>
    <t xml:space="preserve"> Saran</t>
  </si>
  <si>
    <t>Belajarlah yang lebih giat lagi, perbanyak belajar menghitung !</t>
  </si>
  <si>
    <t>Belajarlah yang lebih giat lagi, perbanyak latihan menulis !</t>
  </si>
  <si>
    <t>Tingkatkan belajarmu !</t>
  </si>
  <si>
    <t>Belajarlah yang lebih giat, tingkatkan kedisiplinan !</t>
  </si>
  <si>
    <t>Belajarlah yang lebih giat lagi !</t>
  </si>
  <si>
    <t>Tingkatkan belajarmu, perbanyak belajar menulis !</t>
  </si>
  <si>
    <t>Tingkatkan belajarmu, perbanyak belajar membaca dan menulis !</t>
  </si>
  <si>
    <t>Belajarlah yang lebih giat, perbanyak belajar menulis !</t>
  </si>
  <si>
    <t>BAHASA INDONESIA</t>
  </si>
  <si>
    <t>Mengenal kegiatan persiapan membaca permulaan (cara duduk wajar dan baik, jarak antara mata dan buku, gerakan mata dari kiri ke kanan, memilih tempat dengan cahaya terang)</t>
  </si>
  <si>
    <t>Mengenal kegiatan persiapan menulis permulaan (cara duduk, cara memegang pensil, cara meletakkan buku, jarak antara mata dan buku, pemilihan tempat dengan cahaya yang terang)</t>
  </si>
  <si>
    <t>Mengenal lambang bunyi vokal dan konsonan dalam kata bahasa Indonesia atau bahasa daerah</t>
  </si>
  <si>
    <t>Mengenal kosa kata tentang anggota tubuh dan panca indera serta perawatannya melalui teks pendek (berupa gambar, tulisan, slogan sederhana, dan atau syair lagu)</t>
  </si>
  <si>
    <t>Mengenal kosakata tentang cara memelihara kesehatan melalui teks pendek (berupa gambar, tulisan, dan slogan sederhana)</t>
  </si>
  <si>
    <t>3.7</t>
  </si>
  <si>
    <t>Mengenal kosakata yang berkaitan dengan peristiwa siang dan malam melalui teks pendek (berupa gambar, slogan sederhana, tulisan, dan atau syair lagu)</t>
  </si>
  <si>
    <t>Mengenal ungkapan penyampaian terima kasih, permintaan maaf, tolong, dan pemberian pujian, ajakan, pemberitahuan, perintah, dan petunjuk kepada orang lain dengan menggunakan bahasa yang santun</t>
  </si>
  <si>
    <t>3.9</t>
  </si>
  <si>
    <t>Mengenal kosa kata dan ungkapan perkenalan diri, keluarga, dan orang-orang di tempat tinggalnya</t>
  </si>
  <si>
    <t>3.10</t>
  </si>
  <si>
    <t>Mengenal kosakata hubungan kekeluargaan melalui gambar/ bagan silsilah keluarga</t>
  </si>
  <si>
    <t>3.11</t>
  </si>
  <si>
    <t>Mengenal puisi anak/syair lagu (berisi ungkapan sayang, atau persahabatan) yang diperdengarkan dengan tujuan untuk kesenangan</t>
  </si>
  <si>
    <t>PKN</t>
  </si>
  <si>
    <t>Memahami simbol sila-sila Pancasila dalam lambang negara “Garuda Pancasila”</t>
  </si>
  <si>
    <t>Memahami aturan yang berlaku dalam kehidupan sehari-hari di rumah</t>
  </si>
  <si>
    <t>Memahami keberagaman karakteristik individu di rumah</t>
  </si>
  <si>
    <t>MATEMATIKA</t>
  </si>
  <si>
    <t>Menjelaskan makna bilangan cacah sampai dengan 99 sebagai banyak anggota suatu kumpulan objek</t>
  </si>
  <si>
    <t>Menjelaskan bilangan sampai dua angka dan nilai tempat penyusun lambang bilangan menggunakan kumpulan benda konkret serta cara membacanya</t>
  </si>
  <si>
    <t>Membandingkan dua bilangan sampai dua angka dengan menggunakan kumpulan benda-benda</t>
  </si>
  <si>
    <t>Menjelaskan dan melakukan penjumlahan dan pengurangan bilangan yang melibatkan bilangan cacah sampai dengan 99 dalam kehidupan sehari-hari serta mengaitkan penjumlahan dan pengurangan</t>
  </si>
  <si>
    <t>Mengenal pola bilangan yang berkaitan dengan kumpulan benda/gambar/gerakan atau lainnya</t>
  </si>
  <si>
    <t>Mengenal bangun ruang dan bangun datar dengan menggunakan berbagai benda konkret</t>
  </si>
  <si>
    <t>Mengenal dan menentukan panjang dan berat dengan satuan tidak baku menggunakan benda/situasi konkret</t>
  </si>
  <si>
    <t>I P A</t>
  </si>
  <si>
    <t>I P S</t>
  </si>
  <si>
    <t>Memahami karya ekspresi dua dan tiga dimensi</t>
  </si>
  <si>
    <t>Memahami elemen musik melalui lagu</t>
  </si>
  <si>
    <t>Memahami gerak anggota tubuh melalui tari</t>
  </si>
  <si>
    <t>Memahami bahan alam dalam berkarya</t>
  </si>
  <si>
    <t>Memahami prosedur dasar lokomotor sesuai dengan konsep tubuh, ruang, usaha, dan keterhubungan dalam berbagai bentuk permainan sederhana dan atau tradisional</t>
  </si>
  <si>
    <t>Memahami prosedur gerak dasar non-lokomotor sesuai dengan konsep tubuh, ruang, usaha, dan keterhubungan dalam berbagai bentuk permainan sederhana dan atau tradisional</t>
  </si>
  <si>
    <t>Memahami prosedur pola gerak dasar manipulatif sesuai konsep tubuh, ruang, usaha, dan keterhubungan dalamberbagai bentuk permainan sederhana dan atau tradisional</t>
  </si>
  <si>
    <t>sederhana</t>
  </si>
  <si>
    <t>Memahami prosedur menjaga sikap tubuh (duduk, membaca, berdiri, jalan), dan bergerak secara lentur serta seimbang dalam rangka pembentukan tubuh melalui permainan sederhana dan atau tradisional</t>
  </si>
  <si>
    <t>Memahami bagian-bagian tubuh, bagian tubuh yang boleh dan tidak boleh disentuh orang lain, cara menjaga kebersihannya, dan kebersihan pakaian</t>
  </si>
  <si>
    <r>
      <rPr>
        <sz val="7"/>
        <color theme="1"/>
        <rFont val="Times New Roman"/>
        <family val="1"/>
      </rPr>
      <t xml:space="preserve"> </t>
    </r>
    <r>
      <rPr>
        <sz val="11"/>
        <color theme="1"/>
        <rFont val="Calibri"/>
        <family val="2"/>
        <charset val="1"/>
        <scheme val="minor"/>
      </rPr>
      <t>Memahami teks diskriptif tentang anggota tubuh dan pancaindera</t>
    </r>
  </si>
  <si>
    <t>Memahami dongeng hewan, tembang dolanan, dan permainan tradisional’</t>
  </si>
  <si>
    <t>Memahami wayang (punakawan) dan silsilah keluarga</t>
  </si>
  <si>
    <t>Memahami unggah ungguh basa untuk memperkenalkan diri dan menanyakan sesuatu kepada orang lain</t>
  </si>
  <si>
    <t>menceritakan simbol pada lambang negara “Garuda Pancasila”</t>
  </si>
  <si>
    <t>melakukan kegiatan sesuai dengan aturan yang berlaku di rumah</t>
  </si>
  <si>
    <t>menceritakan keberagaman anggota keluarga di rumah</t>
  </si>
  <si>
    <t>menceritakan pengalaman bekerjasama dalam keberagaman di rumah</t>
  </si>
  <si>
    <t>BAHASA INDO</t>
  </si>
  <si>
    <t xml:space="preserve">mempraktikkan kegiatan persiapan membaca permulaan </t>
  </si>
  <si>
    <t>mempraktikkan kegiatan persiapan menulis permulaan</t>
  </si>
  <si>
    <t>melafalkan bunyi vokal dan konsonan dalam kata Bahasa Indonesia atau bahasa daerah</t>
  </si>
  <si>
    <t>menyampaikan penjelasan dengan kosakata yang tepat tentang anggota tubuh dan pancaindra serta perawatannya (berupa gambar dan tulisan) dalam Bahasa Indonesia</t>
  </si>
  <si>
    <t>mengemukakan penjelasan dengan kosakata bahasa Indonesia dan pelafalan yang tepat cara memelihara kesehatan</t>
  </si>
  <si>
    <t>menyampaikan penjelasan dengan kosakata bahasa Indonesia berkaitan dengan peristiwa siang dan malam melalui teks pendek (gambar, tulisan, dan/atau syair lagu</t>
  </si>
  <si>
    <t>mengucapkan ungkapan terima kasih, permintaan maaf, tolong, dan pemberian pujian, dengan menggunakan bahasa yang santun kepada orang lain</t>
  </si>
  <si>
    <t>menggunakan kosakata dan ungkapan yang tepat untuk perkenalan diri, keluarga, dan orang-orang di tempat tinggalnya secara sderhana dalam bentuk kosakata bahasa daerah</t>
  </si>
  <si>
    <t>menggunakan kosakata yang tepat dalam percakapan tentang hubungan kekeluargaan dengan menggunakan bantuan gambar/bagan silsilah keluarga</t>
  </si>
  <si>
    <t>melisankan puisi anak /syair lagu (berisi ungkapan kekaguman, kebanggaan, hormat kepada orang tua, kasih sayang, atau persahabatan) sebagai bentuk ungkapan diri</t>
  </si>
  <si>
    <t>menyajikan bilangan cacah sampai dengan 99 yang bersesuaian dengan banyak anggota kumpulan objek yang disajikan</t>
  </si>
  <si>
    <t>menuliskan lambang bilangan sampai dua angka yang menyatakan banyak anggota suatu kumpulan objek dengan ide nilai tempat</t>
  </si>
  <si>
    <t>mengurutkan bilangan-bilangan sampai dua angka dari bilangan terkecil ke bilangan terbesar atau sebaliknya dengan menggunakan kumpulan benda-benda konkret</t>
  </si>
  <si>
    <t>menyelesaikan masalah kehidupan sehari-hari yang berkaitan dengan penjumlahan dan pengurangan bilangan yang melibatkan bilangan cacah sampai dengan 99</t>
  </si>
  <si>
    <t xml:space="preserve">memprediksi dan membuat pola bilangan yang berkaitan dengan kumpulan benda/gambar/ gerakan atau lainnya </t>
  </si>
  <si>
    <t>mengklasifikasi bangun ruang dan bangun datar dengan menggunakan berbagai benda konkret</t>
  </si>
  <si>
    <t>melakukan pengukuran panjang dan berat dalam satuan tidak baku dengan menggunakan benda/situasi konkret</t>
  </si>
  <si>
    <t>membuat karya ekspresi dua dan tiga dimensi</t>
  </si>
  <si>
    <t>menirukan elemen musik melalui lagu</t>
  </si>
  <si>
    <t>meragakan gerak anggota tubuh melalui tari</t>
  </si>
  <si>
    <t>membuat karya dari bahan alam</t>
  </si>
  <si>
    <t>mempraktikkan gerak dasar lokomotor sesuai dengan konsep tubuh, ruang, usaha, dan keterhubungan dalam berbagai bentuk permainan sederhana dan/atau tradisional</t>
  </si>
  <si>
    <t>mempraktikkan gerak dasar nonlokomotor sesuai dengan konsep tubuh, ruang, usaha, dan keterhubungan dalam berbagai bentuk permainan sederhana dan/ atau tradisional</t>
  </si>
  <si>
    <t>mempraktikkan pola gerak dasar manipulatif sesuai dengan konsep tubuh, ruang, usaha, dan keterhubungan dalam berbagai bentuk permainan sederhana dan/ atau tradisional</t>
  </si>
  <si>
    <t>mempraktikkan sikap tubuh (duduk, membaca, berdiri, jalan), dan bergerak secara lentur serta seimbang dalam rangka pembentukan tubuh melalui permainan sederhana dan/atau tradisional</t>
  </si>
  <si>
    <t>mempraktikkan berbagai pola gerak dominan (bertumpu, bergantung, keseimbangan, berpindah/lokomotor, tolakan, putaran, ayunan, melayang, dan mendarat) dalam aktivitas senam lantai</t>
  </si>
  <si>
    <t>mempraktikkan gerak dasar lokomotor dan non-lokomotor sesuai dengan irama (ketukan) tanpa/dengan musik dalam aktivitas gerak berirama</t>
  </si>
  <si>
    <t xml:space="preserve">mempraktikkan berbagai pengenalan aktivitas air dan  menjaga keselamatan diri/orang lain dalam aktivitas air </t>
  </si>
  <si>
    <t>menceritakan bagian-bagian tubuh, bagian tubuh yang boleh dan tidak boleh disentuh orang lain, cara menjaga kebersihannya, dan kebersihan pakaian</t>
  </si>
  <si>
    <t>BAHASA JAWA</t>
  </si>
  <si>
    <r>
      <rPr>
        <sz val="7"/>
        <color theme="1"/>
        <rFont val="Times New Roman"/>
        <family val="1"/>
      </rPr>
      <t xml:space="preserve"> </t>
    </r>
    <r>
      <rPr>
        <sz val="11"/>
        <color theme="1"/>
        <rFont val="Calibri"/>
        <family val="2"/>
      </rPr>
      <t>Menirukan dan menyalin teks diskriptif tentang anggota tubuh dan pancaindera</t>
    </r>
  </si>
  <si>
    <t>Menceritakan dongeng hewan, melantunkan tembang dolanan,dan melakukan permainan tradisional</t>
  </si>
  <si>
    <t>Menceriterakan wayang punakawan dan silsilah keluarga</t>
  </si>
  <si>
    <r>
      <rPr>
        <sz val="7"/>
        <color theme="1"/>
        <rFont val="Times New Roman"/>
        <family val="1"/>
      </rPr>
      <t xml:space="preserve"> </t>
    </r>
    <r>
      <rPr>
        <sz val="11"/>
        <color theme="1"/>
        <rFont val="Calibri"/>
        <family val="2"/>
        <charset val="1"/>
        <scheme val="minor"/>
      </rPr>
      <t>Menggunakan unggah  ungguh basa untuk  memperkenallkan diri dan menanyakan sesuatu kepada orang lain</t>
    </r>
  </si>
  <si>
    <t>DAFTAR NAMA SISWA</t>
  </si>
  <si>
    <t>NAMA</t>
  </si>
  <si>
    <t>NIS</t>
  </si>
  <si>
    <t>NISN</t>
  </si>
  <si>
    <t>Tempat tgl lahir</t>
  </si>
  <si>
    <t>Jenis Kelamin</t>
  </si>
  <si>
    <t>Agama</t>
  </si>
  <si>
    <t>Alamat tempat tinggal siswa</t>
  </si>
  <si>
    <t>Nama Orang tua</t>
  </si>
  <si>
    <t>Pekerjaan Ayah</t>
  </si>
  <si>
    <t>Pekerjaan Ibu</t>
  </si>
  <si>
    <t>Alamat orang tua</t>
  </si>
  <si>
    <t>asal sekolah</t>
  </si>
  <si>
    <t>nama wali</t>
  </si>
  <si>
    <t>pekerjaan wali</t>
  </si>
  <si>
    <t>alamat wali</t>
  </si>
  <si>
    <t>Nama Ayah</t>
  </si>
  <si>
    <t>Nama Ibu</t>
  </si>
  <si>
    <t>Jalan/dukuh</t>
  </si>
  <si>
    <t>desa</t>
  </si>
  <si>
    <t>0104109897</t>
  </si>
  <si>
    <t>Kulon Progo, 9 Agustus 2010</t>
  </si>
  <si>
    <t>Bebekan, Glagah, Temon, Kulon Progo</t>
  </si>
  <si>
    <t>Dargo Wardoyo</t>
  </si>
  <si>
    <t>Irawati</t>
  </si>
  <si>
    <t>Wiraswasta</t>
  </si>
  <si>
    <t>IRT</t>
  </si>
  <si>
    <t>Bebekan</t>
  </si>
  <si>
    <t>0108162846</t>
  </si>
  <si>
    <t>Kulon Progo, 21 November 2010</t>
  </si>
  <si>
    <t>Sangkretan, Glagah, Temon, Kulon Progo</t>
  </si>
  <si>
    <t>Sujiyatna</t>
  </si>
  <si>
    <t>Nur Sriwi Hidayati</t>
  </si>
  <si>
    <t>Karyawan Swasta</t>
  </si>
  <si>
    <t xml:space="preserve">Sangkretan </t>
  </si>
  <si>
    <t>0103378169</t>
  </si>
  <si>
    <t>Kulon Progo, 29 September 2010</t>
  </si>
  <si>
    <t>Riyan Prihatin</t>
  </si>
  <si>
    <t>Apriliyawati</t>
  </si>
  <si>
    <t>0102017684</t>
  </si>
  <si>
    <t>Kulon Progo, 26 Juli 2010</t>
  </si>
  <si>
    <t>Logede, Glagah, Temon, Kulon Progo</t>
  </si>
  <si>
    <t>Arif Winata</t>
  </si>
  <si>
    <t>Emi  Susanuari</t>
  </si>
  <si>
    <t>Logede</t>
  </si>
  <si>
    <t>0108908108</t>
  </si>
  <si>
    <t>Kulon Progo, 6 Juni 2010</t>
  </si>
  <si>
    <t>Keboan, Karangwuni, Wates, Kulon Progo</t>
  </si>
  <si>
    <t>Ahmad Fadzil Salim, ST</t>
  </si>
  <si>
    <t>Meilia Rahayu, ST</t>
  </si>
  <si>
    <t>Keboan</t>
  </si>
  <si>
    <t>Karangwuni</t>
  </si>
  <si>
    <t>Wates</t>
  </si>
  <si>
    <t>0107816828</t>
  </si>
  <si>
    <t>Kulon Progo, 11 Oktober 2010</t>
  </si>
  <si>
    <t>Perempuan</t>
  </si>
  <si>
    <t>Ruci Laksono</t>
  </si>
  <si>
    <t>Lina Yulianti</t>
  </si>
  <si>
    <t>0105502572</t>
  </si>
  <si>
    <t>Kulon Progo, 5 Agustus 2010</t>
  </si>
  <si>
    <t>Saryono</t>
  </si>
  <si>
    <t>Sumarsih</t>
  </si>
  <si>
    <t>0109050258</t>
  </si>
  <si>
    <t>Kulon Progo,19 Agustus 2010</t>
  </si>
  <si>
    <t>Anggar Trisilo</t>
  </si>
  <si>
    <t>Susanti</t>
  </si>
  <si>
    <t>0104211199</t>
  </si>
  <si>
    <t>Kulon Progo,28 Desember 2010</t>
  </si>
  <si>
    <t>Novid Heri Rahmawanto</t>
  </si>
  <si>
    <t>Sri Asih</t>
  </si>
  <si>
    <t>0118163899</t>
  </si>
  <si>
    <t>Bekasi, 10 Februari 2011</t>
  </si>
  <si>
    <t>Widodo</t>
  </si>
  <si>
    <t>Lusi Purnami</t>
  </si>
  <si>
    <t>0104261278</t>
  </si>
  <si>
    <t>Kulon Progo, 23 September 2010</t>
  </si>
  <si>
    <t>Koma Roib</t>
  </si>
  <si>
    <t>Amalia Melandari</t>
  </si>
  <si>
    <t>0103759311</t>
  </si>
  <si>
    <t>Kulon Progo, 15 Mei 2010</t>
  </si>
  <si>
    <t>Sapto Purwono</t>
  </si>
  <si>
    <t>Sulami Lestari</t>
  </si>
  <si>
    <t>0105063076</t>
  </si>
  <si>
    <t>Bekasi, 14 Juni 2010</t>
  </si>
  <si>
    <t>Rakhmad Nurhidayat</t>
  </si>
  <si>
    <t>Yani Farida</t>
  </si>
  <si>
    <t>0102413067</t>
  </si>
  <si>
    <t>Kulon Progo, 26 Agustus 2010</t>
  </si>
  <si>
    <t>Beri Putra</t>
  </si>
  <si>
    <t>Dwi Puji Astuti</t>
  </si>
  <si>
    <t>0108597626</t>
  </si>
  <si>
    <t>Wonosobo, 30 November 2010</t>
  </si>
  <si>
    <t>Suprat</t>
  </si>
  <si>
    <t>Fitri Nurhidayati</t>
  </si>
  <si>
    <t>Mata Pelajaran</t>
  </si>
  <si>
    <t>Angka</t>
  </si>
  <si>
    <t xml:space="preserve">Keterampilan </t>
  </si>
  <si>
    <t>Nis</t>
  </si>
  <si>
    <t>Ekstrakulikuler</t>
  </si>
  <si>
    <t>predikat</t>
  </si>
  <si>
    <t>keterangan</t>
  </si>
  <si>
    <t>Tinggi Badan</t>
  </si>
  <si>
    <t>Berat Badan</t>
  </si>
  <si>
    <t>semester 1</t>
  </si>
  <si>
    <t>semester 2</t>
  </si>
  <si>
    <t>Lain-Lain</t>
  </si>
  <si>
    <t>Kesehatan</t>
  </si>
  <si>
    <t>Alpa</t>
  </si>
  <si>
    <t>ketarangan tidak masuk</t>
  </si>
  <si>
    <t>a. Bahasa Jawa</t>
  </si>
  <si>
    <t>103 cm</t>
  </si>
  <si>
    <t>15 kg</t>
  </si>
  <si>
    <t>Kompetensi Sikap</t>
  </si>
  <si>
    <t>Semester 1</t>
  </si>
  <si>
    <t>Semester 2</t>
  </si>
  <si>
    <t>PAI</t>
  </si>
  <si>
    <t>Mata Pelajaran Pengetahuan</t>
  </si>
  <si>
    <t>Dskripsi</t>
  </si>
  <si>
    <t>Deskirpsi</t>
  </si>
  <si>
    <t>Ipa</t>
  </si>
  <si>
    <t>Ips</t>
  </si>
  <si>
    <t>Olahraga</t>
  </si>
  <si>
    <t>SDBK</t>
  </si>
  <si>
    <t>Mata Pelajaran Keterampilan</t>
  </si>
  <si>
    <t>kopentesi sikap</t>
  </si>
  <si>
    <t>Estra Kulikuler</t>
  </si>
  <si>
    <t>Exs 1</t>
  </si>
  <si>
    <t>Exs 2</t>
  </si>
  <si>
    <t>Exs 3</t>
  </si>
  <si>
    <t>Exs 4</t>
  </si>
  <si>
    <t>semseter 1</t>
  </si>
  <si>
    <t>tinggi badan</t>
  </si>
  <si>
    <t>Tinggi dan berat badan</t>
  </si>
  <si>
    <t>Kondisi kesehatan</t>
  </si>
  <si>
    <t>pendengaran</t>
  </si>
  <si>
    <t>penglihatan</t>
  </si>
  <si>
    <t>gigi</t>
  </si>
  <si>
    <t>sakit</t>
  </si>
  <si>
    <t>izin</t>
  </si>
  <si>
    <t>alpa</t>
  </si>
  <si>
    <t>presensi</t>
  </si>
  <si>
    <t xml:space="preserve">jenis </t>
  </si>
  <si>
    <t>Prestasi 1</t>
  </si>
  <si>
    <t>Prestasi 3</t>
  </si>
  <si>
    <t>Saran</t>
  </si>
  <si>
    <t>NILaI PENGETAHUAN</t>
  </si>
  <si>
    <t>NPTS</t>
  </si>
  <si>
    <t>NPAS</t>
  </si>
  <si>
    <t>Baik dalam  Memahami teks diskriptif tentang anggota tubuh dan pancaindera, Cukup dalam Memahami wayang (punakawan) dan silsilah keluarga</t>
  </si>
  <si>
    <t>Baik dalam Memahami dongeng hewan, tembang dolanan, dan permainan tradisional’, Baik dalam Memahami wayang (punakawan) dan silsilah keluarga</t>
  </si>
  <si>
    <t>Baik dalam  Memahami teks diskriptif tentang anggota tubuh dan pancaindera, Baik dalam Memahami wayang (punakawan) dan silsilah keluarga</t>
  </si>
  <si>
    <t>Cukup dalam Memahami unggah ungguh basa untuk memperkenalkan diri dan menanyakan sesuatu kepada orang lain, Cukup dalam Memahami wayang (punakawan) dan silsilah keluarga</t>
  </si>
  <si>
    <t>Sangat Baik dalam  Memahami teks diskriptif tentang anggota tubuh dan pancaindera, Baik dalam Memahami wayang (punakawan) dan silsilah keluarga</t>
  </si>
  <si>
    <t>Sangat Baik dalam Memahami unggah ungguh basa untuk memperkenalkan diri dan menanyakan sesuatu kepada orang lain, Baik dalam Memahami dongeng hewan, tembang dolanan, dan permainan tradisional’</t>
  </si>
  <si>
    <t>SDBP</t>
  </si>
  <si>
    <t>REKAP NILAI NPH</t>
  </si>
  <si>
    <t>Baik dalam Memahami karya ekspresi dua dan tiga dimensi, Baik dalam Memahami bahan alam dalam berkarya</t>
  </si>
  <si>
    <t>Sangat Baik dalam Memahami bahan alam dalam berkarya, Sangat Baik dalam Memahami karya ekspresi dua dan tiga dimensi</t>
  </si>
  <si>
    <t>Baik dalam Memahami bahan alam dalam berkarya, Baik dalam Memahami gerak anggota tubuh melalui tari</t>
  </si>
  <si>
    <t>Baik dalam Memahami gerak anggota tubuh melalui tari, Baik dalam Memahami bahan alam dalam berkarya</t>
  </si>
  <si>
    <t>Sangat Baik dalam Memahami gerak anggota tubuh melalui tari, Baik dalam Memahami karya ekspresi dua dan tiga dimensi</t>
  </si>
  <si>
    <t>Baik dalam Memahami bahan alam dalam berkarya, Cukup dalam Memahami elemen musik melalui lagu</t>
  </si>
  <si>
    <t>Baik dalam Memahami gerak anggota tubuh melalui tari, Baik dalam Memahami karya ekspresi dua dan tiga dimensi</t>
  </si>
  <si>
    <t>Baik dalam Memahami gerak anggota tubuh melalui tari, Cukup dalam Memahami karya ekspresi dua dan tiga dimensi</t>
  </si>
  <si>
    <t>Baik dalam Memahami elemen musik melalui lagu, Baik dalam Memahami karya ekspresi dua dan tiga dimensi</t>
  </si>
  <si>
    <t>Sangat Baik dalam Memahami karya ekspresi dua dan tiga dimensi, Baik dalam Memahami gerak anggota tubuh melalui tari</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</si>
</sst>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21]dd\ mmmm\ yyyy;@"/>
    <numFmt numFmtId="165" formatCode="0.0"/>
    <numFmt numFmtId="166" formatCode="[$-409]dd\-mmm\-yy;@"/>
  </numFmts>
  <fonts count="62">
    <font>
      <sz val="11"/>
      <color theme="1"/>
      <name val="Calibri"/>
      <family val="2"/>
      <charset val="1"/>
      <scheme val="minor"/>
    </font>
    <font>
      <sz val="11"/>
      <color theme="1"/>
      <name val="Calibri"/>
      <family val="2"/>
      <charset val="1"/>
      <scheme val="minor"/>
    </font>
    <font>
      <b/>
      <sz val="11"/>
      <color theme="0"/>
      <name val="Calibri"/>
      <family val="2"/>
      <charset val="1"/>
      <scheme val="minor"/>
    </font>
    <font>
      <sz val="22"/>
      <color theme="1"/>
      <name val="Calibri"/>
      <family val="2"/>
      <scheme val="minor"/>
    </font>
    <font>
      <sz val="12"/>
      <color theme="1"/>
      <name val="Calibri"/>
      <family val="2"/>
      <scheme val="minor"/>
    </font>
    <font>
      <u/>
      <sz val="8.8000000000000007"/>
      <color theme="10"/>
      <name val="Calibri"/>
      <family val="2"/>
    </font>
    <font>
      <b/>
      <sz val="20"/>
      <color rgb="FF0000FF"/>
      <name val="Calibri"/>
      <family val="2"/>
    </font>
    <font>
      <sz val="11"/>
      <color rgb="FF0000FF"/>
      <name val="Calibri"/>
      <family val="2"/>
      <scheme val="minor"/>
    </font>
    <font>
      <sz val="20"/>
      <color rgb="FFFFFF00"/>
      <name val="Aharoni"/>
      <charset val="177"/>
    </font>
    <font>
      <sz val="12"/>
      <color theme="1"/>
      <name val="Times New Roman"/>
      <family val="1"/>
    </font>
    <font>
      <b/>
      <sz val="24"/>
      <color theme="0"/>
      <name val="Calibri"/>
      <family val="2"/>
      <scheme val="minor"/>
    </font>
    <font>
      <b/>
      <sz val="20"/>
      <color rgb="FFFFFF00"/>
      <name val="Aharoni"/>
      <charset val="177"/>
    </font>
    <font>
      <b/>
      <sz val="20"/>
      <color theme="1"/>
      <name val="Times New Roman"/>
      <family val="1"/>
    </font>
    <font>
      <sz val="11"/>
      <color theme="1"/>
      <name val="Times New Roman"/>
      <family val="1"/>
    </font>
    <font>
      <b/>
      <sz val="24"/>
      <color theme="1"/>
      <name val="Calibri"/>
      <family val="2"/>
      <scheme val="minor"/>
    </font>
    <font>
      <b/>
      <sz val="12"/>
      <color theme="1"/>
      <name val="Arial"/>
      <family val="2"/>
    </font>
    <font>
      <sz val="12"/>
      <color theme="1"/>
      <name val="Arial"/>
      <family val="2"/>
    </font>
    <font>
      <b/>
      <sz val="12"/>
      <color theme="1"/>
      <name val="Calibri"/>
      <family val="2"/>
      <scheme val="minor"/>
    </font>
    <font>
      <b/>
      <sz val="18"/>
      <color theme="1"/>
      <name val="Calibri"/>
      <family val="2"/>
      <scheme val="minor"/>
    </font>
    <font>
      <b/>
      <sz val="11"/>
      <color theme="1"/>
      <name val="Calibri"/>
      <family val="2"/>
      <scheme val="minor"/>
    </font>
    <font>
      <b/>
      <sz val="9"/>
      <color theme="1"/>
      <name val="Times New Roman"/>
      <family val="1"/>
    </font>
    <font>
      <b/>
      <sz val="12"/>
      <name val="Arial Narrow"/>
      <family val="2"/>
    </font>
    <font>
      <sz val="20"/>
      <color rgb="FF0000FF"/>
      <name val="Calibri"/>
      <family val="2"/>
      <scheme val="minor"/>
    </font>
    <font>
      <sz val="28"/>
      <color theme="1"/>
      <name val="Calibri"/>
      <family val="2"/>
      <scheme val="minor"/>
    </font>
    <font>
      <b/>
      <sz val="12"/>
      <color theme="1"/>
      <name val="Times New Roman"/>
      <family val="1"/>
    </font>
    <font>
      <b/>
      <sz val="11"/>
      <color theme="1"/>
      <name val="Arial"/>
      <family val="2"/>
    </font>
    <font>
      <sz val="11"/>
      <color theme="1"/>
      <name val="Arial"/>
      <family val="2"/>
    </font>
    <font>
      <b/>
      <sz val="13"/>
      <color theme="0"/>
      <name val="Miriam"/>
      <family val="2"/>
      <charset val="177"/>
    </font>
    <font>
      <b/>
      <sz val="10"/>
      <color theme="1"/>
      <name val="Arial"/>
      <family val="2"/>
    </font>
    <font>
      <b/>
      <sz val="10"/>
      <color theme="1"/>
      <name val="Times New Roman"/>
      <family val="1"/>
    </font>
    <font>
      <sz val="11"/>
      <color theme="1"/>
      <name val="Calibri"/>
      <family val="2"/>
    </font>
    <font>
      <sz val="10"/>
      <color theme="1"/>
      <name val="Calibri"/>
      <family val="2"/>
      <scheme val="minor"/>
    </font>
    <font>
      <b/>
      <sz val="14"/>
      <color theme="1"/>
      <name val="Calibri"/>
      <family val="2"/>
      <scheme val="minor"/>
    </font>
    <font>
      <sz val="12"/>
      <color rgb="FF000000"/>
      <name val="Times New Roman"/>
      <family val="1"/>
    </font>
    <font>
      <b/>
      <sz val="11"/>
      <name val="Arial"/>
      <family val="2"/>
    </font>
    <font>
      <sz val="11"/>
      <name val="Arial"/>
      <family val="2"/>
    </font>
    <font>
      <sz val="11"/>
      <color theme="1"/>
      <name val="Calibri"/>
      <family val="2"/>
      <scheme val="minor"/>
    </font>
    <font>
      <sz val="11"/>
      <color rgb="FFFFFFFF"/>
      <name val="Calibri"/>
      <family val="2"/>
      <scheme val="minor"/>
    </font>
    <font>
      <sz val="10"/>
      <name val="Arial"/>
      <family val="2"/>
    </font>
    <font>
      <b/>
      <sz val="9"/>
      <name val="Arial"/>
      <family val="2"/>
    </font>
    <font>
      <sz val="8"/>
      <color theme="1"/>
      <name val="Calibri"/>
      <family val="2"/>
      <scheme val="minor"/>
    </font>
    <font>
      <sz val="9"/>
      <color theme="1"/>
      <name val="Calibri"/>
      <family val="2"/>
      <scheme val="minor"/>
    </font>
    <font>
      <sz val="16"/>
      <color theme="1"/>
      <name val="Calibri"/>
      <family val="2"/>
      <scheme val="minor"/>
    </font>
    <font>
      <sz val="11"/>
      <color rgb="FF002060"/>
      <name val="Calibri"/>
      <family val="2"/>
      <scheme val="minor"/>
    </font>
    <font>
      <sz val="11"/>
      <color rgb="FF000000"/>
      <name val="Calibri"/>
      <family val="2"/>
      <scheme val="minor"/>
    </font>
    <font>
      <sz val="10"/>
      <color theme="1"/>
      <name val="Arial"/>
      <family val="2"/>
    </font>
    <font>
      <sz val="24"/>
      <color theme="1"/>
      <name val="Arial Black"/>
      <family val="2"/>
    </font>
    <font>
      <b/>
      <sz val="10"/>
      <color theme="1"/>
      <name val="Calibri"/>
      <family val="2"/>
      <scheme val="minor"/>
    </font>
    <font>
      <sz val="36"/>
      <color theme="1"/>
      <name val="Arial Black"/>
      <family val="2"/>
    </font>
    <font>
      <sz val="48"/>
      <color theme="1"/>
      <name val="Arial Black"/>
      <family val="2"/>
    </font>
    <font>
      <b/>
      <sz val="16"/>
      <color rgb="FF000000"/>
      <name val="Times New Roman"/>
      <family val="1"/>
    </font>
    <font>
      <b/>
      <sz val="16"/>
      <color theme="1"/>
      <name val="Times New Roman"/>
      <family val="1"/>
    </font>
    <font>
      <sz val="11"/>
      <color rgb="FFFF0000"/>
      <name val="Times New Roman"/>
      <family val="1"/>
    </font>
    <font>
      <sz val="16"/>
      <color theme="1"/>
      <name val="Times New Roman"/>
      <family val="1"/>
    </font>
    <font>
      <b/>
      <sz val="16"/>
      <color theme="1"/>
      <name val="Calibri"/>
      <family val="2"/>
      <scheme val="minor"/>
    </font>
    <font>
      <b/>
      <sz val="11"/>
      <color theme="1"/>
      <name val="Times New Roman"/>
      <family val="1"/>
    </font>
    <font>
      <b/>
      <sz val="14"/>
      <color rgb="FF000000"/>
      <name val="Times New Roman"/>
      <family val="1"/>
    </font>
    <font>
      <b/>
      <u/>
      <sz val="12"/>
      <color theme="1"/>
      <name val="Arial"/>
      <family val="2"/>
    </font>
    <font>
      <sz val="11"/>
      <color rgb="FF000000"/>
      <name val="Arial"/>
      <family val="2"/>
    </font>
    <font>
      <sz val="11"/>
      <color theme="0"/>
      <name val="Calibri"/>
      <family val="2"/>
      <scheme val="minor"/>
    </font>
    <font>
      <sz val="7"/>
      <color theme="1"/>
      <name val="Times New Roman"/>
      <family val="1"/>
    </font>
    <font>
      <sz val="11"/>
      <color theme="1"/>
      <name val="Arial Narrow"/>
      <family val="2"/>
    </font>
  </fonts>
  <fills count="27">
    <fill>
      <patternFill patternType="none"/>
    </fill>
    <fill>
      <patternFill patternType="gray125"/>
    </fill>
    <fill>
      <patternFill patternType="solid">
        <fgColor rgb="FFA5A5A5"/>
      </patternFill>
    </fill>
    <fill>
      <patternFill patternType="solid">
        <fgColor theme="3" tint="0.79998168889431442"/>
        <bgColor indexed="64"/>
      </patternFill>
    </fill>
    <fill>
      <patternFill patternType="solid">
        <fgColor rgb="FFFFC000"/>
        <bgColor indexed="64"/>
      </patternFill>
    </fill>
    <fill>
      <patternFill patternType="solid">
        <fgColor theme="2" tint="-9.9978637043366805E-2"/>
        <bgColor indexed="64"/>
      </patternFill>
    </fill>
    <fill>
      <patternFill patternType="solid">
        <fgColor rgb="FF002060"/>
        <bgColor indexed="64"/>
      </patternFill>
    </fill>
    <fill>
      <patternFill patternType="solid">
        <fgColor rgb="FF92D050"/>
        <bgColor indexed="64"/>
      </patternFill>
    </fill>
    <fill>
      <patternFill patternType="solid">
        <fgColor theme="3" tint="0.39997558519241921"/>
        <bgColor indexed="64"/>
      </patternFill>
    </fill>
    <fill>
      <patternFill patternType="solid">
        <fgColor theme="8" tint="0.39997558519241921"/>
        <bgColor indexed="64"/>
      </patternFill>
    </fill>
    <fill>
      <patternFill patternType="solid">
        <fgColor rgb="FFFFFF00"/>
        <bgColor indexed="64"/>
      </patternFill>
    </fill>
    <fill>
      <patternFill patternType="solid">
        <fgColor theme="4" tint="0.59999389629810485"/>
        <bgColor indexed="64"/>
      </patternFill>
    </fill>
    <fill>
      <patternFill patternType="solid">
        <fgColor rgb="FF00B0F0"/>
        <bgColor indexed="64"/>
      </patternFill>
    </fill>
    <fill>
      <patternFill patternType="solid">
        <fgColor rgb="FFC00000"/>
        <bgColor indexed="64"/>
      </patternFill>
    </fill>
    <fill>
      <patternFill patternType="solid">
        <fgColor rgb="FFFF0000"/>
        <bgColor indexed="64"/>
      </patternFill>
    </fill>
    <fill>
      <patternFill patternType="solid">
        <fgColor theme="0"/>
        <bgColor indexed="64"/>
      </patternFill>
    </fill>
    <fill>
      <patternFill patternType="solid">
        <fgColor theme="2"/>
        <bgColor indexed="64"/>
      </patternFill>
    </fill>
    <fill>
      <patternFill patternType="solid">
        <fgColor theme="2" tint="-0.249977111117893"/>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rgb="FFFFFFFF"/>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rgb="FF00B050"/>
        <bgColor indexed="64"/>
      </patternFill>
    </fill>
  </fills>
  <borders count="45">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4">
    <xf numFmtId="0" fontId="0" fillId="0" borderId="0"/>
    <xf numFmtId="0" fontId="2" fillId="2" borderId="1" applyNumberFormat="0" applyAlignment="0" applyProtection="0"/>
    <xf numFmtId="0" fontId="5" fillId="0" borderId="0" applyNumberFormat="0" applyFill="0" applyBorder="0" applyAlignment="0" applyProtection="0">
      <alignment vertical="top"/>
      <protection locked="0"/>
    </xf>
    <xf numFmtId="0" fontId="1" fillId="0" borderId="0"/>
  </cellStyleXfs>
  <cellXfs count="1050">
    <xf numFmtId="0" fontId="0" fillId="0" borderId="0" xfId="0"/>
    <xf numFmtId="0" fontId="0" fillId="3" borderId="2" xfId="0" applyFill="1" applyBorder="1"/>
    <xf numFmtId="0" fontId="0" fillId="3" borderId="3" xfId="0" applyFill="1" applyBorder="1"/>
    <xf numFmtId="0" fontId="0" fillId="3" borderId="4" xfId="0" applyFill="1" applyBorder="1"/>
    <xf numFmtId="0" fontId="0" fillId="3" borderId="5" xfId="0" applyFill="1" applyBorder="1"/>
    <xf numFmtId="0" fontId="0" fillId="3" borderId="0" xfId="0" applyFill="1"/>
    <xf numFmtId="0" fontId="0" fillId="3" borderId="6" xfId="0" applyFill="1" applyBorder="1"/>
    <xf numFmtId="0" fontId="4" fillId="3" borderId="0" xfId="0" applyFont="1" applyFill="1" applyProtection="1">
      <protection hidden="1"/>
    </xf>
    <xf numFmtId="0" fontId="0" fillId="3" borderId="7" xfId="0" applyFill="1" applyBorder="1"/>
    <xf numFmtId="0" fontId="0" fillId="3" borderId="8" xfId="0" applyFill="1" applyBorder="1"/>
    <xf numFmtId="0" fontId="0" fillId="3" borderId="9" xfId="0" applyFill="1" applyBorder="1"/>
    <xf numFmtId="0" fontId="7" fillId="5" borderId="2" xfId="0" applyFont="1" applyFill="1" applyBorder="1" applyProtection="1">
      <protection hidden="1"/>
    </xf>
    <xf numFmtId="0" fontId="0" fillId="5" borderId="3" xfId="0" applyFill="1" applyBorder="1" applyProtection="1">
      <protection hidden="1"/>
    </xf>
    <xf numFmtId="0" fontId="0" fillId="5" borderId="4" xfId="0" applyFill="1" applyBorder="1" applyProtection="1">
      <protection hidden="1"/>
    </xf>
    <xf numFmtId="0" fontId="0" fillId="5" borderId="2" xfId="0" applyFill="1" applyBorder="1" applyProtection="1">
      <protection hidden="1"/>
    </xf>
    <xf numFmtId="0" fontId="0" fillId="5" borderId="0" xfId="0" applyFill="1" applyProtection="1">
      <protection hidden="1"/>
    </xf>
    <xf numFmtId="0" fontId="0" fillId="0" borderId="0" xfId="0" applyProtection="1">
      <protection hidden="1"/>
    </xf>
    <xf numFmtId="0" fontId="0" fillId="5" borderId="5" xfId="0" applyFill="1" applyBorder="1" applyProtection="1">
      <protection hidden="1"/>
    </xf>
    <xf numFmtId="0" fontId="9" fillId="7" borderId="3" xfId="0" applyFont="1" applyFill="1" applyBorder="1" applyAlignment="1" applyProtection="1">
      <alignment vertical="center"/>
      <protection hidden="1"/>
    </xf>
    <xf numFmtId="0" fontId="9" fillId="7" borderId="0" xfId="0" applyFont="1" applyFill="1" applyAlignment="1" applyProtection="1">
      <alignment vertical="center"/>
      <protection hidden="1"/>
    </xf>
    <xf numFmtId="0" fontId="12" fillId="7" borderId="0" xfId="0" applyFont="1" applyFill="1" applyAlignment="1" applyProtection="1">
      <alignment vertical="center"/>
      <protection hidden="1"/>
    </xf>
    <xf numFmtId="0" fontId="13" fillId="7" borderId="13" xfId="0" applyFont="1" applyFill="1" applyBorder="1" applyAlignment="1" applyProtection="1">
      <alignment vertical="center"/>
      <protection hidden="1"/>
    </xf>
    <xf numFmtId="0" fontId="4" fillId="9" borderId="0" xfId="0" applyFont="1" applyFill="1" applyProtection="1">
      <protection hidden="1"/>
    </xf>
    <xf numFmtId="0" fontId="4" fillId="9" borderId="6" xfId="0" applyFont="1" applyFill="1" applyBorder="1" applyProtection="1">
      <protection hidden="1"/>
    </xf>
    <xf numFmtId="0" fontId="0" fillId="7" borderId="0" xfId="0" applyFill="1" applyProtection="1">
      <protection hidden="1"/>
    </xf>
    <xf numFmtId="0" fontId="4" fillId="9" borderId="5" xfId="0" applyFont="1" applyFill="1" applyBorder="1" applyProtection="1">
      <protection hidden="1"/>
    </xf>
    <xf numFmtId="0" fontId="14" fillId="2" borderId="0" xfId="1" applyFont="1" applyBorder="1" applyAlignment="1" applyProtection="1">
      <alignment vertical="center"/>
      <protection hidden="1"/>
    </xf>
    <xf numFmtId="0" fontId="14" fillId="2" borderId="6" xfId="1" applyFont="1" applyBorder="1" applyAlignment="1" applyProtection="1">
      <alignment vertical="center"/>
      <protection hidden="1"/>
    </xf>
    <xf numFmtId="0" fontId="15" fillId="7" borderId="0" xfId="0" applyFont="1" applyFill="1" applyProtection="1">
      <protection hidden="1"/>
    </xf>
    <xf numFmtId="0" fontId="16" fillId="7" borderId="0" xfId="0" applyFont="1" applyFill="1" applyProtection="1">
      <protection hidden="1"/>
    </xf>
    <xf numFmtId="0" fontId="17" fillId="7" borderId="0" xfId="0" applyFont="1" applyFill="1" applyAlignment="1" applyProtection="1">
      <alignment horizontal="center"/>
      <protection hidden="1"/>
    </xf>
    <xf numFmtId="0" fontId="18" fillId="2" borderId="0" xfId="2" applyFont="1" applyFill="1" applyAlignment="1" applyProtection="1">
      <alignment vertical="center" wrapText="1"/>
      <protection hidden="1"/>
    </xf>
    <xf numFmtId="0" fontId="18" fillId="2" borderId="6" xfId="2" applyFont="1" applyFill="1" applyBorder="1" applyAlignment="1" applyProtection="1">
      <alignment vertical="center" wrapText="1"/>
      <protection hidden="1"/>
    </xf>
    <xf numFmtId="0" fontId="15" fillId="7" borderId="0" xfId="0" quotePrefix="1" applyFont="1" applyFill="1" applyProtection="1">
      <protection locked="0"/>
    </xf>
    <xf numFmtId="0" fontId="15" fillId="7" borderId="0" xfId="0" applyFont="1" applyFill="1" applyProtection="1">
      <protection locked="0"/>
    </xf>
    <xf numFmtId="0" fontId="15" fillId="7" borderId="0" xfId="0" quotePrefix="1" applyFont="1" applyFill="1" applyAlignment="1" applyProtection="1">
      <alignment horizontal="center"/>
      <protection locked="0"/>
    </xf>
    <xf numFmtId="0" fontId="15" fillId="7" borderId="0" xfId="0" applyFont="1" applyFill="1" applyAlignment="1" applyProtection="1">
      <alignment horizontal="center"/>
      <protection locked="0"/>
    </xf>
    <xf numFmtId="0" fontId="19" fillId="7" borderId="0" xfId="0" applyFont="1" applyFill="1" applyAlignment="1" applyProtection="1">
      <alignment horizontal="center"/>
      <protection hidden="1"/>
    </xf>
    <xf numFmtId="0" fontId="17" fillId="9" borderId="0" xfId="0" applyFont="1" applyFill="1" applyProtection="1">
      <protection hidden="1"/>
    </xf>
    <xf numFmtId="0" fontId="17" fillId="9" borderId="6" xfId="0" applyFont="1" applyFill="1" applyBorder="1" applyProtection="1">
      <protection hidden="1"/>
    </xf>
    <xf numFmtId="0" fontId="15" fillId="7" borderId="0" xfId="0" applyFont="1" applyFill="1" applyAlignment="1" applyProtection="1">
      <alignment horizontal="left"/>
      <protection hidden="1"/>
    </xf>
    <xf numFmtId="0" fontId="19" fillId="7" borderId="0" xfId="0" applyFont="1" applyFill="1" applyProtection="1">
      <protection hidden="1"/>
    </xf>
    <xf numFmtId="0" fontId="17" fillId="7" borderId="0" xfId="0" applyFont="1" applyFill="1" applyProtection="1">
      <protection hidden="1"/>
    </xf>
    <xf numFmtId="0" fontId="4" fillId="7" borderId="0" xfId="0" applyFont="1" applyFill="1" applyProtection="1">
      <protection hidden="1"/>
    </xf>
    <xf numFmtId="0" fontId="15" fillId="0" borderId="16" xfId="0" applyFont="1" applyBorder="1" applyProtection="1">
      <protection locked="0"/>
    </xf>
    <xf numFmtId="0" fontId="15" fillId="7" borderId="0" xfId="0" applyFont="1" applyFill="1" applyAlignment="1" applyProtection="1">
      <alignment vertical="center"/>
      <protection locked="0"/>
    </xf>
    <xf numFmtId="0" fontId="17" fillId="7" borderId="0" xfId="0" applyFont="1" applyFill="1" applyAlignment="1" applyProtection="1">
      <alignment horizontal="center" vertical="center"/>
      <protection hidden="1"/>
    </xf>
    <xf numFmtId="0" fontId="15" fillId="7" borderId="0" xfId="0" applyFont="1" applyFill="1" applyAlignment="1" applyProtection="1">
      <alignment horizontal="left" vertical="center"/>
      <protection locked="0"/>
    </xf>
    <xf numFmtId="0" fontId="20" fillId="7" borderId="0" xfId="0" applyFont="1" applyFill="1" applyAlignment="1" applyProtection="1">
      <alignment vertical="center" wrapText="1"/>
      <protection hidden="1"/>
    </xf>
    <xf numFmtId="0" fontId="17" fillId="7" borderId="0" xfId="0" applyFont="1" applyFill="1" applyProtection="1">
      <protection locked="0"/>
    </xf>
    <xf numFmtId="0" fontId="21" fillId="9" borderId="0" xfId="0" applyFont="1" applyFill="1" applyProtection="1">
      <protection hidden="1"/>
    </xf>
    <xf numFmtId="0" fontId="21" fillId="9" borderId="6" xfId="0" applyFont="1" applyFill="1" applyBorder="1" applyProtection="1">
      <protection hidden="1"/>
    </xf>
    <xf numFmtId="0" fontId="22" fillId="11" borderId="5" xfId="0" applyFont="1" applyFill="1" applyBorder="1" applyAlignment="1" applyProtection="1">
      <alignment vertical="center"/>
      <protection hidden="1"/>
    </xf>
    <xf numFmtId="0" fontId="22" fillId="11" borderId="0" xfId="0" applyFont="1" applyFill="1" applyAlignment="1" applyProtection="1">
      <alignment vertical="center"/>
      <protection hidden="1"/>
    </xf>
    <xf numFmtId="0" fontId="22" fillId="11" borderId="6" xfId="0" applyFont="1" applyFill="1" applyBorder="1" applyAlignment="1" applyProtection="1">
      <alignment vertical="center"/>
      <protection hidden="1"/>
    </xf>
    <xf numFmtId="0" fontId="23" fillId="2" borderId="0" xfId="1" applyFont="1" applyBorder="1" applyAlignment="1" applyProtection="1">
      <alignment vertical="center"/>
      <protection hidden="1"/>
    </xf>
    <xf numFmtId="0" fontId="23" fillId="2" borderId="6" xfId="1" applyFont="1" applyBorder="1" applyAlignment="1" applyProtection="1">
      <alignment vertical="center"/>
      <protection hidden="1"/>
    </xf>
    <xf numFmtId="0" fontId="24" fillId="7" borderId="0" xfId="0" applyFont="1" applyFill="1" applyAlignment="1" applyProtection="1">
      <alignment horizontal="center" vertical="center" wrapText="1"/>
      <protection hidden="1"/>
    </xf>
    <xf numFmtId="0" fontId="24" fillId="7" borderId="0" xfId="0" applyFont="1" applyFill="1" applyAlignment="1" applyProtection="1">
      <alignment horizontal="center" vertical="center" wrapText="1"/>
      <protection locked="0"/>
    </xf>
    <xf numFmtId="0" fontId="24" fillId="7" borderId="0" xfId="0" applyFont="1" applyFill="1" applyAlignment="1" applyProtection="1">
      <alignment vertical="center" wrapText="1"/>
      <protection locked="0"/>
    </xf>
    <xf numFmtId="0" fontId="15" fillId="10" borderId="17" xfId="0" applyFont="1" applyFill="1" applyBorder="1" applyProtection="1">
      <protection hidden="1"/>
    </xf>
    <xf numFmtId="0" fontId="15" fillId="10" borderId="17" xfId="0" applyFont="1" applyFill="1" applyBorder="1" applyAlignment="1" applyProtection="1">
      <alignment vertical="center" wrapText="1"/>
      <protection hidden="1"/>
    </xf>
    <xf numFmtId="0" fontId="15" fillId="7" borderId="0" xfId="0" applyFont="1" applyFill="1" applyAlignment="1" applyProtection="1">
      <alignment horizontal="center" vertical="center" wrapText="1"/>
      <protection hidden="1"/>
    </xf>
    <xf numFmtId="0" fontId="15" fillId="7" borderId="0" xfId="0" applyFont="1" applyFill="1" applyAlignment="1" applyProtection="1">
      <alignment vertical="center" wrapText="1"/>
      <protection locked="0"/>
    </xf>
    <xf numFmtId="0" fontId="25" fillId="10" borderId="17" xfId="0" applyFont="1" applyFill="1" applyBorder="1" applyProtection="1">
      <protection hidden="1"/>
    </xf>
    <xf numFmtId="0" fontId="26" fillId="10" borderId="17" xfId="0" applyFont="1" applyFill="1" applyBorder="1" applyProtection="1">
      <protection hidden="1"/>
    </xf>
    <xf numFmtId="0" fontId="0" fillId="10" borderId="0" xfId="0" applyFill="1" applyAlignment="1" applyProtection="1">
      <alignment horizontal="center"/>
      <protection hidden="1"/>
    </xf>
    <xf numFmtId="0" fontId="15" fillId="10" borderId="6" xfId="0" applyFont="1" applyFill="1" applyBorder="1" applyAlignment="1" applyProtection="1">
      <alignment vertical="top" wrapText="1"/>
      <protection hidden="1"/>
    </xf>
    <xf numFmtId="0" fontId="5" fillId="9" borderId="0" xfId="2" applyFill="1" applyAlignment="1" applyProtection="1">
      <protection hidden="1"/>
    </xf>
    <xf numFmtId="0" fontId="0" fillId="5" borderId="8" xfId="0" applyFill="1" applyBorder="1" applyProtection="1">
      <protection hidden="1"/>
    </xf>
    <xf numFmtId="0" fontId="0" fillId="5" borderId="7" xfId="0" applyFill="1" applyBorder="1" applyProtection="1">
      <protection hidden="1"/>
    </xf>
    <xf numFmtId="0" fontId="0" fillId="5" borderId="9" xfId="0" applyFill="1" applyBorder="1" applyProtection="1">
      <protection hidden="1"/>
    </xf>
    <xf numFmtId="0" fontId="0" fillId="0" borderId="0" xfId="0" applyAlignment="1">
      <alignment horizontal="right"/>
    </xf>
    <xf numFmtId="0" fontId="29" fillId="7" borderId="17" xfId="0" applyFont="1" applyFill="1" applyBorder="1" applyAlignment="1">
      <alignment horizontal="center" vertical="center" wrapText="1"/>
    </xf>
    <xf numFmtId="0" fontId="0" fillId="7" borderId="17" xfId="0" applyFill="1" applyBorder="1" applyAlignment="1">
      <alignment horizontal="center"/>
    </xf>
    <xf numFmtId="0" fontId="0" fillId="0" borderId="17" xfId="0" applyBorder="1" applyProtection="1">
      <protection hidden="1"/>
    </xf>
    <xf numFmtId="0" fontId="0" fillId="0" borderId="17" xfId="0" applyBorder="1" applyAlignment="1" applyProtection="1">
      <alignment horizontal="left"/>
      <protection hidden="1"/>
    </xf>
    <xf numFmtId="0" fontId="0" fillId="0" borderId="17" xfId="0" applyBorder="1" applyAlignment="1" applyProtection="1">
      <alignment horizontal="center"/>
      <protection locked="0"/>
    </xf>
    <xf numFmtId="0" fontId="0" fillId="0" borderId="17" xfId="0" applyBorder="1" applyProtection="1">
      <protection locked="0"/>
    </xf>
    <xf numFmtId="0" fontId="29" fillId="7" borderId="17" xfId="0" applyFont="1" applyFill="1" applyBorder="1" applyAlignment="1">
      <alignment horizontal="center" wrapText="1"/>
    </xf>
    <xf numFmtId="0" fontId="0" fillId="0" borderId="0" xfId="0" applyAlignment="1">
      <alignment vertical="center"/>
    </xf>
    <xf numFmtId="0" fontId="0" fillId="0" borderId="17" xfId="0" applyBorder="1" applyAlignment="1" applyProtection="1">
      <alignment vertical="center"/>
      <protection locked="0"/>
    </xf>
    <xf numFmtId="0" fontId="0" fillId="0" borderId="0" xfId="0" applyAlignment="1">
      <alignment horizontal="center"/>
    </xf>
    <xf numFmtId="0" fontId="0" fillId="7" borderId="17" xfId="0" applyFill="1" applyBorder="1" applyAlignment="1" applyProtection="1">
      <alignment horizontal="center"/>
      <protection hidden="1"/>
    </xf>
    <xf numFmtId="0" fontId="0" fillId="10" borderId="17" xfId="0" applyFill="1" applyBorder="1" applyAlignment="1">
      <alignment horizontal="center"/>
    </xf>
    <xf numFmtId="0" fontId="0" fillId="0" borderId="17" xfId="0" applyBorder="1" applyAlignment="1" applyProtection="1">
      <alignment horizontal="center"/>
      <protection hidden="1"/>
    </xf>
    <xf numFmtId="1" fontId="0" fillId="4" borderId="17" xfId="0" applyNumberFormat="1" applyFill="1" applyBorder="1" applyAlignment="1" applyProtection="1">
      <alignment horizontal="left"/>
      <protection locked="0" hidden="1"/>
    </xf>
    <xf numFmtId="0" fontId="0" fillId="5" borderId="14" xfId="0" applyFill="1" applyBorder="1" applyAlignment="1" applyProtection="1">
      <alignment horizontal="left"/>
      <protection locked="0" hidden="1"/>
    </xf>
    <xf numFmtId="0" fontId="0" fillId="0" borderId="17" xfId="0" applyBorder="1" applyAlignment="1" applyProtection="1">
      <alignment horizontal="left" wrapText="1"/>
      <protection locked="0" hidden="1"/>
    </xf>
    <xf numFmtId="0" fontId="0" fillId="0" borderId="0" xfId="0" applyAlignment="1">
      <alignment horizontal="left"/>
    </xf>
    <xf numFmtId="0" fontId="0" fillId="0" borderId="17" xfId="0" applyBorder="1" applyAlignment="1" applyProtection="1">
      <alignment horizontal="left"/>
      <protection locked="0"/>
    </xf>
    <xf numFmtId="0" fontId="19" fillId="0" borderId="0" xfId="0" applyFont="1" applyAlignment="1">
      <alignment horizontal="center"/>
    </xf>
    <xf numFmtId="0" fontId="0" fillId="0" borderId="0" xfId="0" applyAlignment="1">
      <alignment horizontal="right" vertical="center"/>
    </xf>
    <xf numFmtId="0" fontId="19" fillId="0" borderId="0" xfId="0" applyFont="1" applyAlignment="1">
      <alignment vertical="center"/>
    </xf>
    <xf numFmtId="2" fontId="19" fillId="0" borderId="0" xfId="0" applyNumberFormat="1" applyFont="1" applyAlignment="1">
      <alignment horizontal="center" vertical="center"/>
    </xf>
    <xf numFmtId="0" fontId="19" fillId="0" borderId="0" xfId="0" applyFont="1" applyAlignment="1">
      <alignment horizontal="left" vertical="center"/>
    </xf>
    <xf numFmtId="0" fontId="0" fillId="0" borderId="0" xfId="0" applyAlignment="1">
      <alignment horizontal="center"/>
    </xf>
    <xf numFmtId="2" fontId="0" fillId="0" borderId="0" xfId="0" applyNumberFormat="1"/>
    <xf numFmtId="0" fontId="0" fillId="0" borderId="0" xfId="0" applyProtection="1">
      <protection locked="0"/>
    </xf>
    <xf numFmtId="0" fontId="0" fillId="14" borderId="15" xfId="0" applyFill="1" applyBorder="1" applyAlignment="1" applyProtection="1">
      <alignment horizontal="center"/>
      <protection locked="0"/>
    </xf>
    <xf numFmtId="0" fontId="0" fillId="7" borderId="15" xfId="0" applyFill="1" applyBorder="1" applyAlignment="1" applyProtection="1">
      <alignment horizontal="center"/>
      <protection locked="0"/>
    </xf>
    <xf numFmtId="0" fontId="0" fillId="10" borderId="15" xfId="0" applyFill="1" applyBorder="1" applyAlignment="1">
      <alignment horizontal="center"/>
    </xf>
    <xf numFmtId="0" fontId="0" fillId="11" borderId="15" xfId="0" applyFill="1" applyBorder="1" applyAlignment="1">
      <alignment horizontal="center"/>
    </xf>
    <xf numFmtId="0" fontId="0" fillId="10" borderId="19" xfId="0" applyFill="1" applyBorder="1" applyAlignment="1" applyProtection="1">
      <alignment horizontal="center"/>
      <protection hidden="1"/>
    </xf>
    <xf numFmtId="0" fontId="0" fillId="3" borderId="17" xfId="0" applyFill="1" applyBorder="1" applyAlignment="1" applyProtection="1">
      <alignment horizontal="center"/>
      <protection hidden="1"/>
    </xf>
    <xf numFmtId="0" fontId="0" fillId="4" borderId="19" xfId="0" applyFill="1" applyBorder="1" applyAlignment="1" applyProtection="1">
      <alignment horizontal="center"/>
      <protection hidden="1"/>
    </xf>
    <xf numFmtId="0" fontId="31" fillId="4" borderId="17" xfId="0" applyFont="1" applyFill="1" applyBorder="1" applyAlignment="1">
      <alignment horizontal="center"/>
    </xf>
    <xf numFmtId="0" fontId="31" fillId="11" borderId="17" xfId="0" applyFont="1" applyFill="1" applyBorder="1" applyAlignment="1">
      <alignment horizontal="center"/>
    </xf>
    <xf numFmtId="0" fontId="31" fillId="10" borderId="17" xfId="0" applyFont="1" applyFill="1" applyBorder="1" applyAlignment="1" applyProtection="1">
      <alignment horizontal="center"/>
      <protection hidden="1"/>
    </xf>
    <xf numFmtId="0" fontId="31" fillId="15" borderId="19" xfId="0" applyFont="1" applyFill="1" applyBorder="1" applyAlignment="1" applyProtection="1">
      <alignment horizontal="center"/>
      <protection hidden="1"/>
    </xf>
    <xf numFmtId="0" fontId="31" fillId="4" borderId="19" xfId="0" applyFont="1" applyFill="1" applyBorder="1" applyAlignment="1" applyProtection="1">
      <alignment horizontal="center"/>
      <protection hidden="1"/>
    </xf>
    <xf numFmtId="0" fontId="0" fillId="0" borderId="17" xfId="0" applyBorder="1" applyAlignment="1">
      <alignment vertical="center"/>
    </xf>
    <xf numFmtId="0" fontId="0" fillId="0" borderId="17" xfId="0" applyBorder="1" applyAlignment="1">
      <alignment horizontal="left" vertical="center"/>
    </xf>
    <xf numFmtId="0" fontId="0" fillId="3" borderId="17" xfId="0" applyFill="1" applyBorder="1" applyAlignment="1" applyProtection="1">
      <alignment horizontal="center" vertical="center"/>
      <protection locked="0"/>
    </xf>
    <xf numFmtId="0" fontId="0" fillId="3" borderId="20" xfId="0" applyFill="1" applyBorder="1" applyAlignment="1" applyProtection="1">
      <alignment horizontal="center" vertical="center"/>
      <protection locked="0"/>
    </xf>
    <xf numFmtId="0" fontId="0" fillId="10" borderId="20" xfId="0" applyFill="1" applyBorder="1" applyAlignment="1" applyProtection="1">
      <alignment vertical="center"/>
      <protection hidden="1"/>
    </xf>
    <xf numFmtId="0" fontId="0" fillId="15" borderId="20" xfId="0" applyFill="1" applyBorder="1" applyAlignment="1" applyProtection="1">
      <alignment vertical="center"/>
      <protection locked="0"/>
    </xf>
    <xf numFmtId="0" fontId="0" fillId="4" borderId="20" xfId="0" applyFill="1" applyBorder="1" applyAlignment="1" applyProtection="1">
      <alignment vertical="center"/>
      <protection locked="0"/>
    </xf>
    <xf numFmtId="0" fontId="0" fillId="4" borderId="17" xfId="0" applyFill="1" applyBorder="1" applyAlignment="1" applyProtection="1">
      <alignment horizontal="center" vertical="center"/>
      <protection locked="0"/>
    </xf>
    <xf numFmtId="1" fontId="0" fillId="4" borderId="17" xfId="0" applyNumberFormat="1" applyFill="1" applyBorder="1" applyAlignment="1" applyProtection="1">
      <alignment horizontal="center" vertical="center" wrapText="1"/>
      <protection hidden="1"/>
    </xf>
    <xf numFmtId="0" fontId="0" fillId="5" borderId="14" xfId="0" applyFill="1" applyBorder="1" applyAlignment="1" applyProtection="1">
      <alignment horizontal="center" vertical="center"/>
      <protection hidden="1"/>
    </xf>
    <xf numFmtId="0" fontId="0" fillId="4" borderId="17" xfId="0" applyFill="1" applyBorder="1" applyAlignment="1" applyProtection="1">
      <alignment horizontal="left" vertical="top" wrapText="1"/>
      <protection hidden="1"/>
    </xf>
    <xf numFmtId="0" fontId="0" fillId="0" borderId="17" xfId="0" applyBorder="1"/>
    <xf numFmtId="0" fontId="0" fillId="7" borderId="17" xfId="0" applyFill="1" applyBorder="1" applyAlignment="1" applyProtection="1">
      <alignment horizontal="center" vertical="center"/>
      <protection hidden="1"/>
    </xf>
    <xf numFmtId="0" fontId="0" fillId="10" borderId="17" xfId="0" applyFill="1" applyBorder="1" applyAlignment="1">
      <alignment horizontal="center" vertical="center"/>
    </xf>
    <xf numFmtId="0" fontId="0" fillId="0" borderId="17" xfId="0" applyBorder="1" applyAlignment="1" applyProtection="1">
      <alignment horizontal="left" wrapText="1"/>
      <protection locked="0"/>
    </xf>
    <xf numFmtId="0" fontId="0" fillId="0" borderId="17" xfId="0" applyBorder="1" applyAlignment="1" applyProtection="1">
      <alignment wrapText="1"/>
      <protection locked="0"/>
    </xf>
    <xf numFmtId="0" fontId="0" fillId="3" borderId="18" xfId="0" applyFill="1" applyBorder="1" applyAlignment="1" applyProtection="1">
      <alignment horizontal="center"/>
      <protection hidden="1"/>
    </xf>
    <xf numFmtId="0" fontId="31" fillId="15" borderId="17" xfId="0" applyFont="1" applyFill="1" applyBorder="1" applyAlignment="1" applyProtection="1">
      <alignment horizontal="center"/>
      <protection hidden="1"/>
    </xf>
    <xf numFmtId="0" fontId="31" fillId="4" borderId="17" xfId="0" applyFont="1" applyFill="1" applyBorder="1" applyAlignment="1" applyProtection="1">
      <alignment horizontal="center"/>
      <protection hidden="1"/>
    </xf>
    <xf numFmtId="0" fontId="0" fillId="15" borderId="17" xfId="0" applyFill="1" applyBorder="1" applyAlignment="1" applyProtection="1">
      <alignment vertical="center"/>
      <protection locked="0"/>
    </xf>
    <xf numFmtId="0" fontId="0" fillId="4" borderId="17" xfId="0" applyFill="1" applyBorder="1" applyAlignment="1" applyProtection="1">
      <alignment vertical="center"/>
      <protection locked="0"/>
    </xf>
    <xf numFmtId="0" fontId="19" fillId="0" borderId="0" xfId="0" applyFont="1" applyAlignment="1">
      <alignment horizontal="right"/>
    </xf>
    <xf numFmtId="0" fontId="26" fillId="7" borderId="17" xfId="0" applyFont="1" applyFill="1" applyBorder="1" applyAlignment="1" applyProtection="1">
      <alignment horizontal="center" wrapText="1"/>
      <protection hidden="1"/>
    </xf>
    <xf numFmtId="0" fontId="26" fillId="7" borderId="17" xfId="0" applyFont="1" applyFill="1" applyBorder="1" applyAlignment="1" applyProtection="1">
      <alignment vertical="center" wrapText="1"/>
      <protection hidden="1"/>
    </xf>
    <xf numFmtId="0" fontId="0" fillId="7" borderId="17" xfId="0" applyFill="1" applyBorder="1" applyAlignment="1">
      <alignment vertical="center" wrapText="1"/>
    </xf>
    <xf numFmtId="0" fontId="0" fillId="7" borderId="17" xfId="0" applyFill="1" applyBorder="1" applyAlignment="1">
      <alignment horizontal="center" vertical="center" wrapText="1"/>
    </xf>
    <xf numFmtId="0" fontId="0" fillId="0" borderId="17" xfId="0" applyBorder="1" applyAlignment="1">
      <alignment horizontal="left"/>
    </xf>
    <xf numFmtId="0" fontId="0" fillId="11" borderId="17" xfId="0" applyFill="1" applyBorder="1" applyAlignment="1" applyProtection="1">
      <alignment wrapText="1"/>
      <protection locked="0"/>
    </xf>
    <xf numFmtId="0" fontId="0" fillId="10" borderId="17" xfId="0" applyFill="1" applyBorder="1" applyAlignment="1" applyProtection="1">
      <alignment wrapText="1"/>
      <protection locked="0"/>
    </xf>
    <xf numFmtId="0" fontId="0" fillId="10" borderId="17" xfId="0" applyFill="1" applyBorder="1" applyAlignment="1" applyProtection="1">
      <alignment horizontal="center" wrapText="1"/>
      <protection locked="0"/>
    </xf>
    <xf numFmtId="0" fontId="0" fillId="0" borderId="17" xfId="0" applyBorder="1" applyAlignment="1" applyProtection="1">
      <alignment horizontal="center" wrapText="1"/>
      <protection locked="0"/>
    </xf>
    <xf numFmtId="0" fontId="0" fillId="3" borderId="17" xfId="0" applyFill="1" applyBorder="1" applyAlignment="1" applyProtection="1">
      <alignment horizontal="center" wrapText="1"/>
      <protection locked="0"/>
    </xf>
    <xf numFmtId="0" fontId="0" fillId="3" borderId="17" xfId="0" applyFill="1" applyBorder="1" applyAlignment="1" applyProtection="1">
      <alignment wrapText="1"/>
      <protection locked="0"/>
    </xf>
    <xf numFmtId="0" fontId="17" fillId="0" borderId="0" xfId="0" applyFont="1"/>
    <xf numFmtId="0" fontId="19" fillId="7" borderId="17" xfId="0" applyFont="1" applyFill="1" applyBorder="1" applyAlignment="1">
      <alignment horizontal="center"/>
    </xf>
    <xf numFmtId="0" fontId="19" fillId="3" borderId="17" xfId="0" applyFont="1" applyFill="1" applyBorder="1" applyAlignment="1">
      <alignment horizontal="center"/>
    </xf>
    <xf numFmtId="0" fontId="0" fillId="0" borderId="17" xfId="0" applyBorder="1" applyAlignment="1">
      <alignment horizontal="center"/>
    </xf>
    <xf numFmtId="0" fontId="0" fillId="0" borderId="0" xfId="0" applyAlignment="1" applyProtection="1">
      <alignment horizontal="left" vertical="top" wrapText="1"/>
      <protection hidden="1"/>
    </xf>
    <xf numFmtId="0" fontId="32" fillId="0" borderId="0" xfId="0" applyFont="1" applyAlignment="1" applyProtection="1">
      <alignment horizontal="left" vertical="top" wrapText="1" shrinkToFit="1"/>
      <protection hidden="1"/>
    </xf>
    <xf numFmtId="0" fontId="0" fillId="0" borderId="0" xfId="0" applyAlignment="1" applyProtection="1">
      <alignment horizontal="left" vertical="top" wrapText="1" shrinkToFit="1"/>
      <protection hidden="1"/>
    </xf>
    <xf numFmtId="0" fontId="0" fillId="0" borderId="17" xfId="0" applyBorder="1" applyAlignment="1" applyProtection="1">
      <alignment horizontal="left" vertical="top" wrapText="1"/>
      <protection hidden="1"/>
    </xf>
    <xf numFmtId="0" fontId="0" fillId="10" borderId="17" xfId="0" applyFill="1" applyBorder="1" applyAlignment="1" applyProtection="1">
      <alignment horizontal="left" vertical="top" wrapText="1"/>
      <protection locked="0"/>
    </xf>
    <xf numFmtId="0" fontId="9" fillId="10" borderId="17" xfId="0" applyFont="1" applyFill="1" applyBorder="1" applyAlignment="1" applyProtection="1">
      <alignment horizontal="left" vertical="top" wrapText="1"/>
      <protection locked="0"/>
    </xf>
    <xf numFmtId="0" fontId="9" fillId="7" borderId="17" xfId="0" applyFont="1" applyFill="1" applyBorder="1" applyAlignment="1" applyProtection="1">
      <alignment horizontal="left" vertical="top" wrapText="1"/>
      <protection locked="0"/>
    </xf>
    <xf numFmtId="0" fontId="13" fillId="7" borderId="17" xfId="0" applyFont="1" applyFill="1" applyBorder="1" applyAlignment="1" applyProtection="1">
      <alignment horizontal="left" vertical="top" wrapText="1" shrinkToFit="1"/>
      <protection locked="0"/>
    </xf>
    <xf numFmtId="0" fontId="13" fillId="10" borderId="17" xfId="0" applyFont="1" applyFill="1" applyBorder="1" applyAlignment="1" applyProtection="1">
      <alignment horizontal="left" vertical="top" wrapText="1" shrinkToFit="1"/>
      <protection locked="0"/>
    </xf>
    <xf numFmtId="0" fontId="13" fillId="0" borderId="17" xfId="0" applyFont="1" applyBorder="1" applyAlignment="1" applyProtection="1">
      <alignment horizontal="left" vertical="top" wrapText="1" shrinkToFit="1"/>
      <protection locked="0"/>
    </xf>
    <xf numFmtId="0" fontId="33" fillId="0" borderId="17" xfId="0" applyFont="1" applyBorder="1" applyAlignment="1" applyProtection="1">
      <alignment horizontal="left" vertical="top" wrapText="1" shrinkToFit="1"/>
      <protection locked="0"/>
    </xf>
    <xf numFmtId="0" fontId="0" fillId="10" borderId="17" xfId="0" applyFill="1" applyBorder="1" applyAlignment="1" applyProtection="1">
      <alignment horizontal="left" vertical="top" wrapText="1" shrinkToFit="1"/>
      <protection locked="0"/>
    </xf>
    <xf numFmtId="0" fontId="0" fillId="0" borderId="17" xfId="0" applyBorder="1" applyAlignment="1" applyProtection="1">
      <alignment horizontal="left" vertical="top" wrapText="1" shrinkToFit="1"/>
      <protection locked="0"/>
    </xf>
    <xf numFmtId="0" fontId="0" fillId="7" borderId="17" xfId="0" applyFill="1" applyBorder="1" applyAlignment="1" applyProtection="1">
      <alignment horizontal="left" vertical="top" wrapText="1" shrinkToFit="1"/>
      <protection locked="0"/>
    </xf>
    <xf numFmtId="0" fontId="0" fillId="10" borderId="17" xfId="0" applyFill="1" applyBorder="1" applyProtection="1">
      <protection locked="0"/>
    </xf>
    <xf numFmtId="0" fontId="0" fillId="7" borderId="17" xfId="0" applyFill="1" applyBorder="1" applyProtection="1">
      <protection locked="0"/>
    </xf>
    <xf numFmtId="0" fontId="0" fillId="0" borderId="0" xfId="0" applyAlignment="1">
      <alignment horizontal="center" vertical="center"/>
    </xf>
    <xf numFmtId="0" fontId="32" fillId="16" borderId="20" xfId="0" applyFont="1" applyFill="1" applyBorder="1" applyAlignment="1" applyProtection="1">
      <alignment horizontal="center" vertical="center" wrapText="1"/>
      <protection hidden="1"/>
    </xf>
    <xf numFmtId="0" fontId="32" fillId="16" borderId="20" xfId="0" applyFont="1" applyFill="1" applyBorder="1" applyAlignment="1" applyProtection="1">
      <alignment horizontal="center" vertical="center" wrapText="1" shrinkToFit="1"/>
      <protection hidden="1"/>
    </xf>
    <xf numFmtId="0" fontId="32" fillId="17" borderId="20" xfId="0" applyFont="1" applyFill="1" applyBorder="1" applyAlignment="1" applyProtection="1">
      <alignment horizontal="center" vertical="center" wrapText="1"/>
      <protection hidden="1"/>
    </xf>
    <xf numFmtId="0" fontId="32" fillId="17" borderId="20" xfId="0" applyFont="1" applyFill="1" applyBorder="1" applyAlignment="1" applyProtection="1">
      <alignment horizontal="center" vertical="center" wrapText="1" shrinkToFit="1"/>
      <protection hidden="1"/>
    </xf>
    <xf numFmtId="0" fontId="34" fillId="7" borderId="3" xfId="3" applyFont="1" applyFill="1" applyBorder="1" applyAlignment="1">
      <alignment horizontal="center" vertical="center"/>
    </xf>
    <xf numFmtId="0" fontId="0" fillId="0" borderId="18" xfId="0" applyBorder="1" applyAlignment="1" applyProtection="1">
      <alignment textRotation="90"/>
      <protection hidden="1"/>
    </xf>
    <xf numFmtId="0" fontId="0" fillId="0" borderId="0" xfId="0" applyAlignment="1" applyProtection="1">
      <alignment textRotation="90"/>
      <protection hidden="1"/>
    </xf>
    <xf numFmtId="0" fontId="0" fillId="0" borderId="17" xfId="0" applyBorder="1" applyAlignment="1" applyProtection="1">
      <alignment textRotation="90"/>
      <protection hidden="1"/>
    </xf>
    <xf numFmtId="0" fontId="0" fillId="10" borderId="17" xfId="0" applyFill="1" applyBorder="1" applyProtection="1">
      <protection hidden="1"/>
    </xf>
    <xf numFmtId="0" fontId="36" fillId="0" borderId="17" xfId="0" applyFont="1" applyBorder="1" applyProtection="1">
      <protection hidden="1"/>
    </xf>
    <xf numFmtId="0" fontId="36" fillId="0" borderId="0" xfId="0" applyFont="1" applyProtection="1">
      <protection hidden="1"/>
    </xf>
    <xf numFmtId="0" fontId="36" fillId="0" borderId="19" xfId="0" applyFont="1" applyBorder="1" applyProtection="1">
      <protection hidden="1"/>
    </xf>
    <xf numFmtId="0" fontId="0" fillId="10" borderId="0" xfId="0" applyFill="1" applyProtection="1">
      <protection hidden="1"/>
    </xf>
    <xf numFmtId="0" fontId="0" fillId="0" borderId="17" xfId="0" applyBorder="1" applyAlignment="1">
      <alignment horizontal="left" vertical="top" wrapText="1"/>
    </xf>
    <xf numFmtId="1" fontId="0" fillId="0" borderId="17" xfId="0" applyNumberFormat="1" applyBorder="1" applyAlignment="1" applyProtection="1">
      <alignment horizontal="center" vertical="center"/>
      <protection locked="0"/>
    </xf>
    <xf numFmtId="0" fontId="36" fillId="18" borderId="17" xfId="0" applyFont="1" applyFill="1" applyBorder="1" applyAlignment="1" applyProtection="1">
      <alignment horizontal="left" vertical="top" wrapText="1"/>
      <protection hidden="1"/>
    </xf>
    <xf numFmtId="0" fontId="37" fillId="0" borderId="0" xfId="0" applyFont="1" applyAlignment="1">
      <alignment horizontal="center"/>
    </xf>
    <xf numFmtId="0" fontId="19" fillId="0" borderId="0" xfId="0" applyFont="1"/>
    <xf numFmtId="0" fontId="38" fillId="10" borderId="18" xfId="3" applyFont="1" applyFill="1" applyBorder="1" applyAlignment="1" applyProtection="1">
      <alignment vertical="center" wrapText="1"/>
      <protection locked="0"/>
    </xf>
    <xf numFmtId="0" fontId="35" fillId="10" borderId="18" xfId="3" applyFont="1" applyFill="1" applyBorder="1" applyAlignment="1" applyProtection="1">
      <alignment vertical="center" wrapText="1"/>
      <protection locked="0"/>
    </xf>
    <xf numFmtId="0" fontId="38" fillId="10" borderId="18" xfId="3" applyFont="1" applyFill="1" applyBorder="1" applyAlignment="1" applyProtection="1">
      <alignment vertical="top" wrapText="1"/>
      <protection locked="0"/>
    </xf>
    <xf numFmtId="0" fontId="38" fillId="10" borderId="18" xfId="3" applyFont="1" applyFill="1" applyBorder="1" applyAlignment="1" applyProtection="1">
      <alignment horizontal="center" vertical="center" wrapText="1"/>
      <protection locked="0"/>
    </xf>
    <xf numFmtId="0" fontId="35" fillId="10" borderId="18" xfId="3" applyFont="1" applyFill="1" applyBorder="1" applyAlignment="1" applyProtection="1">
      <alignment horizontal="center" vertical="center" wrapText="1"/>
      <protection locked="0"/>
    </xf>
    <xf numFmtId="0" fontId="38" fillId="10" borderId="18" xfId="3" applyFont="1" applyFill="1" applyBorder="1" applyAlignment="1" applyProtection="1">
      <alignment horizontal="center" vertical="top" wrapText="1"/>
      <protection locked="0"/>
    </xf>
    <xf numFmtId="0" fontId="39" fillId="18" borderId="17" xfId="3" applyFont="1" applyFill="1" applyBorder="1" applyAlignment="1" applyProtection="1">
      <alignment horizontal="center" vertical="center"/>
      <protection locked="0"/>
    </xf>
    <xf numFmtId="0" fontId="0" fillId="0" borderId="17" xfId="0" applyBorder="1" applyAlignment="1">
      <alignment horizontal="center" vertical="center"/>
    </xf>
    <xf numFmtId="0" fontId="0" fillId="0" borderId="17" xfId="0" applyBorder="1" applyAlignment="1">
      <alignment horizontal="left" vertical="center" wrapText="1"/>
    </xf>
    <xf numFmtId="0" fontId="0" fillId="0" borderId="17" xfId="0" applyBorder="1" applyAlignment="1" applyProtection="1">
      <alignment horizontal="center" vertical="center"/>
      <protection locked="0"/>
    </xf>
    <xf numFmtId="16" fontId="19" fillId="0" borderId="0" xfId="0" applyNumberFormat="1" applyFont="1" applyAlignment="1" applyProtection="1">
      <alignment vertical="center"/>
      <protection hidden="1"/>
    </xf>
    <xf numFmtId="2" fontId="0" fillId="0" borderId="0" xfId="0" applyNumberFormat="1" applyAlignment="1">
      <alignment horizontal="center"/>
    </xf>
    <xf numFmtId="0" fontId="0" fillId="10" borderId="6" xfId="0" applyFill="1" applyBorder="1" applyAlignment="1" applyProtection="1">
      <alignment horizontal="center"/>
      <protection hidden="1"/>
    </xf>
    <xf numFmtId="0" fontId="31" fillId="4" borderId="18" xfId="0" applyFont="1" applyFill="1" applyBorder="1" applyAlignment="1">
      <alignment horizontal="center"/>
    </xf>
    <xf numFmtId="0" fontId="31" fillId="10" borderId="18" xfId="0" applyFont="1" applyFill="1" applyBorder="1" applyAlignment="1" applyProtection="1">
      <alignment horizontal="center"/>
      <protection hidden="1"/>
    </xf>
    <xf numFmtId="0" fontId="0" fillId="10" borderId="17" xfId="0" applyFill="1" applyBorder="1" applyAlignment="1" applyProtection="1">
      <alignment vertical="center"/>
      <protection hidden="1"/>
    </xf>
    <xf numFmtId="1" fontId="0" fillId="19" borderId="17" xfId="0" applyNumberFormat="1" applyFill="1" applyBorder="1" applyAlignment="1" applyProtection="1">
      <alignment horizontal="center" vertical="center"/>
      <protection hidden="1"/>
    </xf>
    <xf numFmtId="0" fontId="0" fillId="10" borderId="17" xfId="0" applyFill="1" applyBorder="1" applyAlignment="1" applyProtection="1">
      <alignment vertical="top" wrapText="1"/>
      <protection hidden="1"/>
    </xf>
    <xf numFmtId="0" fontId="0" fillId="0" borderId="0" xfId="0" applyAlignment="1">
      <alignment wrapText="1"/>
    </xf>
    <xf numFmtId="0" fontId="0" fillId="10" borderId="17" xfId="0" applyFill="1" applyBorder="1" applyAlignment="1" applyProtection="1">
      <alignment wrapText="1"/>
      <protection hidden="1"/>
    </xf>
    <xf numFmtId="0" fontId="19" fillId="10" borderId="17" xfId="0" applyFont="1" applyFill="1" applyBorder="1" applyAlignment="1" applyProtection="1">
      <alignment vertical="center" wrapText="1"/>
      <protection hidden="1"/>
    </xf>
    <xf numFmtId="0" fontId="19" fillId="10" borderId="18" xfId="0" applyFont="1" applyFill="1" applyBorder="1" applyAlignment="1" applyProtection="1">
      <alignment vertical="center" wrapText="1"/>
      <protection hidden="1"/>
    </xf>
    <xf numFmtId="0" fontId="19" fillId="20" borderId="18" xfId="0" applyFont="1" applyFill="1" applyBorder="1" applyAlignment="1">
      <alignment vertical="center"/>
    </xf>
    <xf numFmtId="0" fontId="0" fillId="20" borderId="14" xfId="0" applyFill="1" applyBorder="1"/>
    <xf numFmtId="0" fontId="0" fillId="20" borderId="3" xfId="0" applyFill="1" applyBorder="1" applyProtection="1">
      <protection locked="0"/>
    </xf>
    <xf numFmtId="0" fontId="0" fillId="20" borderId="15" xfId="0" applyFill="1" applyBorder="1" applyProtection="1">
      <protection locked="0"/>
    </xf>
    <xf numFmtId="0" fontId="0" fillId="20" borderId="0" xfId="0" applyFill="1" applyProtection="1">
      <protection locked="0"/>
    </xf>
    <xf numFmtId="0" fontId="19" fillId="20" borderId="14" xfId="0" applyFont="1" applyFill="1" applyBorder="1" applyAlignment="1">
      <alignment horizontal="center"/>
    </xf>
    <xf numFmtId="0" fontId="0" fillId="20" borderId="5" xfId="0" applyFill="1" applyBorder="1"/>
    <xf numFmtId="0" fontId="0" fillId="20" borderId="7" xfId="0" applyFill="1" applyBorder="1"/>
    <xf numFmtId="0" fontId="0" fillId="20" borderId="8" xfId="0" applyFill="1" applyBorder="1" applyProtection="1">
      <protection locked="0"/>
    </xf>
    <xf numFmtId="0" fontId="0" fillId="0" borderId="17" xfId="0" applyBorder="1" applyAlignment="1">
      <alignment horizontal="right"/>
    </xf>
    <xf numFmtId="0" fontId="0" fillId="7" borderId="15" xfId="0" applyFill="1" applyBorder="1" applyAlignment="1">
      <alignment horizontal="center"/>
    </xf>
    <xf numFmtId="0" fontId="40" fillId="4" borderId="18" xfId="0" applyFont="1" applyFill="1" applyBorder="1" applyAlignment="1">
      <alignment horizontal="center"/>
    </xf>
    <xf numFmtId="165" fontId="40" fillId="10" borderId="18" xfId="0" applyNumberFormat="1" applyFont="1" applyFill="1" applyBorder="1" applyAlignment="1" applyProtection="1">
      <alignment horizontal="center"/>
      <protection hidden="1"/>
    </xf>
    <xf numFmtId="2" fontId="40" fillId="10" borderId="18" xfId="0" applyNumberFormat="1" applyFont="1" applyFill="1" applyBorder="1" applyAlignment="1" applyProtection="1">
      <alignment horizontal="center"/>
      <protection hidden="1"/>
    </xf>
    <xf numFmtId="0" fontId="0" fillId="10" borderId="18" xfId="0" applyFill="1" applyBorder="1" applyAlignment="1" applyProtection="1">
      <alignment wrapText="1"/>
      <protection hidden="1"/>
    </xf>
    <xf numFmtId="0" fontId="0" fillId="12" borderId="17" xfId="0" applyFill="1" applyBorder="1" applyAlignment="1">
      <alignment horizontal="center"/>
    </xf>
    <xf numFmtId="0" fontId="0" fillId="14" borderId="17" xfId="0" applyFill="1" applyBorder="1" applyAlignment="1">
      <alignment horizontal="center"/>
    </xf>
    <xf numFmtId="0" fontId="19" fillId="0" borderId="0" xfId="0" applyFont="1" applyAlignment="1" applyProtection="1">
      <alignment vertical="center"/>
      <protection locked="0"/>
    </xf>
    <xf numFmtId="0" fontId="19" fillId="20" borderId="14" xfId="0" applyFont="1" applyFill="1" applyBorder="1" applyProtection="1">
      <protection locked="0"/>
    </xf>
    <xf numFmtId="0" fontId="19" fillId="20" borderId="14" xfId="0" applyFont="1" applyFill="1" applyBorder="1" applyAlignment="1" applyProtection="1">
      <protection locked="0"/>
    </xf>
    <xf numFmtId="0" fontId="0" fillId="12" borderId="15" xfId="0" applyFill="1" applyBorder="1" applyAlignment="1" applyProtection="1">
      <alignment horizontal="center"/>
      <protection locked="0"/>
    </xf>
    <xf numFmtId="0" fontId="0" fillId="10" borderId="15" xfId="0" applyFill="1" applyBorder="1" applyAlignment="1" applyProtection="1">
      <alignment horizontal="center"/>
      <protection locked="0"/>
    </xf>
    <xf numFmtId="0" fontId="0" fillId="20" borderId="14" xfId="0" applyFill="1" applyBorder="1" applyProtection="1">
      <protection locked="0"/>
    </xf>
    <xf numFmtId="0" fontId="0" fillId="0" borderId="17" xfId="0" applyBorder="1" applyAlignment="1" applyProtection="1">
      <alignment vertical="top" wrapText="1"/>
      <protection locked="0" hidden="1"/>
    </xf>
    <xf numFmtId="2" fontId="40" fillId="4" borderId="18" xfId="0" applyNumberFormat="1" applyFont="1" applyFill="1" applyBorder="1" applyAlignment="1">
      <alignment horizontal="center"/>
    </xf>
    <xf numFmtId="0" fontId="41" fillId="4" borderId="18" xfId="0" applyFont="1" applyFill="1" applyBorder="1" applyAlignment="1">
      <alignment horizontal="center"/>
    </xf>
    <xf numFmtId="2" fontId="41" fillId="4" borderId="18" xfId="0" applyNumberFormat="1" applyFont="1" applyFill="1" applyBorder="1" applyAlignment="1">
      <alignment horizontal="center"/>
    </xf>
    <xf numFmtId="0" fontId="41" fillId="4" borderId="18" xfId="0" applyFont="1" applyFill="1" applyBorder="1" applyAlignment="1">
      <alignment horizontal="right"/>
    </xf>
    <xf numFmtId="0" fontId="0" fillId="10" borderId="17" xfId="0" applyFill="1" applyBorder="1" applyAlignment="1" applyProtection="1">
      <alignment horizontal="center" vertical="center" wrapText="1"/>
      <protection hidden="1"/>
    </xf>
    <xf numFmtId="0" fontId="0" fillId="10" borderId="17" xfId="0" applyFill="1" applyBorder="1" applyAlignment="1" applyProtection="1">
      <alignment horizontal="left" vertical="top" wrapText="1"/>
      <protection hidden="1"/>
    </xf>
    <xf numFmtId="0" fontId="0" fillId="0" borderId="0" xfId="0" applyAlignment="1">
      <alignment horizontal="center" vertical="top"/>
    </xf>
    <xf numFmtId="0" fontId="0" fillId="0" borderId="0" xfId="0" applyAlignment="1">
      <alignment vertical="top"/>
    </xf>
    <xf numFmtId="0" fontId="42" fillId="4" borderId="21" xfId="0" applyFont="1" applyFill="1" applyBorder="1" applyAlignment="1" applyProtection="1">
      <alignment horizontal="center" vertical="center"/>
      <protection hidden="1"/>
    </xf>
    <xf numFmtId="0" fontId="42" fillId="4" borderId="22" xfId="0" applyFont="1" applyFill="1" applyBorder="1" applyAlignment="1" applyProtection="1">
      <alignment horizontal="center" vertical="center"/>
      <protection hidden="1"/>
    </xf>
    <xf numFmtId="0" fontId="0" fillId="0" borderId="20" xfId="0" applyBorder="1" applyProtection="1">
      <protection hidden="1"/>
    </xf>
    <xf numFmtId="0" fontId="31" fillId="0" borderId="7" xfId="0" applyFont="1" applyBorder="1" applyProtection="1">
      <protection hidden="1"/>
    </xf>
    <xf numFmtId="1" fontId="45" fillId="0" borderId="28" xfId="0" applyNumberFormat="1" applyFont="1" applyBorder="1" applyAlignment="1" applyProtection="1">
      <alignment horizontal="center" vertical="center" wrapText="1"/>
      <protection hidden="1"/>
    </xf>
    <xf numFmtId="1" fontId="45" fillId="0" borderId="5" xfId="0" applyNumberFormat="1" applyFont="1" applyBorder="1" applyAlignment="1" applyProtection="1">
      <alignment horizontal="center" vertical="center" wrapText="1"/>
      <protection hidden="1"/>
    </xf>
    <xf numFmtId="1" fontId="45" fillId="0" borderId="29" xfId="0" applyNumberFormat="1" applyFont="1" applyBorder="1" applyAlignment="1" applyProtection="1">
      <alignment horizontal="center" vertical="center" wrapText="1"/>
      <protection hidden="1"/>
    </xf>
    <xf numFmtId="1" fontId="45" fillId="0" borderId="30" xfId="0" applyNumberFormat="1" applyFont="1" applyBorder="1" applyAlignment="1" applyProtection="1">
      <alignment horizontal="center" vertical="center" wrapText="1"/>
      <protection hidden="1"/>
    </xf>
    <xf numFmtId="1" fontId="45" fillId="0" borderId="6" xfId="0" applyNumberFormat="1" applyFont="1" applyBorder="1" applyAlignment="1" applyProtection="1">
      <alignment horizontal="center" vertical="center" wrapText="1"/>
      <protection hidden="1"/>
    </xf>
    <xf numFmtId="1" fontId="45" fillId="0" borderId="31" xfId="0" applyNumberFormat="1" applyFont="1" applyBorder="1" applyAlignment="1" applyProtection="1">
      <alignment horizontal="center" vertical="center" wrapText="1"/>
      <protection hidden="1"/>
    </xf>
    <xf numFmtId="0" fontId="45" fillId="0" borderId="31" xfId="0" applyFont="1" applyBorder="1" applyAlignment="1" applyProtection="1">
      <alignment horizontal="center" vertical="center" wrapText="1"/>
      <protection hidden="1"/>
    </xf>
    <xf numFmtId="0" fontId="31" fillId="0" borderId="14" xfId="0" applyFont="1" applyBorder="1" applyProtection="1">
      <protection hidden="1"/>
    </xf>
    <xf numFmtId="1" fontId="45" fillId="0" borderId="32" xfId="0" applyNumberFormat="1" applyFont="1" applyBorder="1" applyAlignment="1" applyProtection="1">
      <alignment horizontal="center" vertical="center" wrapText="1"/>
      <protection hidden="1"/>
    </xf>
    <xf numFmtId="1" fontId="45" fillId="0" borderId="33" xfId="0" applyNumberFormat="1" applyFont="1" applyBorder="1" applyAlignment="1" applyProtection="1">
      <alignment horizontal="center" vertical="center" wrapText="1"/>
      <protection hidden="1"/>
    </xf>
    <xf numFmtId="1" fontId="45" fillId="0" borderId="34" xfId="0" applyNumberFormat="1" applyFont="1" applyBorder="1" applyAlignment="1" applyProtection="1">
      <alignment horizontal="center" vertical="center" wrapText="1"/>
      <protection hidden="1"/>
    </xf>
    <xf numFmtId="1" fontId="45" fillId="0" borderId="35" xfId="0" applyNumberFormat="1" applyFont="1" applyBorder="1" applyAlignment="1" applyProtection="1">
      <alignment horizontal="center" vertical="center" wrapText="1"/>
      <protection hidden="1"/>
    </xf>
    <xf numFmtId="0" fontId="45" fillId="0" borderId="34" xfId="0" applyFont="1" applyBorder="1" applyAlignment="1" applyProtection="1">
      <alignment horizontal="center" vertical="center" wrapText="1"/>
      <protection hidden="1"/>
    </xf>
    <xf numFmtId="1" fontId="45" fillId="0" borderId="36" xfId="0" applyNumberFormat="1" applyFont="1" applyBorder="1" applyAlignment="1" applyProtection="1">
      <alignment horizontal="center" vertical="center" wrapText="1"/>
      <protection hidden="1"/>
    </xf>
    <xf numFmtId="1" fontId="45" fillId="0" borderId="14" xfId="0" applyNumberFormat="1" applyFont="1" applyBorder="1" applyAlignment="1" applyProtection="1">
      <alignment horizontal="center" vertical="center" wrapText="1"/>
      <protection hidden="1"/>
    </xf>
    <xf numFmtId="1" fontId="45" fillId="0" borderId="37" xfId="0" applyNumberFormat="1" applyFont="1" applyBorder="1" applyAlignment="1" applyProtection="1">
      <alignment horizontal="center" vertical="center" wrapText="1"/>
      <protection hidden="1"/>
    </xf>
    <xf numFmtId="1" fontId="45" fillId="0" borderId="16" xfId="0" applyNumberFormat="1" applyFont="1" applyBorder="1" applyAlignment="1" applyProtection="1">
      <alignment horizontal="center" vertical="center" wrapText="1"/>
      <protection hidden="1"/>
    </xf>
    <xf numFmtId="1" fontId="45" fillId="0" borderId="9" xfId="0" applyNumberFormat="1" applyFont="1" applyBorder="1" applyAlignment="1" applyProtection="1">
      <alignment horizontal="center" vertical="center" wrapText="1"/>
      <protection hidden="1"/>
    </xf>
    <xf numFmtId="0" fontId="45" fillId="0" borderId="37" xfId="0" applyFont="1" applyBorder="1" applyAlignment="1" applyProtection="1">
      <alignment horizontal="center" vertical="center" wrapText="1"/>
      <protection hidden="1"/>
    </xf>
    <xf numFmtId="1" fontId="45" fillId="0" borderId="38" xfId="0" applyNumberFormat="1" applyFont="1" applyBorder="1" applyAlignment="1" applyProtection="1">
      <alignment horizontal="center" vertical="center" wrapText="1"/>
      <protection hidden="1"/>
    </xf>
    <xf numFmtId="1" fontId="45" fillId="0" borderId="39" xfId="0" applyNumberFormat="1" applyFont="1" applyBorder="1" applyAlignment="1" applyProtection="1">
      <alignment horizontal="center" vertical="center" wrapText="1"/>
      <protection hidden="1"/>
    </xf>
    <xf numFmtId="1" fontId="45" fillId="0" borderId="40" xfId="0" applyNumberFormat="1" applyFont="1" applyBorder="1" applyAlignment="1" applyProtection="1">
      <alignment horizontal="center" vertical="center" wrapText="1"/>
      <protection hidden="1"/>
    </xf>
    <xf numFmtId="1" fontId="45" fillId="0" borderId="41" xfId="0" applyNumberFormat="1" applyFont="1" applyBorder="1" applyAlignment="1" applyProtection="1">
      <alignment horizontal="center" vertical="center" wrapText="1"/>
      <protection hidden="1"/>
    </xf>
    <xf numFmtId="1" fontId="45" fillId="0" borderId="42" xfId="0" applyNumberFormat="1" applyFont="1" applyBorder="1" applyAlignment="1" applyProtection="1">
      <alignment horizontal="center" vertical="center" wrapText="1"/>
      <protection hidden="1"/>
    </xf>
    <xf numFmtId="0" fontId="45" fillId="0" borderId="40" xfId="0" applyFont="1" applyBorder="1" applyAlignment="1" applyProtection="1">
      <alignment horizontal="center" vertical="center" wrapText="1"/>
      <protection hidden="1"/>
    </xf>
    <xf numFmtId="0" fontId="0" fillId="0" borderId="0" xfId="0" applyAlignment="1" applyProtection="1">
      <alignment horizontal="left"/>
      <protection hidden="1"/>
    </xf>
    <xf numFmtId="0" fontId="17" fillId="0" borderId="0" xfId="0" applyFont="1" applyProtection="1">
      <protection hidden="1"/>
    </xf>
    <xf numFmtId="0" fontId="47" fillId="0" borderId="17" xfId="0" applyFont="1" applyBorder="1" applyProtection="1">
      <protection hidden="1"/>
    </xf>
    <xf numFmtId="0" fontId="47" fillId="0" borderId="17" xfId="0" applyFont="1" applyBorder="1" applyAlignment="1" applyProtection="1">
      <alignment horizontal="center" vertical="center" wrapText="1"/>
      <protection hidden="1"/>
    </xf>
    <xf numFmtId="0" fontId="0" fillId="0" borderId="18" xfId="0" applyBorder="1" applyAlignment="1" applyProtection="1">
      <alignment vertical="center"/>
      <protection hidden="1"/>
    </xf>
    <xf numFmtId="1" fontId="0" fillId="0" borderId="0" xfId="0" applyNumberFormat="1" applyAlignment="1" applyProtection="1">
      <alignment horizontal="center" vertical="center"/>
      <protection hidden="1"/>
    </xf>
    <xf numFmtId="0" fontId="0" fillId="0" borderId="19" xfId="0" applyBorder="1" applyAlignment="1" applyProtection="1">
      <alignment vertical="center"/>
      <protection hidden="1"/>
    </xf>
    <xf numFmtId="0" fontId="0" fillId="0" borderId="2" xfId="0" applyBorder="1" applyAlignment="1" applyProtection="1">
      <alignment horizontal="center"/>
      <protection hidden="1"/>
    </xf>
    <xf numFmtId="0" fontId="41" fillId="0" borderId="18" xfId="0" applyFont="1" applyBorder="1" applyAlignment="1" applyProtection="1">
      <alignment horizontal="justify" vertical="center"/>
      <protection hidden="1"/>
    </xf>
    <xf numFmtId="0" fontId="0" fillId="0" borderId="3" xfId="0" applyBorder="1" applyProtection="1">
      <protection hidden="1"/>
    </xf>
    <xf numFmtId="0" fontId="0" fillId="0" borderId="18" xfId="0" applyBorder="1" applyAlignment="1" applyProtection="1">
      <alignment horizontal="center"/>
      <protection hidden="1"/>
    </xf>
    <xf numFmtId="0" fontId="31" fillId="0" borderId="3" xfId="0" applyFont="1" applyBorder="1" applyAlignment="1" applyProtection="1">
      <alignment horizontal="justify" vertical="center" wrapText="1"/>
      <protection hidden="1"/>
    </xf>
    <xf numFmtId="0" fontId="31" fillId="0" borderId="4" xfId="0" applyFont="1" applyBorder="1" applyAlignment="1" applyProtection="1">
      <alignment horizontal="justify" vertical="center" wrapText="1"/>
      <protection hidden="1"/>
    </xf>
    <xf numFmtId="0" fontId="0" fillId="0" borderId="20" xfId="0" applyBorder="1" applyAlignment="1" applyProtection="1">
      <alignment vertical="center"/>
      <protection hidden="1"/>
    </xf>
    <xf numFmtId="0" fontId="0" fillId="0" borderId="7" xfId="0" applyBorder="1" applyAlignment="1" applyProtection="1">
      <alignment horizontal="center"/>
      <protection hidden="1"/>
    </xf>
    <xf numFmtId="0" fontId="0" fillId="0" borderId="8" xfId="0" applyBorder="1" applyAlignment="1" applyProtection="1">
      <alignment horizontal="center" vertical="center"/>
      <protection hidden="1"/>
    </xf>
    <xf numFmtId="0" fontId="41" fillId="0" borderId="20" xfId="0" applyFont="1" applyBorder="1" applyAlignment="1" applyProtection="1">
      <alignment horizontal="justify" vertical="center"/>
      <protection hidden="1"/>
    </xf>
    <xf numFmtId="0" fontId="0" fillId="0" borderId="8" xfId="0" applyBorder="1" applyProtection="1">
      <protection hidden="1"/>
    </xf>
    <xf numFmtId="0" fontId="31" fillId="0" borderId="8" xfId="0" applyFont="1" applyBorder="1" applyAlignment="1" applyProtection="1">
      <alignment horizontal="justify" vertical="center" wrapText="1"/>
      <protection hidden="1"/>
    </xf>
    <xf numFmtId="0" fontId="31" fillId="0" borderId="9" xfId="0" applyFont="1" applyBorder="1" applyAlignment="1" applyProtection="1">
      <alignment horizontal="justify" vertical="center" wrapText="1"/>
      <protection hidden="1"/>
    </xf>
    <xf numFmtId="0" fontId="0" fillId="0" borderId="0" xfId="0" applyAlignment="1" applyProtection="1">
      <alignment wrapText="1"/>
      <protection hidden="1"/>
    </xf>
    <xf numFmtId="0" fontId="17" fillId="0" borderId="0" xfId="0" applyFont="1" applyAlignment="1" applyProtection="1">
      <alignment horizontal="left"/>
      <protection hidden="1"/>
    </xf>
    <xf numFmtId="0" fontId="0" fillId="0" borderId="7" xfId="0" applyBorder="1" applyProtection="1">
      <protection hidden="1"/>
    </xf>
    <xf numFmtId="0" fontId="0" fillId="0" borderId="9" xfId="0" applyBorder="1" applyProtection="1">
      <protection hidden="1"/>
    </xf>
    <xf numFmtId="0" fontId="0" fillId="0" borderId="14" xfId="0" applyBorder="1" applyAlignment="1" applyProtection="1">
      <alignment horizontal="center"/>
      <protection hidden="1"/>
    </xf>
    <xf numFmtId="0" fontId="0" fillId="0" borderId="16" xfId="0" applyBorder="1" applyAlignment="1" applyProtection="1">
      <alignment horizontal="center"/>
      <protection hidden="1"/>
    </xf>
    <xf numFmtId="0" fontId="0" fillId="0" borderId="16" xfId="0" applyBorder="1" applyProtection="1">
      <protection hidden="1"/>
    </xf>
    <xf numFmtId="0" fontId="0" fillId="0" borderId="14" xfId="0" applyBorder="1" applyProtection="1">
      <protection hidden="1"/>
    </xf>
    <xf numFmtId="0" fontId="0" fillId="0" borderId="15" xfId="0" applyBorder="1" applyProtection="1">
      <protection hidden="1"/>
    </xf>
    <xf numFmtId="0" fontId="19" fillId="0" borderId="17" xfId="0" applyFont="1" applyBorder="1" applyProtection="1">
      <protection hidden="1"/>
    </xf>
    <xf numFmtId="0" fontId="0" fillId="0" borderId="18" xfId="0" applyBorder="1" applyProtection="1">
      <protection hidden="1"/>
    </xf>
    <xf numFmtId="0" fontId="0" fillId="0" borderId="19" xfId="0" applyBorder="1" applyProtection="1">
      <protection hidden="1"/>
    </xf>
    <xf numFmtId="0" fontId="19" fillId="0" borderId="2" xfId="0" applyFont="1" applyBorder="1" applyProtection="1">
      <protection hidden="1"/>
    </xf>
    <xf numFmtId="0" fontId="0" fillId="0" borderId="2" xfId="0" applyBorder="1" applyProtection="1">
      <protection hidden="1"/>
    </xf>
    <xf numFmtId="0" fontId="0" fillId="0" borderId="3" xfId="0" applyBorder="1" applyAlignment="1" applyProtection="1">
      <alignment horizontal="center"/>
      <protection hidden="1"/>
    </xf>
    <xf numFmtId="0" fontId="0" fillId="0" borderId="4" xfId="0" applyBorder="1" applyProtection="1">
      <protection hidden="1"/>
    </xf>
    <xf numFmtId="0" fontId="0" fillId="0" borderId="15" xfId="0" applyBorder="1" applyAlignment="1" applyProtection="1">
      <alignment horizontal="center"/>
      <protection hidden="1"/>
    </xf>
    <xf numFmtId="0" fontId="0" fillId="0" borderId="8" xfId="0" applyBorder="1" applyAlignment="1" applyProtection="1">
      <alignment horizontal="center"/>
      <protection hidden="1"/>
    </xf>
    <xf numFmtId="0" fontId="49" fillId="0" borderId="0" xfId="0" applyFont="1" applyAlignment="1" applyProtection="1">
      <alignment vertical="center"/>
      <protection locked="0"/>
    </xf>
    <xf numFmtId="0" fontId="52" fillId="0" borderId="0" xfId="0" applyFont="1" applyAlignment="1">
      <alignment horizontal="left"/>
    </xf>
    <xf numFmtId="0" fontId="42" fillId="0" borderId="0" xfId="0" applyFont="1" applyAlignment="1">
      <alignment vertical="center"/>
    </xf>
    <xf numFmtId="0" fontId="55" fillId="0" borderId="0" xfId="0" applyFont="1" applyAlignment="1">
      <alignment horizontal="left"/>
    </xf>
    <xf numFmtId="0" fontId="26" fillId="0" borderId="0" xfId="0" applyFont="1" applyProtection="1">
      <protection hidden="1"/>
    </xf>
    <xf numFmtId="0" fontId="26" fillId="0" borderId="0" xfId="0" applyFont="1" applyAlignment="1" applyProtection="1">
      <alignment horizontal="left"/>
      <protection hidden="1"/>
    </xf>
    <xf numFmtId="0" fontId="26" fillId="0" borderId="0" xfId="0" applyFont="1"/>
    <xf numFmtId="0" fontId="26" fillId="0" borderId="0" xfId="0" applyFont="1" applyAlignment="1">
      <alignment horizontal="left"/>
    </xf>
    <xf numFmtId="0" fontId="26" fillId="0" borderId="0" xfId="0" applyFont="1" applyProtection="1">
      <protection locked="0"/>
    </xf>
    <xf numFmtId="0" fontId="15" fillId="0" borderId="0" xfId="0" applyFont="1" applyAlignment="1">
      <alignment horizontal="center"/>
    </xf>
    <xf numFmtId="0" fontId="16" fillId="0" borderId="0" xfId="0" applyFont="1" applyAlignment="1">
      <alignment horizontal="left" vertical="top" wrapText="1"/>
    </xf>
    <xf numFmtId="0" fontId="16" fillId="0" borderId="0" xfId="0" applyFont="1" applyAlignment="1" applyProtection="1">
      <alignment vertical="top"/>
      <protection hidden="1"/>
    </xf>
    <xf numFmtId="0" fontId="16" fillId="0" borderId="0" xfId="0" applyFont="1" applyProtection="1">
      <protection hidden="1"/>
    </xf>
    <xf numFmtId="0" fontId="4" fillId="0" borderId="0" xfId="0" applyFont="1" applyProtection="1">
      <protection hidden="1"/>
    </xf>
    <xf numFmtId="0" fontId="16" fillId="0" borderId="0" xfId="0" applyFont="1" applyAlignment="1" applyProtection="1">
      <alignment horizontal="left" vertical="top"/>
      <protection hidden="1"/>
    </xf>
    <xf numFmtId="0" fontId="16" fillId="0" borderId="0" xfId="0" applyFont="1" applyAlignment="1" applyProtection="1">
      <alignment horizontal="left"/>
      <protection hidden="1"/>
    </xf>
    <xf numFmtId="164" fontId="16" fillId="0" borderId="0" xfId="0" applyNumberFormat="1" applyFont="1" applyAlignment="1" applyProtection="1">
      <alignment vertical="top"/>
      <protection hidden="1"/>
    </xf>
    <xf numFmtId="0" fontId="16" fillId="0" borderId="0" xfId="0" applyFont="1"/>
    <xf numFmtId="0" fontId="16" fillId="0" borderId="0" xfId="0" applyFont="1" applyAlignment="1">
      <alignment horizontal="left"/>
    </xf>
    <xf numFmtId="0" fontId="28" fillId="0" borderId="0" xfId="0" applyFont="1" applyAlignment="1">
      <alignment horizontal="center"/>
    </xf>
    <xf numFmtId="0" fontId="26" fillId="0" borderId="0" xfId="0" applyFont="1" applyAlignment="1">
      <alignment horizontal="center"/>
    </xf>
    <xf numFmtId="0" fontId="57" fillId="0" borderId="0" xfId="0" applyFont="1" applyAlignment="1">
      <alignment horizontal="left"/>
    </xf>
    <xf numFmtId="0" fontId="58" fillId="0" borderId="0" xfId="0" applyFont="1" applyAlignment="1">
      <alignment vertical="center"/>
    </xf>
    <xf numFmtId="0" fontId="0" fillId="4" borderId="17" xfId="0" applyFill="1" applyBorder="1" applyAlignment="1">
      <alignment horizontal="center"/>
    </xf>
    <xf numFmtId="0" fontId="0" fillId="0" borderId="20" xfId="0" applyBorder="1" applyAlignment="1">
      <alignment horizontal="center"/>
    </xf>
    <xf numFmtId="0" fontId="0" fillId="0" borderId="20" xfId="0" applyBorder="1" applyAlignment="1" applyProtection="1">
      <alignment horizontal="center"/>
      <protection locked="0"/>
    </xf>
    <xf numFmtId="0" fontId="19" fillId="10" borderId="17" xfId="0" applyFont="1" applyFill="1" applyBorder="1" applyAlignment="1" applyProtection="1">
      <alignment horizontal="center" vertical="center"/>
      <protection locked="0"/>
    </xf>
    <xf numFmtId="0" fontId="19" fillId="0" borderId="8" xfId="0" applyFont="1" applyBorder="1"/>
    <xf numFmtId="0" fontId="19" fillId="0" borderId="17" xfId="0" applyFont="1" applyBorder="1" applyAlignment="1">
      <alignment horizontal="center"/>
    </xf>
    <xf numFmtId="0" fontId="59" fillId="0" borderId="0" xfId="0" applyFont="1"/>
    <xf numFmtId="0" fontId="19" fillId="12" borderId="17" xfId="0" applyFont="1" applyFill="1" applyBorder="1" applyAlignment="1">
      <alignment horizontal="center"/>
    </xf>
    <xf numFmtId="0" fontId="19" fillId="21" borderId="17" xfId="0" applyFont="1" applyFill="1" applyBorder="1" applyProtection="1">
      <protection locked="0"/>
    </xf>
    <xf numFmtId="0" fontId="0" fillId="12" borderId="14" xfId="0" applyFill="1" applyBorder="1"/>
    <xf numFmtId="0" fontId="44" fillId="0" borderId="17" xfId="0" applyFont="1" applyBorder="1" applyAlignment="1" applyProtection="1">
      <alignment horizontal="center"/>
      <protection locked="0"/>
    </xf>
    <xf numFmtId="0" fontId="0" fillId="10" borderId="0" xfId="0" applyFill="1" applyProtection="1">
      <protection locked="0"/>
    </xf>
    <xf numFmtId="0" fontId="44" fillId="22" borderId="17" xfId="0" applyFont="1" applyFill="1" applyBorder="1" applyAlignment="1" applyProtection="1">
      <alignment horizontal="center"/>
      <protection locked="0"/>
    </xf>
    <xf numFmtId="0" fontId="26" fillId="0" borderId="0" xfId="0" applyFont="1" applyAlignment="1" applyProtection="1">
      <alignment horizontal="left" indent="3"/>
      <protection locked="0"/>
    </xf>
    <xf numFmtId="0" fontId="58" fillId="0" borderId="0" xfId="0" applyFont="1" applyAlignment="1" applyProtection="1">
      <alignment horizontal="left" indent="3"/>
      <protection locked="0"/>
    </xf>
    <xf numFmtId="0" fontId="19" fillId="12" borderId="14" xfId="0" applyFont="1" applyFill="1" applyBorder="1"/>
    <xf numFmtId="0" fontId="19" fillId="10" borderId="0" xfId="0" applyFont="1" applyFill="1" applyAlignment="1">
      <alignment horizontal="center"/>
    </xf>
    <xf numFmtId="0" fontId="13" fillId="0" borderId="0" xfId="0" applyFont="1" applyAlignment="1">
      <alignment vertical="center"/>
    </xf>
    <xf numFmtId="0" fontId="26" fillId="0" borderId="0" xfId="0" applyFont="1" applyAlignment="1" applyProtection="1">
      <alignment horizontal="center"/>
      <protection hidden="1"/>
    </xf>
    <xf numFmtId="0" fontId="25" fillId="7" borderId="17" xfId="0" applyFont="1" applyFill="1" applyBorder="1" applyAlignment="1">
      <alignment horizontal="center" vertical="center"/>
    </xf>
    <xf numFmtId="0" fontId="26" fillId="0" borderId="17" xfId="0" applyFont="1" applyBorder="1" applyAlignment="1" applyProtection="1">
      <alignment horizontal="left" vertical="center"/>
      <protection locked="0"/>
    </xf>
    <xf numFmtId="0" fontId="26" fillId="0" borderId="17" xfId="0" applyFont="1" applyBorder="1" applyAlignment="1">
      <alignment horizontal="center" vertical="center"/>
    </xf>
    <xf numFmtId="49" fontId="26" fillId="0" borderId="17" xfId="0" quotePrefix="1" applyNumberFormat="1" applyFont="1" applyBorder="1" applyAlignment="1">
      <alignment horizontal="center"/>
    </xf>
    <xf numFmtId="166" fontId="35" fillId="0" borderId="17" xfId="0" applyNumberFormat="1" applyFont="1" applyBorder="1" applyAlignment="1" applyProtection="1">
      <alignment horizontal="left"/>
      <protection locked="0"/>
    </xf>
    <xf numFmtId="0" fontId="35" fillId="0" borderId="17" xfId="0" applyFont="1" applyBorder="1" applyAlignment="1" applyProtection="1">
      <alignment horizontal="left"/>
      <protection locked="0"/>
    </xf>
    <xf numFmtId="0" fontId="26" fillId="0" borderId="17" xfId="0" applyFont="1" applyBorder="1"/>
    <xf numFmtId="0" fontId="35" fillId="0" borderId="17" xfId="0" applyFont="1" applyBorder="1" applyProtection="1">
      <protection locked="0"/>
    </xf>
    <xf numFmtId="0" fontId="26" fillId="0" borderId="17" xfId="0" applyFont="1" applyBorder="1" applyProtection="1">
      <protection locked="0"/>
    </xf>
    <xf numFmtId="0" fontId="26" fillId="0" borderId="20" xfId="0" applyFont="1" applyBorder="1" applyAlignment="1" applyProtection="1">
      <alignment horizontal="left" vertical="center"/>
      <protection locked="0"/>
    </xf>
    <xf numFmtId="0" fontId="35" fillId="0" borderId="17" xfId="0" applyFont="1" applyBorder="1" applyAlignment="1" applyProtection="1">
      <alignment horizontal="center"/>
      <protection locked="0"/>
    </xf>
    <xf numFmtId="0" fontId="26" fillId="0" borderId="17" xfId="0" quotePrefix="1" applyFont="1" applyBorder="1" applyAlignment="1" applyProtection="1">
      <alignment horizontal="center" vertical="center"/>
      <protection locked="0"/>
    </xf>
    <xf numFmtId="0" fontId="0" fillId="15" borderId="17" xfId="0" applyFill="1" applyBorder="1" applyAlignment="1" applyProtection="1">
      <alignment wrapText="1"/>
      <protection hidden="1"/>
    </xf>
    <xf numFmtId="0" fontId="44" fillId="0" borderId="20" xfId="0" applyFont="1" applyBorder="1" applyAlignment="1" applyProtection="1">
      <alignment horizontal="center"/>
      <protection locked="0"/>
    </xf>
    <xf numFmtId="0" fontId="0" fillId="0" borderId="0" xfId="0" applyBorder="1"/>
    <xf numFmtId="0" fontId="44" fillId="0" borderId="20" xfId="0" applyFont="1" applyBorder="1" applyAlignment="1" applyProtection="1">
      <alignment horizontal="left" wrapText="1"/>
      <protection locked="0"/>
    </xf>
    <xf numFmtId="0" fontId="44" fillId="0" borderId="17" xfId="0" applyFont="1" applyBorder="1" applyAlignment="1" applyProtection="1">
      <alignment horizontal="left" wrapText="1"/>
      <protection locked="0"/>
    </xf>
    <xf numFmtId="0" fontId="44" fillId="22" borderId="17" xfId="0" applyFont="1" applyFill="1" applyBorder="1" applyAlignment="1" applyProtection="1">
      <alignment horizontal="left" wrapText="1"/>
      <protection locked="0"/>
    </xf>
    <xf numFmtId="0" fontId="26" fillId="0" borderId="0" xfId="0" applyFont="1" applyAlignment="1" applyProtection="1">
      <alignment vertical="center" wrapText="1"/>
      <protection locked="0"/>
    </xf>
    <xf numFmtId="0" fontId="0" fillId="23" borderId="0" xfId="0" applyFill="1" applyAlignment="1" applyProtection="1">
      <alignment wrapText="1"/>
      <protection locked="0"/>
    </xf>
    <xf numFmtId="0" fontId="0" fillId="10" borderId="0" xfId="0" applyFill="1" applyAlignment="1" applyProtection="1">
      <alignment wrapText="1"/>
      <protection locked="0"/>
    </xf>
    <xf numFmtId="0" fontId="45" fillId="0" borderId="0" xfId="0" applyFont="1" applyAlignment="1" applyProtection="1">
      <alignment wrapText="1"/>
      <protection locked="0"/>
    </xf>
    <xf numFmtId="0" fontId="45" fillId="23" borderId="0" xfId="0" applyFont="1" applyFill="1" applyAlignment="1" applyProtection="1">
      <alignment wrapText="1"/>
      <protection locked="0"/>
    </xf>
    <xf numFmtId="0" fontId="26" fillId="0" borderId="0" xfId="0" applyFont="1" applyAlignment="1">
      <alignment wrapText="1"/>
    </xf>
    <xf numFmtId="0" fontId="25" fillId="12" borderId="15" xfId="0" applyFont="1" applyFill="1" applyBorder="1" applyAlignment="1">
      <alignment wrapText="1"/>
    </xf>
    <xf numFmtId="0" fontId="45" fillId="23" borderId="0" xfId="0" applyFont="1" applyFill="1" applyAlignment="1" applyProtection="1">
      <alignment wrapText="1"/>
      <protection hidden="1"/>
    </xf>
    <xf numFmtId="0" fontId="45" fillId="0" borderId="0" xfId="0" applyFont="1" applyAlignment="1" applyProtection="1">
      <alignment wrapText="1"/>
      <protection locked="0" hidden="1"/>
    </xf>
    <xf numFmtId="0" fontId="26" fillId="10" borderId="0" xfId="0" applyFont="1" applyFill="1" applyAlignment="1" applyProtection="1">
      <alignment wrapText="1"/>
      <protection locked="0"/>
    </xf>
    <xf numFmtId="0" fontId="45" fillId="10" borderId="0" xfId="0" applyFont="1" applyFill="1" applyAlignment="1" applyProtection="1">
      <alignment wrapText="1"/>
      <protection locked="0"/>
    </xf>
    <xf numFmtId="0" fontId="0" fillId="0" borderId="0" xfId="0" applyAlignment="1" applyProtection="1">
      <alignment wrapText="1"/>
      <protection locked="0"/>
    </xf>
    <xf numFmtId="0" fontId="0" fillId="0" borderId="0" xfId="0" applyFill="1" applyProtection="1">
      <protection locked="0"/>
    </xf>
    <xf numFmtId="0" fontId="17" fillId="0" borderId="0" xfId="0" applyFont="1" applyFill="1"/>
    <xf numFmtId="0" fontId="0" fillId="0" borderId="0" xfId="0" applyFill="1"/>
    <xf numFmtId="0" fontId="19" fillId="0" borderId="0" xfId="0" applyFont="1" applyFill="1" applyBorder="1" applyAlignment="1"/>
    <xf numFmtId="0" fontId="0" fillId="0" borderId="0" xfId="0" applyFill="1" applyBorder="1"/>
    <xf numFmtId="0" fontId="0" fillId="0" borderId="15" xfId="0" applyFill="1" applyBorder="1"/>
    <xf numFmtId="0" fontId="0" fillId="0" borderId="16" xfId="0" applyFill="1" applyBorder="1"/>
    <xf numFmtId="0" fontId="0" fillId="0" borderId="0" xfId="0" applyFill="1" applyAlignment="1" applyProtection="1">
      <alignment vertical="top"/>
      <protection locked="0"/>
    </xf>
    <xf numFmtId="0" fontId="0" fillId="0" borderId="0" xfId="0" applyFill="1" applyAlignment="1">
      <alignment vertical="top"/>
    </xf>
    <xf numFmtId="0" fontId="25" fillId="12" borderId="17" xfId="0" applyFont="1" applyFill="1" applyBorder="1" applyAlignment="1" applyProtection="1">
      <alignment wrapText="1"/>
      <protection hidden="1"/>
    </xf>
    <xf numFmtId="0" fontId="19" fillId="0" borderId="0" xfId="0" applyFont="1" applyFill="1" applyBorder="1"/>
    <xf numFmtId="0" fontId="19" fillId="12" borderId="17" xfId="0" applyFont="1" applyFill="1" applyBorder="1" applyAlignment="1">
      <alignment horizontal="center" wrapText="1"/>
    </xf>
    <xf numFmtId="0" fontId="0" fillId="0" borderId="17" xfId="0" applyBorder="1" applyAlignment="1" applyProtection="1">
      <alignment vertical="top" wrapText="1"/>
      <protection locked="0"/>
    </xf>
    <xf numFmtId="0" fontId="61" fillId="0" borderId="17" xfId="0" applyFont="1" applyBorder="1" applyAlignment="1" applyProtection="1">
      <alignment wrapText="1"/>
      <protection locked="0"/>
    </xf>
    <xf numFmtId="0" fontId="26" fillId="0" borderId="0" xfId="0" applyFont="1" applyFill="1"/>
    <xf numFmtId="0" fontId="13" fillId="0" borderId="17" xfId="0" applyFont="1" applyBorder="1" applyAlignment="1">
      <alignment vertical="center"/>
    </xf>
    <xf numFmtId="0" fontId="13" fillId="0" borderId="17" xfId="0" applyFont="1" applyBorder="1" applyAlignment="1">
      <alignment vertical="center" wrapText="1"/>
    </xf>
    <xf numFmtId="0" fontId="0" fillId="0" borderId="17" xfId="0" applyBorder="1" applyAlignment="1">
      <alignment wrapText="1"/>
    </xf>
    <xf numFmtId="0" fontId="45" fillId="10" borderId="17" xfId="0" applyFont="1" applyFill="1" applyBorder="1" applyAlignment="1" applyProtection="1">
      <alignment wrapText="1"/>
      <protection hidden="1"/>
    </xf>
    <xf numFmtId="0" fontId="19" fillId="10" borderId="0" xfId="0" applyFont="1" applyFill="1" applyAlignment="1">
      <alignment horizontal="center" wrapText="1"/>
    </xf>
    <xf numFmtId="0" fontId="0" fillId="12" borderId="15" xfId="0" applyFill="1" applyBorder="1" applyAlignment="1">
      <alignment wrapText="1"/>
    </xf>
    <xf numFmtId="0" fontId="45" fillId="0" borderId="0" xfId="0" applyFont="1" applyAlignment="1" applyProtection="1">
      <alignment horizontal="left" wrapText="1"/>
      <protection hidden="1"/>
    </xf>
    <xf numFmtId="0" fontId="45" fillId="10" borderId="0" xfId="0" applyFont="1" applyFill="1" applyAlignment="1" applyProtection="1">
      <alignment wrapText="1"/>
      <protection hidden="1"/>
    </xf>
    <xf numFmtId="0" fontId="45" fillId="0" borderId="0" xfId="0" applyFont="1" applyAlignment="1" applyProtection="1">
      <alignment wrapText="1"/>
      <protection hidden="1"/>
    </xf>
    <xf numFmtId="0" fontId="45" fillId="10" borderId="0" xfId="0" applyFont="1" applyFill="1" applyAlignment="1" applyProtection="1">
      <alignment wrapText="1"/>
      <protection locked="0" hidden="1"/>
    </xf>
    <xf numFmtId="0" fontId="26" fillId="0" borderId="0" xfId="0" applyFont="1" applyAlignment="1" applyProtection="1">
      <alignment horizontal="left" wrapText="1"/>
      <protection locked="0"/>
    </xf>
    <xf numFmtId="0" fontId="26" fillId="0" borderId="0" xfId="0" applyFont="1" applyAlignment="1">
      <alignment horizontal="left" wrapText="1"/>
    </xf>
    <xf numFmtId="0" fontId="61" fillId="0" borderId="0" xfId="0" applyFont="1" applyAlignment="1">
      <alignment wrapText="1"/>
    </xf>
    <xf numFmtId="0" fontId="32" fillId="0" borderId="0" xfId="0" applyFont="1" applyFill="1"/>
    <xf numFmtId="0" fontId="19" fillId="0" borderId="0" xfId="0" applyFont="1" applyFill="1" applyAlignment="1">
      <alignment horizontal="center"/>
    </xf>
    <xf numFmtId="0" fontId="45" fillId="0" borderId="0" xfId="0" applyFont="1" applyFill="1" applyProtection="1">
      <protection locked="0"/>
    </xf>
    <xf numFmtId="0" fontId="26" fillId="0" borderId="0" xfId="0" applyFont="1" applyFill="1" applyAlignment="1">
      <alignment horizontal="left" indent="3"/>
    </xf>
    <xf numFmtId="0" fontId="26" fillId="0" borderId="0" xfId="0" applyFont="1" applyFill="1" applyAlignment="1" applyProtection="1">
      <alignment horizontal="left" indent="3"/>
      <protection locked="0"/>
    </xf>
    <xf numFmtId="0" fontId="58" fillId="0" borderId="0" xfId="0" applyFont="1" applyFill="1" applyAlignment="1" applyProtection="1">
      <alignment horizontal="left" indent="3"/>
      <protection locked="0"/>
    </xf>
    <xf numFmtId="0" fontId="58" fillId="0" borderId="0" xfId="0" applyFont="1" applyFill="1" applyAlignment="1">
      <alignment horizontal="left" indent="3"/>
    </xf>
    <xf numFmtId="0" fontId="13" fillId="0" borderId="17" xfId="0" quotePrefix="1" applyFont="1" applyBorder="1" applyAlignment="1">
      <alignment vertical="center"/>
    </xf>
    <xf numFmtId="0" fontId="30" fillId="0" borderId="17" xfId="0" applyFont="1" applyBorder="1" applyAlignment="1">
      <alignment horizontal="left" vertical="top" wrapText="1"/>
    </xf>
    <xf numFmtId="0" fontId="30" fillId="0" borderId="17" xfId="0" applyFont="1" applyBorder="1" applyAlignment="1">
      <alignment vertical="top" wrapText="1"/>
    </xf>
    <xf numFmtId="0" fontId="0" fillId="0" borderId="17" xfId="0" applyBorder="1" applyAlignment="1">
      <alignment horizontal="left" wrapText="1"/>
    </xf>
    <xf numFmtId="0" fontId="0" fillId="0" borderId="0" xfId="0" applyAlignment="1" applyProtection="1">
      <alignment horizontal="center"/>
      <protection hidden="1"/>
    </xf>
    <xf numFmtId="0" fontId="0" fillId="0" borderId="2" xfId="0" applyBorder="1" applyAlignment="1" applyProtection="1">
      <alignment vertical="top"/>
      <protection hidden="1"/>
    </xf>
    <xf numFmtId="0" fontId="0" fillId="0" borderId="3" xfId="0" applyBorder="1" applyAlignment="1" applyProtection="1">
      <alignment vertical="top"/>
      <protection hidden="1"/>
    </xf>
    <xf numFmtId="0" fontId="0" fillId="0" borderId="4" xfId="0" applyBorder="1" applyAlignment="1" applyProtection="1">
      <alignment vertical="top"/>
      <protection hidden="1"/>
    </xf>
    <xf numFmtId="0" fontId="0" fillId="0" borderId="14" xfId="0" applyBorder="1" applyAlignment="1" applyProtection="1">
      <alignment vertical="top"/>
      <protection hidden="1"/>
    </xf>
    <xf numFmtId="0" fontId="0" fillId="0" borderId="15" xfId="0" applyBorder="1" applyAlignment="1" applyProtection="1">
      <alignment vertical="top"/>
      <protection hidden="1"/>
    </xf>
    <xf numFmtId="0" fontId="0" fillId="0" borderId="16" xfId="0" applyBorder="1" applyAlignment="1" applyProtection="1">
      <alignment vertical="top"/>
      <protection hidden="1"/>
    </xf>
    <xf numFmtId="0" fontId="0" fillId="0" borderId="17" xfId="0" applyBorder="1" applyAlignment="1" applyProtection="1">
      <alignment horizontal="center" vertical="center"/>
      <protection hidden="1"/>
    </xf>
    <xf numFmtId="0" fontId="0" fillId="0" borderId="3" xfId="0" applyBorder="1" applyAlignment="1" applyProtection="1">
      <alignment horizontal="center" vertical="center"/>
      <protection hidden="1"/>
    </xf>
    <xf numFmtId="0" fontId="0" fillId="0" borderId="0" xfId="0" applyAlignment="1" applyProtection="1">
      <alignment horizontal="center" vertical="center"/>
      <protection hidden="1"/>
    </xf>
    <xf numFmtId="0" fontId="0" fillId="0" borderId="18" xfId="0" applyBorder="1" applyAlignment="1" applyProtection="1">
      <alignment horizontal="center" vertical="center"/>
      <protection hidden="1"/>
    </xf>
    <xf numFmtId="0" fontId="0" fillId="0" borderId="20" xfId="0" applyBorder="1" applyAlignment="1" applyProtection="1">
      <alignment horizontal="center" vertical="center"/>
      <protection hidden="1"/>
    </xf>
    <xf numFmtId="0" fontId="0" fillId="0" borderId="19" xfId="0" applyBorder="1" applyAlignment="1" applyProtection="1">
      <alignment horizontal="center" vertical="center"/>
      <protection hidden="1"/>
    </xf>
    <xf numFmtId="1" fontId="0" fillId="0" borderId="18" xfId="0" applyNumberFormat="1" applyBorder="1" applyAlignment="1" applyProtection="1">
      <alignment horizontal="center" vertical="center"/>
      <protection hidden="1"/>
    </xf>
    <xf numFmtId="1" fontId="0" fillId="0" borderId="19" xfId="0" applyNumberFormat="1" applyBorder="1" applyAlignment="1" applyProtection="1">
      <alignment horizontal="center" vertical="center"/>
      <protection hidden="1"/>
    </xf>
    <xf numFmtId="0" fontId="41" fillId="0" borderId="18" xfId="0" applyFont="1" applyBorder="1" applyAlignment="1" applyProtection="1">
      <alignment horizontal="justify" vertical="center" wrapText="1"/>
      <protection hidden="1"/>
    </xf>
    <xf numFmtId="0" fontId="41" fillId="0" borderId="19" xfId="0" applyFont="1" applyBorder="1" applyAlignment="1" applyProtection="1">
      <alignment horizontal="justify" vertical="center" wrapText="1"/>
      <protection hidden="1"/>
    </xf>
    <xf numFmtId="0" fontId="41" fillId="0" borderId="0" xfId="0" applyFont="1" applyAlignment="1" applyProtection="1">
      <alignment horizontal="justify" vertical="center" wrapText="1"/>
      <protection hidden="1"/>
    </xf>
    <xf numFmtId="0" fontId="41" fillId="0" borderId="6" xfId="0" applyFont="1" applyBorder="1" applyAlignment="1" applyProtection="1">
      <alignment horizontal="justify" vertical="center" wrapText="1"/>
      <protection hidden="1"/>
    </xf>
    <xf numFmtId="0" fontId="0" fillId="0" borderId="0" xfId="0" applyAlignment="1" applyProtection="1">
      <alignment horizontal="left"/>
      <protection hidden="1"/>
    </xf>
    <xf numFmtId="0" fontId="0" fillId="0" borderId="20" xfId="0" applyBorder="1" applyAlignment="1">
      <alignment horizontal="center" vertical="center"/>
    </xf>
    <xf numFmtId="0" fontId="0" fillId="0" borderId="17" xfId="0" applyBorder="1" applyAlignment="1">
      <alignment horizontal="center" vertical="center"/>
    </xf>
    <xf numFmtId="0" fontId="35" fillId="0" borderId="17" xfId="0" applyFont="1" applyBorder="1" applyAlignment="1" applyProtection="1">
      <alignment vertical="center"/>
    </xf>
    <xf numFmtId="0" fontId="35" fillId="0" borderId="0" xfId="0" applyFont="1" applyAlignment="1" applyProtection="1">
      <alignment vertical="center"/>
    </xf>
    <xf numFmtId="0" fontId="26" fillId="0" borderId="17" xfId="0" applyFont="1" applyBorder="1" applyAlignment="1" applyProtection="1">
      <alignment vertical="center"/>
    </xf>
    <xf numFmtId="0" fontId="0" fillId="0" borderId="0" xfId="0" applyProtection="1"/>
    <xf numFmtId="0" fontId="35" fillId="0" borderId="17" xfId="0" applyFont="1" applyBorder="1" applyAlignment="1" applyProtection="1">
      <alignment horizontal="left"/>
    </xf>
    <xf numFmtId="0" fontId="35" fillId="0" borderId="17" xfId="0" applyFont="1" applyBorder="1" applyProtection="1"/>
    <xf numFmtId="0" fontId="26" fillId="15" borderId="17" xfId="0" applyFont="1" applyFill="1" applyBorder="1" applyAlignment="1" applyProtection="1">
      <alignment horizontal="left" vertical="center"/>
    </xf>
    <xf numFmtId="0" fontId="26" fillId="0" borderId="17" xfId="0" applyFont="1" applyBorder="1" applyProtection="1"/>
    <xf numFmtId="0" fontId="0" fillId="0" borderId="20" xfId="0" applyBorder="1" applyAlignment="1">
      <alignment horizontal="left" vertical="center"/>
    </xf>
    <xf numFmtId="0" fontId="0" fillId="0" borderId="0" xfId="0" applyAlignment="1">
      <alignment horizontal="left" vertical="center"/>
    </xf>
    <xf numFmtId="0" fontId="31" fillId="0" borderId="0" xfId="0" applyFont="1" applyBorder="1" applyAlignment="1" applyProtection="1">
      <alignment vertical="top" wrapText="1"/>
      <protection hidden="1"/>
    </xf>
    <xf numFmtId="0" fontId="31" fillId="0" borderId="17" xfId="0" applyFont="1" applyBorder="1" applyAlignment="1" applyProtection="1">
      <alignment vertical="top" wrapText="1"/>
      <protection hidden="1"/>
    </xf>
    <xf numFmtId="0" fontId="41" fillId="0" borderId="18" xfId="0" applyFont="1" applyBorder="1" applyAlignment="1" applyProtection="1">
      <alignment vertical="top" wrapText="1"/>
      <protection hidden="1"/>
    </xf>
    <xf numFmtId="0" fontId="41" fillId="0" borderId="18" xfId="0" applyFont="1" applyBorder="1" applyAlignment="1" applyProtection="1">
      <alignment horizontal="left" vertical="top" wrapText="1"/>
      <protection hidden="1"/>
    </xf>
    <xf numFmtId="0" fontId="17" fillId="0" borderId="0" xfId="0" applyFont="1" applyAlignment="1">
      <alignment vertical="top"/>
    </xf>
    <xf numFmtId="0" fontId="0" fillId="0" borderId="0" xfId="0" applyAlignment="1" applyProtection="1">
      <alignment vertical="top"/>
      <protection hidden="1"/>
    </xf>
    <xf numFmtId="0" fontId="0" fillId="0" borderId="0" xfId="0" applyAlignment="1" applyProtection="1">
      <alignment horizontal="center" vertical="top"/>
      <protection hidden="1"/>
    </xf>
    <xf numFmtId="0" fontId="0" fillId="0" borderId="0" xfId="0" applyAlignment="1" applyProtection="1">
      <alignment horizontal="left" vertical="top"/>
      <protection hidden="1"/>
    </xf>
    <xf numFmtId="0" fontId="17" fillId="0" borderId="0" xfId="0" applyFont="1" applyAlignment="1" applyProtection="1">
      <alignment vertical="top"/>
      <protection hidden="1"/>
    </xf>
    <xf numFmtId="0" fontId="47" fillId="0" borderId="17" xfId="0" applyFont="1" applyBorder="1" applyAlignment="1" applyProtection="1">
      <alignment vertical="top"/>
      <protection hidden="1"/>
    </xf>
    <xf numFmtId="0" fontId="0" fillId="0" borderId="17" xfId="0" applyBorder="1" applyAlignment="1" applyProtection="1">
      <alignment vertical="top"/>
      <protection hidden="1"/>
    </xf>
    <xf numFmtId="0" fontId="0" fillId="0" borderId="0" xfId="0" applyAlignment="1" applyProtection="1">
      <alignment vertical="top"/>
      <protection locked="0"/>
    </xf>
    <xf numFmtId="0" fontId="0" fillId="0" borderId="0" xfId="0" applyBorder="1" applyAlignment="1" applyProtection="1">
      <alignment vertical="top"/>
      <protection hidden="1"/>
    </xf>
    <xf numFmtId="0" fontId="47" fillId="0" borderId="17" xfId="0" applyFont="1" applyBorder="1" applyAlignment="1" applyProtection="1">
      <alignment horizontal="center" vertical="top" wrapText="1"/>
      <protection hidden="1"/>
    </xf>
    <xf numFmtId="0" fontId="47" fillId="0" borderId="14" xfId="0" applyFont="1" applyBorder="1" applyAlignment="1" applyProtection="1">
      <alignment horizontal="center" vertical="top" wrapText="1"/>
      <protection hidden="1"/>
    </xf>
    <xf numFmtId="0" fontId="0" fillId="0" borderId="18" xfId="0" applyBorder="1" applyAlignment="1" applyProtection="1">
      <alignment horizontal="left" vertical="top"/>
      <protection hidden="1"/>
    </xf>
    <xf numFmtId="0" fontId="0" fillId="0" borderId="2" xfId="0" applyBorder="1" applyAlignment="1" applyProtection="1">
      <alignment horizontal="left" vertical="top"/>
      <protection hidden="1"/>
    </xf>
    <xf numFmtId="1" fontId="0" fillId="0" borderId="18" xfId="0" applyNumberFormat="1" applyBorder="1" applyAlignment="1" applyProtection="1">
      <alignment horizontal="left" vertical="top"/>
      <protection hidden="1"/>
    </xf>
    <xf numFmtId="0" fontId="0" fillId="0" borderId="0" xfId="0" applyAlignment="1" applyProtection="1">
      <alignment horizontal="left" vertical="top"/>
      <protection locked="0"/>
    </xf>
    <xf numFmtId="0" fontId="0" fillId="0" borderId="0" xfId="0" applyAlignment="1">
      <alignment horizontal="left" vertical="top"/>
    </xf>
    <xf numFmtId="0" fontId="0" fillId="0" borderId="18" xfId="0" applyBorder="1" applyAlignment="1" applyProtection="1">
      <alignment vertical="top"/>
      <protection hidden="1"/>
    </xf>
    <xf numFmtId="1" fontId="0" fillId="0" borderId="18" xfId="0" applyNumberFormat="1" applyBorder="1" applyAlignment="1" applyProtection="1">
      <alignment vertical="top"/>
      <protection hidden="1"/>
    </xf>
    <xf numFmtId="0" fontId="0" fillId="0" borderId="17" xfId="0" applyBorder="1" applyAlignment="1" applyProtection="1">
      <alignment horizontal="center" vertical="top"/>
      <protection hidden="1"/>
    </xf>
    <xf numFmtId="1" fontId="0" fillId="0" borderId="18" xfId="0" applyNumberFormat="1" applyBorder="1" applyAlignment="1" applyProtection="1">
      <alignment horizontal="center" vertical="top"/>
      <protection hidden="1"/>
    </xf>
    <xf numFmtId="0" fontId="0" fillId="0" borderId="18" xfId="0" applyBorder="1" applyAlignment="1" applyProtection="1">
      <alignment horizontal="center" vertical="top"/>
      <protection hidden="1"/>
    </xf>
    <xf numFmtId="0" fontId="0" fillId="0" borderId="7" xfId="0" applyBorder="1" applyAlignment="1" applyProtection="1">
      <alignment vertical="top"/>
      <protection hidden="1"/>
    </xf>
    <xf numFmtId="0" fontId="41" fillId="0" borderId="7" xfId="0" applyFont="1" applyBorder="1" applyAlignment="1" applyProtection="1">
      <alignment vertical="top" wrapText="1"/>
      <protection hidden="1"/>
    </xf>
    <xf numFmtId="0" fontId="41" fillId="0" borderId="8" xfId="0" applyFont="1" applyBorder="1" applyAlignment="1" applyProtection="1">
      <alignment vertical="top" wrapText="1"/>
      <protection hidden="1"/>
    </xf>
    <xf numFmtId="0" fontId="41" fillId="0" borderId="9" xfId="0" applyFont="1" applyBorder="1" applyAlignment="1" applyProtection="1">
      <alignment vertical="top" wrapText="1"/>
      <protection hidden="1"/>
    </xf>
    <xf numFmtId="0" fontId="0" fillId="0" borderId="19" xfId="0" applyBorder="1" applyAlignment="1" applyProtection="1">
      <alignment vertical="top"/>
      <protection hidden="1"/>
    </xf>
    <xf numFmtId="0" fontId="0" fillId="0" borderId="8" xfId="0" applyBorder="1" applyAlignment="1" applyProtection="1">
      <alignment vertical="top"/>
      <protection hidden="1"/>
    </xf>
    <xf numFmtId="0" fontId="0" fillId="0" borderId="0" xfId="0" applyAlignment="1" applyProtection="1">
      <alignment vertical="top" wrapText="1"/>
      <protection hidden="1"/>
    </xf>
    <xf numFmtId="0" fontId="47" fillId="0" borderId="14" xfId="0" applyFont="1" applyBorder="1" applyAlignment="1" applyProtection="1">
      <alignment vertical="top" wrapText="1"/>
      <protection hidden="1"/>
    </xf>
    <xf numFmtId="0" fontId="41" fillId="0" borderId="14" xfId="0" applyFont="1" applyBorder="1" applyAlignment="1" applyProtection="1">
      <alignment vertical="top" wrapText="1"/>
      <protection hidden="1"/>
    </xf>
    <xf numFmtId="0" fontId="41" fillId="0" borderId="15" xfId="0" applyFont="1" applyBorder="1" applyAlignment="1" applyProtection="1">
      <alignment vertical="top" wrapText="1"/>
      <protection hidden="1"/>
    </xf>
    <xf numFmtId="0" fontId="41" fillId="0" borderId="16" xfId="0" applyFont="1" applyBorder="1" applyAlignment="1" applyProtection="1">
      <alignment vertical="top" wrapText="1"/>
      <protection hidden="1"/>
    </xf>
    <xf numFmtId="0" fontId="0" fillId="0" borderId="9" xfId="0" applyBorder="1" applyAlignment="1" applyProtection="1">
      <alignment vertical="top"/>
      <protection hidden="1"/>
    </xf>
    <xf numFmtId="0" fontId="19" fillId="0" borderId="2" xfId="0" applyFont="1" applyBorder="1" applyAlignment="1" applyProtection="1">
      <alignment vertical="top"/>
      <protection hidden="1"/>
    </xf>
    <xf numFmtId="0" fontId="19" fillId="0" borderId="14" xfId="0" applyFont="1" applyBorder="1" applyAlignment="1" applyProtection="1">
      <alignment vertical="top"/>
      <protection hidden="1"/>
    </xf>
    <xf numFmtId="0" fontId="19" fillId="0" borderId="15" xfId="0" applyFont="1" applyBorder="1" applyAlignment="1" applyProtection="1">
      <alignment vertical="top"/>
      <protection hidden="1"/>
    </xf>
    <xf numFmtId="0" fontId="0" fillId="0" borderId="14" xfId="0" applyBorder="1" applyAlignment="1" applyProtection="1">
      <alignment horizontal="center" vertical="top"/>
      <protection hidden="1"/>
    </xf>
    <xf numFmtId="0" fontId="19" fillId="0" borderId="17" xfId="0" applyFont="1" applyBorder="1" applyAlignment="1" applyProtection="1">
      <alignment vertical="top"/>
      <protection hidden="1"/>
    </xf>
    <xf numFmtId="1" fontId="0" fillId="0" borderId="17" xfId="0" applyNumberFormat="1" applyBorder="1" applyAlignment="1" applyProtection="1">
      <alignment vertical="top"/>
      <protection hidden="1"/>
    </xf>
    <xf numFmtId="0" fontId="41" fillId="0" borderId="17" xfId="0" applyFont="1" applyBorder="1" applyAlignment="1" applyProtection="1">
      <alignment vertical="top" wrapText="1"/>
      <protection hidden="1"/>
    </xf>
    <xf numFmtId="1" fontId="0" fillId="0" borderId="17" xfId="0" applyNumberFormat="1" applyBorder="1" applyAlignment="1" applyProtection="1">
      <alignment horizontal="center" vertical="top"/>
      <protection hidden="1"/>
    </xf>
    <xf numFmtId="0" fontId="41" fillId="0" borderId="17" xfId="0" applyFont="1" applyBorder="1" applyAlignment="1" applyProtection="1">
      <alignment horizontal="justify" vertical="top" wrapText="1"/>
      <protection hidden="1"/>
    </xf>
    <xf numFmtId="0" fontId="41" fillId="0" borderId="17" xfId="0" applyFont="1" applyBorder="1" applyAlignment="1" applyProtection="1">
      <alignment horizontal="justify" vertical="top"/>
      <protection hidden="1"/>
    </xf>
    <xf numFmtId="1" fontId="0" fillId="0" borderId="17" xfId="0" applyNumberFormat="1" applyBorder="1" applyAlignment="1">
      <alignment horizontal="center" vertical="center"/>
    </xf>
    <xf numFmtId="0" fontId="0" fillId="0" borderId="17" xfId="0" applyBorder="1" applyAlignment="1">
      <alignment horizontal="left" vertical="top"/>
    </xf>
    <xf numFmtId="1" fontId="0" fillId="0" borderId="17" xfId="0" applyNumberFormat="1" applyBorder="1" applyAlignment="1">
      <alignment horizontal="left" vertical="center"/>
    </xf>
    <xf numFmtId="0" fontId="31" fillId="11" borderId="18" xfId="0" applyFont="1" applyFill="1" applyBorder="1" applyAlignment="1">
      <alignment horizontal="center"/>
    </xf>
    <xf numFmtId="0" fontId="0" fillId="0" borderId="20" xfId="0" applyBorder="1"/>
    <xf numFmtId="0" fontId="0" fillId="0" borderId="20" xfId="0" applyBorder="1" applyAlignment="1" applyProtection="1">
      <alignment vertical="center"/>
      <protection locked="0"/>
    </xf>
    <xf numFmtId="0" fontId="0" fillId="4" borderId="20" xfId="0" applyFill="1" applyBorder="1" applyAlignment="1" applyProtection="1">
      <alignment horizontal="center" vertical="center"/>
      <protection locked="0"/>
    </xf>
    <xf numFmtId="1" fontId="0" fillId="4" borderId="20" xfId="0" applyNumberFormat="1" applyFill="1" applyBorder="1" applyAlignment="1" applyProtection="1">
      <alignment horizontal="center" vertical="center" wrapText="1"/>
      <protection hidden="1"/>
    </xf>
    <xf numFmtId="0" fontId="0" fillId="5" borderId="7" xfId="0" applyFill="1" applyBorder="1" applyAlignment="1" applyProtection="1">
      <alignment horizontal="center" vertical="center"/>
      <protection hidden="1"/>
    </xf>
    <xf numFmtId="0" fontId="0" fillId="4" borderId="20" xfId="0" applyFill="1" applyBorder="1" applyAlignment="1" applyProtection="1">
      <alignment horizontal="left" vertical="top" wrapText="1"/>
      <protection hidden="1"/>
    </xf>
    <xf numFmtId="0" fontId="0" fillId="5" borderId="17" xfId="0" applyFill="1" applyBorder="1" applyAlignment="1" applyProtection="1">
      <alignment horizontal="center" vertical="center"/>
      <protection hidden="1"/>
    </xf>
    <xf numFmtId="1" fontId="0" fillId="0" borderId="17" xfId="0" applyNumberFormat="1" applyBorder="1"/>
    <xf numFmtId="0" fontId="0" fillId="10" borderId="0" xfId="0" applyFill="1"/>
    <xf numFmtId="0" fontId="0" fillId="10" borderId="17" xfId="0" applyFill="1" applyBorder="1" applyAlignment="1">
      <alignment horizontal="left" vertical="center"/>
    </xf>
    <xf numFmtId="0" fontId="0" fillId="10" borderId="17" xfId="0" applyFill="1" applyBorder="1"/>
    <xf numFmtId="0" fontId="0" fillId="18" borderId="0" xfId="0" applyFill="1"/>
    <xf numFmtId="0" fontId="0" fillId="18" borderId="17" xfId="0" applyFill="1" applyBorder="1"/>
    <xf numFmtId="0" fontId="0" fillId="24" borderId="17" xfId="0" applyFill="1" applyBorder="1" applyAlignment="1">
      <alignment horizontal="center"/>
    </xf>
    <xf numFmtId="0" fontId="0" fillId="24" borderId="0" xfId="0" applyFill="1" applyAlignment="1">
      <alignment horizontal="center"/>
    </xf>
    <xf numFmtId="0" fontId="0" fillId="24" borderId="17" xfId="0" applyFill="1" applyBorder="1" applyAlignment="1">
      <alignment vertical="center"/>
    </xf>
    <xf numFmtId="0" fontId="0" fillId="24" borderId="17" xfId="0" applyFill="1" applyBorder="1" applyAlignment="1">
      <alignment horizontal="center" vertical="center"/>
    </xf>
    <xf numFmtId="0" fontId="0" fillId="0" borderId="0" xfId="0" applyFill="1" applyAlignment="1">
      <alignment horizontal="center"/>
    </xf>
    <xf numFmtId="1" fontId="0" fillId="25" borderId="17" xfId="0" applyNumberFormat="1" applyFill="1" applyBorder="1"/>
    <xf numFmtId="0" fontId="0" fillId="25" borderId="17" xfId="0" applyFill="1" applyBorder="1"/>
    <xf numFmtId="0" fontId="0" fillId="26" borderId="17" xfId="0" applyFill="1" applyBorder="1"/>
    <xf numFmtId="0" fontId="0" fillId="0" borderId="0" xfId="0" applyAlignment="1">
      <alignment horizontal="center"/>
    </xf>
    <xf numFmtId="0" fontId="0" fillId="0" borderId="0" xfId="0" applyAlignment="1">
      <alignment horizontal="right" vertical="center"/>
    </xf>
    <xf numFmtId="0" fontId="0" fillId="7" borderId="17" xfId="0" applyFill="1" applyBorder="1" applyAlignment="1">
      <alignment horizontal="center"/>
    </xf>
    <xf numFmtId="0" fontId="0" fillId="10" borderId="17" xfId="0" applyFill="1" applyBorder="1" applyAlignment="1" applyProtection="1">
      <alignment horizontal="center"/>
      <protection hidden="1"/>
    </xf>
    <xf numFmtId="0" fontId="29" fillId="7" borderId="18" xfId="0" applyFont="1" applyFill="1" applyBorder="1" applyAlignment="1">
      <alignment horizontal="center" vertical="center" wrapText="1"/>
    </xf>
    <xf numFmtId="0" fontId="29" fillId="7" borderId="19" xfId="0" applyFont="1"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Font="1" applyAlignment="1">
      <alignment horizontal="right" vertical="center"/>
    </xf>
    <xf numFmtId="0" fontId="0" fillId="0" borderId="0" xfId="0" applyFont="1" applyAlignment="1">
      <alignment vertical="center"/>
    </xf>
    <xf numFmtId="0" fontId="19" fillId="0" borderId="0" xfId="0" applyFont="1" applyBorder="1" applyAlignment="1">
      <alignment vertical="center"/>
    </xf>
    <xf numFmtId="2" fontId="19" fillId="0" borderId="0" xfId="0" applyNumberFormat="1" applyFont="1" applyFill="1" applyAlignment="1">
      <alignment horizontal="center" vertical="center"/>
    </xf>
    <xf numFmtId="0" fontId="31" fillId="4" borderId="17" xfId="0" applyFont="1" applyFill="1" applyBorder="1" applyAlignment="1" applyProtection="1">
      <alignment horizontal="center"/>
    </xf>
    <xf numFmtId="0" fontId="31" fillId="11" borderId="17" xfId="0" applyFont="1" applyFill="1" applyBorder="1" applyAlignment="1" applyProtection="1">
      <alignment horizontal="center"/>
    </xf>
    <xf numFmtId="0" fontId="0" fillId="0" borderId="17" xfId="0" applyFill="1" applyBorder="1" applyAlignment="1">
      <alignment horizontal="left" vertical="center"/>
    </xf>
    <xf numFmtId="1" fontId="0" fillId="7" borderId="17" xfId="0" applyNumberFormat="1" applyFill="1" applyBorder="1" applyAlignment="1" applyProtection="1">
      <alignment horizontal="center" vertical="center" wrapText="1"/>
      <protection hidden="1"/>
    </xf>
    <xf numFmtId="0" fontId="0" fillId="4" borderId="20" xfId="0" applyFill="1" applyBorder="1" applyAlignment="1">
      <alignment vertical="center"/>
    </xf>
    <xf numFmtId="0" fontId="0" fillId="0" borderId="20" xfId="0" applyFill="1" applyBorder="1" applyAlignment="1">
      <alignment horizontal="left" vertical="center"/>
    </xf>
    <xf numFmtId="0" fontId="0" fillId="0" borderId="20" xfId="0" applyFill="1" applyBorder="1" applyAlignment="1" applyProtection="1">
      <alignment vertical="center"/>
      <protection locked="0"/>
    </xf>
    <xf numFmtId="1" fontId="0" fillId="7" borderId="20" xfId="0" applyNumberFormat="1" applyFill="1" applyBorder="1" applyAlignment="1" applyProtection="1">
      <alignment horizontal="center" vertical="center" wrapText="1"/>
      <protection hidden="1"/>
    </xf>
    <xf numFmtId="0" fontId="31" fillId="3" borderId="17" xfId="0" applyFont="1" applyFill="1" applyBorder="1" applyAlignment="1" applyProtection="1">
      <alignment horizontal="center"/>
      <protection hidden="1"/>
    </xf>
    <xf numFmtId="0" fontId="0" fillId="3" borderId="17" xfId="0" applyFill="1" applyBorder="1" applyAlignment="1" applyProtection="1">
      <alignment horizontal="center"/>
      <protection hidden="1"/>
    </xf>
    <xf numFmtId="0" fontId="0" fillId="4" borderId="17" xfId="0" applyFill="1" applyBorder="1" applyAlignment="1" applyProtection="1">
      <alignment horizontal="center"/>
      <protection hidden="1"/>
    </xf>
    <xf numFmtId="16" fontId="0" fillId="0" borderId="0" xfId="0" applyNumberFormat="1" applyFont="1" applyBorder="1" applyAlignment="1">
      <alignment vertical="center"/>
    </xf>
    <xf numFmtId="0" fontId="0" fillId="0" borderId="0" xfId="0" applyFont="1" applyBorder="1" applyAlignment="1">
      <alignment vertical="center"/>
    </xf>
    <xf numFmtId="0" fontId="0" fillId="0" borderId="0" xfId="0" applyBorder="1" applyAlignment="1">
      <alignment horizontal="left"/>
    </xf>
    <xf numFmtId="0" fontId="0" fillId="0" borderId="0" xfId="0" applyFont="1" applyBorder="1" applyAlignment="1">
      <alignment horizontal="left"/>
    </xf>
    <xf numFmtId="0" fontId="0" fillId="0" borderId="0" xfId="0" applyFont="1" applyBorder="1" applyAlignment="1">
      <alignment horizontal="center"/>
    </xf>
    <xf numFmtId="0" fontId="0" fillId="0" borderId="0" xfId="0" applyFont="1" applyBorder="1" applyAlignment="1"/>
    <xf numFmtId="0" fontId="0" fillId="0" borderId="0" xfId="0" applyBorder="1" applyAlignment="1"/>
    <xf numFmtId="2" fontId="0" fillId="0" borderId="0" xfId="0" applyNumberFormat="1" applyAlignment="1"/>
    <xf numFmtId="0" fontId="0" fillId="10" borderId="18" xfId="0" applyFill="1" applyBorder="1" applyAlignment="1" applyProtection="1">
      <alignment horizontal="center"/>
      <protection hidden="1"/>
    </xf>
    <xf numFmtId="0" fontId="31" fillId="3" borderId="19" xfId="0" applyFont="1" applyFill="1" applyBorder="1" applyAlignment="1" applyProtection="1">
      <alignment horizontal="center"/>
      <protection hidden="1"/>
    </xf>
    <xf numFmtId="0" fontId="0" fillId="7" borderId="20" xfId="0" applyFill="1" applyBorder="1" applyAlignment="1">
      <alignment horizontal="center"/>
    </xf>
    <xf numFmtId="0" fontId="0" fillId="0" borderId="17" xfId="0" applyFill="1" applyBorder="1" applyAlignment="1">
      <alignment vertical="center"/>
    </xf>
    <xf numFmtId="0" fontId="0" fillId="0" borderId="17" xfId="0" applyFill="1" applyBorder="1" applyAlignment="1" applyProtection="1">
      <alignment vertical="center"/>
      <protection locked="0"/>
    </xf>
    <xf numFmtId="0" fontId="0" fillId="10" borderId="17" xfId="0" applyFill="1" applyBorder="1" applyAlignment="1">
      <alignment horizontal="center"/>
    </xf>
    <xf numFmtId="0" fontId="0" fillId="7" borderId="18" xfId="0" applyFill="1" applyBorder="1" applyAlignment="1">
      <alignment horizontal="center" vertical="center"/>
    </xf>
    <xf numFmtId="0" fontId="0" fillId="7" borderId="19" xfId="0" applyFill="1" applyBorder="1" applyAlignment="1">
      <alignment horizontal="center" vertical="center"/>
    </xf>
    <xf numFmtId="0" fontId="0" fillId="7" borderId="20" xfId="0" applyFill="1" applyBorder="1" applyAlignment="1">
      <alignment horizontal="center" vertical="center"/>
    </xf>
    <xf numFmtId="0" fontId="0" fillId="18" borderId="14" xfId="0" applyFill="1" applyBorder="1" applyAlignment="1">
      <alignment horizontal="center"/>
    </xf>
    <xf numFmtId="0" fontId="0" fillId="18" borderId="15" xfId="0" applyFill="1" applyBorder="1" applyAlignment="1">
      <alignment horizontal="center"/>
    </xf>
    <xf numFmtId="0" fontId="0" fillId="18" borderId="16" xfId="0" applyFill="1" applyBorder="1" applyAlignment="1">
      <alignment horizontal="center"/>
    </xf>
    <xf numFmtId="0" fontId="0" fillId="24" borderId="14" xfId="0" applyFill="1" applyBorder="1" applyAlignment="1">
      <alignment horizontal="center" vertical="center"/>
    </xf>
    <xf numFmtId="0" fontId="0" fillId="24" borderId="16" xfId="0" applyFill="1" applyBorder="1" applyAlignment="1">
      <alignment horizontal="center" vertical="center"/>
    </xf>
    <xf numFmtId="0" fontId="0" fillId="4" borderId="14" xfId="0" applyFill="1" applyBorder="1" applyAlignment="1">
      <alignment horizontal="center"/>
    </xf>
    <xf numFmtId="0" fontId="0" fillId="4" borderId="15" xfId="0" applyFill="1" applyBorder="1" applyAlignment="1">
      <alignment horizontal="center"/>
    </xf>
    <xf numFmtId="0" fontId="0" fillId="4" borderId="16" xfId="0" applyFill="1" applyBorder="1" applyAlignment="1">
      <alignment horizontal="center"/>
    </xf>
    <xf numFmtId="0" fontId="0" fillId="25" borderId="14" xfId="0" applyFill="1" applyBorder="1" applyAlignment="1">
      <alignment horizontal="center"/>
    </xf>
    <xf numFmtId="0" fontId="0" fillId="25" borderId="15" xfId="0" applyFill="1" applyBorder="1" applyAlignment="1">
      <alignment horizontal="center"/>
    </xf>
    <xf numFmtId="0" fontId="0" fillId="25" borderId="16" xfId="0" applyFill="1" applyBorder="1" applyAlignment="1">
      <alignment horizontal="center"/>
    </xf>
    <xf numFmtId="0" fontId="0" fillId="11" borderId="14" xfId="0" applyFill="1" applyBorder="1" applyAlignment="1">
      <alignment horizontal="center" vertical="center"/>
    </xf>
    <xf numFmtId="0" fontId="0" fillId="11" borderId="15" xfId="0" applyFill="1" applyBorder="1" applyAlignment="1">
      <alignment horizontal="center" vertical="center"/>
    </xf>
    <xf numFmtId="0" fontId="0" fillId="11" borderId="16" xfId="0" applyFill="1" applyBorder="1" applyAlignment="1">
      <alignment horizontal="center" vertical="center"/>
    </xf>
    <xf numFmtId="0" fontId="0" fillId="24" borderId="15" xfId="0" applyFill="1" applyBorder="1" applyAlignment="1">
      <alignment horizontal="center" vertical="center"/>
    </xf>
    <xf numFmtId="0" fontId="0" fillId="24" borderId="14" xfId="0" applyFill="1" applyBorder="1" applyAlignment="1">
      <alignment horizontal="center"/>
    </xf>
    <xf numFmtId="0" fontId="0" fillId="24" borderId="15" xfId="0" applyFill="1" applyBorder="1" applyAlignment="1">
      <alignment horizontal="center"/>
    </xf>
    <xf numFmtId="0" fontId="0" fillId="24" borderId="16" xfId="0" applyFill="1" applyBorder="1" applyAlignment="1">
      <alignment horizontal="center"/>
    </xf>
    <xf numFmtId="0" fontId="0" fillId="7" borderId="17" xfId="0" applyFill="1" applyBorder="1" applyAlignment="1">
      <alignment horizontal="center" vertical="center"/>
    </xf>
    <xf numFmtId="0" fontId="15" fillId="0" borderId="17" xfId="0" applyFont="1" applyBorder="1" applyAlignment="1" applyProtection="1">
      <alignment horizontal="left"/>
      <protection locked="0"/>
    </xf>
    <xf numFmtId="0" fontId="8" fillId="6" borderId="0" xfId="0" applyFont="1" applyFill="1" applyAlignment="1" applyProtection="1">
      <alignment horizontal="center" vertical="center"/>
      <protection hidden="1"/>
    </xf>
    <xf numFmtId="0" fontId="8" fillId="6" borderId="6" xfId="0" applyFont="1" applyFill="1" applyBorder="1" applyAlignment="1" applyProtection="1">
      <alignment horizontal="center" vertical="center"/>
      <protection hidden="1"/>
    </xf>
    <xf numFmtId="0" fontId="10" fillId="8" borderId="2" xfId="0" applyFont="1" applyFill="1" applyBorder="1" applyAlignment="1" applyProtection="1">
      <alignment horizontal="center" vertical="center" wrapText="1"/>
      <protection hidden="1"/>
    </xf>
    <xf numFmtId="0" fontId="10" fillId="8" borderId="3" xfId="0" applyFont="1" applyFill="1" applyBorder="1" applyAlignment="1" applyProtection="1">
      <alignment horizontal="center" vertical="center" wrapText="1"/>
      <protection hidden="1"/>
    </xf>
    <xf numFmtId="0" fontId="10" fillId="8" borderId="4" xfId="0" applyFont="1" applyFill="1" applyBorder="1" applyAlignment="1" applyProtection="1">
      <alignment horizontal="center" vertical="center" wrapText="1"/>
      <protection hidden="1"/>
    </xf>
    <xf numFmtId="0" fontId="10" fillId="8" borderId="5" xfId="0" applyFont="1" applyFill="1" applyBorder="1" applyAlignment="1" applyProtection="1">
      <alignment horizontal="center" vertical="center" wrapText="1"/>
      <protection hidden="1"/>
    </xf>
    <xf numFmtId="0" fontId="10" fillId="8" borderId="0" xfId="0" applyFont="1" applyFill="1" applyAlignment="1" applyProtection="1">
      <alignment horizontal="center" vertical="center" wrapText="1"/>
      <protection hidden="1"/>
    </xf>
    <xf numFmtId="0" fontId="10" fillId="8" borderId="6" xfId="0" applyFont="1" applyFill="1" applyBorder="1" applyAlignment="1" applyProtection="1">
      <alignment horizontal="center" vertical="center" wrapText="1"/>
      <protection hidden="1"/>
    </xf>
    <xf numFmtId="0" fontId="11" fillId="6" borderId="10" xfId="0" applyFont="1" applyFill="1" applyBorder="1" applyAlignment="1" applyProtection="1">
      <alignment horizontal="center" vertical="center"/>
      <protection hidden="1"/>
    </xf>
    <xf numFmtId="0" fontId="11" fillId="6" borderId="11" xfId="0" applyFont="1" applyFill="1" applyBorder="1" applyAlignment="1" applyProtection="1">
      <alignment horizontal="center" vertical="center"/>
      <protection hidden="1"/>
    </xf>
    <xf numFmtId="0" fontId="11" fillId="6" borderId="12" xfId="0" applyFont="1" applyFill="1" applyBorder="1" applyAlignment="1" applyProtection="1">
      <alignment horizontal="center" vertical="center"/>
      <protection hidden="1"/>
    </xf>
    <xf numFmtId="0" fontId="11" fillId="6" borderId="5" xfId="0" applyFont="1" applyFill="1" applyBorder="1" applyAlignment="1" applyProtection="1">
      <alignment horizontal="center" vertical="center"/>
      <protection hidden="1"/>
    </xf>
    <xf numFmtId="0" fontId="11" fillId="6" borderId="0" xfId="0" applyFont="1" applyFill="1" applyAlignment="1" applyProtection="1">
      <alignment horizontal="center" vertical="center"/>
      <protection hidden="1"/>
    </xf>
    <xf numFmtId="0" fontId="11" fillId="6" borderId="6" xfId="0" applyFont="1" applyFill="1" applyBorder="1" applyAlignment="1" applyProtection="1">
      <alignment horizontal="center" vertical="center"/>
      <protection hidden="1"/>
    </xf>
    <xf numFmtId="0" fontId="10" fillId="8" borderId="7" xfId="0" applyFont="1" applyFill="1" applyBorder="1" applyAlignment="1" applyProtection="1">
      <alignment horizontal="center" vertical="center" wrapText="1"/>
      <protection hidden="1"/>
    </xf>
    <xf numFmtId="0" fontId="10" fillId="8" borderId="8" xfId="0" applyFont="1" applyFill="1" applyBorder="1" applyAlignment="1" applyProtection="1">
      <alignment horizontal="center" vertical="center" wrapText="1"/>
      <protection hidden="1"/>
    </xf>
    <xf numFmtId="0" fontId="10" fillId="8" borderId="9" xfId="0" applyFont="1" applyFill="1" applyBorder="1" applyAlignment="1" applyProtection="1">
      <alignment horizontal="center" vertical="center" wrapText="1"/>
      <protection hidden="1"/>
    </xf>
    <xf numFmtId="0" fontId="15" fillId="0" borderId="14" xfId="0" applyFont="1" applyBorder="1" applyAlignment="1">
      <alignment horizontal="left"/>
    </xf>
    <xf numFmtId="0" fontId="15" fillId="0" borderId="15" xfId="0" applyFont="1" applyBorder="1" applyAlignment="1">
      <alignment horizontal="left"/>
    </xf>
    <xf numFmtId="0" fontId="15" fillId="0" borderId="16" xfId="0" applyFont="1" applyBorder="1" applyAlignment="1">
      <alignment horizontal="left"/>
    </xf>
    <xf numFmtId="0" fontId="15" fillId="0" borderId="2" xfId="0" applyFont="1" applyBorder="1" applyAlignment="1" applyProtection="1">
      <alignment horizontal="left" vertical="top" wrapText="1"/>
      <protection locked="0"/>
    </xf>
    <xf numFmtId="0" fontId="15" fillId="0" borderId="3" xfId="0" applyFont="1" applyBorder="1" applyAlignment="1" applyProtection="1">
      <alignment horizontal="left" vertical="top" wrapText="1"/>
      <protection locked="0"/>
    </xf>
    <xf numFmtId="0" fontId="15" fillId="0" borderId="4" xfId="0" applyFont="1" applyBorder="1" applyAlignment="1" applyProtection="1">
      <alignment horizontal="left" vertical="top" wrapText="1"/>
      <protection locked="0"/>
    </xf>
    <xf numFmtId="0" fontId="15" fillId="0" borderId="7" xfId="0" applyFont="1" applyBorder="1" applyAlignment="1" applyProtection="1">
      <alignment horizontal="left" vertical="top" wrapText="1"/>
      <protection locked="0"/>
    </xf>
    <xf numFmtId="0" fontId="15" fillId="0" borderId="8" xfId="0" applyFont="1" applyBorder="1" applyAlignment="1" applyProtection="1">
      <alignment horizontal="left" vertical="top" wrapText="1"/>
      <protection locked="0"/>
    </xf>
    <xf numFmtId="0" fontId="15" fillId="0" borderId="9" xfId="0" applyFont="1" applyBorder="1" applyAlignment="1" applyProtection="1">
      <alignment horizontal="left" vertical="top" wrapText="1"/>
      <protection locked="0"/>
    </xf>
    <xf numFmtId="0" fontId="15" fillId="0" borderId="17" xfId="0" quotePrefix="1" applyFont="1" applyBorder="1" applyAlignment="1" applyProtection="1">
      <alignment horizontal="left" vertical="top" wrapText="1"/>
      <protection locked="0"/>
    </xf>
    <xf numFmtId="0" fontId="15" fillId="0" borderId="17" xfId="0" applyFont="1" applyBorder="1" applyAlignment="1" applyProtection="1">
      <alignment horizontal="left" vertical="top" wrapText="1"/>
      <protection locked="0"/>
    </xf>
    <xf numFmtId="0" fontId="17" fillId="0" borderId="17" xfId="0" applyFont="1" applyBorder="1" applyAlignment="1" applyProtection="1">
      <alignment horizontal="left"/>
      <protection locked="0"/>
    </xf>
    <xf numFmtId="0" fontId="17" fillId="0" borderId="14" xfId="0" applyFont="1" applyBorder="1" applyAlignment="1" applyProtection="1">
      <alignment horizontal="left"/>
      <protection locked="0"/>
    </xf>
    <xf numFmtId="0" fontId="17" fillId="0" borderId="15" xfId="0" applyFont="1" applyBorder="1" applyAlignment="1" applyProtection="1">
      <alignment horizontal="left"/>
      <protection locked="0"/>
    </xf>
    <xf numFmtId="0" fontId="17" fillId="10" borderId="17" xfId="0" applyFont="1" applyFill="1" applyBorder="1" applyAlignment="1">
      <alignment horizontal="center"/>
    </xf>
    <xf numFmtId="0" fontId="17" fillId="0" borderId="16" xfId="0" applyFont="1" applyBorder="1" applyAlignment="1" applyProtection="1">
      <alignment horizontal="left"/>
      <protection locked="0"/>
    </xf>
    <xf numFmtId="0" fontId="15" fillId="0" borderId="14" xfId="0" applyFont="1" applyBorder="1" applyAlignment="1" applyProtection="1">
      <alignment horizontal="left" vertical="center"/>
      <protection locked="0"/>
    </xf>
    <xf numFmtId="0" fontId="15" fillId="0" borderId="15" xfId="0" applyFont="1" applyBorder="1" applyAlignment="1" applyProtection="1">
      <alignment horizontal="left" vertical="center"/>
      <protection locked="0"/>
    </xf>
    <xf numFmtId="0" fontId="15" fillId="0" borderId="16" xfId="0" applyFont="1" applyBorder="1" applyAlignment="1" applyProtection="1">
      <alignment horizontal="left" vertical="center"/>
      <protection locked="0"/>
    </xf>
    <xf numFmtId="0" fontId="15" fillId="0" borderId="17" xfId="0" applyFont="1" applyBorder="1" applyAlignment="1" applyProtection="1">
      <alignment horizontal="left"/>
      <protection hidden="1"/>
    </xf>
    <xf numFmtId="0" fontId="15" fillId="0" borderId="14" xfId="0" applyFont="1" applyBorder="1" applyAlignment="1" applyProtection="1">
      <alignment horizontal="left"/>
      <protection locked="0"/>
    </xf>
    <xf numFmtId="0" fontId="15" fillId="0" borderId="15" xfId="0" applyFont="1" applyBorder="1" applyAlignment="1" applyProtection="1">
      <alignment horizontal="left"/>
      <protection locked="0"/>
    </xf>
    <xf numFmtId="164" fontId="15" fillId="0" borderId="14" xfId="0" applyNumberFormat="1" applyFont="1" applyBorder="1" applyAlignment="1" applyProtection="1">
      <alignment horizontal="left" vertical="center" wrapText="1"/>
      <protection locked="0"/>
    </xf>
    <xf numFmtId="164" fontId="15" fillId="0" borderId="15" xfId="0" applyNumberFormat="1" applyFont="1" applyBorder="1" applyAlignment="1" applyProtection="1">
      <alignment horizontal="left" vertical="center" wrapText="1"/>
      <protection locked="0"/>
    </xf>
    <xf numFmtId="164" fontId="15" fillId="0" borderId="16" xfId="0" applyNumberFormat="1" applyFont="1" applyBorder="1" applyAlignment="1" applyProtection="1">
      <alignment horizontal="left" vertical="center" wrapText="1"/>
      <protection locked="0"/>
    </xf>
    <xf numFmtId="164" fontId="16" fillId="0" borderId="17" xfId="0" applyNumberFormat="1" applyFont="1" applyBorder="1" applyAlignment="1" applyProtection="1">
      <alignment horizontal="left"/>
      <protection locked="0"/>
    </xf>
    <xf numFmtId="0" fontId="21" fillId="12" borderId="2" xfId="0" applyFont="1" applyFill="1" applyBorder="1" applyAlignment="1" applyProtection="1">
      <alignment horizontal="center"/>
      <protection hidden="1"/>
    </xf>
    <xf numFmtId="0" fontId="21" fillId="12" borderId="3" xfId="0" applyFont="1" applyFill="1" applyBorder="1" applyAlignment="1" applyProtection="1">
      <alignment horizontal="center"/>
      <protection hidden="1"/>
    </xf>
    <xf numFmtId="0" fontId="21" fillId="12" borderId="4" xfId="0" applyFont="1" applyFill="1" applyBorder="1" applyAlignment="1" applyProtection="1">
      <alignment horizontal="center"/>
      <protection hidden="1"/>
    </xf>
    <xf numFmtId="0" fontId="27" fillId="13" borderId="0" xfId="0" applyFont="1" applyFill="1" applyAlignment="1" applyProtection="1">
      <alignment horizontal="center"/>
      <protection hidden="1"/>
    </xf>
    <xf numFmtId="0" fontId="21" fillId="12" borderId="7" xfId="0" applyFont="1" applyFill="1" applyBorder="1" applyAlignment="1" applyProtection="1">
      <alignment horizontal="center"/>
      <protection hidden="1"/>
    </xf>
    <xf numFmtId="0" fontId="21" fillId="12" borderId="8" xfId="0" applyFont="1" applyFill="1" applyBorder="1" applyAlignment="1" applyProtection="1">
      <alignment horizontal="center"/>
      <protection hidden="1"/>
    </xf>
    <xf numFmtId="0" fontId="21" fillId="12" borderId="9" xfId="0" applyFont="1" applyFill="1" applyBorder="1" applyAlignment="1" applyProtection="1">
      <alignment horizontal="center"/>
      <protection hidden="1"/>
    </xf>
    <xf numFmtId="0" fontId="28" fillId="10" borderId="5" xfId="0" applyFont="1" applyFill="1" applyBorder="1" applyAlignment="1" applyProtection="1">
      <alignment horizontal="center" vertical="top" wrapText="1"/>
      <protection hidden="1"/>
    </xf>
    <xf numFmtId="0" fontId="28" fillId="10" borderId="0" xfId="0" applyFont="1" applyFill="1" applyAlignment="1" applyProtection="1">
      <alignment horizontal="center" vertical="top" wrapText="1"/>
      <protection hidden="1"/>
    </xf>
    <xf numFmtId="0" fontId="28" fillId="10" borderId="6" xfId="0" applyFont="1" applyFill="1" applyBorder="1" applyAlignment="1" applyProtection="1">
      <alignment horizontal="center" vertical="top" wrapText="1"/>
      <protection hidden="1"/>
    </xf>
    <xf numFmtId="0" fontId="6" fillId="3" borderId="0" xfId="2" applyFont="1" applyFill="1" applyAlignment="1" applyProtection="1">
      <alignment horizontal="center" vertical="center"/>
    </xf>
    <xf numFmtId="0" fontId="6" fillId="3" borderId="8" xfId="2" applyFont="1" applyFill="1" applyBorder="1" applyAlignment="1" applyProtection="1">
      <alignment horizontal="center" vertical="center"/>
    </xf>
    <xf numFmtId="0" fontId="3" fillId="4" borderId="2" xfId="0" applyFont="1" applyFill="1" applyBorder="1" applyAlignment="1">
      <alignment horizontal="center" vertical="center"/>
    </xf>
    <xf numFmtId="0" fontId="3" fillId="4"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7" xfId="0" applyFont="1" applyFill="1" applyBorder="1" applyAlignment="1">
      <alignment horizontal="center" vertical="center"/>
    </xf>
    <xf numFmtId="0" fontId="3" fillId="4" borderId="8" xfId="0" applyFont="1" applyFill="1" applyBorder="1" applyAlignment="1">
      <alignment horizontal="center" vertical="center"/>
    </xf>
    <xf numFmtId="0" fontId="3" fillId="4" borderId="9" xfId="0" applyFont="1" applyFill="1" applyBorder="1" applyAlignment="1">
      <alignment horizontal="center" vertical="center"/>
    </xf>
    <xf numFmtId="0" fontId="0" fillId="5" borderId="14" xfId="0" applyFill="1" applyBorder="1" applyAlignment="1" applyProtection="1">
      <alignment horizontal="center"/>
      <protection locked="0"/>
    </xf>
    <xf numFmtId="0" fontId="0" fillId="5" borderId="15" xfId="0" applyFill="1" applyBorder="1" applyAlignment="1" applyProtection="1">
      <alignment horizontal="center"/>
      <protection locked="0"/>
    </xf>
    <xf numFmtId="0" fontId="0" fillId="5" borderId="16" xfId="0" applyFill="1" applyBorder="1" applyAlignment="1" applyProtection="1">
      <alignment horizontal="center"/>
      <protection locked="0"/>
    </xf>
    <xf numFmtId="0" fontId="0" fillId="14" borderId="14" xfId="0" applyFill="1" applyBorder="1" applyAlignment="1" applyProtection="1">
      <alignment horizontal="center"/>
      <protection locked="0"/>
    </xf>
    <xf numFmtId="0" fontId="0" fillId="14" borderId="15" xfId="0" applyFill="1" applyBorder="1" applyAlignment="1" applyProtection="1">
      <alignment horizontal="center"/>
      <protection locked="0"/>
    </xf>
    <xf numFmtId="0" fontId="0" fillId="14" borderId="16" xfId="0" applyFill="1" applyBorder="1" applyAlignment="1" applyProtection="1">
      <alignment horizontal="center"/>
      <protection locked="0"/>
    </xf>
    <xf numFmtId="0" fontId="0" fillId="7" borderId="14" xfId="0" applyFill="1" applyBorder="1" applyAlignment="1" applyProtection="1">
      <alignment horizontal="center"/>
      <protection locked="0"/>
    </xf>
    <xf numFmtId="0" fontId="0" fillId="7" borderId="15" xfId="0" applyFill="1" applyBorder="1" applyAlignment="1" applyProtection="1">
      <alignment horizontal="center"/>
      <protection locked="0"/>
    </xf>
    <xf numFmtId="0" fontId="0" fillId="7" borderId="16" xfId="0" applyFill="1" applyBorder="1" applyAlignment="1" applyProtection="1">
      <alignment horizontal="center"/>
      <protection locked="0"/>
    </xf>
    <xf numFmtId="0" fontId="19" fillId="0" borderId="0" xfId="0" applyFont="1" applyAlignment="1">
      <alignment horizontal="center"/>
    </xf>
    <xf numFmtId="0" fontId="0" fillId="0" borderId="0" xfId="0" applyAlignment="1" applyProtection="1">
      <alignment horizontal="left" vertical="center"/>
      <protection locked="0"/>
    </xf>
    <xf numFmtId="16" fontId="0" fillId="0" borderId="0" xfId="0" applyNumberFormat="1" applyAlignment="1">
      <alignment horizontal="left" vertical="center"/>
    </xf>
    <xf numFmtId="0" fontId="0" fillId="0" borderId="0" xfId="0" applyAlignment="1">
      <alignment horizontal="center"/>
    </xf>
    <xf numFmtId="0" fontId="0" fillId="0" borderId="8" xfId="0" applyBorder="1" applyAlignment="1" applyProtection="1">
      <alignment horizontal="left"/>
      <protection locked="0"/>
    </xf>
    <xf numFmtId="0" fontId="0" fillId="4" borderId="18" xfId="0" applyFill="1" applyBorder="1" applyAlignment="1">
      <alignment horizontal="center" vertical="center"/>
    </xf>
    <xf numFmtId="0" fontId="0" fillId="4" borderId="19" xfId="0" applyFill="1" applyBorder="1" applyAlignment="1">
      <alignment horizontal="center" vertical="center"/>
    </xf>
    <xf numFmtId="0" fontId="0" fillId="4" borderId="20" xfId="0" applyFill="1" applyBorder="1" applyAlignment="1">
      <alignment horizontal="center" vertical="center"/>
    </xf>
    <xf numFmtId="0" fontId="0" fillId="10" borderId="14" xfId="0" applyFill="1" applyBorder="1" applyAlignment="1">
      <alignment horizontal="center"/>
    </xf>
    <xf numFmtId="0" fontId="0" fillId="10" borderId="15" xfId="0" applyFill="1" applyBorder="1" applyAlignment="1">
      <alignment horizontal="center"/>
    </xf>
    <xf numFmtId="0" fontId="0" fillId="10" borderId="16" xfId="0" applyFill="1" applyBorder="1" applyAlignment="1">
      <alignment horizontal="center"/>
    </xf>
    <xf numFmtId="0" fontId="0" fillId="11" borderId="14" xfId="0" applyFill="1" applyBorder="1" applyAlignment="1">
      <alignment horizontal="center"/>
    </xf>
    <xf numFmtId="0" fontId="0" fillId="11" borderId="15" xfId="0" applyFill="1" applyBorder="1" applyAlignment="1">
      <alignment horizontal="center"/>
    </xf>
    <xf numFmtId="0" fontId="0" fillId="11" borderId="16" xfId="0" applyFill="1" applyBorder="1" applyAlignment="1">
      <alignment horizontal="center"/>
    </xf>
    <xf numFmtId="0" fontId="0" fillId="10" borderId="14" xfId="0" applyFill="1" applyBorder="1" applyAlignment="1" applyProtection="1">
      <alignment horizontal="center"/>
      <protection hidden="1"/>
    </xf>
    <xf numFmtId="0" fontId="0" fillId="10" borderId="15" xfId="0" applyFill="1" applyBorder="1" applyAlignment="1" applyProtection="1">
      <alignment horizontal="center"/>
      <protection hidden="1"/>
    </xf>
    <xf numFmtId="0" fontId="0" fillId="10" borderId="16" xfId="0" applyFill="1" applyBorder="1" applyAlignment="1" applyProtection="1">
      <alignment horizontal="center"/>
      <protection hidden="1"/>
    </xf>
    <xf numFmtId="0" fontId="0" fillId="3" borderId="14" xfId="0" applyFill="1" applyBorder="1" applyAlignment="1" applyProtection="1">
      <alignment horizontal="center"/>
      <protection hidden="1"/>
    </xf>
    <xf numFmtId="0" fontId="0" fillId="3" borderId="15" xfId="0" applyFill="1" applyBorder="1" applyAlignment="1" applyProtection="1">
      <alignment horizontal="center"/>
      <protection hidden="1"/>
    </xf>
    <xf numFmtId="0" fontId="0" fillId="3" borderId="16" xfId="0" applyFill="1" applyBorder="1" applyAlignment="1" applyProtection="1">
      <alignment horizontal="center"/>
      <protection hidden="1"/>
    </xf>
    <xf numFmtId="0" fontId="0" fillId="4" borderId="14" xfId="0" applyFill="1" applyBorder="1" applyAlignment="1" applyProtection="1">
      <alignment horizontal="center"/>
      <protection hidden="1"/>
    </xf>
    <xf numFmtId="0" fontId="0" fillId="4" borderId="15" xfId="0" applyFill="1" applyBorder="1" applyAlignment="1" applyProtection="1">
      <alignment horizontal="center"/>
      <protection hidden="1"/>
    </xf>
    <xf numFmtId="0" fontId="0" fillId="4" borderId="16" xfId="0" applyFill="1" applyBorder="1" applyAlignment="1" applyProtection="1">
      <alignment horizontal="center"/>
      <protection hidden="1"/>
    </xf>
    <xf numFmtId="0" fontId="29" fillId="7" borderId="18" xfId="0" applyFont="1" applyFill="1" applyBorder="1" applyAlignment="1">
      <alignment horizontal="center" vertical="center" wrapText="1"/>
    </xf>
    <xf numFmtId="0" fontId="29" fillId="7" borderId="19" xfId="0" applyFont="1" applyFill="1" applyBorder="1" applyAlignment="1">
      <alignment horizontal="center" vertical="center" wrapText="1"/>
    </xf>
    <xf numFmtId="0" fontId="29" fillId="7" borderId="20" xfId="0" applyFont="1" applyFill="1" applyBorder="1" applyAlignment="1">
      <alignment horizontal="center" vertical="center" wrapText="1"/>
    </xf>
    <xf numFmtId="0" fontId="0" fillId="5" borderId="18" xfId="0" applyFill="1" applyBorder="1" applyAlignment="1">
      <alignment horizontal="center" textRotation="90"/>
    </xf>
    <xf numFmtId="0" fontId="0" fillId="5" borderId="19" xfId="0" applyFill="1" applyBorder="1" applyAlignment="1">
      <alignment horizontal="center" textRotation="90"/>
    </xf>
    <xf numFmtId="0" fontId="0" fillId="5" borderId="20" xfId="0" applyFill="1" applyBorder="1" applyAlignment="1">
      <alignment horizontal="center" textRotation="90"/>
    </xf>
    <xf numFmtId="0" fontId="0" fillId="10" borderId="14" xfId="0" applyFill="1" applyBorder="1" applyAlignment="1" applyProtection="1">
      <alignment horizontal="center"/>
    </xf>
    <xf numFmtId="0" fontId="0" fillId="10" borderId="15" xfId="0" applyFill="1" applyBorder="1" applyAlignment="1" applyProtection="1">
      <alignment horizontal="center"/>
    </xf>
    <xf numFmtId="0" fontId="0" fillId="10" borderId="16" xfId="0" applyFill="1" applyBorder="1" applyAlignment="1" applyProtection="1">
      <alignment horizontal="center"/>
    </xf>
    <xf numFmtId="0" fontId="0" fillId="11" borderId="14" xfId="0" applyFill="1" applyBorder="1" applyAlignment="1" applyProtection="1">
      <alignment horizontal="center"/>
    </xf>
    <xf numFmtId="0" fontId="0" fillId="11" borderId="15" xfId="0" applyFill="1" applyBorder="1" applyAlignment="1" applyProtection="1">
      <alignment horizontal="center"/>
    </xf>
    <xf numFmtId="0" fontId="0" fillId="11" borderId="16" xfId="0" applyFill="1" applyBorder="1" applyAlignment="1" applyProtection="1">
      <alignment horizontal="center"/>
    </xf>
    <xf numFmtId="0" fontId="0" fillId="0" borderId="0" xfId="0" applyFill="1" applyBorder="1" applyAlignment="1" applyProtection="1">
      <alignment horizontal="left" vertical="center"/>
      <protection locked="0"/>
    </xf>
    <xf numFmtId="0" fontId="0" fillId="3" borderId="17" xfId="0" applyFill="1" applyBorder="1" applyAlignment="1" applyProtection="1">
      <alignment horizontal="center"/>
      <protection hidden="1"/>
    </xf>
    <xf numFmtId="0" fontId="0" fillId="4" borderId="17" xfId="0" applyFill="1" applyBorder="1" applyAlignment="1" applyProtection="1">
      <alignment horizontal="center"/>
      <protection hidden="1"/>
    </xf>
    <xf numFmtId="0" fontId="0" fillId="5" borderId="17" xfId="0" applyFill="1" applyBorder="1" applyAlignment="1">
      <alignment horizontal="center" textRotation="90"/>
    </xf>
    <xf numFmtId="0" fontId="0" fillId="4" borderId="17" xfId="0" applyFill="1" applyBorder="1" applyAlignment="1">
      <alignment horizontal="center" vertical="center"/>
    </xf>
    <xf numFmtId="0" fontId="0" fillId="10" borderId="17" xfId="0" applyFill="1" applyBorder="1" applyAlignment="1" applyProtection="1">
      <alignment horizontal="center"/>
    </xf>
    <xf numFmtId="0" fontId="0" fillId="11" borderId="17" xfId="0" applyFill="1" applyBorder="1" applyAlignment="1" applyProtection="1">
      <alignment horizontal="center"/>
    </xf>
    <xf numFmtId="0" fontId="0" fillId="0" borderId="0" xfId="0" applyFont="1" applyFill="1" applyBorder="1" applyAlignment="1" applyProtection="1">
      <alignment horizontal="left" vertical="center"/>
      <protection locked="0"/>
    </xf>
    <xf numFmtId="16" fontId="0" fillId="0" borderId="0" xfId="0" applyNumberFormat="1" applyFont="1" applyBorder="1" applyAlignment="1">
      <alignment horizontal="left" vertical="center"/>
    </xf>
    <xf numFmtId="0" fontId="0" fillId="5" borderId="17" xfId="0" applyFill="1" applyBorder="1" applyAlignment="1" applyProtection="1">
      <alignment horizontal="center"/>
      <protection locked="0"/>
    </xf>
    <xf numFmtId="0" fontId="0" fillId="10" borderId="17" xfId="0" applyFill="1" applyBorder="1" applyAlignment="1" applyProtection="1">
      <alignment horizontal="center"/>
      <protection hidden="1"/>
    </xf>
    <xf numFmtId="0" fontId="19" fillId="7" borderId="18" xfId="0" applyFont="1" applyFill="1" applyBorder="1" applyAlignment="1">
      <alignment horizontal="center" vertical="top" wrapText="1"/>
    </xf>
    <xf numFmtId="0" fontId="19" fillId="7" borderId="20" xfId="0" applyFont="1" applyFill="1" applyBorder="1" applyAlignment="1">
      <alignment horizontal="center" vertical="top" wrapText="1"/>
    </xf>
    <xf numFmtId="0" fontId="19" fillId="5" borderId="17" xfId="0" applyFont="1" applyFill="1" applyBorder="1" applyAlignment="1">
      <alignment horizontal="center"/>
    </xf>
    <xf numFmtId="0" fontId="32" fillId="4" borderId="14" xfId="0" applyFont="1" applyFill="1" applyBorder="1" applyAlignment="1" applyProtection="1">
      <alignment horizontal="center" vertical="center" wrapText="1" shrinkToFit="1"/>
      <protection hidden="1"/>
    </xf>
    <xf numFmtId="0" fontId="32" fillId="4" borderId="15" xfId="0" applyFont="1" applyFill="1" applyBorder="1" applyAlignment="1" applyProtection="1">
      <alignment horizontal="center" vertical="center" wrapText="1" shrinkToFit="1"/>
      <protection hidden="1"/>
    </xf>
    <xf numFmtId="0" fontId="32" fillId="4" borderId="16" xfId="0" applyFont="1" applyFill="1" applyBorder="1" applyAlignment="1" applyProtection="1">
      <alignment horizontal="center" vertical="center" wrapText="1" shrinkToFit="1"/>
      <protection hidden="1"/>
    </xf>
    <xf numFmtId="0" fontId="32" fillId="17" borderId="18" xfId="0" applyFont="1" applyFill="1" applyBorder="1" applyAlignment="1" applyProtection="1">
      <alignment horizontal="center" vertical="center" wrapText="1"/>
      <protection hidden="1"/>
    </xf>
    <xf numFmtId="0" fontId="32" fillId="17" borderId="20" xfId="0" applyFont="1" applyFill="1" applyBorder="1" applyAlignment="1" applyProtection="1">
      <alignment horizontal="center" vertical="center" wrapText="1"/>
      <protection hidden="1"/>
    </xf>
    <xf numFmtId="0" fontId="32" fillId="10" borderId="14" xfId="0" applyFont="1" applyFill="1" applyBorder="1" applyAlignment="1" applyProtection="1">
      <alignment horizontal="center" vertical="center" wrapText="1" shrinkToFit="1"/>
      <protection hidden="1"/>
    </xf>
    <xf numFmtId="0" fontId="32" fillId="10" borderId="15" xfId="0" applyFont="1" applyFill="1" applyBorder="1" applyAlignment="1" applyProtection="1">
      <alignment horizontal="center" vertical="center" wrapText="1" shrinkToFit="1"/>
      <protection hidden="1"/>
    </xf>
    <xf numFmtId="0" fontId="32" fillId="10" borderId="16" xfId="0" applyFont="1" applyFill="1" applyBorder="1" applyAlignment="1" applyProtection="1">
      <alignment horizontal="center" vertical="center" wrapText="1" shrinkToFit="1"/>
      <protection hidden="1"/>
    </xf>
    <xf numFmtId="0" fontId="58" fillId="0" borderId="0" xfId="0" applyFont="1" applyAlignment="1">
      <alignment horizontal="left" vertical="top" wrapText="1"/>
    </xf>
    <xf numFmtId="0" fontId="58" fillId="0" borderId="0" xfId="0" applyFont="1" applyAlignment="1">
      <alignment horizontal="left" vertical="top"/>
    </xf>
    <xf numFmtId="0" fontId="16" fillId="0" borderId="0" xfId="0" applyFont="1" applyAlignment="1">
      <alignment horizontal="left" vertical="top" wrapText="1"/>
    </xf>
    <xf numFmtId="0" fontId="16" fillId="0" borderId="0" xfId="0" applyFont="1" applyAlignment="1" applyProtection="1">
      <alignment horizontal="left" vertical="top" wrapText="1"/>
      <protection hidden="1"/>
    </xf>
    <xf numFmtId="0" fontId="26" fillId="0" borderId="0" xfId="0" applyFont="1" applyAlignment="1">
      <alignment horizontal="left"/>
    </xf>
    <xf numFmtId="0" fontId="15" fillId="0" borderId="0" xfId="0" applyFont="1" applyAlignment="1">
      <alignment horizontal="center"/>
    </xf>
    <xf numFmtId="0" fontId="26" fillId="0" borderId="0" xfId="0" applyFont="1" applyAlignment="1">
      <alignment horizontal="left" vertical="top" wrapText="1"/>
    </xf>
    <xf numFmtId="0" fontId="16" fillId="0" borderId="0" xfId="0" applyFont="1" applyAlignment="1" applyProtection="1">
      <alignment horizontal="left" vertical="top"/>
      <protection hidden="1"/>
    </xf>
    <xf numFmtId="0" fontId="26" fillId="0" borderId="0" xfId="0" applyFont="1" applyAlignment="1" applyProtection="1">
      <alignment horizontal="left" vertical="top" wrapText="1"/>
      <protection locked="0"/>
    </xf>
    <xf numFmtId="0" fontId="51" fillId="0" borderId="2" xfId="0" applyFont="1" applyBorder="1" applyAlignment="1">
      <alignment horizontal="center" vertical="center"/>
    </xf>
    <xf numFmtId="0" fontId="51" fillId="0" borderId="3" xfId="0" applyFont="1" applyBorder="1" applyAlignment="1">
      <alignment horizontal="center" vertical="center"/>
    </xf>
    <xf numFmtId="0" fontId="51" fillId="0" borderId="4" xfId="0" applyFont="1" applyBorder="1" applyAlignment="1">
      <alignment horizontal="center" vertical="center"/>
    </xf>
    <xf numFmtId="0" fontId="51" fillId="0" borderId="7" xfId="0" applyFont="1" applyBorder="1" applyAlignment="1">
      <alignment horizontal="center" vertical="center"/>
    </xf>
    <xf numFmtId="0" fontId="51" fillId="0" borderId="8" xfId="0" applyFont="1" applyBorder="1" applyAlignment="1">
      <alignment horizontal="center" vertical="center"/>
    </xf>
    <xf numFmtId="0" fontId="51" fillId="0" borderId="9" xfId="0" applyFont="1" applyBorder="1" applyAlignment="1">
      <alignment horizontal="center" vertical="center"/>
    </xf>
    <xf numFmtId="0" fontId="53" fillId="0" borderId="0" xfId="0" applyFont="1" applyAlignment="1">
      <alignment horizontal="center"/>
    </xf>
    <xf numFmtId="0" fontId="42" fillId="0" borderId="3" xfId="0" applyFont="1" applyBorder="1" applyAlignment="1">
      <alignment horizontal="center" vertical="center"/>
    </xf>
    <xf numFmtId="0" fontId="42" fillId="0" borderId="8" xfId="0" applyFont="1" applyBorder="1" applyAlignment="1">
      <alignment horizontal="center" vertical="center"/>
    </xf>
    <xf numFmtId="0" fontId="54" fillId="0" borderId="3" xfId="0" applyFont="1" applyBorder="1" applyAlignment="1">
      <alignment horizontal="center" vertical="center"/>
    </xf>
    <xf numFmtId="0" fontId="54" fillId="0" borderId="4" xfId="0" applyFont="1" applyBorder="1" applyAlignment="1">
      <alignment horizontal="center" vertical="center"/>
    </xf>
    <xf numFmtId="0" fontId="54" fillId="0" borderId="8" xfId="0" applyFont="1" applyBorder="1" applyAlignment="1">
      <alignment horizontal="center" vertical="center"/>
    </xf>
    <xf numFmtId="0" fontId="54" fillId="0" borderId="9" xfId="0" applyFont="1" applyBorder="1" applyAlignment="1">
      <alignment horizontal="center" vertical="center"/>
    </xf>
    <xf numFmtId="0" fontId="56" fillId="0" borderId="0" xfId="0" applyFont="1" applyAlignment="1">
      <alignment horizontal="center"/>
    </xf>
    <xf numFmtId="0" fontId="54" fillId="0" borderId="0" xfId="0" applyFont="1" applyAlignment="1">
      <alignment horizontal="center"/>
    </xf>
    <xf numFmtId="0" fontId="54" fillId="0" borderId="0" xfId="0" applyFont="1" applyAlignment="1" applyProtection="1">
      <alignment horizontal="center"/>
      <protection hidden="1"/>
    </xf>
    <xf numFmtId="0" fontId="53" fillId="0" borderId="8" xfId="0" applyFont="1" applyBorder="1" applyAlignment="1">
      <alignment horizontal="center"/>
    </xf>
    <xf numFmtId="0" fontId="48" fillId="10" borderId="18" xfId="0" applyFont="1" applyFill="1" applyBorder="1" applyAlignment="1" applyProtection="1">
      <alignment horizontal="center" vertical="center"/>
      <protection locked="0"/>
    </xf>
    <xf numFmtId="0" fontId="48" fillId="10" borderId="19" xfId="0" applyFont="1" applyFill="1" applyBorder="1" applyAlignment="1" applyProtection="1">
      <alignment horizontal="center" vertical="center"/>
      <protection locked="0"/>
    </xf>
    <xf numFmtId="0" fontId="48" fillId="10" borderId="20" xfId="0" applyFont="1" applyFill="1" applyBorder="1" applyAlignment="1" applyProtection="1">
      <alignment horizontal="center" vertical="center"/>
      <protection locked="0"/>
    </xf>
    <xf numFmtId="0" fontId="50" fillId="0" borderId="0" xfId="0" applyFont="1" applyAlignment="1">
      <alignment horizontal="center"/>
    </xf>
    <xf numFmtId="0" fontId="51" fillId="0" borderId="0" xfId="0" applyFont="1" applyAlignment="1">
      <alignment horizontal="center"/>
    </xf>
    <xf numFmtId="0" fontId="34" fillId="18" borderId="17" xfId="3" applyFont="1" applyFill="1" applyBorder="1" applyAlignment="1">
      <alignment horizontal="center" vertical="center"/>
    </xf>
    <xf numFmtId="0" fontId="34" fillId="18" borderId="14" xfId="3" applyFont="1" applyFill="1" applyBorder="1" applyAlignment="1">
      <alignment horizontal="center" vertical="center"/>
    </xf>
    <xf numFmtId="0" fontId="34" fillId="18" borderId="15" xfId="3" applyFont="1" applyFill="1" applyBorder="1" applyAlignment="1">
      <alignment horizontal="center" vertical="center"/>
    </xf>
    <xf numFmtId="0" fontId="25" fillId="18" borderId="18" xfId="3" applyFont="1" applyFill="1" applyBorder="1" applyAlignment="1">
      <alignment horizontal="center" vertical="center"/>
    </xf>
    <xf numFmtId="0" fontId="25" fillId="18" borderId="19" xfId="3" applyFont="1" applyFill="1" applyBorder="1" applyAlignment="1">
      <alignment horizontal="center" vertical="center"/>
    </xf>
    <xf numFmtId="0" fontId="25" fillId="18" borderId="20" xfId="3" applyFont="1" applyFill="1" applyBorder="1" applyAlignment="1">
      <alignment horizontal="center" vertical="center"/>
    </xf>
    <xf numFmtId="0" fontId="34" fillId="7" borderId="18" xfId="3" applyFont="1" applyFill="1" applyBorder="1" applyAlignment="1">
      <alignment horizontal="center" vertical="center"/>
    </xf>
    <xf numFmtId="0" fontId="34" fillId="7" borderId="19" xfId="3" applyFont="1" applyFill="1" applyBorder="1" applyAlignment="1">
      <alignment horizontal="center" vertical="center"/>
    </xf>
    <xf numFmtId="0" fontId="34" fillId="7" borderId="20" xfId="3" applyFont="1" applyFill="1" applyBorder="1" applyAlignment="1">
      <alignment horizontal="center" vertical="center"/>
    </xf>
    <xf numFmtId="0" fontId="34" fillId="7" borderId="17" xfId="3" applyFont="1" applyFill="1" applyBorder="1" applyAlignment="1">
      <alignment horizontal="center" vertical="center"/>
    </xf>
    <xf numFmtId="0" fontId="34" fillId="7" borderId="14" xfId="3" applyFont="1" applyFill="1" applyBorder="1" applyAlignment="1">
      <alignment horizontal="center" vertical="center"/>
    </xf>
    <xf numFmtId="0" fontId="34" fillId="7" borderId="15" xfId="3" applyFont="1" applyFill="1" applyBorder="1" applyAlignment="1">
      <alignment horizontal="center" vertical="center"/>
    </xf>
    <xf numFmtId="0" fontId="25" fillId="12" borderId="18" xfId="3" applyFont="1" applyFill="1" applyBorder="1" applyAlignment="1">
      <alignment horizontal="center" vertical="center"/>
    </xf>
    <xf numFmtId="0" fontId="25" fillId="12" borderId="19" xfId="3" applyFont="1" applyFill="1" applyBorder="1" applyAlignment="1">
      <alignment horizontal="center" vertical="center"/>
    </xf>
    <xf numFmtId="0" fontId="25" fillId="12" borderId="20" xfId="3" applyFont="1" applyFill="1" applyBorder="1" applyAlignment="1">
      <alignment horizontal="center" vertical="center"/>
    </xf>
    <xf numFmtId="0" fontId="35" fillId="10" borderId="18" xfId="3" applyFont="1" applyFill="1" applyBorder="1" applyAlignment="1" applyProtection="1">
      <alignment horizontal="center" vertical="center" wrapText="1"/>
      <protection locked="0"/>
    </xf>
    <xf numFmtId="0" fontId="35" fillId="10" borderId="20" xfId="3" applyFont="1" applyFill="1" applyBorder="1" applyAlignment="1" applyProtection="1">
      <alignment horizontal="center" vertical="center" wrapText="1"/>
      <protection locked="0"/>
    </xf>
    <xf numFmtId="0" fontId="0" fillId="7" borderId="18" xfId="0" applyFill="1" applyBorder="1" applyAlignment="1" applyProtection="1">
      <alignment horizontal="center" vertical="center"/>
      <protection hidden="1"/>
    </xf>
    <xf numFmtId="0" fontId="0" fillId="7" borderId="19" xfId="0" applyFill="1" applyBorder="1" applyAlignment="1" applyProtection="1">
      <alignment horizontal="center" vertical="center"/>
      <protection hidden="1"/>
    </xf>
    <xf numFmtId="0" fontId="0" fillId="7" borderId="14" xfId="0" applyFill="1" applyBorder="1" applyAlignment="1">
      <alignment horizontal="center"/>
    </xf>
    <xf numFmtId="0" fontId="0" fillId="7" borderId="15" xfId="0" applyFill="1" applyBorder="1" applyAlignment="1">
      <alignment horizontal="center"/>
    </xf>
    <xf numFmtId="0" fontId="0" fillId="7" borderId="16" xfId="0" applyFill="1" applyBorder="1" applyAlignment="1">
      <alignment horizontal="center"/>
    </xf>
    <xf numFmtId="0" fontId="19" fillId="0" borderId="0" xfId="0" applyFont="1" applyAlignment="1" applyProtection="1">
      <alignment horizontal="left" vertical="center"/>
      <protection locked="0"/>
    </xf>
    <xf numFmtId="0" fontId="29" fillId="7" borderId="18" xfId="0" applyFont="1" applyFill="1" applyBorder="1" applyAlignment="1" applyProtection="1">
      <alignment horizontal="center" vertical="center" wrapText="1"/>
      <protection hidden="1"/>
    </xf>
    <xf numFmtId="0" fontId="29" fillId="7" borderId="19" xfId="0" applyFont="1" applyFill="1" applyBorder="1" applyAlignment="1" applyProtection="1">
      <alignment horizontal="center" vertical="center" wrapText="1"/>
      <protection hidden="1"/>
    </xf>
    <xf numFmtId="0" fontId="0" fillId="12" borderId="14" xfId="0" applyFill="1" applyBorder="1" applyAlignment="1" applyProtection="1">
      <alignment horizontal="center"/>
      <protection locked="0"/>
    </xf>
    <xf numFmtId="0" fontId="0" fillId="12" borderId="15" xfId="0" applyFill="1" applyBorder="1" applyAlignment="1" applyProtection="1">
      <alignment horizontal="center"/>
      <protection locked="0"/>
    </xf>
    <xf numFmtId="0" fontId="0" fillId="10" borderId="14" xfId="0" applyFill="1" applyBorder="1" applyAlignment="1" applyProtection="1">
      <alignment horizontal="center"/>
      <protection locked="0"/>
    </xf>
    <xf numFmtId="0" fontId="0" fillId="10" borderId="15" xfId="0" applyFill="1" applyBorder="1" applyAlignment="1" applyProtection="1">
      <alignment horizontal="center"/>
      <protection locked="0"/>
    </xf>
    <xf numFmtId="0" fontId="0" fillId="10" borderId="7" xfId="0" applyFill="1" applyBorder="1" applyAlignment="1">
      <alignment horizontal="center"/>
    </xf>
    <xf numFmtId="0" fontId="0" fillId="10" borderId="8" xfId="0" applyFill="1" applyBorder="1" applyAlignment="1">
      <alignment horizontal="center"/>
    </xf>
    <xf numFmtId="0" fontId="0" fillId="10" borderId="9" xfId="0" applyFill="1" applyBorder="1" applyAlignment="1">
      <alignment horizontal="center"/>
    </xf>
    <xf numFmtId="0" fontId="0" fillId="7" borderId="7" xfId="0" applyFill="1" applyBorder="1" applyAlignment="1">
      <alignment horizontal="center"/>
    </xf>
    <xf numFmtId="0" fontId="0" fillId="7" borderId="8" xfId="0" applyFill="1" applyBorder="1" applyAlignment="1">
      <alignment horizontal="center"/>
    </xf>
    <xf numFmtId="0" fontId="0" fillId="7" borderId="9" xfId="0" applyFill="1" applyBorder="1" applyAlignment="1">
      <alignment horizontal="center"/>
    </xf>
    <xf numFmtId="0" fontId="0" fillId="11" borderId="7" xfId="0" applyFill="1" applyBorder="1" applyAlignment="1">
      <alignment horizontal="center"/>
    </xf>
    <xf numFmtId="0" fontId="0" fillId="11" borderId="8" xfId="0" applyFill="1" applyBorder="1" applyAlignment="1">
      <alignment horizontal="center"/>
    </xf>
    <xf numFmtId="0" fontId="0" fillId="11" borderId="9" xfId="0" applyFill="1" applyBorder="1" applyAlignment="1">
      <alignment horizontal="center"/>
    </xf>
    <xf numFmtId="0" fontId="0" fillId="14" borderId="17" xfId="0" applyFill="1" applyBorder="1" applyAlignment="1">
      <alignment horizontal="center"/>
    </xf>
    <xf numFmtId="0" fontId="0" fillId="0" borderId="0" xfId="0" applyAlignment="1">
      <alignment horizontal="right" vertical="center"/>
    </xf>
    <xf numFmtId="0" fontId="0" fillId="0" borderId="8" xfId="0" applyBorder="1" applyAlignment="1">
      <alignment horizontal="center"/>
    </xf>
    <xf numFmtId="0" fontId="0" fillId="0" borderId="9" xfId="0" applyBorder="1" applyAlignment="1">
      <alignment horizontal="center"/>
    </xf>
    <xf numFmtId="0" fontId="0" fillId="7" borderId="17" xfId="0" applyFill="1" applyBorder="1" applyAlignment="1">
      <alignment horizontal="center"/>
    </xf>
    <xf numFmtId="0" fontId="0" fillId="7" borderId="18" xfId="0" applyFill="1" applyBorder="1" applyAlignment="1" applyProtection="1">
      <alignment horizontal="center" wrapText="1"/>
      <protection hidden="1"/>
    </xf>
    <xf numFmtId="0" fontId="0" fillId="7" borderId="19" xfId="0" applyFill="1" applyBorder="1" applyAlignment="1" applyProtection="1">
      <alignment horizontal="center" wrapText="1"/>
      <protection hidden="1"/>
    </xf>
    <xf numFmtId="0" fontId="19" fillId="10" borderId="17" xfId="0" applyFont="1" applyFill="1" applyBorder="1" applyAlignment="1" applyProtection="1">
      <alignment horizontal="center" vertical="center" wrapText="1"/>
      <protection hidden="1"/>
    </xf>
    <xf numFmtId="0" fontId="19" fillId="10" borderId="18" xfId="0" applyFont="1" applyFill="1" applyBorder="1" applyAlignment="1" applyProtection="1">
      <alignment horizontal="center" vertical="center" wrapText="1"/>
      <protection hidden="1"/>
    </xf>
    <xf numFmtId="0" fontId="0" fillId="0" borderId="5" xfId="0" applyBorder="1" applyAlignment="1" applyProtection="1">
      <alignment horizontal="left"/>
      <protection locked="0"/>
    </xf>
    <xf numFmtId="0" fontId="0" fillId="0" borderId="0" xfId="0" applyBorder="1" applyAlignment="1" applyProtection="1">
      <alignment horizontal="left"/>
      <protection locked="0"/>
    </xf>
    <xf numFmtId="0" fontId="0" fillId="12" borderId="17" xfId="0" applyFill="1" applyBorder="1" applyAlignment="1">
      <alignment horizontal="center"/>
    </xf>
    <xf numFmtId="0" fontId="0" fillId="10" borderId="2" xfId="0" applyFill="1" applyBorder="1" applyAlignment="1" applyProtection="1">
      <alignment horizontal="center"/>
      <protection hidden="1"/>
    </xf>
    <xf numFmtId="0" fontId="0" fillId="10" borderId="3" xfId="0" applyFill="1" applyBorder="1" applyAlignment="1" applyProtection="1">
      <alignment horizontal="center"/>
      <protection hidden="1"/>
    </xf>
    <xf numFmtId="0" fontId="0" fillId="10" borderId="4" xfId="0" applyFill="1" applyBorder="1" applyAlignment="1" applyProtection="1">
      <alignment horizontal="center"/>
      <protection hidden="1"/>
    </xf>
    <xf numFmtId="0" fontId="0" fillId="7" borderId="18" xfId="0" applyFill="1" applyBorder="1" applyAlignment="1" applyProtection="1">
      <alignment horizontal="center" textRotation="90"/>
      <protection hidden="1"/>
    </xf>
    <xf numFmtId="0" fontId="0" fillId="7" borderId="19" xfId="0" applyFill="1" applyBorder="1" applyAlignment="1" applyProtection="1">
      <alignment horizontal="center" textRotation="90"/>
      <protection hidden="1"/>
    </xf>
    <xf numFmtId="16" fontId="19" fillId="0" borderId="0" xfId="0" applyNumberFormat="1" applyFont="1" applyAlignment="1" applyProtection="1">
      <alignment horizontal="left" vertical="center"/>
      <protection hidden="1"/>
    </xf>
    <xf numFmtId="0" fontId="19" fillId="0" borderId="8" xfId="0" applyFont="1" applyBorder="1" applyAlignment="1">
      <alignment horizontal="center" vertical="center"/>
    </xf>
    <xf numFmtId="0" fontId="0" fillId="14" borderId="14" xfId="0" applyFill="1" applyBorder="1" applyAlignment="1">
      <alignment horizontal="center"/>
    </xf>
    <xf numFmtId="0" fontId="0" fillId="14" borderId="15" xfId="0" applyFill="1" applyBorder="1" applyAlignment="1">
      <alignment horizontal="center"/>
    </xf>
    <xf numFmtId="0" fontId="0" fillId="12" borderId="14" xfId="0" applyFill="1" applyBorder="1" applyAlignment="1">
      <alignment horizontal="center"/>
    </xf>
    <xf numFmtId="0" fontId="0" fillId="12" borderId="15" xfId="0" applyFill="1" applyBorder="1" applyAlignment="1">
      <alignment horizontal="center"/>
    </xf>
    <xf numFmtId="0" fontId="19" fillId="7" borderId="18" xfId="0" applyFont="1" applyFill="1" applyBorder="1" applyAlignment="1">
      <alignment horizontal="center" vertical="center"/>
    </xf>
    <xf numFmtId="0" fontId="19" fillId="7" borderId="19" xfId="0" applyFont="1" applyFill="1" applyBorder="1" applyAlignment="1">
      <alignment horizontal="center" vertical="center"/>
    </xf>
    <xf numFmtId="0" fontId="19" fillId="7" borderId="20" xfId="0" applyFont="1" applyFill="1" applyBorder="1" applyAlignment="1">
      <alignment horizontal="center" vertical="center"/>
    </xf>
    <xf numFmtId="0" fontId="0" fillId="12" borderId="16" xfId="0" applyFill="1" applyBorder="1" applyAlignment="1" applyProtection="1">
      <alignment horizontal="center"/>
      <protection locked="0"/>
    </xf>
    <xf numFmtId="0" fontId="0" fillId="10" borderId="16" xfId="0" applyFill="1" applyBorder="1" applyAlignment="1" applyProtection="1">
      <alignment horizontal="center"/>
      <protection locked="0"/>
    </xf>
    <xf numFmtId="0" fontId="44" fillId="4" borderId="26" xfId="0" applyFont="1" applyFill="1" applyBorder="1" applyAlignment="1" applyProtection="1">
      <alignment horizontal="center"/>
      <protection hidden="1"/>
    </xf>
    <xf numFmtId="0" fontId="44" fillId="4" borderId="27" xfId="0" applyFont="1" applyFill="1" applyBorder="1" applyAlignment="1" applyProtection="1">
      <alignment horizontal="center"/>
      <protection hidden="1"/>
    </xf>
    <xf numFmtId="0" fontId="43" fillId="4" borderId="23" xfId="0" applyFont="1" applyFill="1" applyBorder="1" applyAlignment="1" applyProtection="1">
      <alignment horizontal="center"/>
      <protection hidden="1"/>
    </xf>
    <xf numFmtId="0" fontId="43" fillId="4" borderId="24" xfId="0" applyFont="1" applyFill="1" applyBorder="1" applyAlignment="1" applyProtection="1">
      <alignment horizontal="center"/>
      <protection hidden="1"/>
    </xf>
    <xf numFmtId="0" fontId="44" fillId="4" borderId="25" xfId="0" applyFont="1" applyFill="1" applyBorder="1" applyAlignment="1" applyProtection="1">
      <alignment horizontal="center"/>
      <protection hidden="1"/>
    </xf>
    <xf numFmtId="0" fontId="0" fillId="0" borderId="14" xfId="0" applyBorder="1" applyAlignment="1">
      <alignment horizontal="center"/>
    </xf>
    <xf numFmtId="0" fontId="0" fillId="0" borderId="16" xfId="0" applyBorder="1" applyAlignment="1">
      <alignment horizontal="center"/>
    </xf>
    <xf numFmtId="0" fontId="19" fillId="10" borderId="14" xfId="0" applyFont="1" applyFill="1" applyBorder="1" applyAlignment="1">
      <alignment horizontal="center"/>
    </xf>
    <xf numFmtId="0" fontId="19" fillId="10" borderId="16" xfId="0" applyFont="1" applyFill="1" applyBorder="1" applyAlignment="1">
      <alignment horizontal="center"/>
    </xf>
    <xf numFmtId="0" fontId="19" fillId="0" borderId="17" xfId="0" applyFont="1" applyBorder="1" applyAlignment="1">
      <alignment horizontal="center" vertical="center"/>
    </xf>
    <xf numFmtId="0" fontId="0" fillId="0" borderId="14" xfId="0" applyBorder="1" applyAlignment="1">
      <alignment horizontal="left"/>
    </xf>
    <xf numFmtId="0" fontId="0" fillId="0" borderId="16" xfId="0" applyBorder="1" applyAlignment="1">
      <alignment horizontal="left"/>
    </xf>
    <xf numFmtId="0" fontId="0" fillId="4" borderId="17" xfId="0" applyFill="1" applyBorder="1" applyAlignment="1">
      <alignment horizontal="center"/>
    </xf>
    <xf numFmtId="0" fontId="0" fillId="4" borderId="2" xfId="0" applyFill="1" applyBorder="1" applyAlignment="1">
      <alignment horizontal="center"/>
    </xf>
    <xf numFmtId="0" fontId="0" fillId="4" borderId="4" xfId="0" applyFill="1" applyBorder="1" applyAlignment="1">
      <alignment horizontal="center"/>
    </xf>
    <xf numFmtId="0" fontId="0" fillId="4" borderId="7" xfId="0" applyFill="1" applyBorder="1" applyAlignment="1">
      <alignment horizontal="center"/>
    </xf>
    <xf numFmtId="0" fontId="0" fillId="4" borderId="9" xfId="0" applyFill="1" applyBorder="1" applyAlignment="1">
      <alignment horizontal="center"/>
    </xf>
    <xf numFmtId="0" fontId="19" fillId="12" borderId="17" xfId="0" applyFont="1" applyFill="1" applyBorder="1" applyAlignment="1">
      <alignment horizontal="center"/>
    </xf>
    <xf numFmtId="0" fontId="19" fillId="12" borderId="17" xfId="0" applyFont="1" applyFill="1" applyBorder="1" applyAlignment="1">
      <alignment horizontal="center" wrapText="1"/>
    </xf>
    <xf numFmtId="0" fontId="25" fillId="12" borderId="17" xfId="0" applyFont="1" applyFill="1" applyBorder="1" applyAlignment="1" applyProtection="1">
      <alignment horizontal="center" wrapText="1"/>
      <protection hidden="1"/>
    </xf>
    <xf numFmtId="0" fontId="0" fillId="12" borderId="17" xfId="0" applyFill="1" applyBorder="1" applyAlignment="1">
      <alignment horizontal="center" wrapText="1"/>
    </xf>
    <xf numFmtId="0" fontId="19" fillId="0" borderId="0" xfId="0" applyFont="1" applyFill="1" applyAlignment="1">
      <alignment horizontal="center"/>
    </xf>
    <xf numFmtId="0" fontId="0" fillId="12" borderId="17" xfId="0" applyFill="1" applyBorder="1" applyAlignment="1">
      <alignment horizontal="center" vertical="center" wrapText="1"/>
    </xf>
    <xf numFmtId="0" fontId="0" fillId="12" borderId="14" xfId="0" applyFill="1" applyBorder="1" applyAlignment="1">
      <alignment horizontal="center" wrapText="1"/>
    </xf>
    <xf numFmtId="0" fontId="0" fillId="12" borderId="16" xfId="0" applyFill="1" applyBorder="1" applyAlignment="1">
      <alignment horizontal="center" wrapText="1"/>
    </xf>
    <xf numFmtId="0" fontId="25" fillId="7" borderId="17" xfId="0" applyFont="1" applyFill="1" applyBorder="1" applyAlignment="1">
      <alignment horizontal="center" vertical="center"/>
    </xf>
    <xf numFmtId="0" fontId="19" fillId="7" borderId="17" xfId="0" applyFont="1" applyFill="1" applyBorder="1" applyAlignment="1">
      <alignment horizontal="center" vertical="center"/>
    </xf>
    <xf numFmtId="0" fontId="25" fillId="7" borderId="17" xfId="0" applyFont="1" applyFill="1" applyBorder="1" applyAlignment="1">
      <alignment horizontal="center" vertical="center" wrapText="1"/>
    </xf>
    <xf numFmtId="0" fontId="25" fillId="7" borderId="17" xfId="0" applyFont="1" applyFill="1" applyBorder="1" applyAlignment="1" applyProtection="1">
      <alignment horizontal="center" vertical="center"/>
    </xf>
    <xf numFmtId="0" fontId="26" fillId="7" borderId="17" xfId="0" applyFont="1" applyFill="1" applyBorder="1" applyAlignment="1" applyProtection="1">
      <alignment horizontal="center"/>
      <protection hidden="1"/>
    </xf>
    <xf numFmtId="0" fontId="26" fillId="7" borderId="14" xfId="0" applyFont="1" applyFill="1" applyBorder="1" applyAlignment="1" applyProtection="1">
      <alignment horizontal="center" wrapText="1"/>
      <protection hidden="1"/>
    </xf>
    <xf numFmtId="0" fontId="26" fillId="7" borderId="16" xfId="0" applyFont="1" applyFill="1" applyBorder="1" applyAlignment="1" applyProtection="1">
      <alignment horizontal="center" wrapText="1"/>
      <protection hidden="1"/>
    </xf>
    <xf numFmtId="0" fontId="26" fillId="7" borderId="14" xfId="0" applyFont="1" applyFill="1" applyBorder="1" applyAlignment="1" applyProtection="1">
      <alignment horizontal="center" vertical="center"/>
      <protection hidden="1"/>
    </xf>
    <xf numFmtId="0" fontId="26" fillId="7" borderId="15" xfId="0" applyFont="1" applyFill="1" applyBorder="1" applyAlignment="1" applyProtection="1">
      <alignment horizontal="center" vertical="center"/>
      <protection hidden="1"/>
    </xf>
    <xf numFmtId="0" fontId="26" fillId="7" borderId="16" xfId="0" applyFont="1" applyFill="1" applyBorder="1" applyAlignment="1" applyProtection="1">
      <alignment horizontal="center" vertical="center"/>
      <protection hidden="1"/>
    </xf>
    <xf numFmtId="0" fontId="0" fillId="0" borderId="0" xfId="0" applyAlignment="1" applyProtection="1">
      <alignment horizontal="center"/>
      <protection hidden="1"/>
    </xf>
    <xf numFmtId="0" fontId="19" fillId="0" borderId="14" xfId="0" applyFont="1" applyBorder="1" applyAlignment="1" applyProtection="1">
      <alignment horizontal="center"/>
      <protection hidden="1"/>
    </xf>
    <xf numFmtId="0" fontId="19" fillId="0" borderId="15" xfId="0" applyFont="1" applyBorder="1" applyAlignment="1" applyProtection="1">
      <alignment horizontal="center"/>
      <protection hidden="1"/>
    </xf>
    <xf numFmtId="0" fontId="19" fillId="0" borderId="16" xfId="0" applyFont="1" applyBorder="1" applyAlignment="1" applyProtection="1">
      <alignment horizontal="center"/>
      <protection hidden="1"/>
    </xf>
    <xf numFmtId="0" fontId="19" fillId="0" borderId="14" xfId="0" applyFont="1" applyBorder="1" applyProtection="1">
      <protection hidden="1"/>
    </xf>
    <xf numFmtId="0" fontId="19" fillId="0" borderId="15" xfId="0" applyFont="1" applyBorder="1" applyProtection="1">
      <protection hidden="1"/>
    </xf>
    <xf numFmtId="0" fontId="19" fillId="0" borderId="16" xfId="0" applyFont="1" applyBorder="1" applyProtection="1">
      <protection hidden="1"/>
    </xf>
    <xf numFmtId="0" fontId="0" fillId="0" borderId="14" xfId="0" applyBorder="1" applyAlignment="1" applyProtection="1">
      <alignment vertical="top"/>
      <protection hidden="1"/>
    </xf>
    <xf numFmtId="0" fontId="0" fillId="0" borderId="15" xfId="0" applyBorder="1" applyAlignment="1" applyProtection="1">
      <alignment vertical="top"/>
      <protection hidden="1"/>
    </xf>
    <xf numFmtId="0" fontId="0" fillId="0" borderId="16" xfId="0" applyBorder="1" applyAlignment="1" applyProtection="1">
      <alignment vertical="top"/>
      <protection hidden="1"/>
    </xf>
    <xf numFmtId="0" fontId="0" fillId="0" borderId="14" xfId="0" applyBorder="1" applyAlignment="1" applyProtection="1">
      <alignment horizontal="left"/>
      <protection hidden="1"/>
    </xf>
    <xf numFmtId="0" fontId="0" fillId="0" borderId="15" xfId="0" applyBorder="1" applyAlignment="1" applyProtection="1">
      <alignment horizontal="left"/>
      <protection hidden="1"/>
    </xf>
    <xf numFmtId="0" fontId="0" fillId="0" borderId="16" xfId="0" applyBorder="1" applyAlignment="1" applyProtection="1">
      <alignment horizontal="left"/>
      <protection hidden="1"/>
    </xf>
    <xf numFmtId="0" fontId="0" fillId="0" borderId="14" xfId="0" applyBorder="1" applyAlignment="1" applyProtection="1">
      <alignment horizontal="center" vertical="center"/>
      <protection hidden="1"/>
    </xf>
    <xf numFmtId="0" fontId="0" fillId="0" borderId="16" xfId="0" applyBorder="1" applyAlignment="1" applyProtection="1">
      <alignment horizontal="center" vertical="center"/>
      <protection hidden="1"/>
    </xf>
    <xf numFmtId="0" fontId="0" fillId="0" borderId="14" xfId="0" applyBorder="1" applyAlignment="1" applyProtection="1">
      <alignment horizontal="left" vertical="center"/>
      <protection hidden="1"/>
    </xf>
    <xf numFmtId="0" fontId="0" fillId="0" borderId="15" xfId="0" applyBorder="1" applyAlignment="1" applyProtection="1">
      <alignment horizontal="left" vertical="center"/>
      <protection hidden="1"/>
    </xf>
    <xf numFmtId="0" fontId="0" fillId="0" borderId="16" xfId="0" applyBorder="1" applyAlignment="1" applyProtection="1">
      <alignment horizontal="left" vertical="center"/>
      <protection hidden="1"/>
    </xf>
    <xf numFmtId="0" fontId="41" fillId="0" borderId="14" xfId="0" applyFont="1" applyBorder="1" applyAlignment="1" applyProtection="1">
      <alignment horizontal="justify" vertical="center" wrapText="1"/>
      <protection hidden="1"/>
    </xf>
    <xf numFmtId="0" fontId="41" fillId="0" borderId="15" xfId="0" applyFont="1" applyBorder="1" applyAlignment="1" applyProtection="1">
      <alignment horizontal="justify" vertical="center" wrapText="1"/>
      <protection hidden="1"/>
    </xf>
    <xf numFmtId="0" fontId="41" fillId="0" borderId="16" xfId="0" applyFont="1" applyBorder="1" applyAlignment="1" applyProtection="1">
      <alignment horizontal="justify" vertical="center" wrapText="1"/>
      <protection hidden="1"/>
    </xf>
    <xf numFmtId="0" fontId="0" fillId="0" borderId="2" xfId="0" applyBorder="1" applyAlignment="1" applyProtection="1">
      <alignment horizontal="center" vertical="center"/>
      <protection hidden="1"/>
    </xf>
    <xf numFmtId="0" fontId="0" fillId="0" borderId="3" xfId="0" applyBorder="1" applyAlignment="1" applyProtection="1">
      <alignment horizontal="center" vertical="center"/>
      <protection hidden="1"/>
    </xf>
    <xf numFmtId="0" fontId="0" fillId="0" borderId="4" xfId="0" applyBorder="1" applyAlignment="1" applyProtection="1">
      <alignment horizontal="center" vertical="center"/>
      <protection hidden="1"/>
    </xf>
    <xf numFmtId="0" fontId="0" fillId="0" borderId="5" xfId="0" applyBorder="1" applyAlignment="1" applyProtection="1">
      <alignment horizontal="center" vertical="center"/>
      <protection hidden="1"/>
    </xf>
    <xf numFmtId="0" fontId="0" fillId="0" borderId="0" xfId="0" applyBorder="1" applyAlignment="1" applyProtection="1">
      <alignment horizontal="center" vertical="center"/>
      <protection hidden="1"/>
    </xf>
    <xf numFmtId="0" fontId="0" fillId="0" borderId="6" xfId="0" applyBorder="1" applyAlignment="1" applyProtection="1">
      <alignment horizontal="center" vertical="center"/>
      <protection hidden="1"/>
    </xf>
    <xf numFmtId="0" fontId="19" fillId="0" borderId="18" xfId="0" applyFont="1" applyBorder="1" applyAlignment="1" applyProtection="1">
      <alignment horizontal="center" vertical="center"/>
      <protection hidden="1"/>
    </xf>
    <xf numFmtId="0" fontId="19" fillId="0" borderId="20" xfId="0" applyFont="1" applyBorder="1" applyAlignment="1" applyProtection="1">
      <alignment horizontal="center" vertical="center"/>
      <protection hidden="1"/>
    </xf>
    <xf numFmtId="0" fontId="19" fillId="0" borderId="2" xfId="0" applyFont="1" applyBorder="1" applyAlignment="1" applyProtection="1">
      <alignment horizontal="center" vertical="center"/>
      <protection hidden="1"/>
    </xf>
    <xf numFmtId="0" fontId="19" fillId="0" borderId="3" xfId="0" applyFont="1" applyBorder="1" applyAlignment="1" applyProtection="1">
      <alignment horizontal="center" vertical="center"/>
      <protection hidden="1"/>
    </xf>
    <xf numFmtId="0" fontId="19" fillId="0" borderId="4" xfId="0" applyFont="1" applyBorder="1" applyAlignment="1" applyProtection="1">
      <alignment horizontal="center" vertical="center"/>
      <protection hidden="1"/>
    </xf>
    <xf numFmtId="0" fontId="19" fillId="0" borderId="7" xfId="0" applyFont="1" applyBorder="1" applyAlignment="1" applyProtection="1">
      <alignment horizontal="center" vertical="center"/>
      <protection hidden="1"/>
    </xf>
    <xf numFmtId="0" fontId="19" fillId="0" borderId="8" xfId="0" applyFont="1" applyBorder="1" applyAlignment="1" applyProtection="1">
      <alignment horizontal="center" vertical="center"/>
      <protection hidden="1"/>
    </xf>
    <xf numFmtId="0" fontId="19" fillId="0" borderId="9" xfId="0" applyFont="1" applyBorder="1" applyAlignment="1" applyProtection="1">
      <alignment horizontal="center" vertical="center"/>
      <protection hidden="1"/>
    </xf>
    <xf numFmtId="0" fontId="0" fillId="0" borderId="3" xfId="0" applyBorder="1" applyAlignment="1" applyProtection="1">
      <alignment horizontal="left" vertical="top" wrapText="1"/>
      <protection hidden="1"/>
    </xf>
    <xf numFmtId="0" fontId="0" fillId="0" borderId="4" xfId="0" applyBorder="1" applyAlignment="1" applyProtection="1">
      <alignment horizontal="left" vertical="top" wrapText="1"/>
      <protection hidden="1"/>
    </xf>
    <xf numFmtId="0" fontId="0" fillId="0" borderId="8" xfId="0" applyBorder="1" applyAlignment="1" applyProtection="1">
      <alignment horizontal="left" vertical="top" wrapText="1"/>
      <protection hidden="1"/>
    </xf>
    <xf numFmtId="0" fontId="0" fillId="0" borderId="9" xfId="0" applyBorder="1" applyAlignment="1" applyProtection="1">
      <alignment horizontal="left" vertical="top" wrapText="1"/>
      <protection hidden="1"/>
    </xf>
    <xf numFmtId="0" fontId="47" fillId="0" borderId="14" xfId="0" applyFont="1" applyBorder="1" applyAlignment="1" applyProtection="1">
      <alignment horizontal="center"/>
      <protection hidden="1"/>
    </xf>
    <xf numFmtId="0" fontId="47" fillId="0" borderId="16" xfId="0" applyFont="1" applyBorder="1" applyAlignment="1" applyProtection="1">
      <alignment horizontal="center"/>
      <protection hidden="1"/>
    </xf>
    <xf numFmtId="0" fontId="47" fillId="0" borderId="14" xfId="0" applyFont="1" applyBorder="1" applyAlignment="1" applyProtection="1">
      <alignment horizontal="center" wrapText="1"/>
      <protection hidden="1"/>
    </xf>
    <xf numFmtId="0" fontId="47" fillId="0" borderId="15" xfId="0" applyFont="1" applyBorder="1" applyAlignment="1" applyProtection="1">
      <alignment horizontal="center" wrapText="1"/>
      <protection hidden="1"/>
    </xf>
    <xf numFmtId="0" fontId="47" fillId="0" borderId="16" xfId="0" applyFont="1" applyBorder="1" applyAlignment="1" applyProtection="1">
      <alignment horizontal="center" wrapText="1"/>
      <protection hidden="1"/>
    </xf>
    <xf numFmtId="0" fontId="47" fillId="0" borderId="15" xfId="0" applyFont="1" applyBorder="1" applyAlignment="1" applyProtection="1">
      <alignment horizontal="center"/>
      <protection hidden="1"/>
    </xf>
    <xf numFmtId="0" fontId="0" fillId="0" borderId="18" xfId="0" applyBorder="1" applyAlignment="1" applyProtection="1">
      <alignment horizontal="center" vertical="center"/>
      <protection hidden="1"/>
    </xf>
    <xf numFmtId="0" fontId="0" fillId="0" borderId="20" xfId="0" applyBorder="1" applyAlignment="1" applyProtection="1">
      <alignment horizontal="center" vertical="center"/>
      <protection hidden="1"/>
    </xf>
    <xf numFmtId="0" fontId="41" fillId="0" borderId="2" xfId="0" applyFont="1" applyBorder="1" applyAlignment="1" applyProtection="1">
      <alignment horizontal="justify" vertical="center" wrapText="1"/>
      <protection hidden="1"/>
    </xf>
    <xf numFmtId="0" fontId="41" fillId="0" borderId="3" xfId="0" applyFont="1" applyBorder="1" applyAlignment="1" applyProtection="1">
      <alignment horizontal="justify" vertical="center" wrapText="1"/>
      <protection hidden="1"/>
    </xf>
    <xf numFmtId="0" fontId="41" fillId="0" borderId="4" xfId="0" applyFont="1" applyBorder="1" applyAlignment="1" applyProtection="1">
      <alignment horizontal="justify" vertical="center" wrapText="1"/>
      <protection hidden="1"/>
    </xf>
    <xf numFmtId="0" fontId="41" fillId="0" borderId="7" xfId="0" applyFont="1" applyBorder="1" applyAlignment="1" applyProtection="1">
      <alignment horizontal="justify" vertical="center" wrapText="1"/>
      <protection hidden="1"/>
    </xf>
    <xf numFmtId="0" fontId="41" fillId="0" borderId="8" xfId="0" applyFont="1" applyBorder="1" applyAlignment="1" applyProtection="1">
      <alignment horizontal="justify" vertical="center" wrapText="1"/>
      <protection hidden="1"/>
    </xf>
    <xf numFmtId="0" fontId="41" fillId="0" borderId="9" xfId="0" applyFont="1" applyBorder="1" applyAlignment="1" applyProtection="1">
      <alignment horizontal="justify" vertical="center" wrapText="1"/>
      <protection hidden="1"/>
    </xf>
    <xf numFmtId="0" fontId="0" fillId="0" borderId="14" xfId="0" applyBorder="1" applyAlignment="1" applyProtection="1">
      <alignment horizontal="left" wrapText="1"/>
      <protection hidden="1"/>
    </xf>
    <xf numFmtId="0" fontId="0" fillId="0" borderId="15" xfId="0" applyBorder="1" applyAlignment="1" applyProtection="1">
      <alignment horizontal="left" wrapText="1"/>
      <protection hidden="1"/>
    </xf>
    <xf numFmtId="0" fontId="0" fillId="0" borderId="16" xfId="0" applyBorder="1" applyAlignment="1" applyProtection="1">
      <alignment horizontal="left" wrapText="1"/>
      <protection hidden="1"/>
    </xf>
    <xf numFmtId="0" fontId="0" fillId="0" borderId="19" xfId="0" applyBorder="1" applyAlignment="1" applyProtection="1">
      <alignment horizontal="center" vertical="center"/>
      <protection hidden="1"/>
    </xf>
    <xf numFmtId="0" fontId="0" fillId="0" borderId="7" xfId="0" applyBorder="1" applyAlignment="1" applyProtection="1">
      <alignment horizontal="center" vertical="center"/>
      <protection hidden="1"/>
    </xf>
    <xf numFmtId="0" fontId="0" fillId="0" borderId="3" xfId="0" applyBorder="1" applyAlignment="1" applyProtection="1">
      <alignment horizontal="left" vertical="center" wrapText="1"/>
      <protection hidden="1"/>
    </xf>
    <xf numFmtId="0" fontId="0" fillId="0" borderId="4" xfId="0" applyBorder="1" applyAlignment="1" applyProtection="1">
      <alignment horizontal="left" vertical="center" wrapText="1"/>
      <protection hidden="1"/>
    </xf>
    <xf numFmtId="0" fontId="0" fillId="0" borderId="0" xfId="0" applyBorder="1" applyAlignment="1" applyProtection="1">
      <alignment horizontal="left" vertical="center" wrapText="1"/>
      <protection hidden="1"/>
    </xf>
    <xf numFmtId="0" fontId="0" fillId="0" borderId="6" xfId="0" applyBorder="1" applyAlignment="1" applyProtection="1">
      <alignment horizontal="left" vertical="center" wrapText="1"/>
      <protection hidden="1"/>
    </xf>
    <xf numFmtId="0" fontId="0" fillId="0" borderId="8" xfId="0" applyBorder="1" applyAlignment="1" applyProtection="1">
      <alignment horizontal="left" vertical="center" wrapText="1"/>
      <protection hidden="1"/>
    </xf>
    <xf numFmtId="0" fontId="0" fillId="0" borderId="9" xfId="0" applyBorder="1" applyAlignment="1" applyProtection="1">
      <alignment horizontal="left" vertical="center" wrapText="1"/>
      <protection hidden="1"/>
    </xf>
    <xf numFmtId="1" fontId="0" fillId="0" borderId="18" xfId="0" applyNumberFormat="1" applyBorder="1" applyAlignment="1" applyProtection="1">
      <alignment horizontal="center" vertical="center"/>
      <protection hidden="1"/>
    </xf>
    <xf numFmtId="1" fontId="0" fillId="0" borderId="19" xfId="0" applyNumberFormat="1" applyBorder="1" applyAlignment="1" applyProtection="1">
      <alignment horizontal="center" vertical="center"/>
      <protection hidden="1"/>
    </xf>
    <xf numFmtId="1" fontId="0" fillId="0" borderId="20" xfId="0" applyNumberFormat="1" applyBorder="1" applyAlignment="1" applyProtection="1">
      <alignment horizontal="center" vertical="center"/>
      <protection hidden="1"/>
    </xf>
    <xf numFmtId="0" fontId="0" fillId="0" borderId="9" xfId="0" applyBorder="1" applyAlignment="1" applyProtection="1">
      <alignment horizontal="center" vertical="center"/>
      <protection hidden="1"/>
    </xf>
    <xf numFmtId="0" fontId="41" fillId="0" borderId="18" xfId="0" applyFont="1" applyBorder="1" applyAlignment="1" applyProtection="1">
      <alignment horizontal="justify" vertical="center" wrapText="1"/>
      <protection hidden="1"/>
    </xf>
    <xf numFmtId="0" fontId="41" fillId="0" borderId="19" xfId="0" applyFont="1" applyBorder="1" applyAlignment="1" applyProtection="1">
      <alignment horizontal="justify" vertical="center" wrapText="1"/>
      <protection hidden="1"/>
    </xf>
    <xf numFmtId="0" fontId="41" fillId="0" borderId="20" xfId="0" applyFont="1" applyBorder="1" applyAlignment="1" applyProtection="1">
      <alignment horizontal="justify" vertical="center" wrapText="1"/>
      <protection hidden="1"/>
    </xf>
    <xf numFmtId="0" fontId="0" fillId="0" borderId="2" xfId="0" applyBorder="1" applyAlignment="1" applyProtection="1">
      <alignment horizontal="left" vertical="center" wrapText="1"/>
      <protection hidden="1"/>
    </xf>
    <xf numFmtId="0" fontId="0" fillId="0" borderId="7" xfId="0" applyBorder="1" applyAlignment="1" applyProtection="1">
      <alignment horizontal="left" vertical="center" wrapText="1"/>
      <protection hidden="1"/>
    </xf>
    <xf numFmtId="0" fontId="41" fillId="0" borderId="5" xfId="0" applyFont="1" applyBorder="1" applyAlignment="1" applyProtection="1">
      <alignment horizontal="justify" vertical="center" wrapText="1"/>
      <protection hidden="1"/>
    </xf>
    <xf numFmtId="0" fontId="41" fillId="0" borderId="0" xfId="0" applyFont="1" applyBorder="1" applyAlignment="1" applyProtection="1">
      <alignment horizontal="justify" vertical="center" wrapText="1"/>
      <protection hidden="1"/>
    </xf>
    <xf numFmtId="0" fontId="41" fillId="0" borderId="6" xfId="0" applyFont="1" applyBorder="1" applyAlignment="1" applyProtection="1">
      <alignment horizontal="justify" vertical="center" wrapText="1"/>
      <protection hidden="1"/>
    </xf>
    <xf numFmtId="0" fontId="0" fillId="0" borderId="14" xfId="0" applyBorder="1" applyAlignment="1" applyProtection="1">
      <alignment horizontal="left" vertical="center" wrapText="1"/>
      <protection hidden="1"/>
    </xf>
    <xf numFmtId="0" fontId="0" fillId="0" borderId="15" xfId="0" applyBorder="1" applyAlignment="1" applyProtection="1">
      <alignment horizontal="left" vertical="center" wrapText="1"/>
      <protection hidden="1"/>
    </xf>
    <xf numFmtId="0" fontId="0" fillId="0" borderId="16" xfId="0" applyBorder="1" applyAlignment="1" applyProtection="1">
      <alignment horizontal="left" vertical="center" wrapText="1"/>
      <protection hidden="1"/>
    </xf>
    <xf numFmtId="0" fontId="0" fillId="0" borderId="5" xfId="0" applyBorder="1" applyAlignment="1" applyProtection="1">
      <alignment horizontal="left" vertical="center" wrapText="1"/>
      <protection hidden="1"/>
    </xf>
    <xf numFmtId="0" fontId="17" fillId="0" borderId="8" xfId="0" applyFont="1" applyBorder="1" applyAlignment="1" applyProtection="1">
      <alignment horizontal="left"/>
      <protection hidden="1"/>
    </xf>
    <xf numFmtId="0" fontId="47" fillId="0" borderId="18" xfId="0" applyFont="1" applyBorder="1" applyAlignment="1" applyProtection="1">
      <alignment horizontal="center" vertical="center" wrapText="1"/>
      <protection hidden="1"/>
    </xf>
    <xf numFmtId="0" fontId="47" fillId="0" borderId="20" xfId="0" applyFont="1" applyBorder="1" applyAlignment="1" applyProtection="1">
      <alignment horizontal="center" vertical="center" wrapText="1"/>
      <protection hidden="1"/>
    </xf>
    <xf numFmtId="0" fontId="47" fillId="0" borderId="2" xfId="0" applyFont="1" applyBorder="1" applyAlignment="1" applyProtection="1">
      <alignment horizontal="center" vertical="center" wrapText="1"/>
      <protection hidden="1"/>
    </xf>
    <xf numFmtId="0" fontId="47" fillId="0" borderId="3" xfId="0" applyFont="1" applyBorder="1" applyAlignment="1" applyProtection="1">
      <alignment horizontal="center" vertical="center" wrapText="1"/>
      <protection hidden="1"/>
    </xf>
    <xf numFmtId="0" fontId="47" fillId="0" borderId="4" xfId="0" applyFont="1" applyBorder="1" applyAlignment="1" applyProtection="1">
      <alignment horizontal="center" vertical="center" wrapText="1"/>
      <protection hidden="1"/>
    </xf>
    <xf numFmtId="0" fontId="47" fillId="0" borderId="7" xfId="0" applyFont="1" applyBorder="1" applyAlignment="1" applyProtection="1">
      <alignment horizontal="center" vertical="center" wrapText="1"/>
      <protection hidden="1"/>
    </xf>
    <xf numFmtId="0" fontId="47" fillId="0" borderId="8" xfId="0" applyFont="1" applyBorder="1" applyAlignment="1" applyProtection="1">
      <alignment horizontal="center" vertical="center" wrapText="1"/>
      <protection hidden="1"/>
    </xf>
    <xf numFmtId="0" fontId="47" fillId="0" borderId="9" xfId="0" applyFont="1" applyBorder="1" applyAlignment="1" applyProtection="1">
      <alignment horizontal="center" vertical="center" wrapText="1"/>
      <protection hidden="1"/>
    </xf>
    <xf numFmtId="0" fontId="47" fillId="0" borderId="14" xfId="0" applyFont="1" applyBorder="1" applyAlignment="1" applyProtection="1">
      <alignment horizontal="center" vertical="center" wrapText="1"/>
      <protection hidden="1"/>
    </xf>
    <xf numFmtId="0" fontId="47" fillId="0" borderId="16" xfId="0" applyFont="1" applyBorder="1" applyAlignment="1" applyProtection="1">
      <alignment horizontal="center" vertical="center" wrapText="1"/>
      <protection hidden="1"/>
    </xf>
    <xf numFmtId="0" fontId="47" fillId="0" borderId="15" xfId="0" applyFont="1" applyBorder="1" applyAlignment="1" applyProtection="1">
      <alignment horizontal="center" vertical="center" wrapText="1"/>
      <protection hidden="1"/>
    </xf>
    <xf numFmtId="0" fontId="17" fillId="0" borderId="0" xfId="0" applyFont="1" applyAlignment="1">
      <alignment horizontal="center"/>
    </xf>
    <xf numFmtId="0" fontId="46" fillId="10" borderId="43" xfId="0" applyFont="1" applyFill="1" applyBorder="1" applyAlignment="1" applyProtection="1">
      <alignment horizontal="center" vertical="center" wrapText="1"/>
      <protection locked="0"/>
    </xf>
    <xf numFmtId="0" fontId="46" fillId="10" borderId="44" xfId="0" applyFont="1" applyFill="1" applyBorder="1" applyAlignment="1" applyProtection="1">
      <alignment horizontal="center" vertical="center" wrapText="1"/>
      <protection locked="0"/>
    </xf>
    <xf numFmtId="0" fontId="0" fillId="0" borderId="0" xfId="0" applyAlignment="1" applyProtection="1">
      <alignment horizontal="left"/>
      <protection hidden="1"/>
    </xf>
    <xf numFmtId="0" fontId="0" fillId="0" borderId="2" xfId="0" applyBorder="1" applyAlignment="1" applyProtection="1">
      <alignment horizontal="left" vertical="center"/>
      <protection hidden="1"/>
    </xf>
    <xf numFmtId="0" fontId="0" fillId="0" borderId="3" xfId="0" applyBorder="1" applyAlignment="1" applyProtection="1">
      <alignment horizontal="left" vertical="center"/>
      <protection hidden="1"/>
    </xf>
    <xf numFmtId="0" fontId="0" fillId="0" borderId="4" xfId="0" applyBorder="1" applyAlignment="1" applyProtection="1">
      <alignment horizontal="left" vertical="center"/>
      <protection hidden="1"/>
    </xf>
    <xf numFmtId="0" fontId="0" fillId="0" borderId="5" xfId="0" applyBorder="1" applyAlignment="1" applyProtection="1">
      <alignment horizontal="left" vertical="center"/>
      <protection hidden="1"/>
    </xf>
    <xf numFmtId="0" fontId="0" fillId="0" borderId="0" xfId="0" applyBorder="1" applyAlignment="1" applyProtection="1">
      <alignment horizontal="left" vertical="center"/>
      <protection hidden="1"/>
    </xf>
    <xf numFmtId="0" fontId="0" fillId="0" borderId="6" xfId="0" applyBorder="1" applyAlignment="1" applyProtection="1">
      <alignment horizontal="left" vertical="center"/>
      <protection hidden="1"/>
    </xf>
    <xf numFmtId="0" fontId="0" fillId="0" borderId="7" xfId="0" applyBorder="1" applyAlignment="1" applyProtection="1">
      <alignment horizontal="left" vertical="center"/>
      <protection hidden="1"/>
    </xf>
    <xf numFmtId="0" fontId="0" fillId="0" borderId="8" xfId="0" applyBorder="1" applyAlignment="1" applyProtection="1">
      <alignment horizontal="left" vertical="center"/>
      <protection hidden="1"/>
    </xf>
    <xf numFmtId="0" fontId="0" fillId="0" borderId="9" xfId="0" applyBorder="1" applyAlignment="1" applyProtection="1">
      <alignment horizontal="left" vertical="center"/>
      <protection hidden="1"/>
    </xf>
    <xf numFmtId="0" fontId="31" fillId="0" borderId="2" xfId="0" applyFont="1" applyBorder="1" applyAlignment="1" applyProtection="1">
      <alignment horizontal="justify" vertical="top" wrapText="1"/>
      <protection hidden="1"/>
    </xf>
    <xf numFmtId="0" fontId="31" fillId="0" borderId="3" xfId="0" applyFont="1" applyBorder="1" applyAlignment="1" applyProtection="1">
      <alignment horizontal="justify" vertical="top" wrapText="1"/>
      <protection hidden="1"/>
    </xf>
    <xf numFmtId="0" fontId="31" fillId="0" borderId="4" xfId="0" applyFont="1" applyBorder="1" applyAlignment="1" applyProtection="1">
      <alignment horizontal="justify" vertical="top" wrapText="1"/>
      <protection hidden="1"/>
    </xf>
    <xf numFmtId="0" fontId="31" fillId="0" borderId="5" xfId="0" applyFont="1" applyBorder="1" applyAlignment="1" applyProtection="1">
      <alignment horizontal="justify" vertical="top" wrapText="1"/>
      <protection hidden="1"/>
    </xf>
    <xf numFmtId="0" fontId="31" fillId="0" borderId="0" xfId="0" applyFont="1" applyBorder="1" applyAlignment="1" applyProtection="1">
      <alignment horizontal="justify" vertical="top" wrapText="1"/>
      <protection hidden="1"/>
    </xf>
    <xf numFmtId="0" fontId="31" fillId="0" borderId="6" xfId="0" applyFont="1" applyBorder="1" applyAlignment="1" applyProtection="1">
      <alignment horizontal="justify" vertical="top" wrapText="1"/>
      <protection hidden="1"/>
    </xf>
    <xf numFmtId="0" fontId="31" fillId="0" borderId="7" xfId="0" applyFont="1" applyBorder="1" applyAlignment="1" applyProtection="1">
      <alignment horizontal="justify" vertical="top" wrapText="1"/>
      <protection hidden="1"/>
    </xf>
    <xf numFmtId="0" fontId="31" fillId="0" borderId="8" xfId="0" applyFont="1" applyBorder="1" applyAlignment="1" applyProtection="1">
      <alignment horizontal="justify" vertical="top" wrapText="1"/>
      <protection hidden="1"/>
    </xf>
    <xf numFmtId="0" fontId="31" fillId="0" borderId="9" xfId="0" applyFont="1" applyBorder="1" applyAlignment="1" applyProtection="1">
      <alignment horizontal="justify" vertical="top" wrapText="1"/>
      <protection hidden="1"/>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18" xfId="0" applyBorder="1" applyAlignment="1">
      <alignment horizontal="left" vertical="center" wrapText="1"/>
    </xf>
    <xf numFmtId="0" fontId="0" fillId="0" borderId="19" xfId="0" applyBorder="1" applyAlignment="1">
      <alignment horizontal="left" vertical="center" wrapText="1"/>
    </xf>
    <xf numFmtId="0" fontId="0" fillId="0" borderId="20" xfId="0" applyBorder="1" applyAlignment="1">
      <alignment horizontal="left"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left" vertical="center"/>
    </xf>
    <xf numFmtId="0" fontId="0" fillId="0" borderId="19" xfId="0" applyBorder="1" applyAlignment="1">
      <alignment horizontal="left" vertical="center"/>
    </xf>
    <xf numFmtId="0" fontId="0" fillId="0" borderId="20" xfId="0" applyBorder="1" applyAlignment="1">
      <alignment horizontal="left" vertical="center"/>
    </xf>
    <xf numFmtId="0" fontId="0" fillId="0" borderId="14" xfId="0" applyBorder="1" applyAlignment="1" applyProtection="1">
      <alignment horizontal="left" vertical="top"/>
      <protection hidden="1"/>
    </xf>
    <xf numFmtId="0" fontId="0" fillId="0" borderId="15" xfId="0" applyBorder="1" applyAlignment="1" applyProtection="1">
      <alignment horizontal="left" vertical="top"/>
      <protection hidden="1"/>
    </xf>
    <xf numFmtId="0" fontId="0" fillId="0" borderId="16" xfId="0" applyBorder="1" applyAlignment="1" applyProtection="1">
      <alignment horizontal="left" vertical="top"/>
      <protection hidden="1"/>
    </xf>
    <xf numFmtId="0" fontId="46" fillId="10" borderId="43" xfId="0" applyFont="1" applyFill="1" applyBorder="1" applyAlignment="1" applyProtection="1">
      <alignment horizontal="center" vertical="top" wrapText="1"/>
      <protection locked="0"/>
    </xf>
    <xf numFmtId="0" fontId="46" fillId="10" borderId="44" xfId="0" applyFont="1" applyFill="1" applyBorder="1" applyAlignment="1" applyProtection="1">
      <alignment horizontal="center" vertical="top" wrapText="1"/>
      <protection locked="0"/>
    </xf>
    <xf numFmtId="0" fontId="19" fillId="0" borderId="14" xfId="0" applyFont="1" applyBorder="1" applyAlignment="1" applyProtection="1">
      <alignment horizontal="center" vertical="top"/>
      <protection hidden="1"/>
    </xf>
    <xf numFmtId="0" fontId="19" fillId="0" borderId="15" xfId="0" applyFont="1" applyBorder="1" applyAlignment="1" applyProtection="1">
      <alignment horizontal="center" vertical="top"/>
      <protection hidden="1"/>
    </xf>
    <xf numFmtId="0" fontId="19" fillId="0" borderId="16" xfId="0" applyFont="1" applyBorder="1" applyAlignment="1" applyProtection="1">
      <alignment horizontal="center" vertical="top"/>
      <protection hidden="1"/>
    </xf>
    <xf numFmtId="0" fontId="0" fillId="0" borderId="14" xfId="0" applyBorder="1" applyAlignment="1" applyProtection="1">
      <alignment horizontal="center" vertical="top"/>
      <protection hidden="1"/>
    </xf>
    <xf numFmtId="0" fontId="0" fillId="0" borderId="15" xfId="0" applyBorder="1" applyAlignment="1" applyProtection="1">
      <alignment horizontal="center" vertical="top"/>
      <protection hidden="1"/>
    </xf>
    <xf numFmtId="0" fontId="0" fillId="0" borderId="16" xfId="0" applyBorder="1" applyAlignment="1" applyProtection="1">
      <alignment horizontal="center" vertical="top"/>
      <protection hidden="1"/>
    </xf>
    <xf numFmtId="0" fontId="41" fillId="0" borderId="14" xfId="0" applyFont="1" applyBorder="1" applyAlignment="1" applyProtection="1">
      <alignment vertical="top" wrapText="1"/>
      <protection hidden="1"/>
    </xf>
    <xf numFmtId="0" fontId="41" fillId="0" borderId="15" xfId="0" applyFont="1" applyBorder="1" applyAlignment="1" applyProtection="1">
      <alignment vertical="top" wrapText="1"/>
      <protection hidden="1"/>
    </xf>
    <xf numFmtId="0" fontId="41" fillId="0" borderId="16" xfId="0" applyFont="1" applyBorder="1" applyAlignment="1" applyProtection="1">
      <alignment vertical="top" wrapText="1"/>
      <protection hidden="1"/>
    </xf>
    <xf numFmtId="0" fontId="47" fillId="0" borderId="14" xfId="0" applyFont="1" applyBorder="1" applyAlignment="1" applyProtection="1">
      <alignment horizontal="left" vertical="top"/>
      <protection hidden="1"/>
    </xf>
    <xf numFmtId="0" fontId="47" fillId="0" borderId="15" xfId="0" applyFont="1" applyBorder="1" applyAlignment="1" applyProtection="1">
      <alignment horizontal="left" vertical="top"/>
      <protection hidden="1"/>
    </xf>
    <xf numFmtId="0" fontId="47" fillId="0" borderId="16" xfId="0" applyFont="1" applyBorder="1" applyAlignment="1" applyProtection="1">
      <alignment horizontal="left" vertical="top"/>
      <protection hidden="1"/>
    </xf>
    <xf numFmtId="0" fontId="41" fillId="0" borderId="14" xfId="0" applyFont="1" applyBorder="1" applyAlignment="1" applyProtection="1">
      <alignment horizontal="left" vertical="top" wrapText="1"/>
      <protection hidden="1"/>
    </xf>
    <xf numFmtId="0" fontId="41" fillId="0" borderId="15" xfId="0" applyFont="1" applyBorder="1" applyAlignment="1" applyProtection="1">
      <alignment horizontal="left" vertical="top" wrapText="1"/>
      <protection hidden="1"/>
    </xf>
    <xf numFmtId="0" fontId="41" fillId="0" borderId="16" xfId="0" applyFont="1" applyBorder="1" applyAlignment="1" applyProtection="1">
      <alignment horizontal="left" vertical="top" wrapText="1"/>
      <protection hidden="1"/>
    </xf>
    <xf numFmtId="0" fontId="0" fillId="0" borderId="17" xfId="0" applyBorder="1" applyAlignment="1" applyProtection="1">
      <alignment horizontal="left" vertical="top" wrapText="1"/>
      <protection hidden="1"/>
    </xf>
    <xf numFmtId="0" fontId="0" fillId="0" borderId="17" xfId="0" applyBorder="1" applyAlignment="1" applyProtection="1">
      <alignment horizontal="center" vertical="top" wrapText="1"/>
      <protection hidden="1"/>
    </xf>
    <xf numFmtId="0" fontId="0" fillId="0" borderId="17" xfId="0" applyBorder="1" applyAlignment="1" applyProtection="1">
      <alignment horizontal="left" vertical="top"/>
      <protection hidden="1"/>
    </xf>
    <xf numFmtId="0" fontId="41" fillId="0" borderId="17" xfId="0" applyFont="1" applyBorder="1" applyAlignment="1" applyProtection="1">
      <alignment horizontal="left" vertical="top" wrapText="1"/>
      <protection hidden="1"/>
    </xf>
    <xf numFmtId="0" fontId="17" fillId="0" borderId="8" xfId="0" applyFont="1" applyBorder="1" applyAlignment="1" applyProtection="1">
      <alignment horizontal="left" vertical="top"/>
      <protection hidden="1"/>
    </xf>
    <xf numFmtId="0" fontId="47" fillId="0" borderId="14" xfId="0" applyFont="1" applyBorder="1" applyAlignment="1" applyProtection="1">
      <alignment horizontal="center" vertical="top" wrapText="1"/>
      <protection hidden="1"/>
    </xf>
    <xf numFmtId="0" fontId="47" fillId="0" borderId="15" xfId="0" applyFont="1" applyBorder="1" applyAlignment="1" applyProtection="1">
      <alignment horizontal="center" vertical="top" wrapText="1"/>
      <protection hidden="1"/>
    </xf>
    <xf numFmtId="0" fontId="47" fillId="0" borderId="16" xfId="0" applyFont="1" applyBorder="1" applyAlignment="1" applyProtection="1">
      <alignment horizontal="center" vertical="top" wrapText="1"/>
      <protection hidden="1"/>
    </xf>
    <xf numFmtId="0" fontId="0" fillId="0" borderId="14" xfId="0" applyBorder="1" applyAlignment="1" applyProtection="1">
      <alignment horizontal="left" vertical="top" wrapText="1"/>
      <protection hidden="1"/>
    </xf>
    <xf numFmtId="0" fontId="0" fillId="0" borderId="15" xfId="0" applyBorder="1" applyAlignment="1" applyProtection="1">
      <alignment horizontal="left" vertical="top" wrapText="1"/>
      <protection hidden="1"/>
    </xf>
    <xf numFmtId="0" fontId="0" fillId="0" borderId="16" xfId="0" applyBorder="1" applyAlignment="1" applyProtection="1">
      <alignment horizontal="left" vertical="top" wrapText="1"/>
      <protection hidden="1"/>
    </xf>
    <xf numFmtId="0" fontId="0" fillId="0" borderId="17" xfId="0" applyBorder="1" applyAlignment="1" applyProtection="1">
      <alignment horizontal="center" vertical="top"/>
      <protection hidden="1"/>
    </xf>
    <xf numFmtId="0" fontId="31" fillId="0" borderId="14" xfId="0" applyFont="1" applyBorder="1" applyAlignment="1" applyProtection="1">
      <alignment horizontal="center" vertical="top" wrapText="1"/>
      <protection hidden="1"/>
    </xf>
    <xf numFmtId="0" fontId="31" fillId="0" borderId="15" xfId="0" applyFont="1" applyBorder="1" applyAlignment="1" applyProtection="1">
      <alignment horizontal="center" vertical="top" wrapText="1"/>
      <protection hidden="1"/>
    </xf>
    <xf numFmtId="0" fontId="31" fillId="0" borderId="16" xfId="0" applyFont="1" applyBorder="1" applyAlignment="1" applyProtection="1">
      <alignment horizontal="center" vertical="top" wrapText="1"/>
      <protection hidden="1"/>
    </xf>
    <xf numFmtId="0" fontId="47" fillId="0" borderId="18" xfId="0" applyFont="1" applyBorder="1" applyAlignment="1" applyProtection="1">
      <alignment horizontal="center" vertical="top" wrapText="1"/>
      <protection hidden="1"/>
    </xf>
    <xf numFmtId="0" fontId="47" fillId="0" borderId="20" xfId="0" applyFont="1" applyBorder="1" applyAlignment="1" applyProtection="1">
      <alignment horizontal="center" vertical="top" wrapText="1"/>
      <protection hidden="1"/>
    </xf>
    <xf numFmtId="0" fontId="47" fillId="0" borderId="2" xfId="0" applyFont="1" applyBorder="1" applyAlignment="1" applyProtection="1">
      <alignment horizontal="center" vertical="top" wrapText="1"/>
      <protection hidden="1"/>
    </xf>
    <xf numFmtId="0" fontId="47" fillId="0" borderId="3" xfId="0" applyFont="1" applyBorder="1" applyAlignment="1" applyProtection="1">
      <alignment horizontal="center" vertical="top" wrapText="1"/>
      <protection hidden="1"/>
    </xf>
    <xf numFmtId="0" fontId="47" fillId="0" borderId="4" xfId="0" applyFont="1" applyBorder="1" applyAlignment="1" applyProtection="1">
      <alignment horizontal="center" vertical="top" wrapText="1"/>
      <protection hidden="1"/>
    </xf>
    <xf numFmtId="0" fontId="47" fillId="0" borderId="7" xfId="0" applyFont="1" applyBorder="1" applyAlignment="1" applyProtection="1">
      <alignment horizontal="center" vertical="top" wrapText="1"/>
      <protection hidden="1"/>
    </xf>
    <xf numFmtId="0" fontId="47" fillId="0" borderId="8" xfId="0" applyFont="1" applyBorder="1" applyAlignment="1" applyProtection="1">
      <alignment horizontal="center" vertical="top" wrapText="1"/>
      <protection hidden="1"/>
    </xf>
    <xf numFmtId="0" fontId="47" fillId="0" borderId="9" xfId="0" applyFont="1" applyBorder="1" applyAlignment="1" applyProtection="1">
      <alignment horizontal="center" vertical="top" wrapText="1"/>
      <protection hidden="1"/>
    </xf>
    <xf numFmtId="0" fontId="0" fillId="0" borderId="0" xfId="0" applyAlignment="1" applyProtection="1">
      <alignment horizontal="left" vertical="top"/>
      <protection hidden="1"/>
    </xf>
    <xf numFmtId="0" fontId="19" fillId="0" borderId="18" xfId="0" applyFont="1" applyBorder="1" applyAlignment="1" applyProtection="1">
      <alignment horizontal="left" vertical="center"/>
      <protection hidden="1"/>
    </xf>
    <xf numFmtId="0" fontId="19" fillId="0" borderId="20" xfId="0" applyFont="1" applyBorder="1" applyAlignment="1" applyProtection="1">
      <alignment horizontal="left" vertical="center"/>
      <protection hidden="1"/>
    </xf>
    <xf numFmtId="0" fontId="19" fillId="0" borderId="2" xfId="0" applyFont="1" applyBorder="1" applyAlignment="1" applyProtection="1">
      <alignment horizontal="left" vertical="center"/>
      <protection hidden="1"/>
    </xf>
    <xf numFmtId="0" fontId="19" fillId="0" borderId="3" xfId="0" applyFont="1" applyBorder="1" applyAlignment="1" applyProtection="1">
      <alignment horizontal="left" vertical="center"/>
      <protection hidden="1"/>
    </xf>
    <xf numFmtId="0" fontId="19" fillId="0" borderId="4" xfId="0" applyFont="1" applyBorder="1" applyAlignment="1" applyProtection="1">
      <alignment horizontal="left" vertical="center"/>
      <protection hidden="1"/>
    </xf>
    <xf numFmtId="0" fontId="19" fillId="0" borderId="7" xfId="0" applyFont="1" applyBorder="1" applyAlignment="1" applyProtection="1">
      <alignment horizontal="left" vertical="center"/>
      <protection hidden="1"/>
    </xf>
    <xf numFmtId="0" fontId="19" fillId="0" borderId="8" xfId="0" applyFont="1" applyBorder="1" applyAlignment="1" applyProtection="1">
      <alignment horizontal="left" vertical="center"/>
      <protection hidden="1"/>
    </xf>
    <xf numFmtId="0" fontId="19" fillId="0" borderId="9" xfId="0" applyFont="1" applyBorder="1" applyAlignment="1" applyProtection="1">
      <alignment horizontal="left" vertical="center"/>
      <protection hidden="1"/>
    </xf>
    <xf numFmtId="0" fontId="0" fillId="0" borderId="2" xfId="0" applyBorder="1" applyAlignment="1" applyProtection="1">
      <alignment horizontal="left" vertical="top"/>
      <protection hidden="1"/>
    </xf>
    <xf numFmtId="0" fontId="0" fillId="0" borderId="3" xfId="0" applyBorder="1" applyAlignment="1" applyProtection="1">
      <alignment horizontal="left" vertical="top"/>
      <protection hidden="1"/>
    </xf>
    <xf numFmtId="0" fontId="0" fillId="0" borderId="4" xfId="0" applyBorder="1" applyAlignment="1" applyProtection="1">
      <alignment horizontal="left" vertical="top"/>
      <protection hidden="1"/>
    </xf>
    <xf numFmtId="0" fontId="0" fillId="0" borderId="5" xfId="0" applyBorder="1" applyAlignment="1" applyProtection="1">
      <alignment horizontal="left" vertical="top"/>
      <protection hidden="1"/>
    </xf>
    <xf numFmtId="0" fontId="0" fillId="0" borderId="0" xfId="0" applyBorder="1" applyAlignment="1" applyProtection="1">
      <alignment horizontal="left" vertical="top"/>
      <protection hidden="1"/>
    </xf>
    <xf numFmtId="0" fontId="0" fillId="0" borderId="6" xfId="0" applyBorder="1" applyAlignment="1" applyProtection="1">
      <alignment horizontal="left" vertical="top"/>
      <protection hidden="1"/>
    </xf>
    <xf numFmtId="0" fontId="0" fillId="0" borderId="7" xfId="0" applyBorder="1" applyAlignment="1" applyProtection="1">
      <alignment horizontal="left" vertical="top"/>
      <protection hidden="1"/>
    </xf>
    <xf numFmtId="0" fontId="0" fillId="0" borderId="8" xfId="0" applyBorder="1" applyAlignment="1" applyProtection="1">
      <alignment horizontal="left" vertical="top"/>
      <protection hidden="1"/>
    </xf>
    <xf numFmtId="0" fontId="0" fillId="0" borderId="9" xfId="0" applyBorder="1" applyAlignment="1" applyProtection="1">
      <alignment horizontal="left" vertical="top"/>
      <protection hidden="1"/>
    </xf>
    <xf numFmtId="0" fontId="0" fillId="0" borderId="2" xfId="0" applyBorder="1" applyAlignment="1" applyProtection="1">
      <alignment horizontal="center" vertical="top" wrapText="1"/>
      <protection hidden="1"/>
    </xf>
    <xf numFmtId="0" fontId="0" fillId="0" borderId="3" xfId="0" applyBorder="1" applyAlignment="1" applyProtection="1">
      <alignment horizontal="center" vertical="top" wrapText="1"/>
      <protection hidden="1"/>
    </xf>
    <xf numFmtId="0" fontId="0" fillId="0" borderId="4" xfId="0" applyBorder="1" applyAlignment="1" applyProtection="1">
      <alignment horizontal="center" vertical="top" wrapText="1"/>
      <protection hidden="1"/>
    </xf>
    <xf numFmtId="0" fontId="47" fillId="0" borderId="14" xfId="0" applyFont="1" applyBorder="1" applyAlignment="1" applyProtection="1">
      <alignment horizontal="center" vertical="top"/>
      <protection hidden="1"/>
    </xf>
    <xf numFmtId="0" fontId="47" fillId="0" borderId="15" xfId="0" applyFont="1" applyBorder="1" applyAlignment="1" applyProtection="1">
      <alignment horizontal="center" vertical="top"/>
      <protection hidden="1"/>
    </xf>
    <xf numFmtId="0" fontId="47" fillId="0" borderId="16" xfId="0" applyFont="1" applyBorder="1" applyAlignment="1" applyProtection="1">
      <alignment horizontal="center" vertical="top"/>
      <protection hidden="1"/>
    </xf>
    <xf numFmtId="0" fontId="31" fillId="0" borderId="17" xfId="0" applyFont="1" applyBorder="1" applyAlignment="1" applyProtection="1">
      <alignment horizontal="left" vertical="top" wrapText="1"/>
      <protection hidden="1"/>
    </xf>
    <xf numFmtId="0" fontId="31" fillId="0" borderId="17" xfId="0" applyFont="1" applyBorder="1" applyAlignment="1" applyProtection="1">
      <alignment horizontal="center" vertical="top" wrapText="1"/>
      <protection hidden="1"/>
    </xf>
    <xf numFmtId="0" fontId="17" fillId="0" borderId="0" xfId="0" applyFont="1" applyAlignment="1" applyProtection="1">
      <alignment horizontal="left" vertical="top"/>
      <protection hidden="1"/>
    </xf>
    <xf numFmtId="0" fontId="0" fillId="10" borderId="18" xfId="0" applyFill="1" applyBorder="1" applyAlignment="1">
      <alignment horizontal="center"/>
    </xf>
    <xf numFmtId="0" fontId="0" fillId="10" borderId="20" xfId="0" applyFill="1" applyBorder="1" applyAlignment="1">
      <alignment horizontal="center"/>
    </xf>
    <xf numFmtId="0" fontId="0" fillId="24" borderId="18" xfId="0" applyFill="1" applyBorder="1" applyAlignment="1">
      <alignment horizontal="center" vertical="center"/>
    </xf>
    <xf numFmtId="0" fontId="0" fillId="24" borderId="20" xfId="0" applyFill="1" applyBorder="1" applyAlignment="1">
      <alignment horizontal="center" vertical="center"/>
    </xf>
    <xf numFmtId="0" fontId="0" fillId="10" borderId="14" xfId="0" applyFill="1" applyBorder="1" applyAlignment="1">
      <alignment horizontal="center" vertical="center"/>
    </xf>
    <xf numFmtId="0" fontId="0" fillId="10" borderId="15" xfId="0" applyFill="1" applyBorder="1" applyAlignment="1">
      <alignment horizontal="center" vertical="center"/>
    </xf>
    <xf numFmtId="0" fontId="0" fillId="10" borderId="16" xfId="0" applyFill="1" applyBorder="1" applyAlignment="1">
      <alignment horizontal="center" vertical="center"/>
    </xf>
    <xf numFmtId="0" fontId="0" fillId="18" borderId="14" xfId="0" applyFill="1" applyBorder="1" applyAlignment="1">
      <alignment horizontal="center" vertical="center"/>
    </xf>
    <xf numFmtId="0" fontId="0" fillId="18" borderId="16" xfId="0" applyFill="1" applyBorder="1" applyAlignment="1">
      <alignment horizontal="center" vertical="center"/>
    </xf>
    <xf numFmtId="0" fontId="0" fillId="7" borderId="14" xfId="0" applyFill="1" applyBorder="1" applyAlignment="1">
      <alignment horizontal="center" vertical="center"/>
    </xf>
    <xf numFmtId="0" fontId="0" fillId="7" borderId="15" xfId="0" applyFill="1" applyBorder="1" applyAlignment="1">
      <alignment horizontal="center" vertical="center"/>
    </xf>
    <xf numFmtId="0" fontId="0" fillId="7" borderId="16" xfId="0" applyFill="1" applyBorder="1" applyAlignment="1">
      <alignment horizontal="center" vertical="center"/>
    </xf>
  </cellXfs>
  <cellStyles count="4">
    <cellStyle name="Check Cell" xfId="1" builtinId="23"/>
    <cellStyle name="Hyperlink" xfId="2" builtinId="8"/>
    <cellStyle name="Normal" xfId="0" builtinId="0"/>
    <cellStyle name="Normal 4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2.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1.xml"/></Relationships>
</file>

<file path=xl/ctrlProps/ctrlProp1.xml><?xml version="1.0" encoding="utf-8"?>
<formControlPr xmlns="http://schemas.microsoft.com/office/spreadsheetml/2009/9/main" objectType="Spin" dx="16" fmlaLink="M9" max="35" min="1" page="10"/>
</file>

<file path=xl/ctrlProps/ctrlProp2.xml><?xml version="1.0" encoding="utf-8"?>
<formControlPr xmlns="http://schemas.microsoft.com/office/spreadsheetml/2009/9/main" objectType="Spin" dx="16" fmlaLink="P3" max="35" min="1" page="10"/>
</file>

<file path=xl/ctrlProps/ctrlProp3.xml><?xml version="1.0" encoding="utf-8"?>
<formControlPr xmlns="http://schemas.microsoft.com/office/spreadsheetml/2009/9/main" objectType="Spin" dx="16" fmlaLink="O3" max="35" min="1" page="10" val="2"/>
</file>

<file path=xl/drawings/_rels/drawing1.xml.rels><?xml version="1.0" encoding="UTF-8" standalone="yes"?>
<Relationships xmlns="http://schemas.openxmlformats.org/package/2006/relationships"><Relationship Id="rId8" Type="http://schemas.openxmlformats.org/officeDocument/2006/relationships/hyperlink" Target="#'Extra Kulikuler'!A1"/><Relationship Id="rId13" Type="http://schemas.openxmlformats.org/officeDocument/2006/relationships/hyperlink" Target="#'KD 3'!A1"/><Relationship Id="rId3" Type="http://schemas.openxmlformats.org/officeDocument/2006/relationships/hyperlink" Target="#'Nilai Spiritual'!A1"/><Relationship Id="rId7" Type="http://schemas.openxmlformats.org/officeDocument/2006/relationships/hyperlink" Target="#'Kalimat Saran'!A1"/><Relationship Id="rId12" Type="http://schemas.openxmlformats.org/officeDocument/2006/relationships/hyperlink" Target="#'Data Siswa'!A1"/><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hyperlink" Target="#'Nilai Keterampilan'!A1"/><Relationship Id="rId11" Type="http://schemas.openxmlformats.org/officeDocument/2006/relationships/hyperlink" Target="#'Nilai Raport'!A1"/><Relationship Id="rId5" Type="http://schemas.openxmlformats.org/officeDocument/2006/relationships/hyperlink" Target="#'Nilai Pengetahuan'!A1"/><Relationship Id="rId15" Type="http://schemas.openxmlformats.org/officeDocument/2006/relationships/hyperlink" Target="#sampul!A1"/><Relationship Id="rId10" Type="http://schemas.openxmlformats.org/officeDocument/2006/relationships/hyperlink" Target="#'Fisik &amp; Prestasi'!A1"/><Relationship Id="rId4" Type="http://schemas.openxmlformats.org/officeDocument/2006/relationships/hyperlink" Target="#'Nilai Sosial'!A1"/><Relationship Id="rId9" Type="http://schemas.openxmlformats.org/officeDocument/2006/relationships/hyperlink" Target="#Presensi!A1"/><Relationship Id="rId14" Type="http://schemas.openxmlformats.org/officeDocument/2006/relationships/hyperlink" Target="#'KD 4'!A1"/></Relationships>
</file>

<file path=xl/drawings/_rels/drawing10.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jpeg"/></Relationships>
</file>

<file path=xl/drawings/_rels/drawing11.xml.rels><?xml version="1.0" encoding="UTF-8" standalone="yes"?>
<Relationships xmlns="http://schemas.openxmlformats.org/package/2006/relationships"><Relationship Id="rId3" Type="http://schemas.openxmlformats.org/officeDocument/2006/relationships/hyperlink" Target="#Home!A1"/><Relationship Id="rId2" Type="http://schemas.openxmlformats.org/officeDocument/2006/relationships/image" Target="../media/image4.jpeg"/><Relationship Id="rId1" Type="http://schemas.openxmlformats.org/officeDocument/2006/relationships/hyperlink" Target="#'Nilai Pengetahuan'!A1"/><Relationship Id="rId4" Type="http://schemas.openxmlformats.org/officeDocument/2006/relationships/image" Target="../media/image5.png"/></Relationships>
</file>

<file path=xl/drawings/_rels/drawing12.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hyperlink" Target="#Home!A1"/></Relationships>
</file>

<file path=xl/drawings/_rels/drawing13.xml.rels><?xml version="1.0" encoding="UTF-8" standalone="yes"?>
<Relationships xmlns="http://schemas.openxmlformats.org/package/2006/relationships"><Relationship Id="rId3" Type="http://schemas.openxmlformats.org/officeDocument/2006/relationships/hyperlink" Target="#Home!A1"/><Relationship Id="rId2" Type="http://schemas.openxmlformats.org/officeDocument/2006/relationships/image" Target="../media/image4.jpeg"/><Relationship Id="rId1" Type="http://schemas.openxmlformats.org/officeDocument/2006/relationships/hyperlink" Target="#MENU!A1"/></Relationships>
</file>

<file path=xl/drawings/_rels/drawing1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6.emf"/></Relationships>
</file>

<file path=xl/drawings/_rels/drawing15.xml.rels><?xml version="1.0" encoding="UTF-8" standalone="yes"?>
<Relationships xmlns="http://schemas.openxmlformats.org/package/2006/relationships"><Relationship Id="rId3" Type="http://schemas.openxmlformats.org/officeDocument/2006/relationships/hyperlink" Target="#Home!A1"/><Relationship Id="rId2" Type="http://schemas.openxmlformats.org/officeDocument/2006/relationships/image" Target="../media/image4.jpeg"/><Relationship Id="rId1" Type="http://schemas.openxmlformats.org/officeDocument/2006/relationships/hyperlink" Target="#MENU!A1"/></Relationships>
</file>

<file path=xl/drawings/_rels/drawing16.xml.rels><?xml version="1.0" encoding="UTF-8" standalone="yes"?>
<Relationships xmlns="http://schemas.openxmlformats.org/package/2006/relationships"><Relationship Id="rId3" Type="http://schemas.openxmlformats.org/officeDocument/2006/relationships/hyperlink" Target="#Home!A1"/><Relationship Id="rId2" Type="http://schemas.openxmlformats.org/officeDocument/2006/relationships/image" Target="../media/image4.jpeg"/><Relationship Id="rId1" Type="http://schemas.openxmlformats.org/officeDocument/2006/relationships/hyperlink" Target="#MENU!A1"/></Relationships>
</file>

<file path=xl/drawings/_rels/drawing17.xml.rels><?xml version="1.0" encoding="UTF-8" standalone="yes"?>
<Relationships xmlns="http://schemas.openxmlformats.org/package/2006/relationships"><Relationship Id="rId8" Type="http://schemas.openxmlformats.org/officeDocument/2006/relationships/hyperlink" Target="#'Bhs Jawa Keterampilan'!A1"/><Relationship Id="rId13" Type="http://schemas.openxmlformats.org/officeDocument/2006/relationships/hyperlink" Target="#'Ips keterampilan'!A1"/><Relationship Id="rId3" Type="http://schemas.openxmlformats.org/officeDocument/2006/relationships/hyperlink" Target="#'Agama Keterampilan'!A1"/><Relationship Id="rId7" Type="http://schemas.openxmlformats.org/officeDocument/2006/relationships/hyperlink" Target="#'Matematika Keterampilan'!A1"/><Relationship Id="rId12" Type="http://schemas.openxmlformats.org/officeDocument/2006/relationships/hyperlink" Target="#'Ipa Keterampilan'!A1"/><Relationship Id="rId2" Type="http://schemas.openxmlformats.org/officeDocument/2006/relationships/image" Target="../media/image3.png"/><Relationship Id="rId1" Type="http://schemas.openxmlformats.org/officeDocument/2006/relationships/hyperlink" Target="#MENU!A1"/><Relationship Id="rId6" Type="http://schemas.openxmlformats.org/officeDocument/2006/relationships/hyperlink" Target="#'Bhs Indonesia Keterampilan'!A1"/><Relationship Id="rId11" Type="http://schemas.openxmlformats.org/officeDocument/2006/relationships/hyperlink" Target="#Home!A1"/><Relationship Id="rId5" Type="http://schemas.openxmlformats.org/officeDocument/2006/relationships/hyperlink" Target="#'PPKN Keterampilan'!A1"/><Relationship Id="rId10" Type="http://schemas.openxmlformats.org/officeDocument/2006/relationships/hyperlink" Target="#Sheet30!A1"/><Relationship Id="rId4" Type="http://schemas.openxmlformats.org/officeDocument/2006/relationships/hyperlink" Target="#'olahraga keterampilan'!A1"/><Relationship Id="rId9" Type="http://schemas.openxmlformats.org/officeDocument/2006/relationships/hyperlink" Target="#'SDBP Keterampilan'!A1"/></Relationships>
</file>

<file path=xl/drawings/_rels/drawing18.xml.rels><?xml version="1.0" encoding="UTF-8" standalone="yes"?>
<Relationships xmlns="http://schemas.openxmlformats.org/package/2006/relationships"><Relationship Id="rId3" Type="http://schemas.openxmlformats.org/officeDocument/2006/relationships/hyperlink" Target="#MENU!A1"/><Relationship Id="rId2" Type="http://schemas.openxmlformats.org/officeDocument/2006/relationships/image" Target="../media/image4.jpeg"/><Relationship Id="rId1" Type="http://schemas.openxmlformats.org/officeDocument/2006/relationships/hyperlink" Target="#ketramp!A1"/><Relationship Id="rId6" Type="http://schemas.openxmlformats.org/officeDocument/2006/relationships/hyperlink" Target="#'Nilai Keterampilan'!A1"/><Relationship Id="rId5" Type="http://schemas.openxmlformats.org/officeDocument/2006/relationships/hyperlink" Target="#Home!A1"/><Relationship Id="rId4" Type="http://schemas.openxmlformats.org/officeDocument/2006/relationships/image" Target="../media/image5.png"/></Relationships>
</file>

<file path=xl/drawings/_rels/drawing19.xml.rels><?xml version="1.0" encoding="UTF-8" standalone="yes"?>
<Relationships xmlns="http://schemas.openxmlformats.org/package/2006/relationships"><Relationship Id="rId3" Type="http://schemas.openxmlformats.org/officeDocument/2006/relationships/hyperlink" Target="#'Nilai Keterampilan'!A1"/><Relationship Id="rId2" Type="http://schemas.openxmlformats.org/officeDocument/2006/relationships/image" Target="../media/image5.png"/><Relationship Id="rId1" Type="http://schemas.openxmlformats.org/officeDocument/2006/relationships/hyperlink" Target="#Home!A1"/><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hyperlink" Target="#Pkn!A1"/><Relationship Id="rId7" Type="http://schemas.openxmlformats.org/officeDocument/2006/relationships/hyperlink" Target="#SDBP!A1"/><Relationship Id="rId2" Type="http://schemas.openxmlformats.org/officeDocument/2006/relationships/hyperlink" Target="#olahraga!A1"/><Relationship Id="rId1" Type="http://schemas.openxmlformats.org/officeDocument/2006/relationships/hyperlink" Target="#Agama!A1"/><Relationship Id="rId6" Type="http://schemas.openxmlformats.org/officeDocument/2006/relationships/hyperlink" Target="#BhsJawa!A1"/><Relationship Id="rId5" Type="http://schemas.openxmlformats.org/officeDocument/2006/relationships/hyperlink" Target="#Matematika!A1"/><Relationship Id="rId10" Type="http://schemas.openxmlformats.org/officeDocument/2006/relationships/hyperlink" Target="#Ips!A1"/><Relationship Id="rId4" Type="http://schemas.openxmlformats.org/officeDocument/2006/relationships/hyperlink" Target="#'Bhs Indonesia'!A1"/><Relationship Id="rId9" Type="http://schemas.openxmlformats.org/officeDocument/2006/relationships/hyperlink" Target="#Ipa!A1"/></Relationships>
</file>

<file path=xl/drawings/_rels/drawing20.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hyperlink" Target="#'Nilai Keterampilan'!A1"/><Relationship Id="rId1" Type="http://schemas.openxmlformats.org/officeDocument/2006/relationships/image" Target="../media/image5.png"/></Relationships>
</file>

<file path=xl/drawings/_rels/drawing21.xml.rels><?xml version="1.0" encoding="UTF-8" standalone="yes"?>
<Relationships xmlns="http://schemas.openxmlformats.org/package/2006/relationships"><Relationship Id="rId3" Type="http://schemas.openxmlformats.org/officeDocument/2006/relationships/hyperlink" Target="#'Nilai Keterampilan'!A1"/><Relationship Id="rId2" Type="http://schemas.openxmlformats.org/officeDocument/2006/relationships/image" Target="../media/image5.png"/><Relationship Id="rId1" Type="http://schemas.openxmlformats.org/officeDocument/2006/relationships/hyperlink" Target="#Home!A1"/><Relationship Id="rId4" Type="http://schemas.openxmlformats.org/officeDocument/2006/relationships/image" Target="../media/image4.jpeg"/></Relationships>
</file>

<file path=xl/drawings/_rels/drawing22.xml.rels><?xml version="1.0" encoding="UTF-8" standalone="yes"?>
<Relationships xmlns="http://schemas.openxmlformats.org/package/2006/relationships"><Relationship Id="rId3" Type="http://schemas.openxmlformats.org/officeDocument/2006/relationships/hyperlink" Target="#'Nilai Keterampilan'!A1"/><Relationship Id="rId2" Type="http://schemas.openxmlformats.org/officeDocument/2006/relationships/image" Target="../media/image5.png"/><Relationship Id="rId1" Type="http://schemas.openxmlformats.org/officeDocument/2006/relationships/hyperlink" Target="#Home!A1"/><Relationship Id="rId4" Type="http://schemas.openxmlformats.org/officeDocument/2006/relationships/image" Target="../media/image4.jpeg"/></Relationships>
</file>

<file path=xl/drawings/_rels/drawing23.xml.rels><?xml version="1.0" encoding="UTF-8" standalone="yes"?>
<Relationships xmlns="http://schemas.openxmlformats.org/package/2006/relationships"><Relationship Id="rId3" Type="http://schemas.openxmlformats.org/officeDocument/2006/relationships/hyperlink" Target="#'Nilai Keterampilan'!A1"/><Relationship Id="rId2" Type="http://schemas.openxmlformats.org/officeDocument/2006/relationships/image" Target="../media/image5.png"/><Relationship Id="rId1" Type="http://schemas.openxmlformats.org/officeDocument/2006/relationships/hyperlink" Target="#Home!A1"/><Relationship Id="rId4" Type="http://schemas.openxmlformats.org/officeDocument/2006/relationships/image" Target="../media/image4.jpeg"/></Relationships>
</file>

<file path=xl/drawings/_rels/drawing24.xml.rels><?xml version="1.0" encoding="UTF-8" standalone="yes"?>
<Relationships xmlns="http://schemas.openxmlformats.org/package/2006/relationships"><Relationship Id="rId3" Type="http://schemas.openxmlformats.org/officeDocument/2006/relationships/hyperlink" Target="#MENU!A1"/><Relationship Id="rId2" Type="http://schemas.openxmlformats.org/officeDocument/2006/relationships/image" Target="../media/image4.jpeg"/><Relationship Id="rId1" Type="http://schemas.openxmlformats.org/officeDocument/2006/relationships/hyperlink" Target="#ketramp!A1"/><Relationship Id="rId6" Type="http://schemas.openxmlformats.org/officeDocument/2006/relationships/hyperlink" Target="#'Nilai Keterampilan'!A1"/><Relationship Id="rId5" Type="http://schemas.openxmlformats.org/officeDocument/2006/relationships/hyperlink" Target="#Home!A1"/><Relationship Id="rId4" Type="http://schemas.openxmlformats.org/officeDocument/2006/relationships/image" Target="../media/image5.png"/></Relationships>
</file>

<file path=xl/drawings/_rels/drawing25.xml.rels><?xml version="1.0" encoding="UTF-8" standalone="yes"?>
<Relationships xmlns="http://schemas.openxmlformats.org/package/2006/relationships"><Relationship Id="rId3" Type="http://schemas.openxmlformats.org/officeDocument/2006/relationships/hyperlink" Target="#'Nilai Keterampilan'!A1"/><Relationship Id="rId2" Type="http://schemas.openxmlformats.org/officeDocument/2006/relationships/image" Target="../media/image5.png"/><Relationship Id="rId1" Type="http://schemas.openxmlformats.org/officeDocument/2006/relationships/hyperlink" Target="#Home!A1"/><Relationship Id="rId4" Type="http://schemas.openxmlformats.org/officeDocument/2006/relationships/image" Target="../media/image4.jpeg"/></Relationships>
</file>

<file path=xl/drawings/_rels/drawing26.xml.rels><?xml version="1.0" encoding="UTF-8" standalone="yes"?>
<Relationships xmlns="http://schemas.openxmlformats.org/package/2006/relationships"><Relationship Id="rId3" Type="http://schemas.openxmlformats.org/officeDocument/2006/relationships/hyperlink" Target="#'Nilai Keterampilan'!A1"/><Relationship Id="rId2" Type="http://schemas.openxmlformats.org/officeDocument/2006/relationships/image" Target="../media/image5.png"/><Relationship Id="rId1" Type="http://schemas.openxmlformats.org/officeDocument/2006/relationships/hyperlink" Target="#Home!A1"/><Relationship Id="rId4" Type="http://schemas.openxmlformats.org/officeDocument/2006/relationships/image" Target="../media/image4.jpeg"/></Relationships>
</file>

<file path=xl/drawings/_rels/drawing27.xml.rels><?xml version="1.0" encoding="UTF-8" standalone="yes"?>
<Relationships xmlns="http://schemas.openxmlformats.org/package/2006/relationships"><Relationship Id="rId3" Type="http://schemas.openxmlformats.org/officeDocument/2006/relationships/hyperlink" Target="#Home!A1"/><Relationship Id="rId2" Type="http://schemas.openxmlformats.org/officeDocument/2006/relationships/image" Target="../media/image4.jpeg"/><Relationship Id="rId1" Type="http://schemas.openxmlformats.org/officeDocument/2006/relationships/hyperlink" Target="#'Nilai Keterampilan'!A1"/><Relationship Id="rId4" Type="http://schemas.openxmlformats.org/officeDocument/2006/relationships/image" Target="../media/image5.png"/></Relationships>
</file>

<file path=xl/drawings/_rels/drawing28.xml.rels><?xml version="1.0" encoding="UTF-8" standalone="yes"?>
<Relationships xmlns="http://schemas.openxmlformats.org/package/2006/relationships"><Relationship Id="rId3" Type="http://schemas.openxmlformats.org/officeDocument/2006/relationships/hyperlink" Target="#Home!A1"/><Relationship Id="rId2" Type="http://schemas.openxmlformats.org/officeDocument/2006/relationships/hyperlink" Target="#MENU!A1"/><Relationship Id="rId1" Type="http://schemas.openxmlformats.org/officeDocument/2006/relationships/image" Target="../media/image7.png"/><Relationship Id="rId4" Type="http://schemas.openxmlformats.org/officeDocument/2006/relationships/image" Target="../media/image5.png"/></Relationships>
</file>

<file path=xl/drawings/_rels/drawing29.xml.rels><?xml version="1.0" encoding="UTF-8" standalone="yes"?>
<Relationships xmlns="http://schemas.openxmlformats.org/package/2006/relationships"><Relationship Id="rId3" Type="http://schemas.openxmlformats.org/officeDocument/2006/relationships/hyperlink" Target="#Home!A1"/><Relationship Id="rId2" Type="http://schemas.openxmlformats.org/officeDocument/2006/relationships/image" Target="../media/image4.jpeg"/><Relationship Id="rId1" Type="http://schemas.openxmlformats.org/officeDocument/2006/relationships/hyperlink" Target="#MENU!A1"/><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hyperlink" Target="#Home!A1"/><Relationship Id="rId2" Type="http://schemas.openxmlformats.org/officeDocument/2006/relationships/image" Target="../media/image4.jpeg"/><Relationship Id="rId1" Type="http://schemas.openxmlformats.org/officeDocument/2006/relationships/hyperlink" Target="#'Nilai Pengetahuan'!A1"/><Relationship Id="rId4" Type="http://schemas.openxmlformats.org/officeDocument/2006/relationships/image" Target="../media/image3.png"/></Relationships>
</file>

<file path=xl/drawings/_rels/drawing30.xml.rels><?xml version="1.0" encoding="UTF-8" standalone="yes"?>
<Relationships xmlns="http://schemas.openxmlformats.org/package/2006/relationships"><Relationship Id="rId3" Type="http://schemas.openxmlformats.org/officeDocument/2006/relationships/hyperlink" Target="#Home!A1"/><Relationship Id="rId2" Type="http://schemas.openxmlformats.org/officeDocument/2006/relationships/image" Target="../media/image4.jpeg"/><Relationship Id="rId1" Type="http://schemas.openxmlformats.org/officeDocument/2006/relationships/hyperlink" Target="#MENU!A1"/><Relationship Id="rId4" Type="http://schemas.openxmlformats.org/officeDocument/2006/relationships/image" Target="../media/image5.png"/></Relationships>
</file>

<file path=xl/drawings/_rels/drawing31.xml.rels><?xml version="1.0" encoding="UTF-8" standalone="yes"?>
<Relationships xmlns="http://schemas.openxmlformats.org/package/2006/relationships"><Relationship Id="rId3" Type="http://schemas.openxmlformats.org/officeDocument/2006/relationships/hyperlink" Target="#Home!A1"/><Relationship Id="rId2" Type="http://schemas.openxmlformats.org/officeDocument/2006/relationships/image" Target="../media/image4.jpeg"/><Relationship Id="rId1" Type="http://schemas.openxmlformats.org/officeDocument/2006/relationships/hyperlink" Target="#MENU!A1"/><Relationship Id="rId4" Type="http://schemas.openxmlformats.org/officeDocument/2006/relationships/image" Target="../media/image5.png"/></Relationships>
</file>

<file path=xl/drawings/_rels/drawing3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hyperlink" Target="#Home!A1"/></Relationships>
</file>

<file path=xl/drawings/_rels/drawing3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hyperlink" Target="#Home!A1"/></Relationships>
</file>

<file path=xl/drawings/_rels/drawing34.xml.rels><?xml version="1.0" encoding="UTF-8" standalone="yes"?>
<Relationships xmlns="http://schemas.openxmlformats.org/package/2006/relationships"><Relationship Id="rId3" Type="http://schemas.openxmlformats.org/officeDocument/2006/relationships/hyperlink" Target="#Home!A1"/><Relationship Id="rId2" Type="http://schemas.openxmlformats.org/officeDocument/2006/relationships/image" Target="../media/image3.png"/><Relationship Id="rId1" Type="http://schemas.openxmlformats.org/officeDocument/2006/relationships/hyperlink" Target="#MENU!A1"/></Relationships>
</file>

<file path=xl/drawings/_rels/drawing35.xml.rels><?xml version="1.0" encoding="UTF-8" standalone="yes"?>
<Relationships xmlns="http://schemas.openxmlformats.org/package/2006/relationships"><Relationship Id="rId3" Type="http://schemas.openxmlformats.org/officeDocument/2006/relationships/hyperlink" Target="#Home!A1"/><Relationship Id="rId2" Type="http://schemas.openxmlformats.org/officeDocument/2006/relationships/image" Target="../media/image3.png"/><Relationship Id="rId1" Type="http://schemas.openxmlformats.org/officeDocument/2006/relationships/hyperlink" Target="#MENU!A1"/></Relationships>
</file>

<file path=xl/drawings/_rels/drawing4.xml.rels><?xml version="1.0" encoding="UTF-8" standalone="yes"?>
<Relationships xmlns="http://schemas.openxmlformats.org/package/2006/relationships"><Relationship Id="rId3" Type="http://schemas.openxmlformats.org/officeDocument/2006/relationships/hyperlink" Target="#Home!A1"/><Relationship Id="rId2" Type="http://schemas.openxmlformats.org/officeDocument/2006/relationships/image" Target="../media/image4.jpeg"/><Relationship Id="rId1" Type="http://schemas.openxmlformats.org/officeDocument/2006/relationships/hyperlink" Target="#Matematika!A1"/><Relationship Id="rId4" Type="http://schemas.openxmlformats.org/officeDocument/2006/relationships/image" Target="../media/image5.png"/></Relationships>
</file>

<file path=xl/drawings/_rels/drawing5.xml.rels><?xml version="1.0" encoding="UTF-8" standalone="yes"?>
<Relationships xmlns="http://schemas.openxmlformats.org/package/2006/relationships"><Relationship Id="rId3" Type="http://schemas.openxmlformats.org/officeDocument/2006/relationships/hyperlink" Target="#Home!A1"/><Relationship Id="rId2" Type="http://schemas.openxmlformats.org/officeDocument/2006/relationships/image" Target="../media/image4.jpeg"/><Relationship Id="rId1" Type="http://schemas.openxmlformats.org/officeDocument/2006/relationships/hyperlink" Target="#'Nilai Pengetahuan'!A1"/><Relationship Id="rId4" Type="http://schemas.openxmlformats.org/officeDocument/2006/relationships/image" Target="../media/image5.png"/></Relationships>
</file>

<file path=xl/drawings/_rels/drawing6.xml.rels><?xml version="1.0" encoding="UTF-8" standalone="yes"?>
<Relationships xmlns="http://schemas.openxmlformats.org/package/2006/relationships"><Relationship Id="rId3" Type="http://schemas.openxmlformats.org/officeDocument/2006/relationships/hyperlink" Target="#Home!A1"/><Relationship Id="rId2" Type="http://schemas.openxmlformats.org/officeDocument/2006/relationships/image" Target="../media/image4.jpeg"/><Relationship Id="rId1" Type="http://schemas.openxmlformats.org/officeDocument/2006/relationships/hyperlink" Target="#'Nilai Pengetahuan'!A1"/><Relationship Id="rId4" Type="http://schemas.openxmlformats.org/officeDocument/2006/relationships/image" Target="../media/image5.png"/></Relationships>
</file>

<file path=xl/drawings/_rels/drawing7.xml.rels><?xml version="1.0" encoding="UTF-8" standalone="yes"?>
<Relationships xmlns="http://schemas.openxmlformats.org/package/2006/relationships"><Relationship Id="rId3" Type="http://schemas.openxmlformats.org/officeDocument/2006/relationships/hyperlink" Target="#Home!A1"/><Relationship Id="rId2" Type="http://schemas.openxmlformats.org/officeDocument/2006/relationships/image" Target="../media/image4.jpeg"/><Relationship Id="rId1" Type="http://schemas.openxmlformats.org/officeDocument/2006/relationships/hyperlink" Target="#'Nilai Pengetahuan'!A1"/><Relationship Id="rId4" Type="http://schemas.openxmlformats.org/officeDocument/2006/relationships/image" Target="../media/image5.png"/></Relationships>
</file>

<file path=xl/drawings/_rels/drawing8.xml.rels><?xml version="1.0" encoding="UTF-8" standalone="yes"?>
<Relationships xmlns="http://schemas.openxmlformats.org/package/2006/relationships"><Relationship Id="rId3" Type="http://schemas.openxmlformats.org/officeDocument/2006/relationships/hyperlink" Target="#Home!A1"/><Relationship Id="rId2" Type="http://schemas.openxmlformats.org/officeDocument/2006/relationships/image" Target="../media/image4.jpeg"/><Relationship Id="rId1" Type="http://schemas.openxmlformats.org/officeDocument/2006/relationships/hyperlink" Target="#'Nilai Pengetahuan'!A1"/><Relationship Id="rId4" Type="http://schemas.openxmlformats.org/officeDocument/2006/relationships/image" Target="../media/image5.png"/></Relationships>
</file>

<file path=xl/drawings/_rels/drawing9.xml.rels><?xml version="1.0" encoding="UTF-8" standalone="yes"?>
<Relationships xmlns="http://schemas.openxmlformats.org/package/2006/relationships"><Relationship Id="rId3" Type="http://schemas.openxmlformats.org/officeDocument/2006/relationships/hyperlink" Target="#Home!A1"/><Relationship Id="rId2" Type="http://schemas.openxmlformats.org/officeDocument/2006/relationships/image" Target="../media/image4.jpeg"/><Relationship Id="rId1" Type="http://schemas.openxmlformats.org/officeDocument/2006/relationships/hyperlink" Target="#'Nilai Pengetahuan'!A1"/><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4</xdr:col>
      <xdr:colOff>0</xdr:colOff>
      <xdr:row>0</xdr:row>
      <xdr:rowOff>178594</xdr:rowOff>
    </xdr:from>
    <xdr:to>
      <xdr:col>7</xdr:col>
      <xdr:colOff>0</xdr:colOff>
      <xdr:row>5</xdr:row>
      <xdr:rowOff>35719</xdr:rowOff>
    </xdr:to>
    <xdr:pic>
      <xdr:nvPicPr>
        <xdr:cNvPr id="2" name="Picture 1">
          <a:extLst>
            <a:ext uri="{FF2B5EF4-FFF2-40B4-BE49-F238E27FC236}">
              <a16:creationId xmlns=""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28800" y="178594"/>
          <a:ext cx="923925" cy="809625"/>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23</xdr:col>
      <xdr:colOff>23814</xdr:colOff>
      <xdr:row>1</xdr:row>
      <xdr:rowOff>0</xdr:rowOff>
    </xdr:from>
    <xdr:to>
      <xdr:col>23</xdr:col>
      <xdr:colOff>23814</xdr:colOff>
      <xdr:row>5</xdr:row>
      <xdr:rowOff>11682</xdr:rowOff>
    </xdr:to>
    <xdr:pic>
      <xdr:nvPicPr>
        <xdr:cNvPr id="3" name="Picture 2" descr="https://encrypted-tbn2.gstatic.com/images?q=tbn:ANd9GcQPmkby_pF1mneCprIhuoJmxy7NBJv32vzQTM7E-zn5K3yqIWiJ">
          <a:extLst>
            <a:ext uri="{FF2B5EF4-FFF2-40B4-BE49-F238E27FC236}">
              <a16:creationId xmlns=""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7986714" y="190500"/>
          <a:ext cx="919161" cy="773682"/>
        </a:xfrm>
        <a:prstGeom prst="rect">
          <a:avLst/>
        </a:prstGeom>
        <a:ln>
          <a:noFill/>
        </a:ln>
        <a:effectLst>
          <a:outerShdw blurRad="292100" dist="139700" dir="2700000" algn="tl" rotWithShape="0">
            <a:srgbClr val="333333">
              <a:alpha val="65000"/>
            </a:srgbClr>
          </a:outerShdw>
        </a:effectLst>
      </xdr:spPr>
    </xdr:pic>
    <xdr:clientData/>
  </xdr:twoCellAnchor>
  <xdr:twoCellAnchor>
    <xdr:from>
      <xdr:col>1</xdr:col>
      <xdr:colOff>38629</xdr:colOff>
      <xdr:row>9</xdr:row>
      <xdr:rowOff>73002</xdr:rowOff>
    </xdr:from>
    <xdr:to>
      <xdr:col>4</xdr:col>
      <xdr:colOff>1588</xdr:colOff>
      <xdr:row>12</xdr:row>
      <xdr:rowOff>115336</xdr:rowOff>
    </xdr:to>
    <xdr:sp macro="" textlink="">
      <xdr:nvSpPr>
        <xdr:cNvPr id="4" name="Rounded Rectangle 29">
          <a:hlinkClick xmlns:r="http://schemas.openxmlformats.org/officeDocument/2006/relationships" r:id="rId3"/>
          <a:extLst>
            <a:ext uri="{FF2B5EF4-FFF2-40B4-BE49-F238E27FC236}">
              <a16:creationId xmlns="" xmlns:a16="http://schemas.microsoft.com/office/drawing/2014/main" id="{00000000-0008-0000-0000-000004000000}"/>
            </a:ext>
          </a:extLst>
        </xdr:cNvPr>
        <xdr:cNvSpPr/>
      </xdr:nvSpPr>
      <xdr:spPr>
        <a:xfrm>
          <a:off x="133879" y="1787502"/>
          <a:ext cx="1696509" cy="613834"/>
        </a:xfrm>
        <a:prstGeom prst="roundRect">
          <a:avLst/>
        </a:prstGeom>
      </xdr:spPr>
      <xdr:style>
        <a:lnRef idx="0">
          <a:schemeClr val="accent3"/>
        </a:lnRef>
        <a:fillRef idx="3">
          <a:schemeClr val="accent3"/>
        </a:fillRef>
        <a:effectRef idx="3">
          <a:schemeClr val="accent3"/>
        </a:effectRef>
        <a:fontRef idx="minor">
          <a:schemeClr val="lt1"/>
        </a:fontRef>
      </xdr:style>
      <xdr:txBody>
        <a:bodyPr rtlCol="0" anchor="ctr"/>
        <a:lstStyle/>
        <a:p>
          <a:pPr algn="ctr"/>
          <a:r>
            <a:rPr lang="en-US" sz="1600" b="1">
              <a:solidFill>
                <a:schemeClr val="tx1"/>
              </a:solidFill>
            </a:rPr>
            <a:t>NILAI</a:t>
          </a:r>
          <a:r>
            <a:rPr lang="en-US" sz="1600" b="1" baseline="0">
              <a:solidFill>
                <a:schemeClr val="tx1"/>
              </a:solidFill>
            </a:rPr>
            <a:t> SPIRITUAL</a:t>
          </a:r>
          <a:endParaRPr lang="en-US" sz="1600" b="1">
            <a:solidFill>
              <a:schemeClr val="tx1"/>
            </a:solidFill>
          </a:endParaRPr>
        </a:p>
      </xdr:txBody>
    </xdr:sp>
    <xdr:clientData/>
  </xdr:twoCellAnchor>
  <xdr:twoCellAnchor>
    <xdr:from>
      <xdr:col>1</xdr:col>
      <xdr:colOff>41539</xdr:colOff>
      <xdr:row>13</xdr:row>
      <xdr:rowOff>78295</xdr:rowOff>
    </xdr:from>
    <xdr:to>
      <xdr:col>4</xdr:col>
      <xdr:colOff>4498</xdr:colOff>
      <xdr:row>17</xdr:row>
      <xdr:rowOff>140737</xdr:rowOff>
    </xdr:to>
    <xdr:sp macro="" textlink="">
      <xdr:nvSpPr>
        <xdr:cNvPr id="5" name="Rounded Rectangle 30">
          <a:hlinkClick xmlns:r="http://schemas.openxmlformats.org/officeDocument/2006/relationships" r:id="rId4"/>
          <a:extLst>
            <a:ext uri="{FF2B5EF4-FFF2-40B4-BE49-F238E27FC236}">
              <a16:creationId xmlns="" xmlns:a16="http://schemas.microsoft.com/office/drawing/2014/main" id="{00000000-0008-0000-0000-000005000000}"/>
            </a:ext>
          </a:extLst>
        </xdr:cNvPr>
        <xdr:cNvSpPr/>
      </xdr:nvSpPr>
      <xdr:spPr>
        <a:xfrm>
          <a:off x="136789" y="2554795"/>
          <a:ext cx="1696509" cy="824442"/>
        </a:xfrm>
        <a:prstGeom prst="roundRect">
          <a:avLst/>
        </a:prstGeom>
      </xdr:spPr>
      <xdr:style>
        <a:lnRef idx="0">
          <a:schemeClr val="accent3"/>
        </a:lnRef>
        <a:fillRef idx="3">
          <a:schemeClr val="accent3"/>
        </a:fillRef>
        <a:effectRef idx="3">
          <a:schemeClr val="accent3"/>
        </a:effectRef>
        <a:fontRef idx="minor">
          <a:schemeClr val="lt1"/>
        </a:fontRef>
      </xdr:style>
      <xdr:txBody>
        <a:bodyPr rtlCol="0" anchor="ctr"/>
        <a:lstStyle/>
        <a:p>
          <a:pPr algn="ctr"/>
          <a:r>
            <a:rPr lang="en-US" sz="1800" b="1">
              <a:solidFill>
                <a:schemeClr val="tx1"/>
              </a:solidFill>
            </a:rPr>
            <a:t>NILAI SOSIAL</a:t>
          </a:r>
        </a:p>
      </xdr:txBody>
    </xdr:sp>
    <xdr:clientData/>
  </xdr:twoCellAnchor>
  <xdr:twoCellAnchor>
    <xdr:from>
      <xdr:col>1</xdr:col>
      <xdr:colOff>23284</xdr:colOff>
      <xdr:row>18</xdr:row>
      <xdr:rowOff>117729</xdr:rowOff>
    </xdr:from>
    <xdr:to>
      <xdr:col>3</xdr:col>
      <xdr:colOff>700618</xdr:colOff>
      <xdr:row>21</xdr:row>
      <xdr:rowOff>107144</xdr:rowOff>
    </xdr:to>
    <xdr:sp macro="" textlink="">
      <xdr:nvSpPr>
        <xdr:cNvPr id="6" name="Rounded Rectangle 31">
          <a:hlinkClick xmlns:r="http://schemas.openxmlformats.org/officeDocument/2006/relationships" r:id="rId5"/>
          <a:extLst>
            <a:ext uri="{FF2B5EF4-FFF2-40B4-BE49-F238E27FC236}">
              <a16:creationId xmlns="" xmlns:a16="http://schemas.microsoft.com/office/drawing/2014/main" id="{00000000-0008-0000-0000-000006000000}"/>
            </a:ext>
          </a:extLst>
        </xdr:cNvPr>
        <xdr:cNvSpPr/>
      </xdr:nvSpPr>
      <xdr:spPr>
        <a:xfrm>
          <a:off x="118534" y="3546729"/>
          <a:ext cx="1696509" cy="494240"/>
        </a:xfrm>
        <a:prstGeom prst="roundRect">
          <a:avLst/>
        </a:prstGeom>
      </xdr:spPr>
      <xdr:style>
        <a:lnRef idx="0">
          <a:schemeClr val="accent3"/>
        </a:lnRef>
        <a:fillRef idx="3">
          <a:schemeClr val="accent3"/>
        </a:fillRef>
        <a:effectRef idx="3">
          <a:schemeClr val="accent3"/>
        </a:effectRef>
        <a:fontRef idx="minor">
          <a:schemeClr val="lt1"/>
        </a:fontRef>
      </xdr:style>
      <xdr:txBody>
        <a:bodyPr rtlCol="0" anchor="ctr"/>
        <a:lstStyle/>
        <a:p>
          <a:pPr algn="ctr"/>
          <a:r>
            <a:rPr lang="en-US" sz="1600" b="1">
              <a:solidFill>
                <a:schemeClr val="tx1"/>
              </a:solidFill>
            </a:rPr>
            <a:t>NILAI PENGETAHUAN</a:t>
          </a:r>
        </a:p>
      </xdr:txBody>
    </xdr:sp>
    <xdr:clientData/>
  </xdr:twoCellAnchor>
  <xdr:twoCellAnchor>
    <xdr:from>
      <xdr:col>1</xdr:col>
      <xdr:colOff>6350</xdr:colOff>
      <xdr:row>22</xdr:row>
      <xdr:rowOff>69832</xdr:rowOff>
    </xdr:from>
    <xdr:to>
      <xdr:col>3</xdr:col>
      <xdr:colOff>683684</xdr:colOff>
      <xdr:row>25</xdr:row>
      <xdr:rowOff>63491</xdr:rowOff>
    </xdr:to>
    <xdr:sp macro="" textlink="">
      <xdr:nvSpPr>
        <xdr:cNvPr id="7" name="Rounded Rectangle 32">
          <a:hlinkClick xmlns:r="http://schemas.openxmlformats.org/officeDocument/2006/relationships" r:id="rId6"/>
          <a:extLst>
            <a:ext uri="{FF2B5EF4-FFF2-40B4-BE49-F238E27FC236}">
              <a16:creationId xmlns="" xmlns:a16="http://schemas.microsoft.com/office/drawing/2014/main" id="{00000000-0008-0000-0000-000007000000}"/>
            </a:ext>
          </a:extLst>
        </xdr:cNvPr>
        <xdr:cNvSpPr/>
      </xdr:nvSpPr>
      <xdr:spPr>
        <a:xfrm>
          <a:off x="101600" y="4194157"/>
          <a:ext cx="1696509" cy="498484"/>
        </a:xfrm>
        <a:prstGeom prst="roundRect">
          <a:avLst/>
        </a:prstGeom>
      </xdr:spPr>
      <xdr:style>
        <a:lnRef idx="0">
          <a:schemeClr val="accent3"/>
        </a:lnRef>
        <a:fillRef idx="3">
          <a:schemeClr val="accent3"/>
        </a:fillRef>
        <a:effectRef idx="3">
          <a:schemeClr val="accent3"/>
        </a:effectRef>
        <a:fontRef idx="minor">
          <a:schemeClr val="lt1"/>
        </a:fontRef>
      </xdr:style>
      <xdr:txBody>
        <a:bodyPr rtlCol="0" anchor="ctr"/>
        <a:lstStyle/>
        <a:p>
          <a:pPr algn="ctr"/>
          <a:r>
            <a:rPr lang="en-US" sz="1800" b="1">
              <a:solidFill>
                <a:schemeClr val="tx1"/>
              </a:solidFill>
            </a:rPr>
            <a:t>NILAI KETRAMPILAN</a:t>
          </a:r>
        </a:p>
      </xdr:txBody>
    </xdr:sp>
    <xdr:clientData/>
  </xdr:twoCellAnchor>
  <xdr:twoCellAnchor>
    <xdr:from>
      <xdr:col>26</xdr:col>
      <xdr:colOff>69468</xdr:colOff>
      <xdr:row>22</xdr:row>
      <xdr:rowOff>84102</xdr:rowOff>
    </xdr:from>
    <xdr:to>
      <xdr:col>28</xdr:col>
      <xdr:colOff>561593</xdr:colOff>
      <xdr:row>24</xdr:row>
      <xdr:rowOff>134936</xdr:rowOff>
    </xdr:to>
    <xdr:sp macro="" textlink="">
      <xdr:nvSpPr>
        <xdr:cNvPr id="8" name="Rounded Rectangle 33">
          <a:hlinkClick xmlns:r="http://schemas.openxmlformats.org/officeDocument/2006/relationships" r:id="rId7"/>
          <a:extLst>
            <a:ext uri="{FF2B5EF4-FFF2-40B4-BE49-F238E27FC236}">
              <a16:creationId xmlns="" xmlns:a16="http://schemas.microsoft.com/office/drawing/2014/main" id="{00000000-0008-0000-0000-000008000000}"/>
            </a:ext>
          </a:extLst>
        </xdr:cNvPr>
        <xdr:cNvSpPr/>
      </xdr:nvSpPr>
      <xdr:spPr>
        <a:xfrm>
          <a:off x="8975343" y="4208427"/>
          <a:ext cx="1711325" cy="365159"/>
        </a:xfrm>
        <a:prstGeom prst="roundRect">
          <a:avLst/>
        </a:prstGeom>
      </xdr:spPr>
      <xdr:style>
        <a:lnRef idx="0">
          <a:schemeClr val="accent3"/>
        </a:lnRef>
        <a:fillRef idx="3">
          <a:schemeClr val="accent3"/>
        </a:fillRef>
        <a:effectRef idx="3">
          <a:schemeClr val="accent3"/>
        </a:effectRef>
        <a:fontRef idx="minor">
          <a:schemeClr val="lt1"/>
        </a:fontRef>
      </xdr:style>
      <xdr:txBody>
        <a:bodyPr rtlCol="0" anchor="ctr"/>
        <a:lstStyle/>
        <a:p>
          <a:pPr algn="ctr"/>
          <a:r>
            <a:rPr lang="en-US" sz="1800" b="1">
              <a:solidFill>
                <a:schemeClr val="tx1"/>
              </a:solidFill>
            </a:rPr>
            <a:t>kalimat</a:t>
          </a:r>
          <a:r>
            <a:rPr lang="en-US" sz="1800" b="1" baseline="0">
              <a:solidFill>
                <a:schemeClr val="tx1"/>
              </a:solidFill>
            </a:rPr>
            <a:t> Saran</a:t>
          </a:r>
          <a:endParaRPr lang="en-US" sz="1800" b="1">
            <a:solidFill>
              <a:schemeClr val="tx1"/>
            </a:solidFill>
          </a:endParaRPr>
        </a:p>
      </xdr:txBody>
    </xdr:sp>
    <xdr:clientData/>
  </xdr:twoCellAnchor>
  <xdr:twoCellAnchor>
    <xdr:from>
      <xdr:col>26</xdr:col>
      <xdr:colOff>71439</xdr:colOff>
      <xdr:row>8</xdr:row>
      <xdr:rowOff>158738</xdr:rowOff>
    </xdr:from>
    <xdr:to>
      <xdr:col>28</xdr:col>
      <xdr:colOff>547688</xdr:colOff>
      <xdr:row>13</xdr:row>
      <xdr:rowOff>157164</xdr:rowOff>
    </xdr:to>
    <xdr:sp macro="" textlink="">
      <xdr:nvSpPr>
        <xdr:cNvPr id="9" name="Round Diagonal Corner Rectangle 34">
          <a:hlinkClick xmlns:r="http://schemas.openxmlformats.org/officeDocument/2006/relationships" r:id="rId8"/>
          <a:extLst>
            <a:ext uri="{FF2B5EF4-FFF2-40B4-BE49-F238E27FC236}">
              <a16:creationId xmlns="" xmlns:a16="http://schemas.microsoft.com/office/drawing/2014/main" id="{00000000-0008-0000-0000-000009000000}"/>
            </a:ext>
          </a:extLst>
        </xdr:cNvPr>
        <xdr:cNvSpPr/>
      </xdr:nvSpPr>
      <xdr:spPr>
        <a:xfrm>
          <a:off x="8977314" y="1682738"/>
          <a:ext cx="1695449" cy="950926"/>
        </a:xfrm>
        <a:prstGeom prst="round2DiagRect">
          <a:avLst/>
        </a:prstGeom>
      </xdr:spPr>
      <xdr:style>
        <a:lnRef idx="0">
          <a:schemeClr val="accent6"/>
        </a:lnRef>
        <a:fillRef idx="3">
          <a:schemeClr val="accent6"/>
        </a:fillRef>
        <a:effectRef idx="3">
          <a:schemeClr val="accent6"/>
        </a:effectRef>
        <a:fontRef idx="minor">
          <a:schemeClr val="lt1"/>
        </a:fontRef>
      </xdr:style>
      <xdr:txBody>
        <a:bodyPr rtlCol="0" anchor="ctr"/>
        <a:lstStyle/>
        <a:p>
          <a:pPr algn="ctr"/>
          <a:r>
            <a:rPr lang="en-US" sz="1800" b="1">
              <a:solidFill>
                <a:schemeClr val="tx1"/>
              </a:solidFill>
            </a:rPr>
            <a:t>EKSTRA KURIKULER</a:t>
          </a:r>
        </a:p>
      </xdr:txBody>
    </xdr:sp>
    <xdr:clientData/>
  </xdr:twoCellAnchor>
  <xdr:twoCellAnchor>
    <xdr:from>
      <xdr:col>26</xdr:col>
      <xdr:colOff>75409</xdr:colOff>
      <xdr:row>19</xdr:row>
      <xdr:rowOff>72765</xdr:rowOff>
    </xdr:from>
    <xdr:to>
      <xdr:col>28</xdr:col>
      <xdr:colOff>535780</xdr:colOff>
      <xdr:row>22</xdr:row>
      <xdr:rowOff>0</xdr:rowOff>
    </xdr:to>
    <xdr:sp macro="" textlink="">
      <xdr:nvSpPr>
        <xdr:cNvPr id="10" name="Round Same Side Corner Rectangle 35">
          <a:hlinkClick xmlns:r="http://schemas.openxmlformats.org/officeDocument/2006/relationships" r:id="rId9"/>
          <a:extLst>
            <a:ext uri="{FF2B5EF4-FFF2-40B4-BE49-F238E27FC236}">
              <a16:creationId xmlns="" xmlns:a16="http://schemas.microsoft.com/office/drawing/2014/main" id="{00000000-0008-0000-0000-00000A000000}"/>
            </a:ext>
          </a:extLst>
        </xdr:cNvPr>
        <xdr:cNvSpPr/>
      </xdr:nvSpPr>
      <xdr:spPr>
        <a:xfrm>
          <a:off x="8981284" y="3625590"/>
          <a:ext cx="1679571" cy="498735"/>
        </a:xfrm>
        <a:prstGeom prst="round2SameRect">
          <a:avLst/>
        </a:prstGeom>
      </xdr:spPr>
      <xdr:style>
        <a:lnRef idx="0">
          <a:schemeClr val="accent3"/>
        </a:lnRef>
        <a:fillRef idx="3">
          <a:schemeClr val="accent3"/>
        </a:fillRef>
        <a:effectRef idx="3">
          <a:schemeClr val="accent3"/>
        </a:effectRef>
        <a:fontRef idx="minor">
          <a:schemeClr val="lt1"/>
        </a:fontRef>
      </xdr:style>
      <xdr:txBody>
        <a:bodyPr rtlCol="0" anchor="ctr"/>
        <a:lstStyle/>
        <a:p>
          <a:pPr algn="ctr"/>
          <a:r>
            <a:rPr lang="en-US" sz="1800" b="1">
              <a:solidFill>
                <a:schemeClr val="tx1"/>
              </a:solidFill>
            </a:rPr>
            <a:t>PRESENSI</a:t>
          </a:r>
        </a:p>
      </xdr:txBody>
    </xdr:sp>
    <xdr:clientData/>
  </xdr:twoCellAnchor>
  <xdr:twoCellAnchor>
    <xdr:from>
      <xdr:col>26</xdr:col>
      <xdr:colOff>71439</xdr:colOff>
      <xdr:row>14</xdr:row>
      <xdr:rowOff>47626</xdr:rowOff>
    </xdr:from>
    <xdr:to>
      <xdr:col>28</xdr:col>
      <xdr:colOff>559593</xdr:colOff>
      <xdr:row>19</xdr:row>
      <xdr:rowOff>11905</xdr:rowOff>
    </xdr:to>
    <xdr:sp macro="" textlink="">
      <xdr:nvSpPr>
        <xdr:cNvPr id="11" name="Rounded Rectangle 38">
          <a:hlinkClick xmlns:r="http://schemas.openxmlformats.org/officeDocument/2006/relationships" r:id="rId10"/>
          <a:extLst>
            <a:ext uri="{FF2B5EF4-FFF2-40B4-BE49-F238E27FC236}">
              <a16:creationId xmlns="" xmlns:a16="http://schemas.microsoft.com/office/drawing/2014/main" id="{00000000-0008-0000-0000-00000B000000}"/>
            </a:ext>
          </a:extLst>
        </xdr:cNvPr>
        <xdr:cNvSpPr/>
      </xdr:nvSpPr>
      <xdr:spPr>
        <a:xfrm>
          <a:off x="8977314" y="2714626"/>
          <a:ext cx="1707354" cy="850104"/>
        </a:xfrm>
        <a:prstGeom prst="roundRect">
          <a:avLst/>
        </a:prstGeom>
      </xdr:spPr>
      <xdr:style>
        <a:lnRef idx="0">
          <a:schemeClr val="accent6"/>
        </a:lnRef>
        <a:fillRef idx="3">
          <a:schemeClr val="accent6"/>
        </a:fillRef>
        <a:effectRef idx="3">
          <a:schemeClr val="accent6"/>
        </a:effectRef>
        <a:fontRef idx="minor">
          <a:schemeClr val="lt1"/>
        </a:fontRef>
      </xdr:style>
      <xdr:txBody>
        <a:bodyPr rtlCol="0" anchor="ctr"/>
        <a:lstStyle/>
        <a:p>
          <a:pPr algn="ctr"/>
          <a:r>
            <a:rPr lang="en-US" sz="1800" b="1">
              <a:solidFill>
                <a:schemeClr val="tx1"/>
              </a:solidFill>
            </a:rPr>
            <a:t>fisik,prestasi</a:t>
          </a:r>
        </a:p>
      </xdr:txBody>
    </xdr:sp>
    <xdr:clientData/>
  </xdr:twoCellAnchor>
  <xdr:twoCellAnchor>
    <xdr:from>
      <xdr:col>1</xdr:col>
      <xdr:colOff>116417</xdr:colOff>
      <xdr:row>25</xdr:row>
      <xdr:rowOff>187862</xdr:rowOff>
    </xdr:from>
    <xdr:to>
      <xdr:col>3</xdr:col>
      <xdr:colOff>624417</xdr:colOff>
      <xdr:row>28</xdr:row>
      <xdr:rowOff>59532</xdr:rowOff>
    </xdr:to>
    <xdr:sp macro="" textlink="">
      <xdr:nvSpPr>
        <xdr:cNvPr id="12" name="Rounded Rectangle 39">
          <a:hlinkClick xmlns:r="http://schemas.openxmlformats.org/officeDocument/2006/relationships" r:id="rId11"/>
          <a:extLst>
            <a:ext uri="{FF2B5EF4-FFF2-40B4-BE49-F238E27FC236}">
              <a16:creationId xmlns="" xmlns:a16="http://schemas.microsoft.com/office/drawing/2014/main" id="{00000000-0008-0000-0000-00000C000000}"/>
            </a:ext>
          </a:extLst>
        </xdr:cNvPr>
        <xdr:cNvSpPr/>
      </xdr:nvSpPr>
      <xdr:spPr>
        <a:xfrm>
          <a:off x="211667" y="4750337"/>
          <a:ext cx="1527175" cy="443170"/>
        </a:xfrm>
        <a:prstGeom prst="roundRect">
          <a:avLst/>
        </a:prstGeom>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1800"/>
            <a:t>RAPOT </a:t>
          </a:r>
        </a:p>
      </xdr:txBody>
    </xdr:sp>
    <xdr:clientData/>
  </xdr:twoCellAnchor>
  <xdr:twoCellAnchor>
    <xdr:from>
      <xdr:col>1</xdr:col>
      <xdr:colOff>42333</xdr:colOff>
      <xdr:row>5</xdr:row>
      <xdr:rowOff>47625</xdr:rowOff>
    </xdr:from>
    <xdr:to>
      <xdr:col>3</xdr:col>
      <xdr:colOff>687917</xdr:colOff>
      <xdr:row>8</xdr:row>
      <xdr:rowOff>63500</xdr:rowOff>
    </xdr:to>
    <xdr:sp macro="" textlink="">
      <xdr:nvSpPr>
        <xdr:cNvPr id="13" name="Rounded Rectangle 40">
          <a:hlinkClick xmlns:r="http://schemas.openxmlformats.org/officeDocument/2006/relationships" r:id="rId12"/>
          <a:extLst>
            <a:ext uri="{FF2B5EF4-FFF2-40B4-BE49-F238E27FC236}">
              <a16:creationId xmlns="" xmlns:a16="http://schemas.microsoft.com/office/drawing/2014/main" id="{00000000-0008-0000-0000-00000D000000}"/>
            </a:ext>
          </a:extLst>
        </xdr:cNvPr>
        <xdr:cNvSpPr/>
      </xdr:nvSpPr>
      <xdr:spPr>
        <a:xfrm>
          <a:off x="137583" y="920750"/>
          <a:ext cx="1661584" cy="587375"/>
        </a:xfrm>
        <a:prstGeom prst="roundRect">
          <a:avLst/>
        </a:prstGeom>
      </xdr:spPr>
      <xdr:style>
        <a:lnRef idx="0">
          <a:schemeClr val="accent3"/>
        </a:lnRef>
        <a:fillRef idx="3">
          <a:schemeClr val="accent3"/>
        </a:fillRef>
        <a:effectRef idx="3">
          <a:schemeClr val="accent3"/>
        </a:effectRef>
        <a:fontRef idx="minor">
          <a:schemeClr val="lt1"/>
        </a:fontRef>
      </xdr:style>
      <xdr:txBody>
        <a:bodyPr rtlCol="0" anchor="ctr"/>
        <a:lstStyle/>
        <a:p>
          <a:pPr algn="ctr"/>
          <a:r>
            <a:rPr lang="en-US" sz="1800" b="1">
              <a:solidFill>
                <a:schemeClr val="tx1"/>
              </a:solidFill>
            </a:rPr>
            <a:t>DATA SISWA</a:t>
          </a:r>
        </a:p>
      </xdr:txBody>
    </xdr:sp>
    <xdr:clientData/>
  </xdr:twoCellAnchor>
  <xdr:twoCellAnchor>
    <xdr:from>
      <xdr:col>26</xdr:col>
      <xdr:colOff>484188</xdr:colOff>
      <xdr:row>25</xdr:row>
      <xdr:rowOff>55562</xdr:rowOff>
    </xdr:from>
    <xdr:to>
      <xdr:col>28</xdr:col>
      <xdr:colOff>416718</xdr:colOff>
      <xdr:row>27</xdr:row>
      <xdr:rowOff>186530</xdr:rowOff>
    </xdr:to>
    <xdr:sp macro="" textlink="">
      <xdr:nvSpPr>
        <xdr:cNvPr id="14" name="Rounded Rectangle 15">
          <a:hlinkClick xmlns:r="http://schemas.openxmlformats.org/officeDocument/2006/relationships" r:id="rId13"/>
          <a:extLst>
            <a:ext uri="{FF2B5EF4-FFF2-40B4-BE49-F238E27FC236}">
              <a16:creationId xmlns="" xmlns:a16="http://schemas.microsoft.com/office/drawing/2014/main" id="{00000000-0008-0000-0000-00000E000000}"/>
            </a:ext>
          </a:extLst>
        </xdr:cNvPr>
        <xdr:cNvSpPr/>
      </xdr:nvSpPr>
      <xdr:spPr>
        <a:xfrm>
          <a:off x="9437688" y="4611687"/>
          <a:ext cx="1139030" cy="448468"/>
        </a:xfrm>
        <a:prstGeom prst="roundRect">
          <a:avLst/>
        </a:prstGeom>
      </xdr:spPr>
      <xdr:style>
        <a:lnRef idx="0">
          <a:schemeClr val="accent6"/>
        </a:lnRef>
        <a:fillRef idx="3">
          <a:schemeClr val="accent6"/>
        </a:fillRef>
        <a:effectRef idx="3">
          <a:schemeClr val="accent6"/>
        </a:effectRef>
        <a:fontRef idx="minor">
          <a:schemeClr val="lt1"/>
        </a:fontRef>
      </xdr:style>
      <xdr:txBody>
        <a:bodyPr rtlCol="0" anchor="ctr"/>
        <a:lstStyle/>
        <a:p>
          <a:pPr algn="ctr"/>
          <a:r>
            <a:rPr lang="id-ID" sz="1100" b="1">
              <a:solidFill>
                <a:schemeClr val="tx1"/>
              </a:solidFill>
            </a:rPr>
            <a:t>KD</a:t>
          </a:r>
          <a:r>
            <a:rPr lang="id-ID" sz="1100" b="1" baseline="0">
              <a:solidFill>
                <a:schemeClr val="tx1"/>
              </a:solidFill>
            </a:rPr>
            <a:t> KI-3</a:t>
          </a:r>
          <a:endParaRPr lang="id-ID" sz="1100" b="1">
            <a:solidFill>
              <a:schemeClr val="tx1"/>
            </a:solidFill>
          </a:endParaRPr>
        </a:p>
      </xdr:txBody>
    </xdr:sp>
    <xdr:clientData/>
  </xdr:twoCellAnchor>
  <xdr:twoCellAnchor>
    <xdr:from>
      <xdr:col>26</xdr:col>
      <xdr:colOff>567531</xdr:colOff>
      <xdr:row>29</xdr:row>
      <xdr:rowOff>35717</xdr:rowOff>
    </xdr:from>
    <xdr:to>
      <xdr:col>28</xdr:col>
      <xdr:colOff>321467</xdr:colOff>
      <xdr:row>31</xdr:row>
      <xdr:rowOff>91280</xdr:rowOff>
    </xdr:to>
    <xdr:sp macro="" textlink="">
      <xdr:nvSpPr>
        <xdr:cNvPr id="15" name="Rounded Rectangle 16">
          <a:hlinkClick xmlns:r="http://schemas.openxmlformats.org/officeDocument/2006/relationships" r:id="rId14"/>
          <a:extLst>
            <a:ext uri="{FF2B5EF4-FFF2-40B4-BE49-F238E27FC236}">
              <a16:creationId xmlns="" xmlns:a16="http://schemas.microsoft.com/office/drawing/2014/main" id="{00000000-0008-0000-0000-00000F000000}"/>
            </a:ext>
          </a:extLst>
        </xdr:cNvPr>
        <xdr:cNvSpPr/>
      </xdr:nvSpPr>
      <xdr:spPr>
        <a:xfrm>
          <a:off x="9521031" y="5226842"/>
          <a:ext cx="960436" cy="436563"/>
        </a:xfrm>
        <a:prstGeom prst="roundRect">
          <a:avLst/>
        </a:prstGeom>
      </xdr:spPr>
      <xdr:style>
        <a:lnRef idx="0">
          <a:schemeClr val="accent6"/>
        </a:lnRef>
        <a:fillRef idx="3">
          <a:schemeClr val="accent6"/>
        </a:fillRef>
        <a:effectRef idx="3">
          <a:schemeClr val="accent6"/>
        </a:effectRef>
        <a:fontRef idx="minor">
          <a:schemeClr val="lt1"/>
        </a:fontRef>
      </xdr:style>
      <xdr:txBody>
        <a:bodyPr rtlCol="0" anchor="ctr"/>
        <a:lstStyle/>
        <a:p>
          <a:pPr algn="ctr"/>
          <a:r>
            <a:rPr lang="id-ID" sz="1100" b="1">
              <a:solidFill>
                <a:schemeClr val="tx1"/>
              </a:solidFill>
            </a:rPr>
            <a:t>KD</a:t>
          </a:r>
          <a:r>
            <a:rPr lang="id-ID" sz="1100" b="1" baseline="0">
              <a:solidFill>
                <a:schemeClr val="tx1"/>
              </a:solidFill>
            </a:rPr>
            <a:t> KI-4</a:t>
          </a:r>
          <a:endParaRPr lang="id-ID" sz="1100" b="1">
            <a:solidFill>
              <a:schemeClr val="tx1"/>
            </a:solidFill>
          </a:endParaRPr>
        </a:p>
      </xdr:txBody>
    </xdr:sp>
    <xdr:clientData/>
  </xdr:twoCellAnchor>
  <xdr:twoCellAnchor>
    <xdr:from>
      <xdr:col>1</xdr:col>
      <xdr:colOff>333376</xdr:colOff>
      <xdr:row>28</xdr:row>
      <xdr:rowOff>166687</xdr:rowOff>
    </xdr:from>
    <xdr:to>
      <xdr:col>3</xdr:col>
      <xdr:colOff>297657</xdr:colOff>
      <xdr:row>30</xdr:row>
      <xdr:rowOff>23812</xdr:rowOff>
    </xdr:to>
    <xdr:sp macro="" textlink="">
      <xdr:nvSpPr>
        <xdr:cNvPr id="16" name="Rounded Rectangle 17">
          <a:hlinkClick xmlns:r="http://schemas.openxmlformats.org/officeDocument/2006/relationships" r:id="rId15"/>
          <a:extLst>
            <a:ext uri="{FF2B5EF4-FFF2-40B4-BE49-F238E27FC236}">
              <a16:creationId xmlns="" xmlns:a16="http://schemas.microsoft.com/office/drawing/2014/main" id="{00000000-0008-0000-0000-000010000000}"/>
            </a:ext>
          </a:extLst>
        </xdr:cNvPr>
        <xdr:cNvSpPr/>
      </xdr:nvSpPr>
      <xdr:spPr>
        <a:xfrm>
          <a:off x="428626" y="5262562"/>
          <a:ext cx="983456" cy="2095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id-ID" sz="1100"/>
            <a:t>sampul</a:t>
          </a:r>
        </a:p>
      </xdr:txBody>
    </xdr:sp>
    <xdr:clientData/>
  </xdr:twoCellAnchor>
  <xdr:twoCellAnchor>
    <xdr:from>
      <xdr:col>26</xdr:col>
      <xdr:colOff>107156</xdr:colOff>
      <xdr:row>5</xdr:row>
      <xdr:rowOff>71437</xdr:rowOff>
    </xdr:from>
    <xdr:to>
      <xdr:col>28</xdr:col>
      <xdr:colOff>547687</xdr:colOff>
      <xdr:row>8</xdr:row>
      <xdr:rowOff>59531</xdr:rowOff>
    </xdr:to>
    <xdr:sp macro="" textlink="">
      <xdr:nvSpPr>
        <xdr:cNvPr id="17" name="Rounded Rectangle 1">
          <a:extLst>
            <a:ext uri="{FF2B5EF4-FFF2-40B4-BE49-F238E27FC236}">
              <a16:creationId xmlns="" xmlns:a16="http://schemas.microsoft.com/office/drawing/2014/main" id="{00000000-0008-0000-0000-000011000000}"/>
            </a:ext>
          </a:extLst>
        </xdr:cNvPr>
        <xdr:cNvSpPr/>
      </xdr:nvSpPr>
      <xdr:spPr>
        <a:xfrm>
          <a:off x="9060656" y="944562"/>
          <a:ext cx="1647031" cy="559594"/>
        </a:xfrm>
        <a:prstGeom prst="round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en-IN" sz="2400" b="1"/>
            <a:t>KKM</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31750</xdr:colOff>
      <xdr:row>3</xdr:row>
      <xdr:rowOff>0</xdr:rowOff>
    </xdr:from>
    <xdr:to>
      <xdr:col>1</xdr:col>
      <xdr:colOff>1536700</xdr:colOff>
      <xdr:row>4</xdr:row>
      <xdr:rowOff>76200</xdr:rowOff>
    </xdr:to>
    <xdr:sp macro="" textlink="">
      <xdr:nvSpPr>
        <xdr:cNvPr id="2" name="Rounded Rectangle 1"/>
        <xdr:cNvSpPr/>
      </xdr:nvSpPr>
      <xdr:spPr>
        <a:xfrm>
          <a:off x="346075" y="581025"/>
          <a:ext cx="1504950" cy="266700"/>
        </a:xfrm>
        <a:prstGeom prst="roundRect">
          <a:avLst/>
        </a:prstGeom>
      </xdr:spPr>
      <xdr:style>
        <a:lnRef idx="0">
          <a:schemeClr val="accent5"/>
        </a:lnRef>
        <a:fillRef idx="3">
          <a:schemeClr val="accent5"/>
        </a:fillRef>
        <a:effectRef idx="3">
          <a:schemeClr val="accent5"/>
        </a:effectRef>
        <a:fontRef idx="minor">
          <a:schemeClr val="lt1"/>
        </a:fontRef>
      </xdr:style>
      <xdr:txBody>
        <a:bodyPr rtlCol="0" anchor="ctr"/>
        <a:lstStyle/>
        <a:p>
          <a:pPr algn="ctr"/>
          <a:r>
            <a:rPr lang="en-US" sz="1100"/>
            <a:t>LIHAT KD</a:t>
          </a:r>
        </a:p>
      </xdr:txBody>
    </xdr:sp>
    <xdr:clientData/>
  </xdr:twoCellAnchor>
  <xdr:twoCellAnchor editAs="oneCell">
    <xdr:from>
      <xdr:col>1</xdr:col>
      <xdr:colOff>333375</xdr:colOff>
      <xdr:row>0</xdr:row>
      <xdr:rowOff>123825</xdr:rowOff>
    </xdr:from>
    <xdr:to>
      <xdr:col>1</xdr:col>
      <xdr:colOff>609600</xdr:colOff>
      <xdr:row>2</xdr:row>
      <xdr:rowOff>156804</xdr:rowOff>
    </xdr:to>
    <xdr:pic>
      <xdr:nvPicPr>
        <xdr:cNvPr id="3" name="Picture 2" descr="https://encrypted-tbn2.gstatic.com/images?q=tbn:ANd9GcQPmkby_pF1mneCprIhuoJmxy7NBJv32vzQTM7E-zn5K3yqIWiJ"/>
        <xdr:cNvPicPr>
          <a:picLocks noChangeAspect="1" noChangeArrowheads="1"/>
        </xdr:cNvPicPr>
      </xdr:nvPicPr>
      <xdr:blipFill>
        <a:blip xmlns:r="http://schemas.openxmlformats.org/officeDocument/2006/relationships" r:embed="rId1"/>
        <a:stretch>
          <a:fillRect/>
        </a:stretch>
      </xdr:blipFill>
      <xdr:spPr bwMode="auto">
        <a:xfrm>
          <a:off x="647700" y="123825"/>
          <a:ext cx="447675" cy="413979"/>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twoCellAnchor editAs="oneCell">
    <xdr:from>
      <xdr:col>0</xdr:col>
      <xdr:colOff>104775</xdr:colOff>
      <xdr:row>0</xdr:row>
      <xdr:rowOff>114300</xdr:rowOff>
    </xdr:from>
    <xdr:to>
      <xdr:col>1</xdr:col>
      <xdr:colOff>228601</xdr:colOff>
      <xdr:row>2</xdr:row>
      <xdr:rowOff>107720</xdr:rowOff>
    </xdr:to>
    <xdr:pic>
      <xdr:nvPicPr>
        <xdr:cNvPr id="4" name="Picture 4"/>
        <xdr:cNvPicPr>
          <a:picLocks noChangeAspect="1" noChangeArrowheads="1"/>
        </xdr:cNvPicPr>
      </xdr:nvPicPr>
      <xdr:blipFill>
        <a:blip xmlns:r="http://schemas.openxmlformats.org/officeDocument/2006/relationships" r:embed="rId2" cstate="print"/>
        <a:srcRect/>
        <a:stretch>
          <a:fillRect/>
        </a:stretch>
      </xdr:blipFill>
      <xdr:spPr bwMode="auto">
        <a:xfrm>
          <a:off x="104775" y="114300"/>
          <a:ext cx="438151" cy="37442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wsDr>
</file>

<file path=xl/drawings/drawing11.xml><?xml version="1.0" encoding="utf-8"?>
<xdr:wsDr xmlns:xdr="http://schemas.openxmlformats.org/drawingml/2006/spreadsheetDrawing" xmlns:a="http://schemas.openxmlformats.org/drawingml/2006/main">
  <xdr:twoCellAnchor>
    <xdr:from>
      <xdr:col>8</xdr:col>
      <xdr:colOff>460375</xdr:colOff>
      <xdr:row>1</xdr:row>
      <xdr:rowOff>142875</xdr:rowOff>
    </xdr:from>
    <xdr:to>
      <xdr:col>11</xdr:col>
      <xdr:colOff>88900</xdr:colOff>
      <xdr:row>3</xdr:row>
      <xdr:rowOff>28575</xdr:rowOff>
    </xdr:to>
    <xdr:sp macro="" textlink="">
      <xdr:nvSpPr>
        <xdr:cNvPr id="5" name="Rounded Rectangle 4"/>
        <xdr:cNvSpPr/>
      </xdr:nvSpPr>
      <xdr:spPr>
        <a:xfrm>
          <a:off x="6000750" y="333375"/>
          <a:ext cx="1438275" cy="266700"/>
        </a:xfrm>
        <a:prstGeom prst="roundRect">
          <a:avLst/>
        </a:prstGeom>
      </xdr:spPr>
      <xdr:style>
        <a:lnRef idx="0">
          <a:schemeClr val="accent5"/>
        </a:lnRef>
        <a:fillRef idx="3">
          <a:schemeClr val="accent5"/>
        </a:fillRef>
        <a:effectRef idx="3">
          <a:schemeClr val="accent5"/>
        </a:effectRef>
        <a:fontRef idx="minor">
          <a:schemeClr val="lt1"/>
        </a:fontRef>
      </xdr:style>
      <xdr:txBody>
        <a:bodyPr rtlCol="0" anchor="ctr"/>
        <a:lstStyle/>
        <a:p>
          <a:pPr algn="ctr"/>
          <a:r>
            <a:rPr lang="en-US" sz="1100"/>
            <a:t>LIHAT KD</a:t>
          </a:r>
        </a:p>
      </xdr:txBody>
    </xdr:sp>
    <xdr:clientData/>
  </xdr:twoCellAnchor>
  <xdr:twoCellAnchor editAs="oneCell">
    <xdr:from>
      <xdr:col>5</xdr:col>
      <xdr:colOff>263526</xdr:colOff>
      <xdr:row>0</xdr:row>
      <xdr:rowOff>92075</xdr:rowOff>
    </xdr:from>
    <xdr:to>
      <xdr:col>6</xdr:col>
      <xdr:colOff>269876</xdr:colOff>
      <xdr:row>3</xdr:row>
      <xdr:rowOff>155458</xdr:rowOff>
    </xdr:to>
    <xdr:pic>
      <xdr:nvPicPr>
        <xdr:cNvPr id="6" name="Picture 5" descr="https://encrypted-tbn2.gstatic.com/images?q=tbn:ANd9GcQPmkby_pF1mneCprIhuoJmxy7NBJv32vzQTM7E-zn5K3yqIWiJ">
          <a:hlinkClick xmlns:r="http://schemas.openxmlformats.org/officeDocument/2006/relationships" r:id="rId1"/>
        </xdr:cNvPr>
        <xdr:cNvPicPr>
          <a:picLocks noChangeAspect="1" noChangeArrowheads="1"/>
        </xdr:cNvPicPr>
      </xdr:nvPicPr>
      <xdr:blipFill>
        <a:blip xmlns:r="http://schemas.openxmlformats.org/officeDocument/2006/relationships" r:embed="rId2"/>
        <a:stretch>
          <a:fillRect/>
        </a:stretch>
      </xdr:blipFill>
      <xdr:spPr bwMode="auto">
        <a:xfrm>
          <a:off x="3994151" y="92075"/>
          <a:ext cx="609600" cy="634883"/>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twoCellAnchor editAs="oneCell">
    <xdr:from>
      <xdr:col>7</xdr:col>
      <xdr:colOff>22225</xdr:colOff>
      <xdr:row>0</xdr:row>
      <xdr:rowOff>82549</xdr:rowOff>
    </xdr:from>
    <xdr:to>
      <xdr:col>8</xdr:col>
      <xdr:colOff>91247</xdr:colOff>
      <xdr:row>3</xdr:row>
      <xdr:rowOff>95250</xdr:rowOff>
    </xdr:to>
    <xdr:pic>
      <xdr:nvPicPr>
        <xdr:cNvPr id="7" name="Picture 4">
          <a:hlinkClick xmlns:r="http://schemas.openxmlformats.org/officeDocument/2006/relationships" r:id="rId3"/>
        </xdr:cNvPr>
        <xdr:cNvPicPr>
          <a:picLocks noChangeAspect="1" noChangeArrowheads="1"/>
        </xdr:cNvPicPr>
      </xdr:nvPicPr>
      <xdr:blipFill>
        <a:blip xmlns:r="http://schemas.openxmlformats.org/officeDocument/2006/relationships" r:embed="rId4" cstate="print"/>
        <a:srcRect/>
        <a:stretch>
          <a:fillRect/>
        </a:stretch>
      </xdr:blipFill>
      <xdr:spPr bwMode="auto">
        <a:xfrm>
          <a:off x="4959350" y="82549"/>
          <a:ext cx="672272" cy="584201"/>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1</xdr:col>
      <xdr:colOff>38100</xdr:colOff>
      <xdr:row>0</xdr:row>
      <xdr:rowOff>114300</xdr:rowOff>
    </xdr:from>
    <xdr:to>
      <xdr:col>1</xdr:col>
      <xdr:colOff>485775</xdr:colOff>
      <xdr:row>2</xdr:row>
      <xdr:rowOff>147279</xdr:rowOff>
    </xdr:to>
    <xdr:pic>
      <xdr:nvPicPr>
        <xdr:cNvPr id="2" name="Picture 1" descr="https://encrypted-tbn2.gstatic.com/images?q=tbn:ANd9GcQPmkby_pF1mneCprIhuoJmxy7NBJv32vzQTM7E-zn5K3yqIWiJ">
          <a:hlinkClick xmlns:r="http://schemas.openxmlformats.org/officeDocument/2006/relationships" r:id="rId1"/>
          <a:extLst>
            <a:ext uri="{FF2B5EF4-FFF2-40B4-BE49-F238E27FC236}">
              <a16:creationId xmlns=""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2"/>
        <a:stretch>
          <a:fillRect/>
        </a:stretch>
      </xdr:blipFill>
      <xdr:spPr bwMode="auto">
        <a:xfrm>
          <a:off x="438150" y="114300"/>
          <a:ext cx="447675" cy="413979"/>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28575</xdr:colOff>
      <xdr:row>0</xdr:row>
      <xdr:rowOff>123825</xdr:rowOff>
    </xdr:from>
    <xdr:to>
      <xdr:col>1</xdr:col>
      <xdr:colOff>28575</xdr:colOff>
      <xdr:row>2</xdr:row>
      <xdr:rowOff>156804</xdr:rowOff>
    </xdr:to>
    <xdr:pic>
      <xdr:nvPicPr>
        <xdr:cNvPr id="2" name="Picture 1" descr="https://encrypted-tbn2.gstatic.com/images?q=tbn:ANd9GcQPmkby_pF1mneCprIhuoJmxy7NBJv32vzQTM7E-zn5K3yqIWiJ">
          <a:hlinkClick xmlns:r="http://schemas.openxmlformats.org/officeDocument/2006/relationships" r:id="rId1"/>
          <a:extLst>
            <a:ext uri="{FF2B5EF4-FFF2-40B4-BE49-F238E27FC236}">
              <a16:creationId xmlns="" xmlns:a16="http://schemas.microsoft.com/office/drawing/2014/main" id="{00000000-0008-0000-0B00-000002000000}"/>
            </a:ext>
          </a:extLst>
        </xdr:cNvPr>
        <xdr:cNvPicPr>
          <a:picLocks noChangeAspect="1" noChangeArrowheads="1"/>
        </xdr:cNvPicPr>
      </xdr:nvPicPr>
      <xdr:blipFill>
        <a:blip xmlns:r="http://schemas.openxmlformats.org/officeDocument/2006/relationships" r:embed="rId2"/>
        <a:stretch>
          <a:fillRect/>
        </a:stretch>
      </xdr:blipFill>
      <xdr:spPr bwMode="auto">
        <a:xfrm>
          <a:off x="409575" y="123825"/>
          <a:ext cx="447675" cy="413979"/>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twoCellAnchor editAs="oneCell">
    <xdr:from>
      <xdr:col>1</xdr:col>
      <xdr:colOff>28575</xdr:colOff>
      <xdr:row>0</xdr:row>
      <xdr:rowOff>123825</xdr:rowOff>
    </xdr:from>
    <xdr:to>
      <xdr:col>1</xdr:col>
      <xdr:colOff>476250</xdr:colOff>
      <xdr:row>2</xdr:row>
      <xdr:rowOff>109179</xdr:rowOff>
    </xdr:to>
    <xdr:pic>
      <xdr:nvPicPr>
        <xdr:cNvPr id="3" name="Picture 2" descr="https://encrypted-tbn2.gstatic.com/images?q=tbn:ANd9GcQPmkby_pF1mneCprIhuoJmxy7NBJv32vzQTM7E-zn5K3yqIWiJ">
          <a:hlinkClick xmlns:r="http://schemas.openxmlformats.org/officeDocument/2006/relationships" r:id="rId3"/>
          <a:extLst>
            <a:ext uri="{FF2B5EF4-FFF2-40B4-BE49-F238E27FC236}">
              <a16:creationId xmlns="" xmlns:a16="http://schemas.microsoft.com/office/drawing/2014/main" id="{00000000-0008-0000-0B00-000003000000}"/>
            </a:ext>
          </a:extLst>
        </xdr:cNvPr>
        <xdr:cNvPicPr>
          <a:picLocks noChangeAspect="1" noChangeArrowheads="1"/>
        </xdr:cNvPicPr>
      </xdr:nvPicPr>
      <xdr:blipFill>
        <a:blip xmlns:r="http://schemas.openxmlformats.org/officeDocument/2006/relationships" r:embed="rId2"/>
        <a:stretch>
          <a:fillRect/>
        </a:stretch>
      </xdr:blipFill>
      <xdr:spPr bwMode="auto">
        <a:xfrm>
          <a:off x="409575" y="123825"/>
          <a:ext cx="447675" cy="413979"/>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3</xdr:col>
      <xdr:colOff>771525</xdr:colOff>
      <xdr:row>4</xdr:row>
      <xdr:rowOff>38100</xdr:rowOff>
    </xdr:from>
    <xdr:to>
      <xdr:col>7</xdr:col>
      <xdr:colOff>31750</xdr:colOff>
      <xdr:row>12</xdr:row>
      <xdr:rowOff>19050</xdr:rowOff>
    </xdr:to>
    <xdr:pic>
      <xdr:nvPicPr>
        <xdr:cNvPr id="2" name="Picture 1">
          <a:extLst>
            <a:ext uri="{FF2B5EF4-FFF2-40B4-BE49-F238E27FC236}">
              <a16:creationId xmlns="" xmlns:a16="http://schemas.microsoft.com/office/drawing/2014/main" id="{00000000-0008-0000-0D00-000002000000}"/>
            </a:ext>
          </a:extLst>
        </xdr:cNvPr>
        <xdr:cNvPicPr/>
      </xdr:nvPicPr>
      <xdr:blipFill>
        <a:blip xmlns:r="http://schemas.openxmlformats.org/officeDocument/2006/relationships" r:embed="rId1" cstate="print"/>
        <a:srcRect/>
        <a:stretch>
          <a:fillRect/>
        </a:stretch>
      </xdr:blipFill>
      <xdr:spPr bwMode="auto">
        <a:xfrm>
          <a:off x="1971675" y="800100"/>
          <a:ext cx="1822450" cy="1619250"/>
        </a:xfrm>
        <a:prstGeom prst="rect">
          <a:avLst/>
        </a:prstGeom>
        <a:noFill/>
        <a:ln w="9525">
          <a:noFill/>
          <a:miter lim="800000"/>
          <a:headEnd/>
          <a:tailEnd/>
        </a:ln>
      </xdr:spPr>
    </xdr:pic>
    <xdr:clientData/>
  </xdr:twoCellAnchor>
  <xdr:twoCellAnchor>
    <xdr:from>
      <xdr:col>3</xdr:col>
      <xdr:colOff>428625</xdr:colOff>
      <xdr:row>125</xdr:row>
      <xdr:rowOff>142875</xdr:rowOff>
    </xdr:from>
    <xdr:to>
      <xdr:col>5</xdr:col>
      <xdr:colOff>85726</xdr:colOff>
      <xdr:row>129</xdr:row>
      <xdr:rowOff>190500</xdr:rowOff>
    </xdr:to>
    <xdr:sp macro="" textlink="">
      <xdr:nvSpPr>
        <xdr:cNvPr id="3" name="Rectangle 1">
          <a:extLst>
            <a:ext uri="{FF2B5EF4-FFF2-40B4-BE49-F238E27FC236}">
              <a16:creationId xmlns="" xmlns:a16="http://schemas.microsoft.com/office/drawing/2014/main" id="{00000000-0008-0000-0D00-000003000000}"/>
            </a:ext>
          </a:extLst>
        </xdr:cNvPr>
        <xdr:cNvSpPr>
          <a:spLocks noChangeArrowheads="1"/>
        </xdr:cNvSpPr>
      </xdr:nvSpPr>
      <xdr:spPr bwMode="auto">
        <a:xfrm>
          <a:off x="1628775" y="26374725"/>
          <a:ext cx="647701" cy="847725"/>
        </a:xfrm>
        <a:prstGeom prst="rect">
          <a:avLst/>
        </a:prstGeom>
        <a:solidFill>
          <a:srgbClr val="FFFFFF"/>
        </a:solidFill>
        <a:ln w="6350">
          <a:solidFill>
            <a:srgbClr val="000000"/>
          </a:solidFill>
          <a:miter lim="800000"/>
          <a:headEnd/>
          <a:tailEnd/>
        </a:ln>
      </xdr:spPr>
      <xdr:txBody>
        <a:bodyPr vertOverflow="clip" wrap="square" lIns="91440" tIns="45720" rIns="91440" bIns="45720" anchor="t" upright="1"/>
        <a:lstStyle/>
        <a:p>
          <a:pPr algn="l" rtl="0">
            <a:defRPr sz="1000"/>
          </a:pPr>
          <a:endParaRPr lang="en-US" sz="800" b="1" i="0" strike="noStrike">
            <a:solidFill>
              <a:srgbClr val="000000"/>
            </a:solidFill>
            <a:latin typeface="Arial" pitchFamily="34" charset="0"/>
            <a:ea typeface="SimHei"/>
            <a:cs typeface="Arial" pitchFamily="34" charset="0"/>
          </a:endParaRPr>
        </a:p>
        <a:p>
          <a:pPr algn="l" rtl="0">
            <a:defRPr sz="1000"/>
          </a:pPr>
          <a:endParaRPr lang="en-US" sz="800" b="1" i="0" strike="noStrike">
            <a:solidFill>
              <a:srgbClr val="000000"/>
            </a:solidFill>
            <a:latin typeface="Arial" pitchFamily="34" charset="0"/>
            <a:ea typeface="SimHei"/>
            <a:cs typeface="Arial" pitchFamily="34" charset="0"/>
          </a:endParaRPr>
        </a:p>
        <a:p>
          <a:pPr algn="l" rtl="0">
            <a:defRPr sz="1000"/>
          </a:pPr>
          <a:r>
            <a:rPr lang="en-US" sz="800" b="1" i="0" strike="noStrike">
              <a:solidFill>
                <a:srgbClr val="000000"/>
              </a:solidFill>
              <a:latin typeface="Arial" pitchFamily="34" charset="0"/>
              <a:ea typeface="SimHei"/>
              <a:cs typeface="Arial" pitchFamily="34" charset="0"/>
            </a:rPr>
            <a:t>Pas Foto</a:t>
          </a:r>
          <a:endParaRPr lang="en-US" sz="800" b="0" i="0" strike="noStrike">
            <a:solidFill>
              <a:srgbClr val="000000"/>
            </a:solidFill>
            <a:latin typeface="Arial" pitchFamily="34" charset="0"/>
            <a:cs typeface="Arial" pitchFamily="34" charset="0"/>
          </a:endParaRPr>
        </a:p>
        <a:p>
          <a:pPr algn="l" rtl="0">
            <a:defRPr sz="1000"/>
          </a:pPr>
          <a:endParaRPr lang="en-US" sz="800" b="1" i="0" strike="noStrike">
            <a:solidFill>
              <a:srgbClr val="000000"/>
            </a:solidFill>
            <a:latin typeface="Arial" pitchFamily="34" charset="0"/>
            <a:ea typeface="SimHei"/>
            <a:cs typeface="Arial" pitchFamily="34" charset="0"/>
          </a:endParaRPr>
        </a:p>
        <a:p>
          <a:pPr algn="l" rtl="0">
            <a:defRPr sz="1000"/>
          </a:pPr>
          <a:r>
            <a:rPr lang="en-US" sz="800" b="1" i="0" strike="noStrike">
              <a:solidFill>
                <a:srgbClr val="000000"/>
              </a:solidFill>
              <a:latin typeface="Arial" pitchFamily="34" charset="0"/>
              <a:ea typeface="SimHei"/>
              <a:cs typeface="Arial" pitchFamily="34" charset="0"/>
            </a:rPr>
            <a:t>3 X 4 CM</a:t>
          </a:r>
        </a:p>
      </xdr:txBody>
    </xdr:sp>
    <xdr:clientData/>
  </xdr:twoCellAnchor>
  <xdr:twoCellAnchor>
    <xdr:from>
      <xdr:col>16</xdr:col>
      <xdr:colOff>38100</xdr:colOff>
      <xdr:row>7</xdr:row>
      <xdr:rowOff>57150</xdr:rowOff>
    </xdr:from>
    <xdr:to>
      <xdr:col>19</xdr:col>
      <xdr:colOff>161925</xdr:colOff>
      <xdr:row>10</xdr:row>
      <xdr:rowOff>171450</xdr:rowOff>
    </xdr:to>
    <xdr:sp macro="" textlink="">
      <xdr:nvSpPr>
        <xdr:cNvPr id="4" name="Rounded Rectangle 4">
          <a:extLst>
            <a:ext uri="{FF2B5EF4-FFF2-40B4-BE49-F238E27FC236}">
              <a16:creationId xmlns="" xmlns:a16="http://schemas.microsoft.com/office/drawing/2014/main" id="{00000000-0008-0000-0D00-000004000000}"/>
            </a:ext>
          </a:extLst>
        </xdr:cNvPr>
        <xdr:cNvSpPr/>
      </xdr:nvSpPr>
      <xdr:spPr>
        <a:xfrm>
          <a:off x="8953500" y="1447800"/>
          <a:ext cx="1952625" cy="771525"/>
        </a:xfrm>
        <a:prstGeom prst="roundRect">
          <a:avLst/>
        </a:prstGeom>
      </xdr:spPr>
      <xdr:style>
        <a:lnRef idx="0">
          <a:schemeClr val="accent5"/>
        </a:lnRef>
        <a:fillRef idx="3">
          <a:schemeClr val="accent5"/>
        </a:fillRef>
        <a:effectRef idx="3">
          <a:schemeClr val="accent5"/>
        </a:effectRef>
        <a:fontRef idx="minor">
          <a:schemeClr val="lt1"/>
        </a:fontRef>
      </xdr:style>
      <xdr:txBody>
        <a:bodyPr rtlCol="0" anchor="ctr"/>
        <a:lstStyle/>
        <a:p>
          <a:pPr algn="ctr"/>
          <a:r>
            <a:rPr lang="en-US" sz="1800" b="1">
              <a:solidFill>
                <a:schemeClr val="tx1"/>
              </a:solidFill>
            </a:rPr>
            <a:t>ukuran kertas A 4</a:t>
          </a:r>
        </a:p>
      </xdr:txBody>
    </xdr:sp>
    <xdr:clientData/>
  </xdr:twoCellAnchor>
  <xdr:twoCellAnchor editAs="oneCell">
    <xdr:from>
      <xdr:col>14</xdr:col>
      <xdr:colOff>476250</xdr:colOff>
      <xdr:row>7</xdr:row>
      <xdr:rowOff>66675</xdr:rowOff>
    </xdr:from>
    <xdr:to>
      <xdr:col>15</xdr:col>
      <xdr:colOff>354061</xdr:colOff>
      <xdr:row>9</xdr:row>
      <xdr:rowOff>123825</xdr:rowOff>
    </xdr:to>
    <xdr:pic>
      <xdr:nvPicPr>
        <xdr:cNvPr id="5" name="Picture 4">
          <a:hlinkClick xmlns:r="http://schemas.openxmlformats.org/officeDocument/2006/relationships" r:id="rId2"/>
          <a:extLst>
            <a:ext uri="{FF2B5EF4-FFF2-40B4-BE49-F238E27FC236}">
              <a16:creationId xmlns="" xmlns:a16="http://schemas.microsoft.com/office/drawing/2014/main" id="{00000000-0008-0000-0D00-000005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8172450" y="1457325"/>
          <a:ext cx="487411" cy="49530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twoCellAnchor>
    <xdr:from>
      <xdr:col>7</xdr:col>
      <xdr:colOff>504825</xdr:colOff>
      <xdr:row>7</xdr:row>
      <xdr:rowOff>133350</xdr:rowOff>
    </xdr:from>
    <xdr:to>
      <xdr:col>11</xdr:col>
      <xdr:colOff>371475</xdr:colOff>
      <xdr:row>11</xdr:row>
      <xdr:rowOff>104775</xdr:rowOff>
    </xdr:to>
    <xdr:sp macro="" textlink="">
      <xdr:nvSpPr>
        <xdr:cNvPr id="6" name="TextBox 5">
          <a:extLst>
            <a:ext uri="{FF2B5EF4-FFF2-40B4-BE49-F238E27FC236}">
              <a16:creationId xmlns="" xmlns:a16="http://schemas.microsoft.com/office/drawing/2014/main" id="{00000000-0008-0000-0D00-000006000000}"/>
            </a:ext>
          </a:extLst>
        </xdr:cNvPr>
        <xdr:cNvSpPr txBox="1"/>
      </xdr:nvSpPr>
      <xdr:spPr>
        <a:xfrm>
          <a:off x="4267200" y="1524000"/>
          <a:ext cx="1790700" cy="819150"/>
        </a:xfrm>
        <a:prstGeom prst="rect">
          <a:avLst/>
        </a:prstGeom>
        <a:ln/>
      </xdr:spPr>
      <xdr:style>
        <a:lnRef idx="3">
          <a:schemeClr val="lt1"/>
        </a:lnRef>
        <a:fillRef idx="1">
          <a:schemeClr val="accent6"/>
        </a:fillRef>
        <a:effectRef idx="1">
          <a:schemeClr val="accent6"/>
        </a:effectRef>
        <a:fontRef idx="minor">
          <a:schemeClr val="lt1"/>
        </a:fontRef>
      </xdr:style>
      <xdr:txBody>
        <a:bodyPr wrap="square" rtlCol="0" anchor="t"/>
        <a:lstStyle/>
        <a:p>
          <a:r>
            <a:rPr lang="id-ID" sz="1100"/>
            <a:t>PASTIKAN DATA SEKOLAH SUDAH DIISI : NSS, NPSN, KODE POS, DLL</a:t>
          </a:r>
        </a:p>
      </xdr:txBody>
    </xdr:sp>
    <xdr:clientData fPrintsWithSheet="0"/>
  </xdr:twoCellAnchor>
  <mc:AlternateContent xmlns:mc="http://schemas.openxmlformats.org/markup-compatibility/2006">
    <mc:Choice xmlns:a14="http://schemas.microsoft.com/office/drawing/2010/main" Requires="a14">
      <xdr:twoCellAnchor>
        <xdr:from>
          <xdr:col>13</xdr:col>
          <xdr:colOff>114300</xdr:colOff>
          <xdr:row>7</xdr:row>
          <xdr:rowOff>19050</xdr:rowOff>
        </xdr:from>
        <xdr:to>
          <xdr:col>13</xdr:col>
          <xdr:colOff>581025</xdr:colOff>
          <xdr:row>11</xdr:row>
          <xdr:rowOff>28575</xdr:rowOff>
        </xdr:to>
        <xdr:sp macro="" textlink="">
          <xdr:nvSpPr>
            <xdr:cNvPr id="32769" name="Spinner 1" hidden="1">
              <a:extLst>
                <a:ext uri="{63B3BB69-23CF-44E3-9099-C40C66FF867C}">
                  <a14:compatExt spid="_x0000_s32769"/>
                </a:ext>
              </a:extLst>
            </xdr:cNvPr>
            <xdr:cNvSpPr/>
          </xdr:nvSpPr>
          <xdr:spPr bwMode="auto">
            <a:xfrm>
              <a:off x="0" y="0"/>
              <a:ext cx="0" cy="0"/>
            </a:xfrm>
            <a:prstGeom prst="rect">
              <a:avLst/>
            </a:prstGeom>
            <a:noFill/>
            <a:ln w="9525">
              <a:miter lim="800000"/>
              <a:headEnd/>
              <a:tailEnd/>
            </a:ln>
          </xdr:spPr>
        </xdr:sp>
        <xdr:clientData fLocksWithSheet="0" fPrintsWithSheet="0"/>
      </xdr:twoCellAnchor>
    </mc:Choice>
    <mc:Fallback/>
  </mc:AlternateContent>
</xdr:wsDr>
</file>

<file path=xl/drawings/drawing15.xml><?xml version="1.0" encoding="utf-8"?>
<xdr:wsDr xmlns:xdr="http://schemas.openxmlformats.org/drawingml/2006/spreadsheetDrawing" xmlns:a="http://schemas.openxmlformats.org/drawingml/2006/main">
  <xdr:twoCellAnchor editAs="oneCell">
    <xdr:from>
      <xdr:col>0</xdr:col>
      <xdr:colOff>238125</xdr:colOff>
      <xdr:row>0</xdr:row>
      <xdr:rowOff>144280</xdr:rowOff>
    </xdr:from>
    <xdr:to>
      <xdr:col>0</xdr:col>
      <xdr:colOff>238125</xdr:colOff>
      <xdr:row>2</xdr:row>
      <xdr:rowOff>177259</xdr:rowOff>
    </xdr:to>
    <xdr:pic>
      <xdr:nvPicPr>
        <xdr:cNvPr id="3" name="Picture 2" descr="https://encrypted-tbn2.gstatic.com/images?q=tbn:ANd9GcQPmkby_pF1mneCprIhuoJmxy7NBJv32vzQTM7E-zn5K3yqIWiJ">
          <a:hlinkClick xmlns:r="http://schemas.openxmlformats.org/officeDocument/2006/relationships" r:id="rId1"/>
          <a:extLst>
            <a:ext uri="{FF2B5EF4-FFF2-40B4-BE49-F238E27FC236}">
              <a16:creationId xmlns="" xmlns:a16="http://schemas.microsoft.com/office/drawing/2014/main" id="{00000000-0008-0000-0E00-000003000000}"/>
            </a:ext>
          </a:extLst>
        </xdr:cNvPr>
        <xdr:cNvPicPr>
          <a:picLocks noChangeAspect="1" noChangeArrowheads="1"/>
        </xdr:cNvPicPr>
      </xdr:nvPicPr>
      <xdr:blipFill>
        <a:blip xmlns:r="http://schemas.openxmlformats.org/officeDocument/2006/relationships" r:embed="rId2"/>
        <a:stretch>
          <a:fillRect/>
        </a:stretch>
      </xdr:blipFill>
      <xdr:spPr bwMode="auto">
        <a:xfrm>
          <a:off x="238125" y="144280"/>
          <a:ext cx="447675" cy="413979"/>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twoCellAnchor editAs="oneCell">
    <xdr:from>
      <xdr:col>0</xdr:col>
      <xdr:colOff>209550</xdr:colOff>
      <xdr:row>0</xdr:row>
      <xdr:rowOff>134755</xdr:rowOff>
    </xdr:from>
    <xdr:to>
      <xdr:col>1</xdr:col>
      <xdr:colOff>352425</xdr:colOff>
      <xdr:row>2</xdr:row>
      <xdr:rowOff>167734</xdr:rowOff>
    </xdr:to>
    <xdr:pic>
      <xdr:nvPicPr>
        <xdr:cNvPr id="4" name="Picture 3" descr="https://encrypted-tbn2.gstatic.com/images?q=tbn:ANd9GcQPmkby_pF1mneCprIhuoJmxy7NBJv32vzQTM7E-zn5K3yqIWiJ">
          <a:hlinkClick xmlns:r="http://schemas.openxmlformats.org/officeDocument/2006/relationships" r:id="rId3"/>
          <a:extLst>
            <a:ext uri="{FF2B5EF4-FFF2-40B4-BE49-F238E27FC236}">
              <a16:creationId xmlns="" xmlns:a16="http://schemas.microsoft.com/office/drawing/2014/main" id="{00000000-0008-0000-0E00-000004000000}"/>
            </a:ext>
          </a:extLst>
        </xdr:cNvPr>
        <xdr:cNvPicPr>
          <a:picLocks noChangeAspect="1" noChangeArrowheads="1"/>
        </xdr:cNvPicPr>
      </xdr:nvPicPr>
      <xdr:blipFill>
        <a:blip xmlns:r="http://schemas.openxmlformats.org/officeDocument/2006/relationships" r:embed="rId2"/>
        <a:stretch>
          <a:fillRect/>
        </a:stretch>
      </xdr:blipFill>
      <xdr:spPr bwMode="auto">
        <a:xfrm>
          <a:off x="209550" y="134755"/>
          <a:ext cx="447675" cy="413979"/>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xdr:col>
      <xdr:colOff>66675</xdr:colOff>
      <xdr:row>1</xdr:row>
      <xdr:rowOff>28575</xdr:rowOff>
    </xdr:from>
    <xdr:to>
      <xdr:col>1</xdr:col>
      <xdr:colOff>66675</xdr:colOff>
      <xdr:row>3</xdr:row>
      <xdr:rowOff>61554</xdr:rowOff>
    </xdr:to>
    <xdr:pic>
      <xdr:nvPicPr>
        <xdr:cNvPr id="2" name="Picture 1" descr="https://encrypted-tbn2.gstatic.com/images?q=tbn:ANd9GcQPmkby_pF1mneCprIhuoJmxy7NBJv32vzQTM7E-zn5K3yqIWiJ">
          <a:hlinkClick xmlns:r="http://schemas.openxmlformats.org/officeDocument/2006/relationships" r:id="rId1"/>
          <a:extLst>
            <a:ext uri="{FF2B5EF4-FFF2-40B4-BE49-F238E27FC236}">
              <a16:creationId xmlns="" xmlns:a16="http://schemas.microsoft.com/office/drawing/2014/main" id="{00000000-0008-0000-0F00-000002000000}"/>
            </a:ext>
          </a:extLst>
        </xdr:cNvPr>
        <xdr:cNvPicPr>
          <a:picLocks noChangeAspect="1" noChangeArrowheads="1"/>
        </xdr:cNvPicPr>
      </xdr:nvPicPr>
      <xdr:blipFill>
        <a:blip xmlns:r="http://schemas.openxmlformats.org/officeDocument/2006/relationships" r:embed="rId2"/>
        <a:stretch>
          <a:fillRect/>
        </a:stretch>
      </xdr:blipFill>
      <xdr:spPr bwMode="auto">
        <a:xfrm>
          <a:off x="323850" y="209550"/>
          <a:ext cx="447675" cy="413979"/>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twoCellAnchor editAs="oneCell">
    <xdr:from>
      <xdr:col>1</xdr:col>
      <xdr:colOff>9525</xdr:colOff>
      <xdr:row>1</xdr:row>
      <xdr:rowOff>9525</xdr:rowOff>
    </xdr:from>
    <xdr:to>
      <xdr:col>1</xdr:col>
      <xdr:colOff>457200</xdr:colOff>
      <xdr:row>3</xdr:row>
      <xdr:rowOff>42504</xdr:rowOff>
    </xdr:to>
    <xdr:pic>
      <xdr:nvPicPr>
        <xdr:cNvPr id="3" name="Picture 2" descr="https://encrypted-tbn2.gstatic.com/images?q=tbn:ANd9GcQPmkby_pF1mneCprIhuoJmxy7NBJv32vzQTM7E-zn5K3yqIWiJ">
          <a:hlinkClick xmlns:r="http://schemas.openxmlformats.org/officeDocument/2006/relationships" r:id="rId3"/>
          <a:extLst>
            <a:ext uri="{FF2B5EF4-FFF2-40B4-BE49-F238E27FC236}">
              <a16:creationId xmlns="" xmlns:a16="http://schemas.microsoft.com/office/drawing/2014/main" id="{00000000-0008-0000-0F00-000003000000}"/>
            </a:ext>
          </a:extLst>
        </xdr:cNvPr>
        <xdr:cNvPicPr>
          <a:picLocks noChangeAspect="1" noChangeArrowheads="1"/>
        </xdr:cNvPicPr>
      </xdr:nvPicPr>
      <xdr:blipFill>
        <a:blip xmlns:r="http://schemas.openxmlformats.org/officeDocument/2006/relationships" r:embed="rId2"/>
        <a:stretch>
          <a:fillRect/>
        </a:stretch>
      </xdr:blipFill>
      <xdr:spPr bwMode="auto">
        <a:xfrm>
          <a:off x="266700" y="190500"/>
          <a:ext cx="447675" cy="413979"/>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123825</xdr:rowOff>
    </xdr:from>
    <xdr:to>
      <xdr:col>0</xdr:col>
      <xdr:colOff>0</xdr:colOff>
      <xdr:row>3</xdr:row>
      <xdr:rowOff>47625</xdr:rowOff>
    </xdr:to>
    <xdr:pic>
      <xdr:nvPicPr>
        <xdr:cNvPr id="10" name="Picture 4">
          <a:hlinkClick xmlns:r="http://schemas.openxmlformats.org/officeDocument/2006/relationships" r:id="rId1"/>
          <a:extLst>
            <a:ext uri="{FF2B5EF4-FFF2-40B4-BE49-F238E27FC236}">
              <a16:creationId xmlns="" xmlns:a16="http://schemas.microsoft.com/office/drawing/2014/main" id="{00000000-0008-0000-1000-00000A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4876800" y="123825"/>
          <a:ext cx="487411" cy="49530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twoCellAnchor>
    <xdr:from>
      <xdr:col>1</xdr:col>
      <xdr:colOff>296222</xdr:colOff>
      <xdr:row>4</xdr:row>
      <xdr:rowOff>96307</xdr:rowOff>
    </xdr:from>
    <xdr:to>
      <xdr:col>4</xdr:col>
      <xdr:colOff>178747</xdr:colOff>
      <xdr:row>6</xdr:row>
      <xdr:rowOff>53973</xdr:rowOff>
    </xdr:to>
    <xdr:sp macro="" textlink="">
      <xdr:nvSpPr>
        <xdr:cNvPr id="25" name="Rounded Rectangle 1">
          <a:hlinkClick xmlns:r="http://schemas.openxmlformats.org/officeDocument/2006/relationships" r:id="rId3"/>
          <a:extLst>
            <a:ext uri="{FF2B5EF4-FFF2-40B4-BE49-F238E27FC236}">
              <a16:creationId xmlns="" xmlns:a16="http://schemas.microsoft.com/office/drawing/2014/main" id="{00000000-0008-0000-1000-000019000000}"/>
            </a:ext>
          </a:extLst>
        </xdr:cNvPr>
        <xdr:cNvSpPr/>
      </xdr:nvSpPr>
      <xdr:spPr>
        <a:xfrm>
          <a:off x="905822" y="858307"/>
          <a:ext cx="1711325" cy="348191"/>
        </a:xfrm>
        <a:prstGeom prst="roundRect">
          <a:avLst/>
        </a:prstGeom>
      </xdr:spPr>
      <xdr:style>
        <a:lnRef idx="0">
          <a:schemeClr val="accent3"/>
        </a:lnRef>
        <a:fillRef idx="3">
          <a:schemeClr val="accent3"/>
        </a:fillRef>
        <a:effectRef idx="3">
          <a:schemeClr val="accent3"/>
        </a:effectRef>
        <a:fontRef idx="minor">
          <a:schemeClr val="lt1"/>
        </a:fontRef>
      </xdr:style>
      <xdr:txBody>
        <a:bodyPr rtlCol="0" anchor="ctr"/>
        <a:lstStyle/>
        <a:p>
          <a:pPr algn="ctr"/>
          <a:r>
            <a:rPr lang="en-US" sz="1800" b="1">
              <a:solidFill>
                <a:schemeClr val="tx1"/>
              </a:solidFill>
            </a:rPr>
            <a:t>PEND</a:t>
          </a:r>
          <a:r>
            <a:rPr lang="en-US" sz="1800" b="1" baseline="0">
              <a:solidFill>
                <a:schemeClr val="tx1"/>
              </a:solidFill>
            </a:rPr>
            <a:t> AGAMA</a:t>
          </a:r>
          <a:endParaRPr lang="en-US" sz="1800" b="1">
            <a:solidFill>
              <a:schemeClr val="tx1"/>
            </a:solidFill>
          </a:endParaRPr>
        </a:p>
      </xdr:txBody>
    </xdr:sp>
    <xdr:clientData/>
  </xdr:twoCellAnchor>
  <xdr:twoCellAnchor>
    <xdr:from>
      <xdr:col>4</xdr:col>
      <xdr:colOff>470315</xdr:colOff>
      <xdr:row>4</xdr:row>
      <xdr:rowOff>101041</xdr:rowOff>
    </xdr:from>
    <xdr:to>
      <xdr:col>7</xdr:col>
      <xdr:colOff>352840</xdr:colOff>
      <xdr:row>6</xdr:row>
      <xdr:rowOff>49183</xdr:rowOff>
    </xdr:to>
    <xdr:sp macro="" textlink="">
      <xdr:nvSpPr>
        <xdr:cNvPr id="26" name="Rounded Rectangle 2">
          <a:hlinkClick xmlns:r="http://schemas.openxmlformats.org/officeDocument/2006/relationships" r:id="rId4"/>
          <a:extLst>
            <a:ext uri="{FF2B5EF4-FFF2-40B4-BE49-F238E27FC236}">
              <a16:creationId xmlns="" xmlns:a16="http://schemas.microsoft.com/office/drawing/2014/main" id="{00000000-0008-0000-1000-00001A000000}"/>
            </a:ext>
          </a:extLst>
        </xdr:cNvPr>
        <xdr:cNvSpPr/>
      </xdr:nvSpPr>
      <xdr:spPr>
        <a:xfrm>
          <a:off x="2908715" y="863041"/>
          <a:ext cx="1711325" cy="338667"/>
        </a:xfrm>
        <a:prstGeom prst="roundRect">
          <a:avLst/>
        </a:prstGeom>
      </xdr:spPr>
      <xdr:style>
        <a:lnRef idx="0">
          <a:schemeClr val="accent3"/>
        </a:lnRef>
        <a:fillRef idx="3">
          <a:schemeClr val="accent3"/>
        </a:fillRef>
        <a:effectRef idx="3">
          <a:schemeClr val="accent3"/>
        </a:effectRef>
        <a:fontRef idx="minor">
          <a:schemeClr val="lt1"/>
        </a:fontRef>
      </xdr:style>
      <xdr:txBody>
        <a:bodyPr rtlCol="0" anchor="ctr"/>
        <a:lstStyle/>
        <a:p>
          <a:pPr algn="ctr"/>
          <a:r>
            <a:rPr lang="en-US" sz="1800" b="1">
              <a:solidFill>
                <a:schemeClr val="tx1"/>
              </a:solidFill>
            </a:rPr>
            <a:t>P J OK</a:t>
          </a:r>
        </a:p>
      </xdr:txBody>
    </xdr:sp>
    <xdr:clientData/>
  </xdr:twoCellAnchor>
  <xdr:twoCellAnchor>
    <xdr:from>
      <xdr:col>1</xdr:col>
      <xdr:colOff>270821</xdr:colOff>
      <xdr:row>6</xdr:row>
      <xdr:rowOff>132817</xdr:rowOff>
    </xdr:from>
    <xdr:to>
      <xdr:col>4</xdr:col>
      <xdr:colOff>153346</xdr:colOff>
      <xdr:row>8</xdr:row>
      <xdr:rowOff>65084</xdr:rowOff>
    </xdr:to>
    <xdr:sp macro="" textlink="">
      <xdr:nvSpPr>
        <xdr:cNvPr id="27" name="Rounded Rectangle 3">
          <a:hlinkClick xmlns:r="http://schemas.openxmlformats.org/officeDocument/2006/relationships" r:id="rId5"/>
          <a:extLst>
            <a:ext uri="{FF2B5EF4-FFF2-40B4-BE49-F238E27FC236}">
              <a16:creationId xmlns="" xmlns:a16="http://schemas.microsoft.com/office/drawing/2014/main" id="{00000000-0008-0000-1000-00001B000000}"/>
            </a:ext>
          </a:extLst>
        </xdr:cNvPr>
        <xdr:cNvSpPr/>
      </xdr:nvSpPr>
      <xdr:spPr>
        <a:xfrm>
          <a:off x="880421" y="1285342"/>
          <a:ext cx="1711325" cy="313267"/>
        </a:xfrm>
        <a:prstGeom prst="roundRect">
          <a:avLst/>
        </a:prstGeom>
      </xdr:spPr>
      <xdr:style>
        <a:lnRef idx="0">
          <a:schemeClr val="accent3"/>
        </a:lnRef>
        <a:fillRef idx="3">
          <a:schemeClr val="accent3"/>
        </a:fillRef>
        <a:effectRef idx="3">
          <a:schemeClr val="accent3"/>
        </a:effectRef>
        <a:fontRef idx="minor">
          <a:schemeClr val="lt1"/>
        </a:fontRef>
      </xdr:style>
      <xdr:txBody>
        <a:bodyPr rtlCol="0" anchor="ctr"/>
        <a:lstStyle/>
        <a:p>
          <a:pPr algn="ctr"/>
          <a:r>
            <a:rPr lang="en-US" sz="1800" b="1">
              <a:solidFill>
                <a:schemeClr val="tx1"/>
              </a:solidFill>
            </a:rPr>
            <a:t>PKN</a:t>
          </a:r>
        </a:p>
      </xdr:txBody>
    </xdr:sp>
    <xdr:clientData/>
  </xdr:twoCellAnchor>
  <xdr:twoCellAnchor>
    <xdr:from>
      <xdr:col>1</xdr:col>
      <xdr:colOff>275049</xdr:colOff>
      <xdr:row>8</xdr:row>
      <xdr:rowOff>167210</xdr:rowOff>
    </xdr:from>
    <xdr:to>
      <xdr:col>4</xdr:col>
      <xdr:colOff>157574</xdr:colOff>
      <xdr:row>10</xdr:row>
      <xdr:rowOff>137577</xdr:rowOff>
    </xdr:to>
    <xdr:sp macro="" textlink="">
      <xdr:nvSpPr>
        <xdr:cNvPr id="28" name="Rounded Rectangle 4">
          <a:hlinkClick xmlns:r="http://schemas.openxmlformats.org/officeDocument/2006/relationships" r:id="rId6"/>
          <a:extLst>
            <a:ext uri="{FF2B5EF4-FFF2-40B4-BE49-F238E27FC236}">
              <a16:creationId xmlns="" xmlns:a16="http://schemas.microsoft.com/office/drawing/2014/main" id="{00000000-0008-0000-1000-00001C000000}"/>
            </a:ext>
          </a:extLst>
        </xdr:cNvPr>
        <xdr:cNvSpPr/>
      </xdr:nvSpPr>
      <xdr:spPr>
        <a:xfrm>
          <a:off x="884649" y="1700735"/>
          <a:ext cx="1711325" cy="351367"/>
        </a:xfrm>
        <a:prstGeom prst="roundRect">
          <a:avLst/>
        </a:prstGeom>
      </xdr:spPr>
      <xdr:style>
        <a:lnRef idx="0">
          <a:schemeClr val="accent3"/>
        </a:lnRef>
        <a:fillRef idx="3">
          <a:schemeClr val="accent3"/>
        </a:fillRef>
        <a:effectRef idx="3">
          <a:schemeClr val="accent3"/>
        </a:effectRef>
        <a:fontRef idx="minor">
          <a:schemeClr val="lt1"/>
        </a:fontRef>
      </xdr:style>
      <xdr:txBody>
        <a:bodyPr rtlCol="0" anchor="ctr"/>
        <a:lstStyle/>
        <a:p>
          <a:pPr algn="ctr"/>
          <a:r>
            <a:rPr lang="en-US" sz="1800" b="1">
              <a:solidFill>
                <a:schemeClr val="tx1"/>
              </a:solidFill>
            </a:rPr>
            <a:t>B INDO</a:t>
          </a:r>
        </a:p>
      </xdr:txBody>
    </xdr:sp>
    <xdr:clientData/>
  </xdr:twoCellAnchor>
  <xdr:twoCellAnchor>
    <xdr:from>
      <xdr:col>1</xdr:col>
      <xdr:colOff>276638</xdr:colOff>
      <xdr:row>11</xdr:row>
      <xdr:rowOff>45496</xdr:rowOff>
    </xdr:from>
    <xdr:to>
      <xdr:col>4</xdr:col>
      <xdr:colOff>159163</xdr:colOff>
      <xdr:row>13</xdr:row>
      <xdr:rowOff>1047</xdr:rowOff>
    </xdr:to>
    <xdr:sp macro="" textlink="">
      <xdr:nvSpPr>
        <xdr:cNvPr id="29" name="Rounded Rectangle 5">
          <a:hlinkClick xmlns:r="http://schemas.openxmlformats.org/officeDocument/2006/relationships" r:id="rId7"/>
          <a:extLst>
            <a:ext uri="{FF2B5EF4-FFF2-40B4-BE49-F238E27FC236}">
              <a16:creationId xmlns="" xmlns:a16="http://schemas.microsoft.com/office/drawing/2014/main" id="{00000000-0008-0000-1000-00001D000000}"/>
            </a:ext>
          </a:extLst>
        </xdr:cNvPr>
        <xdr:cNvSpPr/>
      </xdr:nvSpPr>
      <xdr:spPr>
        <a:xfrm>
          <a:off x="886238" y="2150521"/>
          <a:ext cx="1711325" cy="336551"/>
        </a:xfrm>
        <a:prstGeom prst="roundRect">
          <a:avLst/>
        </a:prstGeom>
      </xdr:spPr>
      <xdr:style>
        <a:lnRef idx="0">
          <a:schemeClr val="accent3"/>
        </a:lnRef>
        <a:fillRef idx="3">
          <a:schemeClr val="accent3"/>
        </a:fillRef>
        <a:effectRef idx="3">
          <a:schemeClr val="accent3"/>
        </a:effectRef>
        <a:fontRef idx="minor">
          <a:schemeClr val="lt1"/>
        </a:fontRef>
      </xdr:style>
      <xdr:txBody>
        <a:bodyPr rtlCol="0" anchor="ctr"/>
        <a:lstStyle/>
        <a:p>
          <a:pPr algn="ctr"/>
          <a:r>
            <a:rPr lang="en-US" sz="1800" b="1">
              <a:solidFill>
                <a:schemeClr val="tx1"/>
              </a:solidFill>
            </a:rPr>
            <a:t>MATEMATIKA</a:t>
          </a:r>
        </a:p>
      </xdr:txBody>
    </xdr:sp>
    <xdr:clientData/>
  </xdr:twoCellAnchor>
  <xdr:twoCellAnchor>
    <xdr:from>
      <xdr:col>4</xdr:col>
      <xdr:colOff>443328</xdr:colOff>
      <xdr:row>9</xdr:row>
      <xdr:rowOff>1565</xdr:rowOff>
    </xdr:from>
    <xdr:to>
      <xdr:col>7</xdr:col>
      <xdr:colOff>325853</xdr:colOff>
      <xdr:row>10</xdr:row>
      <xdr:rowOff>141793</xdr:rowOff>
    </xdr:to>
    <xdr:sp macro="" textlink="">
      <xdr:nvSpPr>
        <xdr:cNvPr id="30" name="Rounded Rectangle 6">
          <a:hlinkClick xmlns:r="http://schemas.openxmlformats.org/officeDocument/2006/relationships" r:id="rId8"/>
          <a:extLst>
            <a:ext uri="{FF2B5EF4-FFF2-40B4-BE49-F238E27FC236}">
              <a16:creationId xmlns="" xmlns:a16="http://schemas.microsoft.com/office/drawing/2014/main" id="{00000000-0008-0000-1000-00001E000000}"/>
            </a:ext>
          </a:extLst>
        </xdr:cNvPr>
        <xdr:cNvSpPr/>
      </xdr:nvSpPr>
      <xdr:spPr>
        <a:xfrm>
          <a:off x="2881728" y="1725590"/>
          <a:ext cx="1711325" cy="330728"/>
        </a:xfrm>
        <a:prstGeom prst="roundRect">
          <a:avLst/>
        </a:prstGeom>
      </xdr:spPr>
      <xdr:style>
        <a:lnRef idx="0">
          <a:schemeClr val="accent3"/>
        </a:lnRef>
        <a:fillRef idx="3">
          <a:schemeClr val="accent3"/>
        </a:fillRef>
        <a:effectRef idx="3">
          <a:schemeClr val="accent3"/>
        </a:effectRef>
        <a:fontRef idx="minor">
          <a:schemeClr val="lt1"/>
        </a:fontRef>
      </xdr:style>
      <xdr:txBody>
        <a:bodyPr rtlCol="0" anchor="ctr"/>
        <a:lstStyle/>
        <a:p>
          <a:pPr algn="ctr"/>
          <a:r>
            <a:rPr lang="en-US" sz="1800" b="1">
              <a:solidFill>
                <a:schemeClr val="tx1"/>
              </a:solidFill>
            </a:rPr>
            <a:t>B.</a:t>
          </a:r>
          <a:r>
            <a:rPr lang="en-US" sz="1800" b="1" baseline="0">
              <a:solidFill>
                <a:schemeClr val="tx1"/>
              </a:solidFill>
            </a:rPr>
            <a:t> JAWA</a:t>
          </a:r>
          <a:endParaRPr lang="en-US" sz="1800" b="1">
            <a:solidFill>
              <a:schemeClr val="tx1"/>
            </a:solidFill>
          </a:endParaRPr>
        </a:p>
      </xdr:txBody>
    </xdr:sp>
    <xdr:clientData/>
  </xdr:twoCellAnchor>
  <xdr:twoCellAnchor>
    <xdr:from>
      <xdr:col>4</xdr:col>
      <xdr:colOff>466610</xdr:colOff>
      <xdr:row>6</xdr:row>
      <xdr:rowOff>132264</xdr:rowOff>
    </xdr:from>
    <xdr:to>
      <xdr:col>7</xdr:col>
      <xdr:colOff>349135</xdr:colOff>
      <xdr:row>8</xdr:row>
      <xdr:rowOff>72467</xdr:rowOff>
    </xdr:to>
    <xdr:sp macro="" textlink="">
      <xdr:nvSpPr>
        <xdr:cNvPr id="31" name="Rounded Rectangle 7">
          <a:hlinkClick xmlns:r="http://schemas.openxmlformats.org/officeDocument/2006/relationships" r:id="rId9"/>
          <a:extLst>
            <a:ext uri="{FF2B5EF4-FFF2-40B4-BE49-F238E27FC236}">
              <a16:creationId xmlns="" xmlns:a16="http://schemas.microsoft.com/office/drawing/2014/main" id="{00000000-0008-0000-1000-00001F000000}"/>
            </a:ext>
          </a:extLst>
        </xdr:cNvPr>
        <xdr:cNvSpPr/>
      </xdr:nvSpPr>
      <xdr:spPr>
        <a:xfrm>
          <a:off x="2905010" y="1284789"/>
          <a:ext cx="1711325" cy="321203"/>
        </a:xfrm>
        <a:prstGeom prst="roundRect">
          <a:avLst/>
        </a:prstGeom>
      </xdr:spPr>
      <xdr:style>
        <a:lnRef idx="0">
          <a:schemeClr val="accent3"/>
        </a:lnRef>
        <a:fillRef idx="3">
          <a:schemeClr val="accent3"/>
        </a:fillRef>
        <a:effectRef idx="3">
          <a:schemeClr val="accent3"/>
        </a:effectRef>
        <a:fontRef idx="minor">
          <a:schemeClr val="lt1"/>
        </a:fontRef>
      </xdr:style>
      <xdr:txBody>
        <a:bodyPr rtlCol="0" anchor="ctr"/>
        <a:lstStyle/>
        <a:p>
          <a:pPr algn="ctr"/>
          <a:r>
            <a:rPr lang="en-US" sz="1800" b="1">
              <a:solidFill>
                <a:schemeClr val="tx1"/>
              </a:solidFill>
            </a:rPr>
            <a:t>S B D P</a:t>
          </a:r>
        </a:p>
      </xdr:txBody>
    </xdr:sp>
    <xdr:clientData/>
  </xdr:twoCellAnchor>
  <xdr:twoCellAnchor>
    <xdr:from>
      <xdr:col>5</xdr:col>
      <xdr:colOff>342900</xdr:colOff>
      <xdr:row>17</xdr:row>
      <xdr:rowOff>57150</xdr:rowOff>
    </xdr:from>
    <xdr:to>
      <xdr:col>8</xdr:col>
      <xdr:colOff>454025</xdr:colOff>
      <xdr:row>19</xdr:row>
      <xdr:rowOff>14817</xdr:rowOff>
    </xdr:to>
    <xdr:sp macro="" textlink="">
      <xdr:nvSpPr>
        <xdr:cNvPr id="32" name="Rounded Rectangle 8">
          <a:hlinkClick xmlns:r="http://schemas.openxmlformats.org/officeDocument/2006/relationships" r:id="rId10"/>
          <a:extLst>
            <a:ext uri="{FF2B5EF4-FFF2-40B4-BE49-F238E27FC236}">
              <a16:creationId xmlns="" xmlns:a16="http://schemas.microsoft.com/office/drawing/2014/main" id="{00000000-0008-0000-1000-000020000000}"/>
            </a:ext>
          </a:extLst>
        </xdr:cNvPr>
        <xdr:cNvSpPr/>
      </xdr:nvSpPr>
      <xdr:spPr>
        <a:xfrm>
          <a:off x="3390900" y="3305175"/>
          <a:ext cx="1939925" cy="338667"/>
        </a:xfrm>
        <a:prstGeom prst="roundRect">
          <a:avLst/>
        </a:prstGeom>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1800" b="1">
              <a:solidFill>
                <a:schemeClr val="tx1"/>
              </a:solidFill>
            </a:rPr>
            <a:t>LEGER NILAI KI-3</a:t>
          </a:r>
        </a:p>
      </xdr:txBody>
    </xdr:sp>
    <xdr:clientData/>
  </xdr:twoCellAnchor>
  <xdr:twoCellAnchor editAs="oneCell">
    <xdr:from>
      <xdr:col>8</xdr:col>
      <xdr:colOff>0</xdr:colOff>
      <xdr:row>0</xdr:row>
      <xdr:rowOff>123825</xdr:rowOff>
    </xdr:from>
    <xdr:to>
      <xdr:col>8</xdr:col>
      <xdr:colOff>487411</xdr:colOff>
      <xdr:row>3</xdr:row>
      <xdr:rowOff>47625</xdr:rowOff>
    </xdr:to>
    <xdr:pic>
      <xdr:nvPicPr>
        <xdr:cNvPr id="33" name="Picture 4">
          <a:hlinkClick xmlns:r="http://schemas.openxmlformats.org/officeDocument/2006/relationships" r:id="rId11"/>
          <a:extLst>
            <a:ext uri="{FF2B5EF4-FFF2-40B4-BE49-F238E27FC236}">
              <a16:creationId xmlns="" xmlns:a16="http://schemas.microsoft.com/office/drawing/2014/main" id="{00000000-0008-0000-1000-000021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4876800" y="123825"/>
          <a:ext cx="487411" cy="49530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twoCellAnchor>
    <xdr:from>
      <xdr:col>1</xdr:col>
      <xdr:colOff>257175</xdr:colOff>
      <xdr:row>13</xdr:row>
      <xdr:rowOff>85725</xdr:rowOff>
    </xdr:from>
    <xdr:to>
      <xdr:col>4</xdr:col>
      <xdr:colOff>139700</xdr:colOff>
      <xdr:row>15</xdr:row>
      <xdr:rowOff>41276</xdr:rowOff>
    </xdr:to>
    <xdr:sp macro="" textlink="">
      <xdr:nvSpPr>
        <xdr:cNvPr id="34" name="Rounded Rectangle 10">
          <a:hlinkClick xmlns:r="http://schemas.openxmlformats.org/officeDocument/2006/relationships" r:id="rId12"/>
          <a:extLst>
            <a:ext uri="{FF2B5EF4-FFF2-40B4-BE49-F238E27FC236}">
              <a16:creationId xmlns="" xmlns:a16="http://schemas.microsoft.com/office/drawing/2014/main" id="{00000000-0008-0000-1000-000022000000}"/>
            </a:ext>
          </a:extLst>
        </xdr:cNvPr>
        <xdr:cNvSpPr/>
      </xdr:nvSpPr>
      <xdr:spPr>
        <a:xfrm>
          <a:off x="866775" y="2571750"/>
          <a:ext cx="1711325" cy="336551"/>
        </a:xfrm>
        <a:prstGeom prst="roundRect">
          <a:avLst/>
        </a:prstGeom>
      </xdr:spPr>
      <xdr:style>
        <a:lnRef idx="0">
          <a:schemeClr val="accent3"/>
        </a:lnRef>
        <a:fillRef idx="3">
          <a:schemeClr val="accent3"/>
        </a:fillRef>
        <a:effectRef idx="3">
          <a:schemeClr val="accent3"/>
        </a:effectRef>
        <a:fontRef idx="minor">
          <a:schemeClr val="lt1"/>
        </a:fontRef>
      </xdr:style>
      <xdr:txBody>
        <a:bodyPr rtlCol="0" anchor="ctr"/>
        <a:lstStyle/>
        <a:p>
          <a:pPr algn="ctr"/>
          <a:r>
            <a:rPr lang="id-ID" sz="1800" b="1">
              <a:solidFill>
                <a:schemeClr val="tx1"/>
              </a:solidFill>
            </a:rPr>
            <a:t>IPA</a:t>
          </a:r>
          <a:endParaRPr lang="en-US" sz="1800" b="1">
            <a:solidFill>
              <a:schemeClr val="tx1"/>
            </a:solidFill>
          </a:endParaRPr>
        </a:p>
      </xdr:txBody>
    </xdr:sp>
    <xdr:clientData/>
  </xdr:twoCellAnchor>
  <xdr:twoCellAnchor>
    <xdr:from>
      <xdr:col>4</xdr:col>
      <xdr:colOff>428625</xdr:colOff>
      <xdr:row>11</xdr:row>
      <xdr:rowOff>66675</xdr:rowOff>
    </xdr:from>
    <xdr:to>
      <xdr:col>7</xdr:col>
      <xdr:colOff>311150</xdr:colOff>
      <xdr:row>13</xdr:row>
      <xdr:rowOff>22226</xdr:rowOff>
    </xdr:to>
    <xdr:sp macro="" textlink="">
      <xdr:nvSpPr>
        <xdr:cNvPr id="35" name="Rounded Rectangle 11">
          <a:hlinkClick xmlns:r="http://schemas.openxmlformats.org/officeDocument/2006/relationships" r:id="rId13"/>
          <a:extLst>
            <a:ext uri="{FF2B5EF4-FFF2-40B4-BE49-F238E27FC236}">
              <a16:creationId xmlns="" xmlns:a16="http://schemas.microsoft.com/office/drawing/2014/main" id="{00000000-0008-0000-1000-000023000000}"/>
            </a:ext>
          </a:extLst>
        </xdr:cNvPr>
        <xdr:cNvSpPr/>
      </xdr:nvSpPr>
      <xdr:spPr>
        <a:xfrm>
          <a:off x="2867025" y="2171700"/>
          <a:ext cx="1711325" cy="336551"/>
        </a:xfrm>
        <a:prstGeom prst="roundRect">
          <a:avLst/>
        </a:prstGeom>
      </xdr:spPr>
      <xdr:style>
        <a:lnRef idx="0">
          <a:schemeClr val="accent3"/>
        </a:lnRef>
        <a:fillRef idx="3">
          <a:schemeClr val="accent3"/>
        </a:fillRef>
        <a:effectRef idx="3">
          <a:schemeClr val="accent3"/>
        </a:effectRef>
        <a:fontRef idx="minor">
          <a:schemeClr val="lt1"/>
        </a:fontRef>
      </xdr:style>
      <xdr:txBody>
        <a:bodyPr rtlCol="0" anchor="ctr"/>
        <a:lstStyle/>
        <a:p>
          <a:pPr algn="ctr"/>
          <a:r>
            <a:rPr lang="id-ID" sz="1800" b="1">
              <a:solidFill>
                <a:schemeClr val="tx1"/>
              </a:solidFill>
            </a:rPr>
            <a:t>IPS</a:t>
          </a:r>
          <a:endParaRPr lang="en-US" sz="1800" b="1">
            <a:solidFill>
              <a:schemeClr val="tx1"/>
            </a:solidFill>
          </a:endParaRPr>
        </a:p>
      </xdr:txBody>
    </xdr:sp>
    <xdr:clientData/>
  </xdr:twoCellAnchor>
  <xdr:twoCellAnchor>
    <xdr:from>
      <xdr:col>4</xdr:col>
      <xdr:colOff>438150</xdr:colOff>
      <xdr:row>13</xdr:row>
      <xdr:rowOff>114300</xdr:rowOff>
    </xdr:from>
    <xdr:to>
      <xdr:col>7</xdr:col>
      <xdr:colOff>320675</xdr:colOff>
      <xdr:row>15</xdr:row>
      <xdr:rowOff>69851</xdr:rowOff>
    </xdr:to>
    <xdr:sp macro="" textlink="">
      <xdr:nvSpPr>
        <xdr:cNvPr id="36" name="Rounded Rectangle 11">
          <a:extLst>
            <a:ext uri="{FF2B5EF4-FFF2-40B4-BE49-F238E27FC236}">
              <a16:creationId xmlns="" xmlns:a16="http://schemas.microsoft.com/office/drawing/2014/main" id="{00000000-0008-0000-1000-000024000000}"/>
            </a:ext>
          </a:extLst>
        </xdr:cNvPr>
        <xdr:cNvSpPr/>
      </xdr:nvSpPr>
      <xdr:spPr>
        <a:xfrm>
          <a:off x="2876550" y="2600325"/>
          <a:ext cx="1711325" cy="336551"/>
        </a:xfrm>
        <a:prstGeom prst="roundRect">
          <a:avLst/>
        </a:prstGeom>
      </xdr:spPr>
      <xdr:style>
        <a:lnRef idx="0">
          <a:schemeClr val="accent3"/>
        </a:lnRef>
        <a:fillRef idx="3">
          <a:schemeClr val="accent3"/>
        </a:fillRef>
        <a:effectRef idx="3">
          <a:schemeClr val="accent3"/>
        </a:effectRef>
        <a:fontRef idx="minor">
          <a:schemeClr val="lt1"/>
        </a:fontRef>
      </xdr:style>
      <xdr:txBody>
        <a:bodyPr rtlCol="0" anchor="ctr"/>
        <a:lstStyle/>
        <a:p>
          <a:pPr algn="ctr"/>
          <a:endParaRPr lang="en-US" sz="1800" b="1">
            <a:solidFill>
              <a:schemeClr val="tx1"/>
            </a:solidFill>
          </a:endParaRPr>
        </a:p>
      </xdr:txBody>
    </xdr:sp>
    <xdr:clientData/>
  </xdr:twoCellAnchor>
</xdr:wsDr>
</file>

<file path=xl/drawings/drawing18.xml><?xml version="1.0" encoding="utf-8"?>
<xdr:wsDr xmlns:xdr="http://schemas.openxmlformats.org/drawingml/2006/spreadsheetDrawing" xmlns:a="http://schemas.openxmlformats.org/drawingml/2006/main">
  <xdr:twoCellAnchor editAs="oneCell">
    <xdr:from>
      <xdr:col>1</xdr:col>
      <xdr:colOff>409575</xdr:colOff>
      <xdr:row>2</xdr:row>
      <xdr:rowOff>19050</xdr:rowOff>
    </xdr:from>
    <xdr:to>
      <xdr:col>1</xdr:col>
      <xdr:colOff>409575</xdr:colOff>
      <xdr:row>4</xdr:row>
      <xdr:rowOff>52029</xdr:rowOff>
    </xdr:to>
    <xdr:pic>
      <xdr:nvPicPr>
        <xdr:cNvPr id="4" name="Picture 3" descr="https://encrypted-tbn2.gstatic.com/images?q=tbn:ANd9GcQPmkby_pF1mneCprIhuoJmxy7NBJv32vzQTM7E-zn5K3yqIWiJ">
          <a:hlinkClick xmlns:r="http://schemas.openxmlformats.org/officeDocument/2006/relationships" r:id="rId1"/>
          <a:extLst>
            <a:ext uri="{FF2B5EF4-FFF2-40B4-BE49-F238E27FC236}">
              <a16:creationId xmlns="" xmlns:a16="http://schemas.microsoft.com/office/drawing/2014/main" id="{00000000-0008-0000-1100-000004000000}"/>
            </a:ext>
          </a:extLst>
        </xdr:cNvPr>
        <xdr:cNvPicPr>
          <a:picLocks noChangeAspect="1" noChangeArrowheads="1"/>
        </xdr:cNvPicPr>
      </xdr:nvPicPr>
      <xdr:blipFill>
        <a:blip xmlns:r="http://schemas.openxmlformats.org/officeDocument/2006/relationships" r:embed="rId2"/>
        <a:stretch>
          <a:fillRect/>
        </a:stretch>
      </xdr:blipFill>
      <xdr:spPr bwMode="auto">
        <a:xfrm>
          <a:off x="723900" y="400050"/>
          <a:ext cx="447675" cy="413979"/>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twoCellAnchor editAs="oneCell">
    <xdr:from>
      <xdr:col>0</xdr:col>
      <xdr:colOff>133350</xdr:colOff>
      <xdr:row>2</xdr:row>
      <xdr:rowOff>0</xdr:rowOff>
    </xdr:from>
    <xdr:to>
      <xdr:col>0</xdr:col>
      <xdr:colOff>133350</xdr:colOff>
      <xdr:row>3</xdr:row>
      <xdr:rowOff>183920</xdr:rowOff>
    </xdr:to>
    <xdr:pic>
      <xdr:nvPicPr>
        <xdr:cNvPr id="5" name="Picture 4">
          <a:hlinkClick xmlns:r="http://schemas.openxmlformats.org/officeDocument/2006/relationships" r:id="rId3"/>
          <a:extLst>
            <a:ext uri="{FF2B5EF4-FFF2-40B4-BE49-F238E27FC236}">
              <a16:creationId xmlns="" xmlns:a16="http://schemas.microsoft.com/office/drawing/2014/main" id="{00000000-0008-0000-1100-000005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133350" y="381000"/>
          <a:ext cx="438151" cy="37442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twoCellAnchor editAs="oneCell">
    <xdr:from>
      <xdr:col>0</xdr:col>
      <xdr:colOff>0</xdr:colOff>
      <xdr:row>0</xdr:row>
      <xdr:rowOff>0</xdr:rowOff>
    </xdr:from>
    <xdr:to>
      <xdr:col>1</xdr:col>
      <xdr:colOff>123826</xdr:colOff>
      <xdr:row>1</xdr:row>
      <xdr:rowOff>183920</xdr:rowOff>
    </xdr:to>
    <xdr:pic>
      <xdr:nvPicPr>
        <xdr:cNvPr id="6" name="Picture 4">
          <a:hlinkClick xmlns:r="http://schemas.openxmlformats.org/officeDocument/2006/relationships" r:id="rId5"/>
          <a:extLst>
            <a:ext uri="{FF2B5EF4-FFF2-40B4-BE49-F238E27FC236}">
              <a16:creationId xmlns="" xmlns:a16="http://schemas.microsoft.com/office/drawing/2014/main" id="{00000000-0008-0000-1100-000006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0" y="0"/>
          <a:ext cx="438151" cy="37442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twoCellAnchor>
    <xdr:from>
      <xdr:col>0</xdr:col>
      <xdr:colOff>190501</xdr:colOff>
      <xdr:row>2</xdr:row>
      <xdr:rowOff>161924</xdr:rowOff>
    </xdr:from>
    <xdr:to>
      <xdr:col>1</xdr:col>
      <xdr:colOff>1381126</xdr:colOff>
      <xdr:row>3</xdr:row>
      <xdr:rowOff>161924</xdr:rowOff>
    </xdr:to>
    <xdr:sp macro="" textlink="">
      <xdr:nvSpPr>
        <xdr:cNvPr id="7" name="Rounded Rectangle 2">
          <a:extLst>
            <a:ext uri="{FF2B5EF4-FFF2-40B4-BE49-F238E27FC236}">
              <a16:creationId xmlns="" xmlns:a16="http://schemas.microsoft.com/office/drawing/2014/main" id="{00000000-0008-0000-1100-000007000000}"/>
            </a:ext>
          </a:extLst>
        </xdr:cNvPr>
        <xdr:cNvSpPr/>
      </xdr:nvSpPr>
      <xdr:spPr>
        <a:xfrm>
          <a:off x="190501" y="542924"/>
          <a:ext cx="1504950" cy="190500"/>
        </a:xfrm>
        <a:prstGeom prst="roundRect">
          <a:avLst/>
        </a:prstGeom>
      </xdr:spPr>
      <xdr:style>
        <a:lnRef idx="0">
          <a:schemeClr val="accent5"/>
        </a:lnRef>
        <a:fillRef idx="3">
          <a:schemeClr val="accent5"/>
        </a:fillRef>
        <a:effectRef idx="3">
          <a:schemeClr val="accent5"/>
        </a:effectRef>
        <a:fontRef idx="minor">
          <a:schemeClr val="lt1"/>
        </a:fontRef>
      </xdr:style>
      <xdr:txBody>
        <a:bodyPr rtlCol="0" anchor="ctr"/>
        <a:lstStyle/>
        <a:p>
          <a:pPr algn="ctr"/>
          <a:r>
            <a:rPr lang="en-US" sz="1100"/>
            <a:t>LIHAT KD</a:t>
          </a:r>
        </a:p>
      </xdr:txBody>
    </xdr:sp>
    <xdr:clientData/>
  </xdr:twoCellAnchor>
  <xdr:twoCellAnchor editAs="oneCell">
    <xdr:from>
      <xdr:col>1</xdr:col>
      <xdr:colOff>342901</xdr:colOff>
      <xdr:row>0</xdr:row>
      <xdr:rowOff>9524</xdr:rowOff>
    </xdr:from>
    <xdr:to>
      <xdr:col>1</xdr:col>
      <xdr:colOff>752476</xdr:colOff>
      <xdr:row>2</xdr:row>
      <xdr:rowOff>7271</xdr:rowOff>
    </xdr:to>
    <xdr:pic>
      <xdr:nvPicPr>
        <xdr:cNvPr id="8" name="Picture 7" descr="https://encrypted-tbn2.gstatic.com/images?q=tbn:ANd9GcQPmkby_pF1mneCprIhuoJmxy7NBJv32vzQTM7E-zn5K3yqIWiJ">
          <a:hlinkClick xmlns:r="http://schemas.openxmlformats.org/officeDocument/2006/relationships" r:id="rId6"/>
          <a:extLst>
            <a:ext uri="{FF2B5EF4-FFF2-40B4-BE49-F238E27FC236}">
              <a16:creationId xmlns="" xmlns:a16="http://schemas.microsoft.com/office/drawing/2014/main" id="{00000000-0008-0000-1100-000008000000}"/>
            </a:ext>
          </a:extLst>
        </xdr:cNvPr>
        <xdr:cNvPicPr>
          <a:picLocks noChangeAspect="1" noChangeArrowheads="1"/>
        </xdr:cNvPicPr>
      </xdr:nvPicPr>
      <xdr:blipFill>
        <a:blip xmlns:r="http://schemas.openxmlformats.org/officeDocument/2006/relationships" r:embed="rId2"/>
        <a:stretch>
          <a:fillRect/>
        </a:stretch>
      </xdr:blipFill>
      <xdr:spPr bwMode="auto">
        <a:xfrm>
          <a:off x="657226" y="9524"/>
          <a:ext cx="409575" cy="378747"/>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190499</xdr:colOff>
      <xdr:row>0</xdr:row>
      <xdr:rowOff>114301</xdr:rowOff>
    </xdr:from>
    <xdr:to>
      <xdr:col>1</xdr:col>
      <xdr:colOff>304800</xdr:colOff>
      <xdr:row>2</xdr:row>
      <xdr:rowOff>107721</xdr:rowOff>
    </xdr:to>
    <xdr:pic>
      <xdr:nvPicPr>
        <xdr:cNvPr id="2" name="Picture 4">
          <a:hlinkClick xmlns:r="http://schemas.openxmlformats.org/officeDocument/2006/relationships" r:id="rId1"/>
          <a:extLst>
            <a:ext uri="{FF2B5EF4-FFF2-40B4-BE49-F238E27FC236}">
              <a16:creationId xmlns="" xmlns:a16="http://schemas.microsoft.com/office/drawing/2014/main" id="{00000000-0008-0000-1200-000002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90499" y="114301"/>
          <a:ext cx="438151" cy="37442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twoCellAnchor>
    <xdr:from>
      <xdr:col>1</xdr:col>
      <xdr:colOff>57150</xdr:colOff>
      <xdr:row>3</xdr:row>
      <xdr:rowOff>85725</xdr:rowOff>
    </xdr:from>
    <xdr:to>
      <xdr:col>1</xdr:col>
      <xdr:colOff>1562100</xdr:colOff>
      <xdr:row>4</xdr:row>
      <xdr:rowOff>85725</xdr:rowOff>
    </xdr:to>
    <xdr:sp macro="" textlink="">
      <xdr:nvSpPr>
        <xdr:cNvPr id="3" name="Rounded Rectangle 2">
          <a:extLst>
            <a:ext uri="{FF2B5EF4-FFF2-40B4-BE49-F238E27FC236}">
              <a16:creationId xmlns="" xmlns:a16="http://schemas.microsoft.com/office/drawing/2014/main" id="{00000000-0008-0000-1200-000003000000}"/>
            </a:ext>
          </a:extLst>
        </xdr:cNvPr>
        <xdr:cNvSpPr/>
      </xdr:nvSpPr>
      <xdr:spPr>
        <a:xfrm>
          <a:off x="371475" y="657225"/>
          <a:ext cx="1504950" cy="190500"/>
        </a:xfrm>
        <a:prstGeom prst="roundRect">
          <a:avLst/>
        </a:prstGeom>
      </xdr:spPr>
      <xdr:style>
        <a:lnRef idx="0">
          <a:schemeClr val="accent5"/>
        </a:lnRef>
        <a:fillRef idx="3">
          <a:schemeClr val="accent5"/>
        </a:fillRef>
        <a:effectRef idx="3">
          <a:schemeClr val="accent5"/>
        </a:effectRef>
        <a:fontRef idx="minor">
          <a:schemeClr val="lt1"/>
        </a:fontRef>
      </xdr:style>
      <xdr:txBody>
        <a:bodyPr rtlCol="0" anchor="ctr"/>
        <a:lstStyle/>
        <a:p>
          <a:pPr algn="ctr"/>
          <a:r>
            <a:rPr lang="en-US" sz="1100"/>
            <a:t>LIHAT KD</a:t>
          </a:r>
        </a:p>
      </xdr:txBody>
    </xdr:sp>
    <xdr:clientData/>
  </xdr:twoCellAnchor>
  <xdr:twoCellAnchor editAs="oneCell">
    <xdr:from>
      <xdr:col>1</xdr:col>
      <xdr:colOff>523875</xdr:colOff>
      <xdr:row>0</xdr:row>
      <xdr:rowOff>123825</xdr:rowOff>
    </xdr:from>
    <xdr:to>
      <xdr:col>1</xdr:col>
      <xdr:colOff>933450</xdr:colOff>
      <xdr:row>2</xdr:row>
      <xdr:rowOff>121572</xdr:rowOff>
    </xdr:to>
    <xdr:pic>
      <xdr:nvPicPr>
        <xdr:cNvPr id="4" name="Picture 3" descr="https://encrypted-tbn2.gstatic.com/images?q=tbn:ANd9GcQPmkby_pF1mneCprIhuoJmxy7NBJv32vzQTM7E-zn5K3yqIWiJ">
          <a:hlinkClick xmlns:r="http://schemas.openxmlformats.org/officeDocument/2006/relationships" r:id="rId3"/>
          <a:extLst>
            <a:ext uri="{FF2B5EF4-FFF2-40B4-BE49-F238E27FC236}">
              <a16:creationId xmlns="" xmlns:a16="http://schemas.microsoft.com/office/drawing/2014/main" id="{00000000-0008-0000-1200-000004000000}"/>
            </a:ext>
          </a:extLst>
        </xdr:cNvPr>
        <xdr:cNvPicPr>
          <a:picLocks noChangeAspect="1" noChangeArrowheads="1"/>
        </xdr:cNvPicPr>
      </xdr:nvPicPr>
      <xdr:blipFill>
        <a:blip xmlns:r="http://schemas.openxmlformats.org/officeDocument/2006/relationships" r:embed="rId4"/>
        <a:stretch>
          <a:fillRect/>
        </a:stretch>
      </xdr:blipFill>
      <xdr:spPr bwMode="auto">
        <a:xfrm>
          <a:off x="838200" y="123825"/>
          <a:ext cx="409575" cy="378747"/>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wsDr>
</file>

<file path=xl/drawings/drawing2.xml><?xml version="1.0" encoding="utf-8"?>
<xdr:wsDr xmlns:xdr="http://schemas.openxmlformats.org/drawingml/2006/spreadsheetDrawing" xmlns:a="http://schemas.openxmlformats.org/drawingml/2006/main">
  <xdr:twoCellAnchor>
    <xdr:from>
      <xdr:col>1</xdr:col>
      <xdr:colOff>296222</xdr:colOff>
      <xdr:row>4</xdr:row>
      <xdr:rowOff>96307</xdr:rowOff>
    </xdr:from>
    <xdr:to>
      <xdr:col>4</xdr:col>
      <xdr:colOff>178747</xdr:colOff>
      <xdr:row>6</xdr:row>
      <xdr:rowOff>53973</xdr:rowOff>
    </xdr:to>
    <xdr:sp macro="" textlink="">
      <xdr:nvSpPr>
        <xdr:cNvPr id="2" name="Rounded Rectangle 1">
          <a:hlinkClick xmlns:r="http://schemas.openxmlformats.org/officeDocument/2006/relationships" r:id="rId1"/>
          <a:extLst>
            <a:ext uri="{FF2B5EF4-FFF2-40B4-BE49-F238E27FC236}">
              <a16:creationId xmlns="" xmlns:a16="http://schemas.microsoft.com/office/drawing/2014/main" id="{00000000-0008-0000-0100-000002000000}"/>
            </a:ext>
          </a:extLst>
        </xdr:cNvPr>
        <xdr:cNvSpPr/>
      </xdr:nvSpPr>
      <xdr:spPr>
        <a:xfrm>
          <a:off x="905822" y="858307"/>
          <a:ext cx="1711325" cy="348191"/>
        </a:xfrm>
        <a:prstGeom prst="roundRect">
          <a:avLst/>
        </a:prstGeom>
      </xdr:spPr>
      <xdr:style>
        <a:lnRef idx="0">
          <a:schemeClr val="accent3"/>
        </a:lnRef>
        <a:fillRef idx="3">
          <a:schemeClr val="accent3"/>
        </a:fillRef>
        <a:effectRef idx="3">
          <a:schemeClr val="accent3"/>
        </a:effectRef>
        <a:fontRef idx="minor">
          <a:schemeClr val="lt1"/>
        </a:fontRef>
      </xdr:style>
      <xdr:txBody>
        <a:bodyPr rtlCol="0" anchor="ctr"/>
        <a:lstStyle/>
        <a:p>
          <a:pPr algn="ctr"/>
          <a:r>
            <a:rPr lang="en-US" sz="1800" b="1">
              <a:solidFill>
                <a:schemeClr val="tx1"/>
              </a:solidFill>
            </a:rPr>
            <a:t>PEND</a:t>
          </a:r>
          <a:r>
            <a:rPr lang="en-US" sz="1800" b="1" baseline="0">
              <a:solidFill>
                <a:schemeClr val="tx1"/>
              </a:solidFill>
            </a:rPr>
            <a:t> AGAMA</a:t>
          </a:r>
          <a:endParaRPr lang="en-US" sz="1800" b="1">
            <a:solidFill>
              <a:schemeClr val="tx1"/>
            </a:solidFill>
          </a:endParaRPr>
        </a:p>
      </xdr:txBody>
    </xdr:sp>
    <xdr:clientData/>
  </xdr:twoCellAnchor>
  <xdr:twoCellAnchor>
    <xdr:from>
      <xdr:col>4</xdr:col>
      <xdr:colOff>470315</xdr:colOff>
      <xdr:row>4</xdr:row>
      <xdr:rowOff>101041</xdr:rowOff>
    </xdr:from>
    <xdr:to>
      <xdr:col>7</xdr:col>
      <xdr:colOff>352840</xdr:colOff>
      <xdr:row>6</xdr:row>
      <xdr:rowOff>49183</xdr:rowOff>
    </xdr:to>
    <xdr:sp macro="" textlink="">
      <xdr:nvSpPr>
        <xdr:cNvPr id="3" name="Rounded Rectangle 2">
          <a:hlinkClick xmlns:r="http://schemas.openxmlformats.org/officeDocument/2006/relationships" r:id="rId2"/>
          <a:extLst>
            <a:ext uri="{FF2B5EF4-FFF2-40B4-BE49-F238E27FC236}">
              <a16:creationId xmlns="" xmlns:a16="http://schemas.microsoft.com/office/drawing/2014/main" id="{00000000-0008-0000-0100-000003000000}"/>
            </a:ext>
          </a:extLst>
        </xdr:cNvPr>
        <xdr:cNvSpPr/>
      </xdr:nvSpPr>
      <xdr:spPr>
        <a:xfrm>
          <a:off x="2908715" y="863041"/>
          <a:ext cx="1711325" cy="338667"/>
        </a:xfrm>
        <a:prstGeom prst="roundRect">
          <a:avLst/>
        </a:prstGeom>
      </xdr:spPr>
      <xdr:style>
        <a:lnRef idx="0">
          <a:schemeClr val="accent3"/>
        </a:lnRef>
        <a:fillRef idx="3">
          <a:schemeClr val="accent3"/>
        </a:fillRef>
        <a:effectRef idx="3">
          <a:schemeClr val="accent3"/>
        </a:effectRef>
        <a:fontRef idx="minor">
          <a:schemeClr val="lt1"/>
        </a:fontRef>
      </xdr:style>
      <xdr:txBody>
        <a:bodyPr rtlCol="0" anchor="ctr"/>
        <a:lstStyle/>
        <a:p>
          <a:pPr algn="ctr"/>
          <a:r>
            <a:rPr lang="en-US" sz="1800" b="1">
              <a:solidFill>
                <a:schemeClr val="tx1"/>
              </a:solidFill>
            </a:rPr>
            <a:t>P J OK</a:t>
          </a:r>
        </a:p>
      </xdr:txBody>
    </xdr:sp>
    <xdr:clientData/>
  </xdr:twoCellAnchor>
  <xdr:twoCellAnchor>
    <xdr:from>
      <xdr:col>1</xdr:col>
      <xdr:colOff>270821</xdr:colOff>
      <xdr:row>6</xdr:row>
      <xdr:rowOff>132817</xdr:rowOff>
    </xdr:from>
    <xdr:to>
      <xdr:col>4</xdr:col>
      <xdr:colOff>153346</xdr:colOff>
      <xdr:row>8</xdr:row>
      <xdr:rowOff>65084</xdr:rowOff>
    </xdr:to>
    <xdr:sp macro="" textlink="">
      <xdr:nvSpPr>
        <xdr:cNvPr id="4" name="Rounded Rectangle 3">
          <a:hlinkClick xmlns:r="http://schemas.openxmlformats.org/officeDocument/2006/relationships" r:id="rId3"/>
          <a:extLst>
            <a:ext uri="{FF2B5EF4-FFF2-40B4-BE49-F238E27FC236}">
              <a16:creationId xmlns="" xmlns:a16="http://schemas.microsoft.com/office/drawing/2014/main" id="{00000000-0008-0000-0100-000004000000}"/>
            </a:ext>
          </a:extLst>
        </xdr:cNvPr>
        <xdr:cNvSpPr/>
      </xdr:nvSpPr>
      <xdr:spPr>
        <a:xfrm>
          <a:off x="880421" y="1285342"/>
          <a:ext cx="1711325" cy="313267"/>
        </a:xfrm>
        <a:prstGeom prst="roundRect">
          <a:avLst/>
        </a:prstGeom>
      </xdr:spPr>
      <xdr:style>
        <a:lnRef idx="0">
          <a:schemeClr val="accent3"/>
        </a:lnRef>
        <a:fillRef idx="3">
          <a:schemeClr val="accent3"/>
        </a:fillRef>
        <a:effectRef idx="3">
          <a:schemeClr val="accent3"/>
        </a:effectRef>
        <a:fontRef idx="minor">
          <a:schemeClr val="lt1"/>
        </a:fontRef>
      </xdr:style>
      <xdr:txBody>
        <a:bodyPr rtlCol="0" anchor="ctr"/>
        <a:lstStyle/>
        <a:p>
          <a:pPr algn="ctr"/>
          <a:r>
            <a:rPr lang="en-US" sz="1800" b="1">
              <a:solidFill>
                <a:schemeClr val="tx1"/>
              </a:solidFill>
            </a:rPr>
            <a:t>PKN</a:t>
          </a:r>
        </a:p>
      </xdr:txBody>
    </xdr:sp>
    <xdr:clientData/>
  </xdr:twoCellAnchor>
  <xdr:twoCellAnchor>
    <xdr:from>
      <xdr:col>1</xdr:col>
      <xdr:colOff>275049</xdr:colOff>
      <xdr:row>8</xdr:row>
      <xdr:rowOff>167210</xdr:rowOff>
    </xdr:from>
    <xdr:to>
      <xdr:col>4</xdr:col>
      <xdr:colOff>157574</xdr:colOff>
      <xdr:row>10</xdr:row>
      <xdr:rowOff>137577</xdr:rowOff>
    </xdr:to>
    <xdr:sp macro="" textlink="">
      <xdr:nvSpPr>
        <xdr:cNvPr id="5" name="Rounded Rectangle 4">
          <a:hlinkClick xmlns:r="http://schemas.openxmlformats.org/officeDocument/2006/relationships" r:id="rId4"/>
          <a:extLst>
            <a:ext uri="{FF2B5EF4-FFF2-40B4-BE49-F238E27FC236}">
              <a16:creationId xmlns="" xmlns:a16="http://schemas.microsoft.com/office/drawing/2014/main" id="{00000000-0008-0000-0100-000005000000}"/>
            </a:ext>
          </a:extLst>
        </xdr:cNvPr>
        <xdr:cNvSpPr/>
      </xdr:nvSpPr>
      <xdr:spPr>
        <a:xfrm>
          <a:off x="884649" y="1700735"/>
          <a:ext cx="1711325" cy="351367"/>
        </a:xfrm>
        <a:prstGeom prst="roundRect">
          <a:avLst/>
        </a:prstGeom>
      </xdr:spPr>
      <xdr:style>
        <a:lnRef idx="0">
          <a:schemeClr val="accent3"/>
        </a:lnRef>
        <a:fillRef idx="3">
          <a:schemeClr val="accent3"/>
        </a:fillRef>
        <a:effectRef idx="3">
          <a:schemeClr val="accent3"/>
        </a:effectRef>
        <a:fontRef idx="minor">
          <a:schemeClr val="lt1"/>
        </a:fontRef>
      </xdr:style>
      <xdr:txBody>
        <a:bodyPr rtlCol="0" anchor="ctr"/>
        <a:lstStyle/>
        <a:p>
          <a:pPr algn="ctr"/>
          <a:r>
            <a:rPr lang="en-US" sz="1800" b="1">
              <a:solidFill>
                <a:schemeClr val="tx1"/>
              </a:solidFill>
            </a:rPr>
            <a:t>B INDO</a:t>
          </a:r>
        </a:p>
      </xdr:txBody>
    </xdr:sp>
    <xdr:clientData/>
  </xdr:twoCellAnchor>
  <xdr:twoCellAnchor>
    <xdr:from>
      <xdr:col>1</xdr:col>
      <xdr:colOff>276638</xdr:colOff>
      <xdr:row>11</xdr:row>
      <xdr:rowOff>45496</xdr:rowOff>
    </xdr:from>
    <xdr:to>
      <xdr:col>4</xdr:col>
      <xdr:colOff>159163</xdr:colOff>
      <xdr:row>13</xdr:row>
      <xdr:rowOff>1047</xdr:rowOff>
    </xdr:to>
    <xdr:sp macro="" textlink="">
      <xdr:nvSpPr>
        <xdr:cNvPr id="6" name="Rounded Rectangle 5">
          <a:hlinkClick xmlns:r="http://schemas.openxmlformats.org/officeDocument/2006/relationships" r:id="rId5"/>
          <a:extLst>
            <a:ext uri="{FF2B5EF4-FFF2-40B4-BE49-F238E27FC236}">
              <a16:creationId xmlns="" xmlns:a16="http://schemas.microsoft.com/office/drawing/2014/main" id="{00000000-0008-0000-0100-000006000000}"/>
            </a:ext>
          </a:extLst>
        </xdr:cNvPr>
        <xdr:cNvSpPr/>
      </xdr:nvSpPr>
      <xdr:spPr>
        <a:xfrm>
          <a:off x="886238" y="2150521"/>
          <a:ext cx="1711325" cy="336551"/>
        </a:xfrm>
        <a:prstGeom prst="roundRect">
          <a:avLst/>
        </a:prstGeom>
      </xdr:spPr>
      <xdr:style>
        <a:lnRef idx="0">
          <a:schemeClr val="accent3"/>
        </a:lnRef>
        <a:fillRef idx="3">
          <a:schemeClr val="accent3"/>
        </a:fillRef>
        <a:effectRef idx="3">
          <a:schemeClr val="accent3"/>
        </a:effectRef>
        <a:fontRef idx="minor">
          <a:schemeClr val="lt1"/>
        </a:fontRef>
      </xdr:style>
      <xdr:txBody>
        <a:bodyPr rtlCol="0" anchor="ctr"/>
        <a:lstStyle/>
        <a:p>
          <a:pPr algn="ctr"/>
          <a:r>
            <a:rPr lang="en-US" sz="1800" b="1">
              <a:solidFill>
                <a:schemeClr val="tx1"/>
              </a:solidFill>
            </a:rPr>
            <a:t>MATEMATIKA</a:t>
          </a:r>
        </a:p>
      </xdr:txBody>
    </xdr:sp>
    <xdr:clientData/>
  </xdr:twoCellAnchor>
  <xdr:twoCellAnchor>
    <xdr:from>
      <xdr:col>4</xdr:col>
      <xdr:colOff>443328</xdr:colOff>
      <xdr:row>9</xdr:row>
      <xdr:rowOff>1565</xdr:rowOff>
    </xdr:from>
    <xdr:to>
      <xdr:col>7</xdr:col>
      <xdr:colOff>325853</xdr:colOff>
      <xdr:row>10</xdr:row>
      <xdr:rowOff>141793</xdr:rowOff>
    </xdr:to>
    <xdr:sp macro="" textlink="">
      <xdr:nvSpPr>
        <xdr:cNvPr id="7" name="Rounded Rectangle 6">
          <a:hlinkClick xmlns:r="http://schemas.openxmlformats.org/officeDocument/2006/relationships" r:id="rId6"/>
          <a:extLst>
            <a:ext uri="{FF2B5EF4-FFF2-40B4-BE49-F238E27FC236}">
              <a16:creationId xmlns="" xmlns:a16="http://schemas.microsoft.com/office/drawing/2014/main" id="{00000000-0008-0000-0100-000007000000}"/>
            </a:ext>
          </a:extLst>
        </xdr:cNvPr>
        <xdr:cNvSpPr/>
      </xdr:nvSpPr>
      <xdr:spPr>
        <a:xfrm>
          <a:off x="2881728" y="1725590"/>
          <a:ext cx="1711325" cy="330728"/>
        </a:xfrm>
        <a:prstGeom prst="roundRect">
          <a:avLst/>
        </a:prstGeom>
      </xdr:spPr>
      <xdr:style>
        <a:lnRef idx="0">
          <a:schemeClr val="accent3"/>
        </a:lnRef>
        <a:fillRef idx="3">
          <a:schemeClr val="accent3"/>
        </a:fillRef>
        <a:effectRef idx="3">
          <a:schemeClr val="accent3"/>
        </a:effectRef>
        <a:fontRef idx="minor">
          <a:schemeClr val="lt1"/>
        </a:fontRef>
      </xdr:style>
      <xdr:txBody>
        <a:bodyPr rtlCol="0" anchor="ctr"/>
        <a:lstStyle/>
        <a:p>
          <a:pPr algn="ctr"/>
          <a:r>
            <a:rPr lang="en-US" sz="1800" b="1">
              <a:solidFill>
                <a:schemeClr val="tx1"/>
              </a:solidFill>
            </a:rPr>
            <a:t>B.</a:t>
          </a:r>
          <a:r>
            <a:rPr lang="en-US" sz="1800" b="1" baseline="0">
              <a:solidFill>
                <a:schemeClr val="tx1"/>
              </a:solidFill>
            </a:rPr>
            <a:t> JAWA</a:t>
          </a:r>
          <a:endParaRPr lang="en-US" sz="1800" b="1">
            <a:solidFill>
              <a:schemeClr val="tx1"/>
            </a:solidFill>
          </a:endParaRPr>
        </a:p>
      </xdr:txBody>
    </xdr:sp>
    <xdr:clientData/>
  </xdr:twoCellAnchor>
  <xdr:twoCellAnchor>
    <xdr:from>
      <xdr:col>4</xdr:col>
      <xdr:colOff>466610</xdr:colOff>
      <xdr:row>6</xdr:row>
      <xdr:rowOff>132264</xdr:rowOff>
    </xdr:from>
    <xdr:to>
      <xdr:col>7</xdr:col>
      <xdr:colOff>349135</xdr:colOff>
      <xdr:row>8</xdr:row>
      <xdr:rowOff>72467</xdr:rowOff>
    </xdr:to>
    <xdr:sp macro="" textlink="">
      <xdr:nvSpPr>
        <xdr:cNvPr id="8" name="Rounded Rectangle 7">
          <a:hlinkClick xmlns:r="http://schemas.openxmlformats.org/officeDocument/2006/relationships" r:id="rId7"/>
          <a:extLst>
            <a:ext uri="{FF2B5EF4-FFF2-40B4-BE49-F238E27FC236}">
              <a16:creationId xmlns="" xmlns:a16="http://schemas.microsoft.com/office/drawing/2014/main" id="{00000000-0008-0000-0100-000008000000}"/>
            </a:ext>
          </a:extLst>
        </xdr:cNvPr>
        <xdr:cNvSpPr/>
      </xdr:nvSpPr>
      <xdr:spPr>
        <a:xfrm>
          <a:off x="2905010" y="1284789"/>
          <a:ext cx="1711325" cy="321203"/>
        </a:xfrm>
        <a:prstGeom prst="roundRect">
          <a:avLst/>
        </a:prstGeom>
      </xdr:spPr>
      <xdr:style>
        <a:lnRef idx="0">
          <a:schemeClr val="accent3"/>
        </a:lnRef>
        <a:fillRef idx="3">
          <a:schemeClr val="accent3"/>
        </a:fillRef>
        <a:effectRef idx="3">
          <a:schemeClr val="accent3"/>
        </a:effectRef>
        <a:fontRef idx="minor">
          <a:schemeClr val="lt1"/>
        </a:fontRef>
      </xdr:style>
      <xdr:txBody>
        <a:bodyPr rtlCol="0" anchor="ctr"/>
        <a:lstStyle/>
        <a:p>
          <a:pPr algn="ctr"/>
          <a:r>
            <a:rPr lang="en-US" sz="1800" b="1">
              <a:solidFill>
                <a:schemeClr val="tx1"/>
              </a:solidFill>
            </a:rPr>
            <a:t>S B D P</a:t>
          </a:r>
        </a:p>
      </xdr:txBody>
    </xdr:sp>
    <xdr:clientData/>
  </xdr:twoCellAnchor>
  <xdr:twoCellAnchor>
    <xdr:from>
      <xdr:col>5</xdr:col>
      <xdr:colOff>342900</xdr:colOff>
      <xdr:row>17</xdr:row>
      <xdr:rowOff>57150</xdr:rowOff>
    </xdr:from>
    <xdr:to>
      <xdr:col>8</xdr:col>
      <xdr:colOff>454025</xdr:colOff>
      <xdr:row>19</xdr:row>
      <xdr:rowOff>14817</xdr:rowOff>
    </xdr:to>
    <xdr:sp macro="" textlink="">
      <xdr:nvSpPr>
        <xdr:cNvPr id="9" name="Rounded Rectangle 8">
          <a:extLst>
            <a:ext uri="{FF2B5EF4-FFF2-40B4-BE49-F238E27FC236}">
              <a16:creationId xmlns="" xmlns:a16="http://schemas.microsoft.com/office/drawing/2014/main" id="{00000000-0008-0000-0100-000009000000}"/>
            </a:ext>
          </a:extLst>
        </xdr:cNvPr>
        <xdr:cNvSpPr/>
      </xdr:nvSpPr>
      <xdr:spPr>
        <a:xfrm>
          <a:off x="3390900" y="3305175"/>
          <a:ext cx="1939925" cy="338667"/>
        </a:xfrm>
        <a:prstGeom prst="roundRect">
          <a:avLst/>
        </a:prstGeom>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1800" b="1">
              <a:solidFill>
                <a:schemeClr val="tx1"/>
              </a:solidFill>
            </a:rPr>
            <a:t>LEGER NILAI KI-3</a:t>
          </a:r>
        </a:p>
      </xdr:txBody>
    </xdr:sp>
    <xdr:clientData/>
  </xdr:twoCellAnchor>
  <xdr:twoCellAnchor editAs="oneCell">
    <xdr:from>
      <xdr:col>8</xdr:col>
      <xdr:colOff>0</xdr:colOff>
      <xdr:row>0</xdr:row>
      <xdr:rowOff>123825</xdr:rowOff>
    </xdr:from>
    <xdr:to>
      <xdr:col>8</xdr:col>
      <xdr:colOff>487411</xdr:colOff>
      <xdr:row>3</xdr:row>
      <xdr:rowOff>47625</xdr:rowOff>
    </xdr:to>
    <xdr:pic>
      <xdr:nvPicPr>
        <xdr:cNvPr id="10" name="Picture 4">
          <a:extLst>
            <a:ext uri="{FF2B5EF4-FFF2-40B4-BE49-F238E27FC236}">
              <a16:creationId xmlns="" xmlns:a16="http://schemas.microsoft.com/office/drawing/2014/main" id="{00000000-0008-0000-0100-00000A000000}"/>
            </a:ext>
          </a:extLst>
        </xdr:cNvPr>
        <xdr:cNvPicPr>
          <a:picLocks noChangeAspect="1" noChangeArrowheads="1"/>
        </xdr:cNvPicPr>
      </xdr:nvPicPr>
      <xdr:blipFill>
        <a:blip xmlns:r="http://schemas.openxmlformats.org/officeDocument/2006/relationships" r:embed="rId8" cstate="print"/>
        <a:srcRect/>
        <a:stretch>
          <a:fillRect/>
        </a:stretch>
      </xdr:blipFill>
      <xdr:spPr bwMode="auto">
        <a:xfrm>
          <a:off x="4876800" y="123825"/>
          <a:ext cx="487411" cy="49530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twoCellAnchor>
    <xdr:from>
      <xdr:col>1</xdr:col>
      <xdr:colOff>257175</xdr:colOff>
      <xdr:row>13</xdr:row>
      <xdr:rowOff>85725</xdr:rowOff>
    </xdr:from>
    <xdr:to>
      <xdr:col>4</xdr:col>
      <xdr:colOff>139700</xdr:colOff>
      <xdr:row>15</xdr:row>
      <xdr:rowOff>41276</xdr:rowOff>
    </xdr:to>
    <xdr:sp macro="" textlink="">
      <xdr:nvSpPr>
        <xdr:cNvPr id="11" name="Rounded Rectangle 10">
          <a:hlinkClick xmlns:r="http://schemas.openxmlformats.org/officeDocument/2006/relationships" r:id="rId9"/>
          <a:extLst>
            <a:ext uri="{FF2B5EF4-FFF2-40B4-BE49-F238E27FC236}">
              <a16:creationId xmlns="" xmlns:a16="http://schemas.microsoft.com/office/drawing/2014/main" id="{00000000-0008-0000-0100-00000B000000}"/>
            </a:ext>
          </a:extLst>
        </xdr:cNvPr>
        <xdr:cNvSpPr/>
      </xdr:nvSpPr>
      <xdr:spPr>
        <a:xfrm>
          <a:off x="866775" y="2571750"/>
          <a:ext cx="1711325" cy="336551"/>
        </a:xfrm>
        <a:prstGeom prst="roundRect">
          <a:avLst/>
        </a:prstGeom>
      </xdr:spPr>
      <xdr:style>
        <a:lnRef idx="0">
          <a:schemeClr val="accent3"/>
        </a:lnRef>
        <a:fillRef idx="3">
          <a:schemeClr val="accent3"/>
        </a:fillRef>
        <a:effectRef idx="3">
          <a:schemeClr val="accent3"/>
        </a:effectRef>
        <a:fontRef idx="minor">
          <a:schemeClr val="lt1"/>
        </a:fontRef>
      </xdr:style>
      <xdr:txBody>
        <a:bodyPr rtlCol="0" anchor="ctr"/>
        <a:lstStyle/>
        <a:p>
          <a:pPr algn="ctr"/>
          <a:r>
            <a:rPr lang="id-ID" sz="1800" b="1">
              <a:solidFill>
                <a:schemeClr val="tx1"/>
              </a:solidFill>
            </a:rPr>
            <a:t>IPA</a:t>
          </a:r>
          <a:endParaRPr lang="en-US" sz="1800" b="1">
            <a:solidFill>
              <a:schemeClr val="tx1"/>
            </a:solidFill>
          </a:endParaRPr>
        </a:p>
      </xdr:txBody>
    </xdr:sp>
    <xdr:clientData/>
  </xdr:twoCellAnchor>
  <xdr:twoCellAnchor>
    <xdr:from>
      <xdr:col>4</xdr:col>
      <xdr:colOff>428625</xdr:colOff>
      <xdr:row>11</xdr:row>
      <xdr:rowOff>66675</xdr:rowOff>
    </xdr:from>
    <xdr:to>
      <xdr:col>7</xdr:col>
      <xdr:colOff>311150</xdr:colOff>
      <xdr:row>13</xdr:row>
      <xdr:rowOff>22226</xdr:rowOff>
    </xdr:to>
    <xdr:sp macro="" textlink="">
      <xdr:nvSpPr>
        <xdr:cNvPr id="12" name="Rounded Rectangle 11">
          <a:hlinkClick xmlns:r="http://schemas.openxmlformats.org/officeDocument/2006/relationships" r:id="rId10"/>
          <a:extLst>
            <a:ext uri="{FF2B5EF4-FFF2-40B4-BE49-F238E27FC236}">
              <a16:creationId xmlns="" xmlns:a16="http://schemas.microsoft.com/office/drawing/2014/main" id="{00000000-0008-0000-0100-00000C000000}"/>
            </a:ext>
          </a:extLst>
        </xdr:cNvPr>
        <xdr:cNvSpPr/>
      </xdr:nvSpPr>
      <xdr:spPr>
        <a:xfrm>
          <a:off x="2867025" y="2171700"/>
          <a:ext cx="1711325" cy="336551"/>
        </a:xfrm>
        <a:prstGeom prst="roundRect">
          <a:avLst/>
        </a:prstGeom>
      </xdr:spPr>
      <xdr:style>
        <a:lnRef idx="0">
          <a:schemeClr val="accent3"/>
        </a:lnRef>
        <a:fillRef idx="3">
          <a:schemeClr val="accent3"/>
        </a:fillRef>
        <a:effectRef idx="3">
          <a:schemeClr val="accent3"/>
        </a:effectRef>
        <a:fontRef idx="minor">
          <a:schemeClr val="lt1"/>
        </a:fontRef>
      </xdr:style>
      <xdr:txBody>
        <a:bodyPr rtlCol="0" anchor="ctr"/>
        <a:lstStyle/>
        <a:p>
          <a:pPr algn="ctr"/>
          <a:r>
            <a:rPr lang="id-ID" sz="1800" b="1">
              <a:solidFill>
                <a:schemeClr val="tx1"/>
              </a:solidFill>
            </a:rPr>
            <a:t>IPS</a:t>
          </a:r>
          <a:endParaRPr lang="en-US" sz="1800" b="1">
            <a:solidFill>
              <a:schemeClr val="tx1"/>
            </a:solidFill>
          </a:endParaRPr>
        </a:p>
      </xdr:txBody>
    </xdr:sp>
    <xdr:clientData/>
  </xdr:twoCellAnchor>
  <xdr:twoCellAnchor>
    <xdr:from>
      <xdr:col>4</xdr:col>
      <xdr:colOff>438150</xdr:colOff>
      <xdr:row>13</xdr:row>
      <xdr:rowOff>114300</xdr:rowOff>
    </xdr:from>
    <xdr:to>
      <xdr:col>7</xdr:col>
      <xdr:colOff>320675</xdr:colOff>
      <xdr:row>15</xdr:row>
      <xdr:rowOff>69851</xdr:rowOff>
    </xdr:to>
    <xdr:sp macro="" textlink="">
      <xdr:nvSpPr>
        <xdr:cNvPr id="13" name="Rounded Rectangle 11">
          <a:extLst>
            <a:ext uri="{FF2B5EF4-FFF2-40B4-BE49-F238E27FC236}">
              <a16:creationId xmlns="" xmlns:a16="http://schemas.microsoft.com/office/drawing/2014/main" id="{00000000-0008-0000-0100-00000D000000}"/>
            </a:ext>
          </a:extLst>
        </xdr:cNvPr>
        <xdr:cNvSpPr/>
      </xdr:nvSpPr>
      <xdr:spPr>
        <a:xfrm>
          <a:off x="2876550" y="2600325"/>
          <a:ext cx="1711325" cy="336551"/>
        </a:xfrm>
        <a:prstGeom prst="roundRect">
          <a:avLst/>
        </a:prstGeom>
      </xdr:spPr>
      <xdr:style>
        <a:lnRef idx="0">
          <a:schemeClr val="accent3"/>
        </a:lnRef>
        <a:fillRef idx="3">
          <a:schemeClr val="accent3"/>
        </a:fillRef>
        <a:effectRef idx="3">
          <a:schemeClr val="accent3"/>
        </a:effectRef>
        <a:fontRef idx="minor">
          <a:schemeClr val="lt1"/>
        </a:fontRef>
      </xdr:style>
      <xdr:txBody>
        <a:bodyPr rtlCol="0" anchor="ctr"/>
        <a:lstStyle/>
        <a:p>
          <a:pPr algn="ctr"/>
          <a:endParaRPr lang="en-US" sz="1800" b="1">
            <a:solidFill>
              <a:schemeClr val="tx1"/>
            </a:solidFill>
          </a:endParaRP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233891</xdr:colOff>
      <xdr:row>0</xdr:row>
      <xdr:rowOff>97368</xdr:rowOff>
    </xdr:from>
    <xdr:to>
      <xdr:col>1</xdr:col>
      <xdr:colOff>189442</xdr:colOff>
      <xdr:row>2</xdr:row>
      <xdr:rowOff>90788</xdr:rowOff>
    </xdr:to>
    <xdr:pic>
      <xdr:nvPicPr>
        <xdr:cNvPr id="2" name="Picture 4">
          <a:extLst>
            <a:ext uri="{FF2B5EF4-FFF2-40B4-BE49-F238E27FC236}">
              <a16:creationId xmlns="" xmlns:a16="http://schemas.microsoft.com/office/drawing/2014/main" id="{00000000-0008-0000-13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33891" y="97368"/>
          <a:ext cx="442384" cy="37442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twoCellAnchor>
    <xdr:from>
      <xdr:col>1</xdr:col>
      <xdr:colOff>46566</xdr:colOff>
      <xdr:row>3</xdr:row>
      <xdr:rowOff>105834</xdr:rowOff>
    </xdr:from>
    <xdr:to>
      <xdr:col>1</xdr:col>
      <xdr:colOff>1303867</xdr:colOff>
      <xdr:row>4</xdr:row>
      <xdr:rowOff>172509</xdr:rowOff>
    </xdr:to>
    <xdr:sp macro="" textlink="">
      <xdr:nvSpPr>
        <xdr:cNvPr id="3" name="Rounded Rectangle 2">
          <a:extLst>
            <a:ext uri="{FF2B5EF4-FFF2-40B4-BE49-F238E27FC236}">
              <a16:creationId xmlns="" xmlns:a16="http://schemas.microsoft.com/office/drawing/2014/main" id="{00000000-0008-0000-1300-000003000000}"/>
            </a:ext>
          </a:extLst>
        </xdr:cNvPr>
        <xdr:cNvSpPr/>
      </xdr:nvSpPr>
      <xdr:spPr>
        <a:xfrm>
          <a:off x="533399" y="677334"/>
          <a:ext cx="1257301" cy="257175"/>
        </a:xfrm>
        <a:prstGeom prst="roundRect">
          <a:avLst/>
        </a:prstGeom>
      </xdr:spPr>
      <xdr:style>
        <a:lnRef idx="0">
          <a:schemeClr val="accent5"/>
        </a:lnRef>
        <a:fillRef idx="3">
          <a:schemeClr val="accent5"/>
        </a:fillRef>
        <a:effectRef idx="3">
          <a:schemeClr val="accent5"/>
        </a:effectRef>
        <a:fontRef idx="minor">
          <a:schemeClr val="lt1"/>
        </a:fontRef>
      </xdr:style>
      <xdr:txBody>
        <a:bodyPr rtlCol="0" anchor="ctr"/>
        <a:lstStyle/>
        <a:p>
          <a:pPr algn="ctr"/>
          <a:r>
            <a:rPr lang="en-US" sz="1100"/>
            <a:t>LIHAT KD</a:t>
          </a:r>
        </a:p>
      </xdr:txBody>
    </xdr:sp>
    <xdr:clientData/>
  </xdr:twoCellAnchor>
  <xdr:twoCellAnchor editAs="oneCell">
    <xdr:from>
      <xdr:col>1</xdr:col>
      <xdr:colOff>916517</xdr:colOff>
      <xdr:row>0</xdr:row>
      <xdr:rowOff>118533</xdr:rowOff>
    </xdr:from>
    <xdr:to>
      <xdr:col>2</xdr:col>
      <xdr:colOff>56092</xdr:colOff>
      <xdr:row>2</xdr:row>
      <xdr:rowOff>151512</xdr:rowOff>
    </xdr:to>
    <xdr:pic>
      <xdr:nvPicPr>
        <xdr:cNvPr id="4" name="Picture 3" descr="https://encrypted-tbn2.gstatic.com/images?q=tbn:ANd9GcQPmkby_pF1mneCprIhuoJmxy7NBJv32vzQTM7E-zn5K3yqIWiJ">
          <a:hlinkClick xmlns:r="http://schemas.openxmlformats.org/officeDocument/2006/relationships" r:id="rId2"/>
          <a:extLst>
            <a:ext uri="{FF2B5EF4-FFF2-40B4-BE49-F238E27FC236}">
              <a16:creationId xmlns="" xmlns:a16="http://schemas.microsoft.com/office/drawing/2014/main" id="{00000000-0008-0000-1300-000004000000}"/>
            </a:ext>
          </a:extLst>
        </xdr:cNvPr>
        <xdr:cNvPicPr>
          <a:picLocks noChangeAspect="1" noChangeArrowheads="1"/>
        </xdr:cNvPicPr>
      </xdr:nvPicPr>
      <xdr:blipFill>
        <a:blip xmlns:r="http://schemas.openxmlformats.org/officeDocument/2006/relationships" r:embed="rId3"/>
        <a:stretch>
          <a:fillRect/>
        </a:stretch>
      </xdr:blipFill>
      <xdr:spPr bwMode="auto">
        <a:xfrm>
          <a:off x="1297517" y="118533"/>
          <a:ext cx="451909" cy="413979"/>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161924</xdr:colOff>
      <xdr:row>0</xdr:row>
      <xdr:rowOff>152401</xdr:rowOff>
    </xdr:from>
    <xdr:to>
      <xdr:col>0</xdr:col>
      <xdr:colOff>600075</xdr:colOff>
      <xdr:row>2</xdr:row>
      <xdr:rowOff>145821</xdr:rowOff>
    </xdr:to>
    <xdr:pic>
      <xdr:nvPicPr>
        <xdr:cNvPr id="2" name="Picture 4">
          <a:hlinkClick xmlns:r="http://schemas.openxmlformats.org/officeDocument/2006/relationships" r:id="rId1"/>
          <a:extLst>
            <a:ext uri="{FF2B5EF4-FFF2-40B4-BE49-F238E27FC236}">
              <a16:creationId xmlns="" xmlns:a16="http://schemas.microsoft.com/office/drawing/2014/main" id="{00000000-0008-0000-1400-000002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4" y="152401"/>
          <a:ext cx="438151" cy="37442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twoCellAnchor>
    <xdr:from>
      <xdr:col>1</xdr:col>
      <xdr:colOff>57150</xdr:colOff>
      <xdr:row>3</xdr:row>
      <xdr:rowOff>171450</xdr:rowOff>
    </xdr:from>
    <xdr:to>
      <xdr:col>1</xdr:col>
      <xdr:colOff>1562100</xdr:colOff>
      <xdr:row>5</xdr:row>
      <xdr:rowOff>28575</xdr:rowOff>
    </xdr:to>
    <xdr:sp macro="" textlink="">
      <xdr:nvSpPr>
        <xdr:cNvPr id="3" name="Rounded Rectangle 2">
          <a:extLst>
            <a:ext uri="{FF2B5EF4-FFF2-40B4-BE49-F238E27FC236}">
              <a16:creationId xmlns="" xmlns:a16="http://schemas.microsoft.com/office/drawing/2014/main" id="{00000000-0008-0000-1400-000003000000}"/>
            </a:ext>
          </a:extLst>
        </xdr:cNvPr>
        <xdr:cNvSpPr/>
      </xdr:nvSpPr>
      <xdr:spPr>
        <a:xfrm>
          <a:off x="371475" y="742950"/>
          <a:ext cx="1504950" cy="238125"/>
        </a:xfrm>
        <a:prstGeom prst="roundRect">
          <a:avLst/>
        </a:prstGeom>
      </xdr:spPr>
      <xdr:style>
        <a:lnRef idx="0">
          <a:schemeClr val="accent5"/>
        </a:lnRef>
        <a:fillRef idx="3">
          <a:schemeClr val="accent5"/>
        </a:fillRef>
        <a:effectRef idx="3">
          <a:schemeClr val="accent5"/>
        </a:effectRef>
        <a:fontRef idx="minor">
          <a:schemeClr val="lt1"/>
        </a:fontRef>
      </xdr:style>
      <xdr:txBody>
        <a:bodyPr rtlCol="0" anchor="ctr"/>
        <a:lstStyle/>
        <a:p>
          <a:pPr algn="ctr"/>
          <a:r>
            <a:rPr lang="en-US" sz="1100"/>
            <a:t>LIHAT KD</a:t>
          </a:r>
        </a:p>
      </xdr:txBody>
    </xdr:sp>
    <xdr:clientData/>
  </xdr:twoCellAnchor>
  <xdr:twoCellAnchor editAs="oneCell">
    <xdr:from>
      <xdr:col>1</xdr:col>
      <xdr:colOff>476250</xdr:colOff>
      <xdr:row>0</xdr:row>
      <xdr:rowOff>133350</xdr:rowOff>
    </xdr:from>
    <xdr:to>
      <xdr:col>1</xdr:col>
      <xdr:colOff>923925</xdr:colOff>
      <xdr:row>2</xdr:row>
      <xdr:rowOff>166329</xdr:rowOff>
    </xdr:to>
    <xdr:pic>
      <xdr:nvPicPr>
        <xdr:cNvPr id="4" name="Picture 3" descr="https://encrypted-tbn2.gstatic.com/images?q=tbn:ANd9GcQPmkby_pF1mneCprIhuoJmxy7NBJv32vzQTM7E-zn5K3yqIWiJ">
          <a:hlinkClick xmlns:r="http://schemas.openxmlformats.org/officeDocument/2006/relationships" r:id="rId3"/>
          <a:extLst>
            <a:ext uri="{FF2B5EF4-FFF2-40B4-BE49-F238E27FC236}">
              <a16:creationId xmlns="" xmlns:a16="http://schemas.microsoft.com/office/drawing/2014/main" id="{00000000-0008-0000-1400-000004000000}"/>
            </a:ext>
          </a:extLst>
        </xdr:cNvPr>
        <xdr:cNvPicPr>
          <a:picLocks noChangeAspect="1" noChangeArrowheads="1"/>
        </xdr:cNvPicPr>
      </xdr:nvPicPr>
      <xdr:blipFill>
        <a:blip xmlns:r="http://schemas.openxmlformats.org/officeDocument/2006/relationships" r:embed="rId4"/>
        <a:stretch>
          <a:fillRect/>
        </a:stretch>
      </xdr:blipFill>
      <xdr:spPr bwMode="auto">
        <a:xfrm>
          <a:off x="790575" y="133350"/>
          <a:ext cx="447675" cy="413979"/>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161924</xdr:colOff>
      <xdr:row>0</xdr:row>
      <xdr:rowOff>152401</xdr:rowOff>
    </xdr:from>
    <xdr:to>
      <xdr:col>0</xdr:col>
      <xdr:colOff>600075</xdr:colOff>
      <xdr:row>2</xdr:row>
      <xdr:rowOff>145821</xdr:rowOff>
    </xdr:to>
    <xdr:pic>
      <xdr:nvPicPr>
        <xdr:cNvPr id="2" name="Picture 4">
          <a:hlinkClick xmlns:r="http://schemas.openxmlformats.org/officeDocument/2006/relationships" r:id="rId1"/>
          <a:extLst>
            <a:ext uri="{FF2B5EF4-FFF2-40B4-BE49-F238E27FC236}">
              <a16:creationId xmlns="" xmlns:a16="http://schemas.microsoft.com/office/drawing/2014/main" id="{00000000-0008-0000-1500-000002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4" y="152401"/>
          <a:ext cx="438151" cy="37442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twoCellAnchor>
    <xdr:from>
      <xdr:col>1</xdr:col>
      <xdr:colOff>57150</xdr:colOff>
      <xdr:row>3</xdr:row>
      <xdr:rowOff>171450</xdr:rowOff>
    </xdr:from>
    <xdr:to>
      <xdr:col>1</xdr:col>
      <xdr:colOff>1562100</xdr:colOff>
      <xdr:row>5</xdr:row>
      <xdr:rowOff>28575</xdr:rowOff>
    </xdr:to>
    <xdr:sp macro="" textlink="">
      <xdr:nvSpPr>
        <xdr:cNvPr id="3" name="Rounded Rectangle 2">
          <a:extLst>
            <a:ext uri="{FF2B5EF4-FFF2-40B4-BE49-F238E27FC236}">
              <a16:creationId xmlns="" xmlns:a16="http://schemas.microsoft.com/office/drawing/2014/main" id="{00000000-0008-0000-1500-000003000000}"/>
            </a:ext>
          </a:extLst>
        </xdr:cNvPr>
        <xdr:cNvSpPr/>
      </xdr:nvSpPr>
      <xdr:spPr>
        <a:xfrm>
          <a:off x="666750" y="742950"/>
          <a:ext cx="1504950" cy="238125"/>
        </a:xfrm>
        <a:prstGeom prst="roundRect">
          <a:avLst/>
        </a:prstGeom>
      </xdr:spPr>
      <xdr:style>
        <a:lnRef idx="0">
          <a:schemeClr val="accent5"/>
        </a:lnRef>
        <a:fillRef idx="3">
          <a:schemeClr val="accent5"/>
        </a:fillRef>
        <a:effectRef idx="3">
          <a:schemeClr val="accent5"/>
        </a:effectRef>
        <a:fontRef idx="minor">
          <a:schemeClr val="lt1"/>
        </a:fontRef>
      </xdr:style>
      <xdr:txBody>
        <a:bodyPr rtlCol="0" anchor="ctr"/>
        <a:lstStyle/>
        <a:p>
          <a:pPr algn="ctr"/>
          <a:r>
            <a:rPr lang="en-US" sz="1100"/>
            <a:t>LIHAT KD</a:t>
          </a:r>
        </a:p>
      </xdr:txBody>
    </xdr:sp>
    <xdr:clientData/>
  </xdr:twoCellAnchor>
  <xdr:twoCellAnchor editAs="oneCell">
    <xdr:from>
      <xdr:col>1</xdr:col>
      <xdr:colOff>476250</xdr:colOff>
      <xdr:row>0</xdr:row>
      <xdr:rowOff>133350</xdr:rowOff>
    </xdr:from>
    <xdr:to>
      <xdr:col>1</xdr:col>
      <xdr:colOff>923925</xdr:colOff>
      <xdr:row>2</xdr:row>
      <xdr:rowOff>166329</xdr:rowOff>
    </xdr:to>
    <xdr:pic>
      <xdr:nvPicPr>
        <xdr:cNvPr id="4" name="Picture 3" descr="https://encrypted-tbn2.gstatic.com/images?q=tbn:ANd9GcQPmkby_pF1mneCprIhuoJmxy7NBJv32vzQTM7E-zn5K3yqIWiJ">
          <a:hlinkClick xmlns:r="http://schemas.openxmlformats.org/officeDocument/2006/relationships" r:id="rId3"/>
          <a:extLst>
            <a:ext uri="{FF2B5EF4-FFF2-40B4-BE49-F238E27FC236}">
              <a16:creationId xmlns="" xmlns:a16="http://schemas.microsoft.com/office/drawing/2014/main" id="{00000000-0008-0000-1500-000004000000}"/>
            </a:ext>
          </a:extLst>
        </xdr:cNvPr>
        <xdr:cNvPicPr>
          <a:picLocks noChangeAspect="1" noChangeArrowheads="1"/>
        </xdr:cNvPicPr>
      </xdr:nvPicPr>
      <xdr:blipFill>
        <a:blip xmlns:r="http://schemas.openxmlformats.org/officeDocument/2006/relationships" r:embed="rId4"/>
        <a:stretch>
          <a:fillRect/>
        </a:stretch>
      </xdr:blipFill>
      <xdr:spPr bwMode="auto">
        <a:xfrm>
          <a:off x="1085850" y="133350"/>
          <a:ext cx="447675" cy="413979"/>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161924</xdr:colOff>
      <xdr:row>0</xdr:row>
      <xdr:rowOff>152401</xdr:rowOff>
    </xdr:from>
    <xdr:to>
      <xdr:col>0</xdr:col>
      <xdr:colOff>600075</xdr:colOff>
      <xdr:row>2</xdr:row>
      <xdr:rowOff>145821</xdr:rowOff>
    </xdr:to>
    <xdr:pic>
      <xdr:nvPicPr>
        <xdr:cNvPr id="2" name="Picture 4">
          <a:hlinkClick xmlns:r="http://schemas.openxmlformats.org/officeDocument/2006/relationships" r:id="rId1"/>
          <a:extLst>
            <a:ext uri="{FF2B5EF4-FFF2-40B4-BE49-F238E27FC236}">
              <a16:creationId xmlns="" xmlns:a16="http://schemas.microsoft.com/office/drawing/2014/main" id="{00000000-0008-0000-1600-000002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4" y="152401"/>
          <a:ext cx="438151" cy="37442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twoCellAnchor>
    <xdr:from>
      <xdr:col>1</xdr:col>
      <xdr:colOff>57150</xdr:colOff>
      <xdr:row>3</xdr:row>
      <xdr:rowOff>171450</xdr:rowOff>
    </xdr:from>
    <xdr:to>
      <xdr:col>1</xdr:col>
      <xdr:colOff>1562100</xdr:colOff>
      <xdr:row>5</xdr:row>
      <xdr:rowOff>28575</xdr:rowOff>
    </xdr:to>
    <xdr:sp macro="" textlink="">
      <xdr:nvSpPr>
        <xdr:cNvPr id="3" name="Rounded Rectangle 2">
          <a:extLst>
            <a:ext uri="{FF2B5EF4-FFF2-40B4-BE49-F238E27FC236}">
              <a16:creationId xmlns="" xmlns:a16="http://schemas.microsoft.com/office/drawing/2014/main" id="{00000000-0008-0000-1600-000003000000}"/>
            </a:ext>
          </a:extLst>
        </xdr:cNvPr>
        <xdr:cNvSpPr/>
      </xdr:nvSpPr>
      <xdr:spPr>
        <a:xfrm>
          <a:off x="666750" y="742950"/>
          <a:ext cx="1504950" cy="238125"/>
        </a:xfrm>
        <a:prstGeom prst="roundRect">
          <a:avLst/>
        </a:prstGeom>
      </xdr:spPr>
      <xdr:style>
        <a:lnRef idx="0">
          <a:schemeClr val="accent5"/>
        </a:lnRef>
        <a:fillRef idx="3">
          <a:schemeClr val="accent5"/>
        </a:fillRef>
        <a:effectRef idx="3">
          <a:schemeClr val="accent5"/>
        </a:effectRef>
        <a:fontRef idx="minor">
          <a:schemeClr val="lt1"/>
        </a:fontRef>
      </xdr:style>
      <xdr:txBody>
        <a:bodyPr rtlCol="0" anchor="ctr"/>
        <a:lstStyle/>
        <a:p>
          <a:pPr algn="ctr"/>
          <a:r>
            <a:rPr lang="en-US" sz="1100"/>
            <a:t>LIHAT KD</a:t>
          </a:r>
        </a:p>
      </xdr:txBody>
    </xdr:sp>
    <xdr:clientData/>
  </xdr:twoCellAnchor>
  <xdr:twoCellAnchor editAs="oneCell">
    <xdr:from>
      <xdr:col>1</xdr:col>
      <xdr:colOff>476250</xdr:colOff>
      <xdr:row>0</xdr:row>
      <xdr:rowOff>133350</xdr:rowOff>
    </xdr:from>
    <xdr:to>
      <xdr:col>1</xdr:col>
      <xdr:colOff>923925</xdr:colOff>
      <xdr:row>2</xdr:row>
      <xdr:rowOff>166329</xdr:rowOff>
    </xdr:to>
    <xdr:pic>
      <xdr:nvPicPr>
        <xdr:cNvPr id="4" name="Picture 3" descr="https://encrypted-tbn2.gstatic.com/images?q=tbn:ANd9GcQPmkby_pF1mneCprIhuoJmxy7NBJv32vzQTM7E-zn5K3yqIWiJ">
          <a:hlinkClick xmlns:r="http://schemas.openxmlformats.org/officeDocument/2006/relationships" r:id="rId3"/>
          <a:extLst>
            <a:ext uri="{FF2B5EF4-FFF2-40B4-BE49-F238E27FC236}">
              <a16:creationId xmlns="" xmlns:a16="http://schemas.microsoft.com/office/drawing/2014/main" id="{00000000-0008-0000-1600-000004000000}"/>
            </a:ext>
          </a:extLst>
        </xdr:cNvPr>
        <xdr:cNvPicPr>
          <a:picLocks noChangeAspect="1" noChangeArrowheads="1"/>
        </xdr:cNvPicPr>
      </xdr:nvPicPr>
      <xdr:blipFill>
        <a:blip xmlns:r="http://schemas.openxmlformats.org/officeDocument/2006/relationships" r:embed="rId4"/>
        <a:stretch>
          <a:fillRect/>
        </a:stretch>
      </xdr:blipFill>
      <xdr:spPr bwMode="auto">
        <a:xfrm>
          <a:off x="1085850" y="133350"/>
          <a:ext cx="447675" cy="413979"/>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1</xdr:col>
      <xdr:colOff>571500</xdr:colOff>
      <xdr:row>2</xdr:row>
      <xdr:rowOff>0</xdr:rowOff>
    </xdr:from>
    <xdr:to>
      <xdr:col>1</xdr:col>
      <xdr:colOff>571500</xdr:colOff>
      <xdr:row>4</xdr:row>
      <xdr:rowOff>32979</xdr:rowOff>
    </xdr:to>
    <xdr:pic>
      <xdr:nvPicPr>
        <xdr:cNvPr id="2" name="Picture 1" descr="https://encrypted-tbn2.gstatic.com/images?q=tbn:ANd9GcQPmkby_pF1mneCprIhuoJmxy7NBJv32vzQTM7E-zn5K3yqIWiJ">
          <a:hlinkClick xmlns:r="http://schemas.openxmlformats.org/officeDocument/2006/relationships" r:id="rId1"/>
          <a:extLst>
            <a:ext uri="{FF2B5EF4-FFF2-40B4-BE49-F238E27FC236}">
              <a16:creationId xmlns="" xmlns:a16="http://schemas.microsoft.com/office/drawing/2014/main" id="{00000000-0008-0000-1700-000002000000}"/>
            </a:ext>
          </a:extLst>
        </xdr:cNvPr>
        <xdr:cNvPicPr>
          <a:picLocks noChangeAspect="1" noChangeArrowheads="1"/>
        </xdr:cNvPicPr>
      </xdr:nvPicPr>
      <xdr:blipFill>
        <a:blip xmlns:r="http://schemas.openxmlformats.org/officeDocument/2006/relationships" r:embed="rId2"/>
        <a:stretch>
          <a:fillRect/>
        </a:stretch>
      </xdr:blipFill>
      <xdr:spPr bwMode="auto">
        <a:xfrm>
          <a:off x="885825" y="381000"/>
          <a:ext cx="447675" cy="413979"/>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twoCellAnchor editAs="oneCell">
    <xdr:from>
      <xdr:col>0</xdr:col>
      <xdr:colOff>200025</xdr:colOff>
      <xdr:row>2</xdr:row>
      <xdr:rowOff>0</xdr:rowOff>
    </xdr:from>
    <xdr:to>
      <xdr:col>0</xdr:col>
      <xdr:colOff>200025</xdr:colOff>
      <xdr:row>3</xdr:row>
      <xdr:rowOff>183920</xdr:rowOff>
    </xdr:to>
    <xdr:pic>
      <xdr:nvPicPr>
        <xdr:cNvPr id="3" name="Picture 4">
          <a:hlinkClick xmlns:r="http://schemas.openxmlformats.org/officeDocument/2006/relationships" r:id="rId3"/>
          <a:extLst>
            <a:ext uri="{FF2B5EF4-FFF2-40B4-BE49-F238E27FC236}">
              <a16:creationId xmlns="" xmlns:a16="http://schemas.microsoft.com/office/drawing/2014/main" id="{00000000-0008-0000-1700-000003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200025" y="381000"/>
          <a:ext cx="438151" cy="37442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twoCellAnchor editAs="oneCell">
    <xdr:from>
      <xdr:col>0</xdr:col>
      <xdr:colOff>0</xdr:colOff>
      <xdr:row>0</xdr:row>
      <xdr:rowOff>0</xdr:rowOff>
    </xdr:from>
    <xdr:to>
      <xdr:col>1</xdr:col>
      <xdr:colOff>128059</xdr:colOff>
      <xdr:row>1</xdr:row>
      <xdr:rowOff>183920</xdr:rowOff>
    </xdr:to>
    <xdr:pic>
      <xdr:nvPicPr>
        <xdr:cNvPr id="4" name="Picture 4">
          <a:hlinkClick xmlns:r="http://schemas.openxmlformats.org/officeDocument/2006/relationships" r:id="rId5"/>
          <a:extLst>
            <a:ext uri="{FF2B5EF4-FFF2-40B4-BE49-F238E27FC236}">
              <a16:creationId xmlns="" xmlns:a16="http://schemas.microsoft.com/office/drawing/2014/main" id="{00000000-0008-0000-1700-000004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0" y="0"/>
          <a:ext cx="442384" cy="37442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twoCellAnchor editAs="oneCell">
    <xdr:from>
      <xdr:col>1</xdr:col>
      <xdr:colOff>855134</xdr:colOff>
      <xdr:row>0</xdr:row>
      <xdr:rowOff>21165</xdr:rowOff>
    </xdr:from>
    <xdr:to>
      <xdr:col>1</xdr:col>
      <xdr:colOff>1307043</xdr:colOff>
      <xdr:row>2</xdr:row>
      <xdr:rowOff>54144</xdr:rowOff>
    </xdr:to>
    <xdr:pic>
      <xdr:nvPicPr>
        <xdr:cNvPr id="5" name="Picture 4" descr="https://encrypted-tbn2.gstatic.com/images?q=tbn:ANd9GcQPmkby_pF1mneCprIhuoJmxy7NBJv32vzQTM7E-zn5K3yqIWiJ">
          <a:hlinkClick xmlns:r="http://schemas.openxmlformats.org/officeDocument/2006/relationships" r:id="rId6"/>
          <a:extLst>
            <a:ext uri="{FF2B5EF4-FFF2-40B4-BE49-F238E27FC236}">
              <a16:creationId xmlns="" xmlns:a16="http://schemas.microsoft.com/office/drawing/2014/main" id="{00000000-0008-0000-1700-000005000000}"/>
            </a:ext>
          </a:extLst>
        </xdr:cNvPr>
        <xdr:cNvPicPr>
          <a:picLocks noChangeAspect="1" noChangeArrowheads="1"/>
        </xdr:cNvPicPr>
      </xdr:nvPicPr>
      <xdr:blipFill>
        <a:blip xmlns:r="http://schemas.openxmlformats.org/officeDocument/2006/relationships" r:embed="rId2"/>
        <a:stretch>
          <a:fillRect/>
        </a:stretch>
      </xdr:blipFill>
      <xdr:spPr bwMode="auto">
        <a:xfrm>
          <a:off x="1169459" y="21165"/>
          <a:ext cx="451909" cy="413979"/>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200024</xdr:colOff>
      <xdr:row>0</xdr:row>
      <xdr:rowOff>66676</xdr:rowOff>
    </xdr:from>
    <xdr:to>
      <xdr:col>1</xdr:col>
      <xdr:colOff>28575</xdr:colOff>
      <xdr:row>2</xdr:row>
      <xdr:rowOff>60096</xdr:rowOff>
    </xdr:to>
    <xdr:pic>
      <xdr:nvPicPr>
        <xdr:cNvPr id="2" name="Picture 4">
          <a:hlinkClick xmlns:r="http://schemas.openxmlformats.org/officeDocument/2006/relationships" r:id="rId1"/>
          <a:extLst>
            <a:ext uri="{FF2B5EF4-FFF2-40B4-BE49-F238E27FC236}">
              <a16:creationId xmlns="" xmlns:a16="http://schemas.microsoft.com/office/drawing/2014/main" id="{00000000-0008-0000-1800-000002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00024" y="66676"/>
          <a:ext cx="438151" cy="37442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twoCellAnchor>
    <xdr:from>
      <xdr:col>1</xdr:col>
      <xdr:colOff>57150</xdr:colOff>
      <xdr:row>3</xdr:row>
      <xdr:rowOff>0</xdr:rowOff>
    </xdr:from>
    <xdr:to>
      <xdr:col>1</xdr:col>
      <xdr:colOff>1562100</xdr:colOff>
      <xdr:row>4</xdr:row>
      <xdr:rowOff>133350</xdr:rowOff>
    </xdr:to>
    <xdr:sp macro="" textlink="">
      <xdr:nvSpPr>
        <xdr:cNvPr id="3" name="Rounded Rectangle 2">
          <a:extLst>
            <a:ext uri="{FF2B5EF4-FFF2-40B4-BE49-F238E27FC236}">
              <a16:creationId xmlns="" xmlns:a16="http://schemas.microsoft.com/office/drawing/2014/main" id="{00000000-0008-0000-1800-000003000000}"/>
            </a:ext>
          </a:extLst>
        </xdr:cNvPr>
        <xdr:cNvSpPr/>
      </xdr:nvSpPr>
      <xdr:spPr>
        <a:xfrm>
          <a:off x="371475" y="571500"/>
          <a:ext cx="1504950" cy="323850"/>
        </a:xfrm>
        <a:prstGeom prst="roundRect">
          <a:avLst/>
        </a:prstGeom>
      </xdr:spPr>
      <xdr:style>
        <a:lnRef idx="0">
          <a:schemeClr val="accent5"/>
        </a:lnRef>
        <a:fillRef idx="3">
          <a:schemeClr val="accent5"/>
        </a:fillRef>
        <a:effectRef idx="3">
          <a:schemeClr val="accent5"/>
        </a:effectRef>
        <a:fontRef idx="minor">
          <a:schemeClr val="lt1"/>
        </a:fontRef>
      </xdr:style>
      <xdr:txBody>
        <a:bodyPr rtlCol="0" anchor="ctr"/>
        <a:lstStyle/>
        <a:p>
          <a:pPr algn="ctr"/>
          <a:r>
            <a:rPr lang="en-US" sz="1100"/>
            <a:t>LIHAT KD</a:t>
          </a:r>
        </a:p>
      </xdr:txBody>
    </xdr:sp>
    <xdr:clientData/>
  </xdr:twoCellAnchor>
  <xdr:twoCellAnchor editAs="oneCell">
    <xdr:from>
      <xdr:col>1</xdr:col>
      <xdr:colOff>571500</xdr:colOff>
      <xdr:row>0</xdr:row>
      <xdr:rowOff>85725</xdr:rowOff>
    </xdr:from>
    <xdr:to>
      <xdr:col>2</xdr:col>
      <xdr:colOff>409575</xdr:colOff>
      <xdr:row>2</xdr:row>
      <xdr:rowOff>118704</xdr:rowOff>
    </xdr:to>
    <xdr:pic>
      <xdr:nvPicPr>
        <xdr:cNvPr id="4" name="Picture 3" descr="https://encrypted-tbn2.gstatic.com/images?q=tbn:ANd9GcQPmkby_pF1mneCprIhuoJmxy7NBJv32vzQTM7E-zn5K3yqIWiJ">
          <a:hlinkClick xmlns:r="http://schemas.openxmlformats.org/officeDocument/2006/relationships" r:id="rId3"/>
          <a:extLst>
            <a:ext uri="{FF2B5EF4-FFF2-40B4-BE49-F238E27FC236}">
              <a16:creationId xmlns="" xmlns:a16="http://schemas.microsoft.com/office/drawing/2014/main" id="{00000000-0008-0000-1800-000004000000}"/>
            </a:ext>
          </a:extLst>
        </xdr:cNvPr>
        <xdr:cNvPicPr>
          <a:picLocks noChangeAspect="1" noChangeArrowheads="1"/>
        </xdr:cNvPicPr>
      </xdr:nvPicPr>
      <xdr:blipFill>
        <a:blip xmlns:r="http://schemas.openxmlformats.org/officeDocument/2006/relationships" r:embed="rId4"/>
        <a:stretch>
          <a:fillRect/>
        </a:stretch>
      </xdr:blipFill>
      <xdr:spPr bwMode="auto">
        <a:xfrm>
          <a:off x="885825" y="85725"/>
          <a:ext cx="447675" cy="413979"/>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161924</xdr:colOff>
      <xdr:row>0</xdr:row>
      <xdr:rowOff>104776</xdr:rowOff>
    </xdr:from>
    <xdr:to>
      <xdr:col>0</xdr:col>
      <xdr:colOff>600075</xdr:colOff>
      <xdr:row>2</xdr:row>
      <xdr:rowOff>98196</xdr:rowOff>
    </xdr:to>
    <xdr:pic>
      <xdr:nvPicPr>
        <xdr:cNvPr id="2" name="Picture 4">
          <a:hlinkClick xmlns:r="http://schemas.openxmlformats.org/officeDocument/2006/relationships" r:id="rId1"/>
          <a:extLst>
            <a:ext uri="{FF2B5EF4-FFF2-40B4-BE49-F238E27FC236}">
              <a16:creationId xmlns="" xmlns:a16="http://schemas.microsoft.com/office/drawing/2014/main" id="{00000000-0008-0000-1900-000002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4" y="104776"/>
          <a:ext cx="438151" cy="37442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twoCellAnchor>
    <xdr:from>
      <xdr:col>1</xdr:col>
      <xdr:colOff>57150</xdr:colOff>
      <xdr:row>3</xdr:row>
      <xdr:rowOff>171450</xdr:rowOff>
    </xdr:from>
    <xdr:to>
      <xdr:col>1</xdr:col>
      <xdr:colOff>1562100</xdr:colOff>
      <xdr:row>5</xdr:row>
      <xdr:rowOff>47625</xdr:rowOff>
    </xdr:to>
    <xdr:sp macro="" textlink="">
      <xdr:nvSpPr>
        <xdr:cNvPr id="3" name="Rounded Rectangle 2">
          <a:extLst>
            <a:ext uri="{FF2B5EF4-FFF2-40B4-BE49-F238E27FC236}">
              <a16:creationId xmlns="" xmlns:a16="http://schemas.microsoft.com/office/drawing/2014/main" id="{00000000-0008-0000-1900-000003000000}"/>
            </a:ext>
          </a:extLst>
        </xdr:cNvPr>
        <xdr:cNvSpPr/>
      </xdr:nvSpPr>
      <xdr:spPr>
        <a:xfrm>
          <a:off x="371475" y="742950"/>
          <a:ext cx="1504950" cy="257175"/>
        </a:xfrm>
        <a:prstGeom prst="roundRect">
          <a:avLst/>
        </a:prstGeom>
      </xdr:spPr>
      <xdr:style>
        <a:lnRef idx="0">
          <a:schemeClr val="accent5"/>
        </a:lnRef>
        <a:fillRef idx="3">
          <a:schemeClr val="accent5"/>
        </a:fillRef>
        <a:effectRef idx="3">
          <a:schemeClr val="accent5"/>
        </a:effectRef>
        <a:fontRef idx="minor">
          <a:schemeClr val="lt1"/>
        </a:fontRef>
      </xdr:style>
      <xdr:txBody>
        <a:bodyPr rtlCol="0" anchor="ctr"/>
        <a:lstStyle/>
        <a:p>
          <a:pPr algn="ctr"/>
          <a:r>
            <a:rPr lang="en-US" sz="1100"/>
            <a:t>LIHAT KD</a:t>
          </a:r>
        </a:p>
      </xdr:txBody>
    </xdr:sp>
    <xdr:clientData/>
  </xdr:twoCellAnchor>
  <xdr:twoCellAnchor editAs="oneCell">
    <xdr:from>
      <xdr:col>1</xdr:col>
      <xdr:colOff>514350</xdr:colOff>
      <xdr:row>0</xdr:row>
      <xdr:rowOff>114300</xdr:rowOff>
    </xdr:from>
    <xdr:to>
      <xdr:col>1</xdr:col>
      <xdr:colOff>962025</xdr:colOff>
      <xdr:row>2</xdr:row>
      <xdr:rowOff>147279</xdr:rowOff>
    </xdr:to>
    <xdr:pic>
      <xdr:nvPicPr>
        <xdr:cNvPr id="4" name="Picture 3" descr="https://encrypted-tbn2.gstatic.com/images?q=tbn:ANd9GcQPmkby_pF1mneCprIhuoJmxy7NBJv32vzQTM7E-zn5K3yqIWiJ">
          <a:hlinkClick xmlns:r="http://schemas.openxmlformats.org/officeDocument/2006/relationships" r:id="rId3"/>
          <a:extLst>
            <a:ext uri="{FF2B5EF4-FFF2-40B4-BE49-F238E27FC236}">
              <a16:creationId xmlns="" xmlns:a16="http://schemas.microsoft.com/office/drawing/2014/main" id="{00000000-0008-0000-1900-000004000000}"/>
            </a:ext>
          </a:extLst>
        </xdr:cNvPr>
        <xdr:cNvPicPr>
          <a:picLocks noChangeAspect="1" noChangeArrowheads="1"/>
        </xdr:cNvPicPr>
      </xdr:nvPicPr>
      <xdr:blipFill>
        <a:blip xmlns:r="http://schemas.openxmlformats.org/officeDocument/2006/relationships" r:embed="rId4"/>
        <a:stretch>
          <a:fillRect/>
        </a:stretch>
      </xdr:blipFill>
      <xdr:spPr bwMode="auto">
        <a:xfrm>
          <a:off x="828675" y="114300"/>
          <a:ext cx="447675" cy="413979"/>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1</xdr:col>
      <xdr:colOff>447675</xdr:colOff>
      <xdr:row>0</xdr:row>
      <xdr:rowOff>152400</xdr:rowOff>
    </xdr:from>
    <xdr:to>
      <xdr:col>1</xdr:col>
      <xdr:colOff>895350</xdr:colOff>
      <xdr:row>2</xdr:row>
      <xdr:rowOff>185379</xdr:rowOff>
    </xdr:to>
    <xdr:pic>
      <xdr:nvPicPr>
        <xdr:cNvPr id="2" name="Picture 1" descr="https://encrypted-tbn2.gstatic.com/images?q=tbn:ANd9GcQPmkby_pF1mneCprIhuoJmxy7NBJv32vzQTM7E-zn5K3yqIWiJ">
          <a:hlinkClick xmlns:r="http://schemas.openxmlformats.org/officeDocument/2006/relationships" r:id="rId1"/>
          <a:extLst>
            <a:ext uri="{FF2B5EF4-FFF2-40B4-BE49-F238E27FC236}">
              <a16:creationId xmlns="" xmlns:a16="http://schemas.microsoft.com/office/drawing/2014/main" id="{00000000-0008-0000-1A00-000002000000}"/>
            </a:ext>
          </a:extLst>
        </xdr:cNvPr>
        <xdr:cNvPicPr>
          <a:picLocks noChangeAspect="1" noChangeArrowheads="1"/>
        </xdr:cNvPicPr>
      </xdr:nvPicPr>
      <xdr:blipFill>
        <a:blip xmlns:r="http://schemas.openxmlformats.org/officeDocument/2006/relationships" r:embed="rId2"/>
        <a:stretch>
          <a:fillRect/>
        </a:stretch>
      </xdr:blipFill>
      <xdr:spPr bwMode="auto">
        <a:xfrm>
          <a:off x="762000" y="152400"/>
          <a:ext cx="447675" cy="413979"/>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twoCellAnchor editAs="oneCell">
    <xdr:from>
      <xdr:col>0</xdr:col>
      <xdr:colOff>161925</xdr:colOff>
      <xdr:row>0</xdr:row>
      <xdr:rowOff>152400</xdr:rowOff>
    </xdr:from>
    <xdr:to>
      <xdr:col>0</xdr:col>
      <xdr:colOff>600076</xdr:colOff>
      <xdr:row>2</xdr:row>
      <xdr:rowOff>145820</xdr:rowOff>
    </xdr:to>
    <xdr:pic>
      <xdr:nvPicPr>
        <xdr:cNvPr id="3" name="Picture 2">
          <a:hlinkClick xmlns:r="http://schemas.openxmlformats.org/officeDocument/2006/relationships" r:id="rId3"/>
          <a:extLst>
            <a:ext uri="{FF2B5EF4-FFF2-40B4-BE49-F238E27FC236}">
              <a16:creationId xmlns="" xmlns:a16="http://schemas.microsoft.com/office/drawing/2014/main" id="{00000000-0008-0000-1A00-000003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161925" y="152400"/>
          <a:ext cx="438151" cy="37442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wsDr>
</file>

<file path=xl/drawings/drawing28.xml><?xml version="1.0" encoding="utf-8"?>
<xdr:wsDr xmlns:xdr="http://schemas.openxmlformats.org/drawingml/2006/spreadsheetDrawing" xmlns:a="http://schemas.openxmlformats.org/drawingml/2006/main">
  <xdr:twoCellAnchor editAs="oneCell">
    <xdr:from>
      <xdr:col>0</xdr:col>
      <xdr:colOff>161925</xdr:colOff>
      <xdr:row>0</xdr:row>
      <xdr:rowOff>38100</xdr:rowOff>
    </xdr:from>
    <xdr:to>
      <xdr:col>0</xdr:col>
      <xdr:colOff>161925</xdr:colOff>
      <xdr:row>0</xdr:row>
      <xdr:rowOff>38100</xdr:rowOff>
    </xdr:to>
    <xdr:pic>
      <xdr:nvPicPr>
        <xdr:cNvPr id="2" name="Picture 1">
          <a:extLst>
            <a:ext uri="{FF2B5EF4-FFF2-40B4-BE49-F238E27FC236}">
              <a16:creationId xmlns="" xmlns:a16="http://schemas.microsoft.com/office/drawing/2014/main" id="{00000000-0008-0000-1B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1925" y="38100"/>
          <a:ext cx="374932" cy="38100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twoCellAnchor editAs="oneCell">
    <xdr:from>
      <xdr:col>0</xdr:col>
      <xdr:colOff>161925</xdr:colOff>
      <xdr:row>0</xdr:row>
      <xdr:rowOff>85725</xdr:rowOff>
    </xdr:from>
    <xdr:to>
      <xdr:col>0</xdr:col>
      <xdr:colOff>161925</xdr:colOff>
      <xdr:row>0</xdr:row>
      <xdr:rowOff>85725</xdr:rowOff>
    </xdr:to>
    <xdr:pic>
      <xdr:nvPicPr>
        <xdr:cNvPr id="3" name="Picture 2">
          <a:hlinkClick xmlns:r="http://schemas.openxmlformats.org/officeDocument/2006/relationships" r:id="rId2"/>
          <a:extLst>
            <a:ext uri="{FF2B5EF4-FFF2-40B4-BE49-F238E27FC236}">
              <a16:creationId xmlns="" xmlns:a16="http://schemas.microsoft.com/office/drawing/2014/main" id="{00000000-0008-0000-1B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1925" y="85725"/>
          <a:ext cx="374932" cy="38100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twoCellAnchor editAs="oneCell">
    <xdr:from>
      <xdr:col>1</xdr:col>
      <xdr:colOff>95250</xdr:colOff>
      <xdr:row>0</xdr:row>
      <xdr:rowOff>152400</xdr:rowOff>
    </xdr:from>
    <xdr:to>
      <xdr:col>1</xdr:col>
      <xdr:colOff>533401</xdr:colOff>
      <xdr:row>2</xdr:row>
      <xdr:rowOff>145820</xdr:rowOff>
    </xdr:to>
    <xdr:pic>
      <xdr:nvPicPr>
        <xdr:cNvPr id="4" name="Picture 3">
          <a:hlinkClick xmlns:r="http://schemas.openxmlformats.org/officeDocument/2006/relationships" r:id="rId3"/>
          <a:extLst>
            <a:ext uri="{FF2B5EF4-FFF2-40B4-BE49-F238E27FC236}">
              <a16:creationId xmlns="" xmlns:a16="http://schemas.microsoft.com/office/drawing/2014/main" id="{00000000-0008-0000-1B00-000004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704850" y="152400"/>
          <a:ext cx="438151" cy="37442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wsDr>
</file>

<file path=xl/drawings/drawing29.xml><?xml version="1.0" encoding="utf-8"?>
<xdr:wsDr xmlns:xdr="http://schemas.openxmlformats.org/drawingml/2006/spreadsheetDrawing" xmlns:a="http://schemas.openxmlformats.org/drawingml/2006/main">
  <xdr:twoCellAnchor editAs="oneCell">
    <xdr:from>
      <xdr:col>1</xdr:col>
      <xdr:colOff>0</xdr:colOff>
      <xdr:row>0</xdr:row>
      <xdr:rowOff>104775</xdr:rowOff>
    </xdr:from>
    <xdr:to>
      <xdr:col>1</xdr:col>
      <xdr:colOff>0</xdr:colOff>
      <xdr:row>2</xdr:row>
      <xdr:rowOff>102522</xdr:rowOff>
    </xdr:to>
    <xdr:pic>
      <xdr:nvPicPr>
        <xdr:cNvPr id="2" name="Picture 1" descr="https://encrypted-tbn2.gstatic.com/images?q=tbn:ANd9GcQPmkby_pF1mneCprIhuoJmxy7NBJv32vzQTM7E-zn5K3yqIWiJ">
          <a:hlinkClick xmlns:r="http://schemas.openxmlformats.org/officeDocument/2006/relationships" r:id="rId1"/>
          <a:extLst>
            <a:ext uri="{FF2B5EF4-FFF2-40B4-BE49-F238E27FC236}">
              <a16:creationId xmlns="" xmlns:a16="http://schemas.microsoft.com/office/drawing/2014/main" id="{00000000-0008-0000-1C00-000002000000}"/>
            </a:ext>
          </a:extLst>
        </xdr:cNvPr>
        <xdr:cNvPicPr>
          <a:picLocks noChangeAspect="1" noChangeArrowheads="1"/>
        </xdr:cNvPicPr>
      </xdr:nvPicPr>
      <xdr:blipFill>
        <a:blip xmlns:r="http://schemas.openxmlformats.org/officeDocument/2006/relationships" r:embed="rId2"/>
        <a:stretch>
          <a:fillRect/>
        </a:stretch>
      </xdr:blipFill>
      <xdr:spPr bwMode="auto">
        <a:xfrm>
          <a:off x="333375" y="104775"/>
          <a:ext cx="409575" cy="378747"/>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twoCellAnchor editAs="oneCell">
    <xdr:from>
      <xdr:col>0</xdr:col>
      <xdr:colOff>304800</xdr:colOff>
      <xdr:row>0</xdr:row>
      <xdr:rowOff>142875</xdr:rowOff>
    </xdr:from>
    <xdr:to>
      <xdr:col>1</xdr:col>
      <xdr:colOff>409576</xdr:colOff>
      <xdr:row>2</xdr:row>
      <xdr:rowOff>126770</xdr:rowOff>
    </xdr:to>
    <xdr:pic>
      <xdr:nvPicPr>
        <xdr:cNvPr id="3" name="Picture 2">
          <a:hlinkClick xmlns:r="http://schemas.openxmlformats.org/officeDocument/2006/relationships" r:id="rId3"/>
          <a:extLst>
            <a:ext uri="{FF2B5EF4-FFF2-40B4-BE49-F238E27FC236}">
              <a16:creationId xmlns="" xmlns:a16="http://schemas.microsoft.com/office/drawing/2014/main" id="{00000000-0008-0000-1C00-000003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304800" y="142875"/>
          <a:ext cx="438151" cy="37442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wsDr>
</file>

<file path=xl/drawings/drawing3.xml><?xml version="1.0" encoding="utf-8"?>
<xdr:wsDr xmlns:xdr="http://schemas.openxmlformats.org/drawingml/2006/spreadsheetDrawing" xmlns:a="http://schemas.openxmlformats.org/drawingml/2006/main">
  <xdr:twoCellAnchor editAs="oneCell">
    <xdr:from>
      <xdr:col>1</xdr:col>
      <xdr:colOff>638175</xdr:colOff>
      <xdr:row>1</xdr:row>
      <xdr:rowOff>28575</xdr:rowOff>
    </xdr:from>
    <xdr:to>
      <xdr:col>1</xdr:col>
      <xdr:colOff>1079500</xdr:colOff>
      <xdr:row>3</xdr:row>
      <xdr:rowOff>61554</xdr:rowOff>
    </xdr:to>
    <xdr:pic>
      <xdr:nvPicPr>
        <xdr:cNvPr id="2" name="Picture 1" descr="https://encrypted-tbn2.gstatic.com/images?q=tbn:ANd9GcQPmkby_pF1mneCprIhuoJmxy7NBJv32vzQTM7E-zn5K3yqIWiJ">
          <a:hlinkClick xmlns:r="http://schemas.openxmlformats.org/officeDocument/2006/relationships" r:id="rId1"/>
          <a:extLst>
            <a:ext uri="{FF2B5EF4-FFF2-40B4-BE49-F238E27FC236}">
              <a16:creationId xmlns=""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2"/>
        <a:stretch>
          <a:fillRect/>
        </a:stretch>
      </xdr:blipFill>
      <xdr:spPr bwMode="auto">
        <a:xfrm>
          <a:off x="952500" y="219075"/>
          <a:ext cx="447675" cy="413979"/>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twoCellAnchor editAs="oneCell">
    <xdr:from>
      <xdr:col>0</xdr:col>
      <xdr:colOff>190500</xdr:colOff>
      <xdr:row>0</xdr:row>
      <xdr:rowOff>95250</xdr:rowOff>
    </xdr:from>
    <xdr:to>
      <xdr:col>1</xdr:col>
      <xdr:colOff>354061</xdr:colOff>
      <xdr:row>3</xdr:row>
      <xdr:rowOff>19050</xdr:rowOff>
    </xdr:to>
    <xdr:pic>
      <xdr:nvPicPr>
        <xdr:cNvPr id="3" name="Picture 4">
          <a:hlinkClick xmlns:r="http://schemas.openxmlformats.org/officeDocument/2006/relationships" r:id="rId3"/>
          <a:extLst>
            <a:ext uri="{FF2B5EF4-FFF2-40B4-BE49-F238E27FC236}">
              <a16:creationId xmlns=""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190500" y="95250"/>
          <a:ext cx="487411" cy="49530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0</xdr:col>
      <xdr:colOff>133350</xdr:colOff>
      <xdr:row>0</xdr:row>
      <xdr:rowOff>76200</xdr:rowOff>
    </xdr:from>
    <xdr:to>
      <xdr:col>0</xdr:col>
      <xdr:colOff>133350</xdr:colOff>
      <xdr:row>2</xdr:row>
      <xdr:rowOff>73947</xdr:rowOff>
    </xdr:to>
    <xdr:pic>
      <xdr:nvPicPr>
        <xdr:cNvPr id="2" name="Picture 1" descr="https://encrypted-tbn2.gstatic.com/images?q=tbn:ANd9GcQPmkby_pF1mneCprIhuoJmxy7NBJv32vzQTM7E-zn5K3yqIWiJ">
          <a:hlinkClick xmlns:r="http://schemas.openxmlformats.org/officeDocument/2006/relationships" r:id="rId1"/>
          <a:extLst>
            <a:ext uri="{FF2B5EF4-FFF2-40B4-BE49-F238E27FC236}">
              <a16:creationId xmlns="" xmlns:a16="http://schemas.microsoft.com/office/drawing/2014/main" id="{00000000-0008-0000-1D00-000002000000}"/>
            </a:ext>
          </a:extLst>
        </xdr:cNvPr>
        <xdr:cNvPicPr>
          <a:picLocks noChangeAspect="1" noChangeArrowheads="1"/>
        </xdr:cNvPicPr>
      </xdr:nvPicPr>
      <xdr:blipFill>
        <a:blip xmlns:r="http://schemas.openxmlformats.org/officeDocument/2006/relationships" r:embed="rId2"/>
        <a:stretch>
          <a:fillRect/>
        </a:stretch>
      </xdr:blipFill>
      <xdr:spPr bwMode="auto">
        <a:xfrm>
          <a:off x="133350" y="76200"/>
          <a:ext cx="409575" cy="378747"/>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twoCellAnchor editAs="oneCell">
    <xdr:from>
      <xdr:col>1</xdr:col>
      <xdr:colOff>3943350</xdr:colOff>
      <xdr:row>0</xdr:row>
      <xdr:rowOff>104775</xdr:rowOff>
    </xdr:from>
    <xdr:to>
      <xdr:col>1</xdr:col>
      <xdr:colOff>4381501</xdr:colOff>
      <xdr:row>2</xdr:row>
      <xdr:rowOff>50570</xdr:rowOff>
    </xdr:to>
    <xdr:pic>
      <xdr:nvPicPr>
        <xdr:cNvPr id="3" name="Picture 2">
          <a:hlinkClick xmlns:r="http://schemas.openxmlformats.org/officeDocument/2006/relationships" r:id="rId3"/>
          <a:extLst>
            <a:ext uri="{FF2B5EF4-FFF2-40B4-BE49-F238E27FC236}">
              <a16:creationId xmlns="" xmlns:a16="http://schemas.microsoft.com/office/drawing/2014/main" id="{00000000-0008-0000-1D00-000003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4314825" y="104775"/>
          <a:ext cx="438151" cy="37442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wsDr>
</file>

<file path=xl/drawings/drawing31.xml><?xml version="1.0" encoding="utf-8"?>
<xdr:wsDr xmlns:xdr="http://schemas.openxmlformats.org/drawingml/2006/spreadsheetDrawing" xmlns:a="http://schemas.openxmlformats.org/drawingml/2006/main">
  <xdr:twoCellAnchor editAs="oneCell">
    <xdr:from>
      <xdr:col>1</xdr:col>
      <xdr:colOff>28575</xdr:colOff>
      <xdr:row>1</xdr:row>
      <xdr:rowOff>0</xdr:rowOff>
    </xdr:from>
    <xdr:to>
      <xdr:col>1</xdr:col>
      <xdr:colOff>28575</xdr:colOff>
      <xdr:row>3</xdr:row>
      <xdr:rowOff>32979</xdr:rowOff>
    </xdr:to>
    <xdr:pic>
      <xdr:nvPicPr>
        <xdr:cNvPr id="2" name="Picture 1" descr="https://encrypted-tbn2.gstatic.com/images?q=tbn:ANd9GcQPmkby_pF1mneCprIhuoJmxy7NBJv32vzQTM7E-zn5K3yqIWiJ">
          <a:hlinkClick xmlns:r="http://schemas.openxmlformats.org/officeDocument/2006/relationships" r:id="rId1"/>
          <a:extLst>
            <a:ext uri="{FF2B5EF4-FFF2-40B4-BE49-F238E27FC236}">
              <a16:creationId xmlns="" xmlns:a16="http://schemas.microsoft.com/office/drawing/2014/main" id="{00000000-0008-0000-1E00-000002000000}"/>
            </a:ext>
          </a:extLst>
        </xdr:cNvPr>
        <xdr:cNvPicPr>
          <a:picLocks noChangeAspect="1" noChangeArrowheads="1"/>
        </xdr:cNvPicPr>
      </xdr:nvPicPr>
      <xdr:blipFill>
        <a:blip xmlns:r="http://schemas.openxmlformats.org/officeDocument/2006/relationships" r:embed="rId2"/>
        <a:stretch>
          <a:fillRect/>
        </a:stretch>
      </xdr:blipFill>
      <xdr:spPr bwMode="auto">
        <a:xfrm>
          <a:off x="352425" y="190500"/>
          <a:ext cx="447675" cy="413979"/>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twoCellAnchor editAs="oneCell">
    <xdr:from>
      <xdr:col>1</xdr:col>
      <xdr:colOff>0</xdr:colOff>
      <xdr:row>3</xdr:row>
      <xdr:rowOff>0</xdr:rowOff>
    </xdr:from>
    <xdr:to>
      <xdr:col>1</xdr:col>
      <xdr:colOff>438151</xdr:colOff>
      <xdr:row>4</xdr:row>
      <xdr:rowOff>183920</xdr:rowOff>
    </xdr:to>
    <xdr:pic>
      <xdr:nvPicPr>
        <xdr:cNvPr id="3" name="Picture 2">
          <a:hlinkClick xmlns:r="http://schemas.openxmlformats.org/officeDocument/2006/relationships" r:id="rId3"/>
          <a:extLst>
            <a:ext uri="{FF2B5EF4-FFF2-40B4-BE49-F238E27FC236}">
              <a16:creationId xmlns="" xmlns:a16="http://schemas.microsoft.com/office/drawing/2014/main" id="{00000000-0008-0000-1E00-000003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323850" y="571500"/>
          <a:ext cx="438151" cy="37442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wsDr>
</file>

<file path=xl/drawings/drawing32.xml><?xml version="1.0" encoding="utf-8"?>
<xdr:wsDr xmlns:xdr="http://schemas.openxmlformats.org/drawingml/2006/spreadsheetDrawing" xmlns:a="http://schemas.openxmlformats.org/drawingml/2006/main">
  <xdr:twoCellAnchor editAs="oneCell">
    <xdr:from>
      <xdr:col>3</xdr:col>
      <xdr:colOff>0</xdr:colOff>
      <xdr:row>0</xdr:row>
      <xdr:rowOff>0</xdr:rowOff>
    </xdr:from>
    <xdr:to>
      <xdr:col>3</xdr:col>
      <xdr:colOff>438151</xdr:colOff>
      <xdr:row>1</xdr:row>
      <xdr:rowOff>183920</xdr:rowOff>
    </xdr:to>
    <xdr:pic>
      <xdr:nvPicPr>
        <xdr:cNvPr id="3" name="Picture 2" hidden="1">
          <a:hlinkClick xmlns:r="http://schemas.openxmlformats.org/officeDocument/2006/relationships" r:id="rId1"/>
          <a:extLst>
            <a:ext uri="{FF2B5EF4-FFF2-40B4-BE49-F238E27FC236}">
              <a16:creationId xmlns="" xmlns:a16="http://schemas.microsoft.com/office/drawing/2014/main" id="{00000000-0008-0000-1F00-000003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828800" y="0"/>
          <a:ext cx="438151" cy="37442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wsDr>
</file>

<file path=xl/drawings/drawing33.xml><?xml version="1.0" encoding="utf-8"?>
<xdr:wsDr xmlns:xdr="http://schemas.openxmlformats.org/drawingml/2006/spreadsheetDrawing" xmlns:a="http://schemas.openxmlformats.org/drawingml/2006/main">
  <xdr:twoCellAnchor editAs="oneCell">
    <xdr:from>
      <xdr:col>1</xdr:col>
      <xdr:colOff>819150</xdr:colOff>
      <xdr:row>0</xdr:row>
      <xdr:rowOff>171450</xdr:rowOff>
    </xdr:from>
    <xdr:to>
      <xdr:col>1</xdr:col>
      <xdr:colOff>1257301</xdr:colOff>
      <xdr:row>2</xdr:row>
      <xdr:rowOff>164870</xdr:rowOff>
    </xdr:to>
    <xdr:pic>
      <xdr:nvPicPr>
        <xdr:cNvPr id="3" name="Picture 2">
          <a:hlinkClick xmlns:r="http://schemas.openxmlformats.org/officeDocument/2006/relationships" r:id="rId1"/>
          <a:extLst>
            <a:ext uri="{FF2B5EF4-FFF2-40B4-BE49-F238E27FC236}">
              <a16:creationId xmlns="" xmlns:a16="http://schemas.microsoft.com/office/drawing/2014/main" id="{00000000-0008-0000-0900-000003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057275" y="171450"/>
          <a:ext cx="438151" cy="37442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wsDr>
</file>

<file path=xl/drawings/drawing34.xml><?xml version="1.0" encoding="utf-8"?>
<xdr:wsDr xmlns:xdr="http://schemas.openxmlformats.org/drawingml/2006/spreadsheetDrawing" xmlns:a="http://schemas.openxmlformats.org/drawingml/2006/main">
  <xdr:twoCellAnchor>
    <xdr:from>
      <xdr:col>17</xdr:col>
      <xdr:colOff>136526</xdr:colOff>
      <xdr:row>2</xdr:row>
      <xdr:rowOff>0</xdr:rowOff>
    </xdr:from>
    <xdr:to>
      <xdr:col>19</xdr:col>
      <xdr:colOff>317500</xdr:colOff>
      <xdr:row>5</xdr:row>
      <xdr:rowOff>171450</xdr:rowOff>
    </xdr:to>
    <xdr:sp macro="" textlink="">
      <xdr:nvSpPr>
        <xdr:cNvPr id="2" name="Rounded Rectangular Callout 1">
          <a:extLst>
            <a:ext uri="{FF2B5EF4-FFF2-40B4-BE49-F238E27FC236}">
              <a16:creationId xmlns="" xmlns:a16="http://schemas.microsoft.com/office/drawing/2014/main" id="{00000000-0008-0000-0C00-000002000000}"/>
            </a:ext>
          </a:extLst>
        </xdr:cNvPr>
        <xdr:cNvSpPr/>
      </xdr:nvSpPr>
      <xdr:spPr>
        <a:xfrm>
          <a:off x="8766176" y="400050"/>
          <a:ext cx="1400174" cy="752475"/>
        </a:xfrm>
        <a:prstGeom prst="wedgeRoundRectCallout">
          <a:avLst>
            <a:gd name="adj1" fmla="val -58153"/>
            <a:gd name="adj2" fmla="val -245"/>
            <a:gd name="adj3" fmla="val 16667"/>
          </a:avLst>
        </a:prstGeom>
      </xdr:spPr>
      <xdr:style>
        <a:lnRef idx="0">
          <a:schemeClr val="accent6"/>
        </a:lnRef>
        <a:fillRef idx="3">
          <a:schemeClr val="accent6"/>
        </a:fillRef>
        <a:effectRef idx="3">
          <a:schemeClr val="accent6"/>
        </a:effectRef>
        <a:fontRef idx="minor">
          <a:schemeClr val="lt1"/>
        </a:fontRef>
      </xdr:style>
      <xdr:txBody>
        <a:bodyPr rtlCol="0" anchor="ctr"/>
        <a:lstStyle/>
        <a:p>
          <a:pPr algn="ctr"/>
          <a:r>
            <a:rPr lang="en-US" sz="1200" b="1">
              <a:solidFill>
                <a:schemeClr val="tx1"/>
              </a:solidFill>
            </a:rPr>
            <a:t>klik  untuk menentukan nomor urut siswa saat print</a:t>
          </a:r>
        </a:p>
      </xdr:txBody>
    </xdr:sp>
    <xdr:clientData/>
  </xdr:twoCellAnchor>
  <xdr:twoCellAnchor editAs="oneCell">
    <xdr:from>
      <xdr:col>14</xdr:col>
      <xdr:colOff>47625</xdr:colOff>
      <xdr:row>1</xdr:row>
      <xdr:rowOff>47625</xdr:rowOff>
    </xdr:from>
    <xdr:to>
      <xdr:col>14</xdr:col>
      <xdr:colOff>47625</xdr:colOff>
      <xdr:row>4</xdr:row>
      <xdr:rowOff>76200</xdr:rowOff>
    </xdr:to>
    <xdr:pic>
      <xdr:nvPicPr>
        <xdr:cNvPr id="3" name="Picture 4">
          <a:hlinkClick xmlns:r="http://schemas.openxmlformats.org/officeDocument/2006/relationships" r:id="rId1"/>
          <a:extLst>
            <a:ext uri="{FF2B5EF4-FFF2-40B4-BE49-F238E27FC236}">
              <a16:creationId xmlns="" xmlns:a16="http://schemas.microsoft.com/office/drawing/2014/main" id="{00000000-0008-0000-0C00-000003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6848475" y="247650"/>
          <a:ext cx="487411" cy="619125"/>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mc:AlternateContent xmlns:mc="http://schemas.openxmlformats.org/markup-compatibility/2006">
    <mc:Choice xmlns:a14="http://schemas.microsoft.com/office/drawing/2010/main" Requires="a14">
      <xdr:twoCellAnchor>
        <xdr:from>
          <xdr:col>16</xdr:col>
          <xdr:colOff>142875</xdr:colOff>
          <xdr:row>2</xdr:row>
          <xdr:rowOff>28575</xdr:rowOff>
        </xdr:from>
        <xdr:to>
          <xdr:col>16</xdr:col>
          <xdr:colOff>581025</xdr:colOff>
          <xdr:row>5</xdr:row>
          <xdr:rowOff>152400</xdr:rowOff>
        </xdr:to>
        <xdr:sp macro="" textlink="">
          <xdr:nvSpPr>
            <xdr:cNvPr id="19457" name="Spinner 1" hidden="1">
              <a:extLst>
                <a:ext uri="{63B3BB69-23CF-44E3-9099-C40C66FF867C}">
                  <a14:compatExt spid="_x0000_s19457"/>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14</xdr:col>
      <xdr:colOff>152400</xdr:colOff>
      <xdr:row>5</xdr:row>
      <xdr:rowOff>73025</xdr:rowOff>
    </xdr:from>
    <xdr:to>
      <xdr:col>15</xdr:col>
      <xdr:colOff>30211</xdr:colOff>
      <xdr:row>8</xdr:row>
      <xdr:rowOff>31750</xdr:rowOff>
    </xdr:to>
    <xdr:pic>
      <xdr:nvPicPr>
        <xdr:cNvPr id="5" name="Picture 4">
          <a:hlinkClick xmlns:r="http://schemas.openxmlformats.org/officeDocument/2006/relationships" r:id="rId3"/>
          <a:extLst>
            <a:ext uri="{FF2B5EF4-FFF2-40B4-BE49-F238E27FC236}">
              <a16:creationId xmlns="" xmlns:a16="http://schemas.microsoft.com/office/drawing/2014/main" id="{00000000-0008-0000-0C00-000005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6915150" y="1073150"/>
          <a:ext cx="481061" cy="54610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wsDr>
</file>

<file path=xl/drawings/drawing35.xml><?xml version="1.0" encoding="utf-8"?>
<xdr:wsDr xmlns:xdr="http://schemas.openxmlformats.org/drawingml/2006/spreadsheetDrawing" xmlns:a="http://schemas.openxmlformats.org/drawingml/2006/main">
  <xdr:twoCellAnchor>
    <xdr:from>
      <xdr:col>16</xdr:col>
      <xdr:colOff>136526</xdr:colOff>
      <xdr:row>2</xdr:row>
      <xdr:rowOff>0</xdr:rowOff>
    </xdr:from>
    <xdr:to>
      <xdr:col>18</xdr:col>
      <xdr:colOff>317500</xdr:colOff>
      <xdr:row>5</xdr:row>
      <xdr:rowOff>171450</xdr:rowOff>
    </xdr:to>
    <xdr:sp macro="" textlink="">
      <xdr:nvSpPr>
        <xdr:cNvPr id="2" name="Rounded Rectangular Callout 1">
          <a:extLst>
            <a:ext uri="{FF2B5EF4-FFF2-40B4-BE49-F238E27FC236}">
              <a16:creationId xmlns="" xmlns:a16="http://schemas.microsoft.com/office/drawing/2014/main" id="{00000000-0008-0000-0C00-000002000000}"/>
            </a:ext>
          </a:extLst>
        </xdr:cNvPr>
        <xdr:cNvSpPr/>
      </xdr:nvSpPr>
      <xdr:spPr>
        <a:xfrm>
          <a:off x="8766176" y="400050"/>
          <a:ext cx="1400174" cy="752475"/>
        </a:xfrm>
        <a:prstGeom prst="wedgeRoundRectCallout">
          <a:avLst>
            <a:gd name="adj1" fmla="val -58153"/>
            <a:gd name="adj2" fmla="val -245"/>
            <a:gd name="adj3" fmla="val 16667"/>
          </a:avLst>
        </a:prstGeom>
      </xdr:spPr>
      <xdr:style>
        <a:lnRef idx="0">
          <a:schemeClr val="accent6"/>
        </a:lnRef>
        <a:fillRef idx="3">
          <a:schemeClr val="accent6"/>
        </a:fillRef>
        <a:effectRef idx="3">
          <a:schemeClr val="accent6"/>
        </a:effectRef>
        <a:fontRef idx="minor">
          <a:schemeClr val="lt1"/>
        </a:fontRef>
      </xdr:style>
      <xdr:txBody>
        <a:bodyPr rtlCol="0" anchor="ctr"/>
        <a:lstStyle/>
        <a:p>
          <a:pPr algn="ctr"/>
          <a:r>
            <a:rPr lang="en-US" sz="1200" b="1">
              <a:solidFill>
                <a:schemeClr val="tx1"/>
              </a:solidFill>
            </a:rPr>
            <a:t>klik  untuk menentukan nomor urut siswa saat print</a:t>
          </a:r>
        </a:p>
      </xdr:txBody>
    </xdr:sp>
    <xdr:clientData/>
  </xdr:twoCellAnchor>
  <xdr:twoCellAnchor editAs="oneCell">
    <xdr:from>
      <xdr:col>13</xdr:col>
      <xdr:colOff>47625</xdr:colOff>
      <xdr:row>1</xdr:row>
      <xdr:rowOff>47625</xdr:rowOff>
    </xdr:from>
    <xdr:to>
      <xdr:col>13</xdr:col>
      <xdr:colOff>47625</xdr:colOff>
      <xdr:row>4</xdr:row>
      <xdr:rowOff>76200</xdr:rowOff>
    </xdr:to>
    <xdr:pic>
      <xdr:nvPicPr>
        <xdr:cNvPr id="3" name="Picture 4">
          <a:hlinkClick xmlns:r="http://schemas.openxmlformats.org/officeDocument/2006/relationships" r:id="rId1"/>
          <a:extLst>
            <a:ext uri="{FF2B5EF4-FFF2-40B4-BE49-F238E27FC236}">
              <a16:creationId xmlns="" xmlns:a16="http://schemas.microsoft.com/office/drawing/2014/main" id="{00000000-0008-0000-0C00-000003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6848475" y="247650"/>
          <a:ext cx="0" cy="619125"/>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mc:AlternateContent xmlns:mc="http://schemas.openxmlformats.org/markup-compatibility/2006">
    <mc:Choice xmlns:a14="http://schemas.microsoft.com/office/drawing/2010/main" Requires="a14">
      <xdr:twoCellAnchor>
        <xdr:from>
          <xdr:col>15</xdr:col>
          <xdr:colOff>142875</xdr:colOff>
          <xdr:row>2</xdr:row>
          <xdr:rowOff>28575</xdr:rowOff>
        </xdr:from>
        <xdr:to>
          <xdr:col>15</xdr:col>
          <xdr:colOff>581025</xdr:colOff>
          <xdr:row>5</xdr:row>
          <xdr:rowOff>152400</xdr:rowOff>
        </xdr:to>
        <xdr:sp macro="" textlink="">
          <xdr:nvSpPr>
            <xdr:cNvPr id="53249" name="Spinner 1" hidden="1">
              <a:extLst>
                <a:ext uri="{63B3BB69-23CF-44E3-9099-C40C66FF867C}">
                  <a14:compatExt spid="_x0000_s53249"/>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13</xdr:col>
      <xdr:colOff>152400</xdr:colOff>
      <xdr:row>5</xdr:row>
      <xdr:rowOff>73025</xdr:rowOff>
    </xdr:from>
    <xdr:to>
      <xdr:col>13</xdr:col>
      <xdr:colOff>152400</xdr:colOff>
      <xdr:row>8</xdr:row>
      <xdr:rowOff>31750</xdr:rowOff>
    </xdr:to>
    <xdr:pic>
      <xdr:nvPicPr>
        <xdr:cNvPr id="5" name="Picture 4">
          <a:hlinkClick xmlns:r="http://schemas.openxmlformats.org/officeDocument/2006/relationships" r:id="rId3"/>
          <a:extLst>
            <a:ext uri="{FF2B5EF4-FFF2-40B4-BE49-F238E27FC236}">
              <a16:creationId xmlns="" xmlns:a16="http://schemas.microsoft.com/office/drawing/2014/main" id="{00000000-0008-0000-0C00-000005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6953250" y="1054100"/>
          <a:ext cx="487411" cy="53975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twoCellAnchor editAs="oneCell">
    <xdr:from>
      <xdr:col>13</xdr:col>
      <xdr:colOff>257344</xdr:colOff>
      <xdr:row>6</xdr:row>
      <xdr:rowOff>0</xdr:rowOff>
    </xdr:from>
    <xdr:to>
      <xdr:col>14</xdr:col>
      <xdr:colOff>135345</xdr:colOff>
      <xdr:row>8</xdr:row>
      <xdr:rowOff>138753</xdr:rowOff>
    </xdr:to>
    <xdr:pic>
      <xdr:nvPicPr>
        <xdr:cNvPr id="6" name="Picture 5">
          <a:hlinkClick xmlns:r="http://schemas.openxmlformats.org/officeDocument/2006/relationships" r:id="rId3"/>
          <a:extLst>
            <a:ext uri="{FF2B5EF4-FFF2-40B4-BE49-F238E27FC236}">
              <a16:creationId xmlns="" xmlns:a16="http://schemas.microsoft.com/office/drawing/2014/main" id="{00000000-0008-0000-0C00-000005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8940969" y="1190625"/>
          <a:ext cx="481251" cy="535628"/>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31750</xdr:colOff>
      <xdr:row>3</xdr:row>
      <xdr:rowOff>0</xdr:rowOff>
    </xdr:from>
    <xdr:to>
      <xdr:col>1</xdr:col>
      <xdr:colOff>1536700</xdr:colOff>
      <xdr:row>4</xdr:row>
      <xdr:rowOff>76200</xdr:rowOff>
    </xdr:to>
    <xdr:sp macro="" textlink="">
      <xdr:nvSpPr>
        <xdr:cNvPr id="8" name="Rounded Rectangle 1">
          <a:extLst>
            <a:ext uri="{FF2B5EF4-FFF2-40B4-BE49-F238E27FC236}">
              <a16:creationId xmlns="" xmlns:a16="http://schemas.microsoft.com/office/drawing/2014/main" id="{00000000-0008-0000-0300-000008000000}"/>
            </a:ext>
          </a:extLst>
        </xdr:cNvPr>
        <xdr:cNvSpPr/>
      </xdr:nvSpPr>
      <xdr:spPr>
        <a:xfrm>
          <a:off x="346075" y="581025"/>
          <a:ext cx="1504950" cy="266700"/>
        </a:xfrm>
        <a:prstGeom prst="roundRect">
          <a:avLst/>
        </a:prstGeom>
      </xdr:spPr>
      <xdr:style>
        <a:lnRef idx="0">
          <a:schemeClr val="accent5"/>
        </a:lnRef>
        <a:fillRef idx="3">
          <a:schemeClr val="accent5"/>
        </a:fillRef>
        <a:effectRef idx="3">
          <a:schemeClr val="accent5"/>
        </a:effectRef>
        <a:fontRef idx="minor">
          <a:schemeClr val="lt1"/>
        </a:fontRef>
      </xdr:style>
      <xdr:txBody>
        <a:bodyPr rtlCol="0" anchor="ctr"/>
        <a:lstStyle/>
        <a:p>
          <a:pPr algn="ctr"/>
          <a:r>
            <a:rPr lang="en-US" sz="1100"/>
            <a:t>LIHAT KD</a:t>
          </a:r>
        </a:p>
      </xdr:txBody>
    </xdr:sp>
    <xdr:clientData/>
  </xdr:twoCellAnchor>
  <xdr:twoCellAnchor editAs="oneCell">
    <xdr:from>
      <xdr:col>1</xdr:col>
      <xdr:colOff>504825</xdr:colOff>
      <xdr:row>0</xdr:row>
      <xdr:rowOff>133350</xdr:rowOff>
    </xdr:from>
    <xdr:to>
      <xdr:col>1</xdr:col>
      <xdr:colOff>900186</xdr:colOff>
      <xdr:row>2</xdr:row>
      <xdr:rowOff>123825</xdr:rowOff>
    </xdr:to>
    <xdr:pic>
      <xdr:nvPicPr>
        <xdr:cNvPr id="9" name="Picture 8" descr="https://encrypted-tbn2.gstatic.com/images?q=tbn:ANd9GcQPmkby_pF1mneCprIhuoJmxy7NBJv32vzQTM7E-zn5K3yqIWiJ">
          <a:hlinkClick xmlns:r="http://schemas.openxmlformats.org/officeDocument/2006/relationships" r:id="rId1"/>
          <a:extLst>
            <a:ext uri="{FF2B5EF4-FFF2-40B4-BE49-F238E27FC236}">
              <a16:creationId xmlns="" xmlns:a16="http://schemas.microsoft.com/office/drawing/2014/main" id="{00000000-0008-0000-0300-000009000000}"/>
            </a:ext>
          </a:extLst>
        </xdr:cNvPr>
        <xdr:cNvPicPr>
          <a:picLocks noChangeAspect="1" noChangeArrowheads="1"/>
        </xdr:cNvPicPr>
      </xdr:nvPicPr>
      <xdr:blipFill>
        <a:blip xmlns:r="http://schemas.openxmlformats.org/officeDocument/2006/relationships" r:embed="rId2"/>
        <a:stretch>
          <a:fillRect/>
        </a:stretch>
      </xdr:blipFill>
      <xdr:spPr bwMode="auto">
        <a:xfrm>
          <a:off x="819150" y="133350"/>
          <a:ext cx="401711" cy="371475"/>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twoCellAnchor editAs="oneCell">
    <xdr:from>
      <xdr:col>0</xdr:col>
      <xdr:colOff>190500</xdr:colOff>
      <xdr:row>0</xdr:row>
      <xdr:rowOff>104775</xdr:rowOff>
    </xdr:from>
    <xdr:to>
      <xdr:col>1</xdr:col>
      <xdr:colOff>352426</xdr:colOff>
      <xdr:row>2</xdr:row>
      <xdr:rowOff>98195</xdr:rowOff>
    </xdr:to>
    <xdr:pic>
      <xdr:nvPicPr>
        <xdr:cNvPr id="10" name="Picture 4">
          <a:hlinkClick xmlns:r="http://schemas.openxmlformats.org/officeDocument/2006/relationships" r:id="rId3"/>
          <a:extLst>
            <a:ext uri="{FF2B5EF4-FFF2-40B4-BE49-F238E27FC236}">
              <a16:creationId xmlns="" xmlns:a16="http://schemas.microsoft.com/office/drawing/2014/main" id="{00000000-0008-0000-0300-00000A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190500" y="104775"/>
          <a:ext cx="438151" cy="37442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wsDr>
</file>

<file path=xl/drawings/drawing5.xml><?xml version="1.0" encoding="utf-8"?>
<xdr:wsDr xmlns:xdr="http://schemas.openxmlformats.org/drawingml/2006/spreadsheetDrawing" xmlns:a="http://schemas.openxmlformats.org/drawingml/2006/main">
  <xdr:twoCellAnchor>
    <xdr:from>
      <xdr:col>1</xdr:col>
      <xdr:colOff>31750</xdr:colOff>
      <xdr:row>3</xdr:row>
      <xdr:rowOff>0</xdr:rowOff>
    </xdr:from>
    <xdr:to>
      <xdr:col>1</xdr:col>
      <xdr:colOff>1536700</xdr:colOff>
      <xdr:row>4</xdr:row>
      <xdr:rowOff>76200</xdr:rowOff>
    </xdr:to>
    <xdr:sp macro="" textlink="">
      <xdr:nvSpPr>
        <xdr:cNvPr id="2" name="Rounded Rectangle 1">
          <a:extLst>
            <a:ext uri="{FF2B5EF4-FFF2-40B4-BE49-F238E27FC236}">
              <a16:creationId xmlns="" xmlns:a16="http://schemas.microsoft.com/office/drawing/2014/main" id="{00000000-0008-0000-0400-000002000000}"/>
            </a:ext>
          </a:extLst>
        </xdr:cNvPr>
        <xdr:cNvSpPr/>
      </xdr:nvSpPr>
      <xdr:spPr>
        <a:xfrm>
          <a:off x="298450" y="571500"/>
          <a:ext cx="1504950" cy="266700"/>
        </a:xfrm>
        <a:prstGeom prst="roundRect">
          <a:avLst/>
        </a:prstGeom>
      </xdr:spPr>
      <xdr:style>
        <a:lnRef idx="0">
          <a:schemeClr val="accent5"/>
        </a:lnRef>
        <a:fillRef idx="3">
          <a:schemeClr val="accent5"/>
        </a:fillRef>
        <a:effectRef idx="3">
          <a:schemeClr val="accent5"/>
        </a:effectRef>
        <a:fontRef idx="minor">
          <a:schemeClr val="lt1"/>
        </a:fontRef>
      </xdr:style>
      <xdr:txBody>
        <a:bodyPr rtlCol="0" anchor="ctr"/>
        <a:lstStyle/>
        <a:p>
          <a:pPr algn="ctr"/>
          <a:r>
            <a:rPr lang="en-US" sz="1100"/>
            <a:t>LIHAT KD</a:t>
          </a:r>
        </a:p>
      </xdr:txBody>
    </xdr:sp>
    <xdr:clientData/>
  </xdr:twoCellAnchor>
  <xdr:twoCellAnchor editAs="oneCell">
    <xdr:from>
      <xdr:col>1</xdr:col>
      <xdr:colOff>504825</xdr:colOff>
      <xdr:row>0</xdr:row>
      <xdr:rowOff>133350</xdr:rowOff>
    </xdr:from>
    <xdr:to>
      <xdr:col>1</xdr:col>
      <xdr:colOff>900186</xdr:colOff>
      <xdr:row>2</xdr:row>
      <xdr:rowOff>123825</xdr:rowOff>
    </xdr:to>
    <xdr:pic>
      <xdr:nvPicPr>
        <xdr:cNvPr id="3" name="Picture 2" descr="https://encrypted-tbn2.gstatic.com/images?q=tbn:ANd9GcQPmkby_pF1mneCprIhuoJmxy7NBJv32vzQTM7E-zn5K3yqIWiJ">
          <a:hlinkClick xmlns:r="http://schemas.openxmlformats.org/officeDocument/2006/relationships" r:id="rId1"/>
          <a:extLst>
            <a:ext uri="{FF2B5EF4-FFF2-40B4-BE49-F238E27FC236}">
              <a16:creationId xmlns=""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2"/>
        <a:stretch>
          <a:fillRect/>
        </a:stretch>
      </xdr:blipFill>
      <xdr:spPr bwMode="auto">
        <a:xfrm>
          <a:off x="771525" y="133350"/>
          <a:ext cx="395361" cy="371475"/>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twoCellAnchor editAs="oneCell">
    <xdr:from>
      <xdr:col>0</xdr:col>
      <xdr:colOff>190500</xdr:colOff>
      <xdr:row>0</xdr:row>
      <xdr:rowOff>104775</xdr:rowOff>
    </xdr:from>
    <xdr:to>
      <xdr:col>1</xdr:col>
      <xdr:colOff>352426</xdr:colOff>
      <xdr:row>2</xdr:row>
      <xdr:rowOff>98195</xdr:rowOff>
    </xdr:to>
    <xdr:pic>
      <xdr:nvPicPr>
        <xdr:cNvPr id="4" name="Picture 4">
          <a:hlinkClick xmlns:r="http://schemas.openxmlformats.org/officeDocument/2006/relationships" r:id="rId3"/>
          <a:extLst>
            <a:ext uri="{FF2B5EF4-FFF2-40B4-BE49-F238E27FC236}">
              <a16:creationId xmlns=""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190500" y="104775"/>
          <a:ext cx="428626" cy="37442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wsDr>
</file>

<file path=xl/drawings/drawing6.xml><?xml version="1.0" encoding="utf-8"?>
<xdr:wsDr xmlns:xdr="http://schemas.openxmlformats.org/drawingml/2006/spreadsheetDrawing" xmlns:a="http://schemas.openxmlformats.org/drawingml/2006/main">
  <xdr:twoCellAnchor>
    <xdr:from>
      <xdr:col>1</xdr:col>
      <xdr:colOff>31750</xdr:colOff>
      <xdr:row>3</xdr:row>
      <xdr:rowOff>0</xdr:rowOff>
    </xdr:from>
    <xdr:to>
      <xdr:col>1</xdr:col>
      <xdr:colOff>1536700</xdr:colOff>
      <xdr:row>4</xdr:row>
      <xdr:rowOff>76200</xdr:rowOff>
    </xdr:to>
    <xdr:sp macro="" textlink="">
      <xdr:nvSpPr>
        <xdr:cNvPr id="2" name="Rounded Rectangle 1">
          <a:extLst>
            <a:ext uri="{FF2B5EF4-FFF2-40B4-BE49-F238E27FC236}">
              <a16:creationId xmlns="" xmlns:a16="http://schemas.microsoft.com/office/drawing/2014/main" id="{00000000-0008-0000-0500-000002000000}"/>
            </a:ext>
          </a:extLst>
        </xdr:cNvPr>
        <xdr:cNvSpPr/>
      </xdr:nvSpPr>
      <xdr:spPr>
        <a:xfrm>
          <a:off x="298450" y="571500"/>
          <a:ext cx="1504950" cy="266700"/>
        </a:xfrm>
        <a:prstGeom prst="roundRect">
          <a:avLst/>
        </a:prstGeom>
      </xdr:spPr>
      <xdr:style>
        <a:lnRef idx="0">
          <a:schemeClr val="accent5"/>
        </a:lnRef>
        <a:fillRef idx="3">
          <a:schemeClr val="accent5"/>
        </a:fillRef>
        <a:effectRef idx="3">
          <a:schemeClr val="accent5"/>
        </a:effectRef>
        <a:fontRef idx="minor">
          <a:schemeClr val="lt1"/>
        </a:fontRef>
      </xdr:style>
      <xdr:txBody>
        <a:bodyPr rtlCol="0" anchor="ctr"/>
        <a:lstStyle/>
        <a:p>
          <a:pPr algn="ctr"/>
          <a:r>
            <a:rPr lang="en-US" sz="1100"/>
            <a:t>LIHAT KD</a:t>
          </a:r>
        </a:p>
      </xdr:txBody>
    </xdr:sp>
    <xdr:clientData/>
  </xdr:twoCellAnchor>
  <xdr:twoCellAnchor editAs="oneCell">
    <xdr:from>
      <xdr:col>1</xdr:col>
      <xdr:colOff>504825</xdr:colOff>
      <xdr:row>0</xdr:row>
      <xdr:rowOff>133350</xdr:rowOff>
    </xdr:from>
    <xdr:to>
      <xdr:col>1</xdr:col>
      <xdr:colOff>900186</xdr:colOff>
      <xdr:row>2</xdr:row>
      <xdr:rowOff>123825</xdr:rowOff>
    </xdr:to>
    <xdr:pic>
      <xdr:nvPicPr>
        <xdr:cNvPr id="3" name="Picture 2" descr="https://encrypted-tbn2.gstatic.com/images?q=tbn:ANd9GcQPmkby_pF1mneCprIhuoJmxy7NBJv32vzQTM7E-zn5K3yqIWiJ">
          <a:hlinkClick xmlns:r="http://schemas.openxmlformats.org/officeDocument/2006/relationships" r:id="rId1"/>
          <a:extLst>
            <a:ext uri="{FF2B5EF4-FFF2-40B4-BE49-F238E27FC236}">
              <a16:creationId xmlns=""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stretch>
          <a:fillRect/>
        </a:stretch>
      </xdr:blipFill>
      <xdr:spPr bwMode="auto">
        <a:xfrm>
          <a:off x="771525" y="133350"/>
          <a:ext cx="395361" cy="371475"/>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twoCellAnchor editAs="oneCell">
    <xdr:from>
      <xdr:col>0</xdr:col>
      <xdr:colOff>190500</xdr:colOff>
      <xdr:row>0</xdr:row>
      <xdr:rowOff>104775</xdr:rowOff>
    </xdr:from>
    <xdr:to>
      <xdr:col>1</xdr:col>
      <xdr:colOff>352426</xdr:colOff>
      <xdr:row>2</xdr:row>
      <xdr:rowOff>98195</xdr:rowOff>
    </xdr:to>
    <xdr:pic>
      <xdr:nvPicPr>
        <xdr:cNvPr id="4" name="Picture 4">
          <a:hlinkClick xmlns:r="http://schemas.openxmlformats.org/officeDocument/2006/relationships" r:id="rId3"/>
          <a:extLst>
            <a:ext uri="{FF2B5EF4-FFF2-40B4-BE49-F238E27FC236}">
              <a16:creationId xmlns=""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190500" y="104775"/>
          <a:ext cx="428626" cy="37442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wsDr>
</file>

<file path=xl/drawings/drawing7.xml><?xml version="1.0" encoding="utf-8"?>
<xdr:wsDr xmlns:xdr="http://schemas.openxmlformats.org/drawingml/2006/spreadsheetDrawing" xmlns:a="http://schemas.openxmlformats.org/drawingml/2006/main">
  <xdr:twoCellAnchor>
    <xdr:from>
      <xdr:col>1</xdr:col>
      <xdr:colOff>31750</xdr:colOff>
      <xdr:row>3</xdr:row>
      <xdr:rowOff>0</xdr:rowOff>
    </xdr:from>
    <xdr:to>
      <xdr:col>1</xdr:col>
      <xdr:colOff>1536700</xdr:colOff>
      <xdr:row>4</xdr:row>
      <xdr:rowOff>76200</xdr:rowOff>
    </xdr:to>
    <xdr:sp macro="" textlink="">
      <xdr:nvSpPr>
        <xdr:cNvPr id="2" name="Rounded Rectangle 1">
          <a:extLst>
            <a:ext uri="{FF2B5EF4-FFF2-40B4-BE49-F238E27FC236}">
              <a16:creationId xmlns="" xmlns:a16="http://schemas.microsoft.com/office/drawing/2014/main" id="{00000000-0008-0000-0600-000002000000}"/>
            </a:ext>
          </a:extLst>
        </xdr:cNvPr>
        <xdr:cNvSpPr/>
      </xdr:nvSpPr>
      <xdr:spPr>
        <a:xfrm>
          <a:off x="298450" y="571500"/>
          <a:ext cx="1504950" cy="266700"/>
        </a:xfrm>
        <a:prstGeom prst="roundRect">
          <a:avLst/>
        </a:prstGeom>
      </xdr:spPr>
      <xdr:style>
        <a:lnRef idx="0">
          <a:schemeClr val="accent5"/>
        </a:lnRef>
        <a:fillRef idx="3">
          <a:schemeClr val="accent5"/>
        </a:fillRef>
        <a:effectRef idx="3">
          <a:schemeClr val="accent5"/>
        </a:effectRef>
        <a:fontRef idx="minor">
          <a:schemeClr val="lt1"/>
        </a:fontRef>
      </xdr:style>
      <xdr:txBody>
        <a:bodyPr rtlCol="0" anchor="ctr"/>
        <a:lstStyle/>
        <a:p>
          <a:pPr algn="ctr"/>
          <a:r>
            <a:rPr lang="en-US" sz="1100"/>
            <a:t>LIHAT KD</a:t>
          </a:r>
        </a:p>
      </xdr:txBody>
    </xdr:sp>
    <xdr:clientData/>
  </xdr:twoCellAnchor>
  <xdr:twoCellAnchor editAs="oneCell">
    <xdr:from>
      <xdr:col>1</xdr:col>
      <xdr:colOff>504825</xdr:colOff>
      <xdr:row>0</xdr:row>
      <xdr:rowOff>133350</xdr:rowOff>
    </xdr:from>
    <xdr:to>
      <xdr:col>1</xdr:col>
      <xdr:colOff>900186</xdr:colOff>
      <xdr:row>2</xdr:row>
      <xdr:rowOff>123825</xdr:rowOff>
    </xdr:to>
    <xdr:pic>
      <xdr:nvPicPr>
        <xdr:cNvPr id="3" name="Picture 2" descr="https://encrypted-tbn2.gstatic.com/images?q=tbn:ANd9GcQPmkby_pF1mneCprIhuoJmxy7NBJv32vzQTM7E-zn5K3yqIWiJ">
          <a:hlinkClick xmlns:r="http://schemas.openxmlformats.org/officeDocument/2006/relationships" r:id="rId1"/>
          <a:extLst>
            <a:ext uri="{FF2B5EF4-FFF2-40B4-BE49-F238E27FC236}">
              <a16:creationId xmlns=""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a:stretch>
          <a:fillRect/>
        </a:stretch>
      </xdr:blipFill>
      <xdr:spPr bwMode="auto">
        <a:xfrm>
          <a:off x="771525" y="133350"/>
          <a:ext cx="395361" cy="371475"/>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twoCellAnchor editAs="oneCell">
    <xdr:from>
      <xdr:col>0</xdr:col>
      <xdr:colOff>190500</xdr:colOff>
      <xdr:row>0</xdr:row>
      <xdr:rowOff>104775</xdr:rowOff>
    </xdr:from>
    <xdr:to>
      <xdr:col>1</xdr:col>
      <xdr:colOff>352426</xdr:colOff>
      <xdr:row>2</xdr:row>
      <xdr:rowOff>98195</xdr:rowOff>
    </xdr:to>
    <xdr:pic>
      <xdr:nvPicPr>
        <xdr:cNvPr id="4" name="Picture 4">
          <a:hlinkClick xmlns:r="http://schemas.openxmlformats.org/officeDocument/2006/relationships" r:id="rId3"/>
          <a:extLst>
            <a:ext uri="{FF2B5EF4-FFF2-40B4-BE49-F238E27FC236}">
              <a16:creationId xmlns=""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190500" y="104775"/>
          <a:ext cx="428626" cy="37442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1</xdr:col>
      <xdr:colOff>352425</xdr:colOff>
      <xdr:row>1</xdr:row>
      <xdr:rowOff>28575</xdr:rowOff>
    </xdr:from>
    <xdr:to>
      <xdr:col>1</xdr:col>
      <xdr:colOff>800100</xdr:colOff>
      <xdr:row>3</xdr:row>
      <xdr:rowOff>61554</xdr:rowOff>
    </xdr:to>
    <xdr:pic>
      <xdr:nvPicPr>
        <xdr:cNvPr id="2" name="Picture 1" descr="https://encrypted-tbn2.gstatic.com/images?q=tbn:ANd9GcQPmkby_pF1mneCprIhuoJmxy7NBJv32vzQTM7E-zn5K3yqIWiJ">
          <a:hlinkClick xmlns:r="http://schemas.openxmlformats.org/officeDocument/2006/relationships" r:id="rId1"/>
          <a:extLst>
            <a:ext uri="{FF2B5EF4-FFF2-40B4-BE49-F238E27FC236}">
              <a16:creationId xmlns=""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2"/>
        <a:stretch>
          <a:fillRect/>
        </a:stretch>
      </xdr:blipFill>
      <xdr:spPr bwMode="auto">
        <a:xfrm>
          <a:off x="666750" y="219075"/>
          <a:ext cx="447675" cy="413979"/>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twoCellAnchor editAs="oneCell">
    <xdr:from>
      <xdr:col>0</xdr:col>
      <xdr:colOff>95250</xdr:colOff>
      <xdr:row>0</xdr:row>
      <xdr:rowOff>142875</xdr:rowOff>
    </xdr:from>
    <xdr:to>
      <xdr:col>0</xdr:col>
      <xdr:colOff>533401</xdr:colOff>
      <xdr:row>2</xdr:row>
      <xdr:rowOff>136295</xdr:rowOff>
    </xdr:to>
    <xdr:pic>
      <xdr:nvPicPr>
        <xdr:cNvPr id="3" name="Picture 4">
          <a:hlinkClick xmlns:r="http://schemas.openxmlformats.org/officeDocument/2006/relationships" r:id="rId3"/>
          <a:extLst>
            <a:ext uri="{FF2B5EF4-FFF2-40B4-BE49-F238E27FC236}">
              <a16:creationId xmlns="" xmlns:a16="http://schemas.microsoft.com/office/drawing/2014/main" id="{00000000-0008-0000-0700-000003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95250" y="142875"/>
          <a:ext cx="438151" cy="37442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wsDr>
</file>

<file path=xl/drawings/drawing9.xml><?xml version="1.0" encoding="utf-8"?>
<xdr:wsDr xmlns:xdr="http://schemas.openxmlformats.org/drawingml/2006/spreadsheetDrawing" xmlns:a="http://schemas.openxmlformats.org/drawingml/2006/main">
  <xdr:twoCellAnchor>
    <xdr:from>
      <xdr:col>1</xdr:col>
      <xdr:colOff>31750</xdr:colOff>
      <xdr:row>3</xdr:row>
      <xdr:rowOff>0</xdr:rowOff>
    </xdr:from>
    <xdr:to>
      <xdr:col>1</xdr:col>
      <xdr:colOff>1536700</xdr:colOff>
      <xdr:row>4</xdr:row>
      <xdr:rowOff>76200</xdr:rowOff>
    </xdr:to>
    <xdr:sp macro="" textlink="">
      <xdr:nvSpPr>
        <xdr:cNvPr id="2" name="Rounded Rectangle 1">
          <a:extLst>
            <a:ext uri="{FF2B5EF4-FFF2-40B4-BE49-F238E27FC236}">
              <a16:creationId xmlns="" xmlns:a16="http://schemas.microsoft.com/office/drawing/2014/main" id="{00000000-0008-0000-0800-000002000000}"/>
            </a:ext>
          </a:extLst>
        </xdr:cNvPr>
        <xdr:cNvSpPr/>
      </xdr:nvSpPr>
      <xdr:spPr>
        <a:xfrm>
          <a:off x="298450" y="571500"/>
          <a:ext cx="1504950" cy="266700"/>
        </a:xfrm>
        <a:prstGeom prst="roundRect">
          <a:avLst/>
        </a:prstGeom>
      </xdr:spPr>
      <xdr:style>
        <a:lnRef idx="0">
          <a:schemeClr val="accent5"/>
        </a:lnRef>
        <a:fillRef idx="3">
          <a:schemeClr val="accent5"/>
        </a:fillRef>
        <a:effectRef idx="3">
          <a:schemeClr val="accent5"/>
        </a:effectRef>
        <a:fontRef idx="minor">
          <a:schemeClr val="lt1"/>
        </a:fontRef>
      </xdr:style>
      <xdr:txBody>
        <a:bodyPr rtlCol="0" anchor="ctr"/>
        <a:lstStyle/>
        <a:p>
          <a:pPr algn="ctr"/>
          <a:r>
            <a:rPr lang="en-US" sz="1100"/>
            <a:t>LIHAT KD</a:t>
          </a:r>
        </a:p>
      </xdr:txBody>
    </xdr:sp>
    <xdr:clientData/>
  </xdr:twoCellAnchor>
  <xdr:twoCellAnchor editAs="oneCell">
    <xdr:from>
      <xdr:col>1</xdr:col>
      <xdr:colOff>504825</xdr:colOff>
      <xdr:row>0</xdr:row>
      <xdr:rowOff>133350</xdr:rowOff>
    </xdr:from>
    <xdr:to>
      <xdr:col>1</xdr:col>
      <xdr:colOff>900186</xdr:colOff>
      <xdr:row>2</xdr:row>
      <xdr:rowOff>123825</xdr:rowOff>
    </xdr:to>
    <xdr:pic>
      <xdr:nvPicPr>
        <xdr:cNvPr id="3" name="Picture 2" descr="https://encrypted-tbn2.gstatic.com/images?q=tbn:ANd9GcQPmkby_pF1mneCprIhuoJmxy7NBJv32vzQTM7E-zn5K3yqIWiJ">
          <a:hlinkClick xmlns:r="http://schemas.openxmlformats.org/officeDocument/2006/relationships" r:id="rId1"/>
          <a:extLst>
            <a:ext uri="{FF2B5EF4-FFF2-40B4-BE49-F238E27FC236}">
              <a16:creationId xmlns="" xmlns:a16="http://schemas.microsoft.com/office/drawing/2014/main" id="{00000000-0008-0000-0800-000003000000}"/>
            </a:ext>
          </a:extLst>
        </xdr:cNvPr>
        <xdr:cNvPicPr>
          <a:picLocks noChangeAspect="1" noChangeArrowheads="1"/>
        </xdr:cNvPicPr>
      </xdr:nvPicPr>
      <xdr:blipFill>
        <a:blip xmlns:r="http://schemas.openxmlformats.org/officeDocument/2006/relationships" r:embed="rId2"/>
        <a:stretch>
          <a:fillRect/>
        </a:stretch>
      </xdr:blipFill>
      <xdr:spPr bwMode="auto">
        <a:xfrm>
          <a:off x="771525" y="133350"/>
          <a:ext cx="395361" cy="371475"/>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twoCellAnchor editAs="oneCell">
    <xdr:from>
      <xdr:col>0</xdr:col>
      <xdr:colOff>190500</xdr:colOff>
      <xdr:row>0</xdr:row>
      <xdr:rowOff>104775</xdr:rowOff>
    </xdr:from>
    <xdr:to>
      <xdr:col>1</xdr:col>
      <xdr:colOff>352426</xdr:colOff>
      <xdr:row>2</xdr:row>
      <xdr:rowOff>98195</xdr:rowOff>
    </xdr:to>
    <xdr:pic>
      <xdr:nvPicPr>
        <xdr:cNvPr id="4" name="Picture 4">
          <a:hlinkClick xmlns:r="http://schemas.openxmlformats.org/officeDocument/2006/relationships" r:id="rId3"/>
          <a:extLst>
            <a:ext uri="{FF2B5EF4-FFF2-40B4-BE49-F238E27FC236}">
              <a16:creationId xmlns="" xmlns:a16="http://schemas.microsoft.com/office/drawing/2014/main" id="{00000000-0008-0000-0800-000004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190500" y="104775"/>
          <a:ext cx="428626" cy="37442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kripsi%20bismilah/rapotkurtilas/SD%202%20GLAGAH%20RAPOT%20K13%20KLS%20%201%20SEM%201%202017%20ok.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ata%20skripsi/skripsi%20bismilah/rapotkurtilas/SD%202%20GLAGAH%20RAPOT%20K13%20KLS%20%201%20SEM%201%202017%20ok.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D%202%20GLAGAH%20RAPOT%20K13%20KLS%20%201%20SEM%201%202017%20o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KKM"/>
      <sheetName val="SISWA"/>
      <sheetName val="KI-1"/>
      <sheetName val="KI-2"/>
      <sheetName val="KI-3"/>
      <sheetName val="KI-4"/>
      <sheetName val="K-pkn"/>
      <sheetName val="P-pkn"/>
      <sheetName val="RAPOT"/>
      <sheetName val="LEGER"/>
      <sheetName val="fisik"/>
      <sheetName val="saran"/>
      <sheetName val="ekskul"/>
      <sheetName val="penget"/>
      <sheetName val="ketramp"/>
      <sheetName val="uts"/>
      <sheetName val="ukk"/>
      <sheetName val="absen"/>
      <sheetName val="P-BI"/>
      <sheetName val="P-MAT"/>
      <sheetName val="P-SBDP"/>
      <sheetName val="P-BJAWA"/>
      <sheetName val="P-PJOK"/>
      <sheetName val="P-AG"/>
      <sheetName val="K-BI"/>
      <sheetName val="K-MAT"/>
      <sheetName val="K-SBDP"/>
      <sheetName val="K-BJAWA"/>
      <sheetName val="K-PJOK"/>
      <sheetName val="K-AG"/>
      <sheetName val="KDKI-4"/>
      <sheetName val="KDKI-3"/>
      <sheetName val="P-IPA"/>
      <sheetName val="K-IPA"/>
      <sheetName val="P-IPS"/>
      <sheetName val="K-IPS"/>
      <sheetName val="rbaru"/>
      <sheetName val="lbaru"/>
      <sheetName val="SAMPUL"/>
    </sheetNames>
    <sheetDataSet>
      <sheetData sheetId="0">
        <row r="7">
          <cell r="M7" t="str">
            <v>SD NEGERI 2 GLAGAH</v>
          </cell>
        </row>
        <row r="8">
          <cell r="M8" t="str">
            <v>Jln. Daendels, Glagah</v>
          </cell>
        </row>
        <row r="10">
          <cell r="M10" t="str">
            <v>101040402015</v>
          </cell>
        </row>
        <row r="11">
          <cell r="M11">
            <v>20403071</v>
          </cell>
        </row>
        <row r="12">
          <cell r="M12">
            <v>55654</v>
          </cell>
          <cell r="R12" t="str">
            <v>-</v>
          </cell>
        </row>
        <row r="13">
          <cell r="M13" t="str">
            <v>Glagah</v>
          </cell>
        </row>
        <row r="14">
          <cell r="M14" t="str">
            <v>Temon</v>
          </cell>
        </row>
        <row r="17">
          <cell r="N17" t="str">
            <v>-</v>
          </cell>
        </row>
        <row r="18">
          <cell r="N18" t="str">
            <v>sdnegeri2glagah@gmail.com</v>
          </cell>
        </row>
        <row r="20">
          <cell r="N20" t="str">
            <v>I ( Satu )</v>
          </cell>
        </row>
        <row r="21">
          <cell r="N21" t="str">
            <v>1 ( satu )</v>
          </cell>
        </row>
        <row r="22">
          <cell r="N22" t="str">
            <v>2017 / 2018</v>
          </cell>
        </row>
        <row r="24">
          <cell r="N24" t="str">
            <v>KAMSIH, S.Pd.SD</v>
          </cell>
        </row>
        <row r="25">
          <cell r="N25" t="str">
            <v>19630702 198303 2 007</v>
          </cell>
        </row>
        <row r="27">
          <cell r="N27" t="str">
            <v>SARDAL, S.Pd.</v>
          </cell>
        </row>
        <row r="28">
          <cell r="N28" t="str">
            <v>19640421 198506 1 001</v>
          </cell>
        </row>
        <row r="31">
          <cell r="N31" t="str">
            <v>Glagah, 17 Juli 2017</v>
          </cell>
        </row>
      </sheetData>
      <sheetData sheetId="1">
        <row r="11">
          <cell r="B11" t="str">
            <v>Pendidikan Pancasila dan Kewarganegaraan (PPKn)</v>
          </cell>
          <cell r="E11">
            <v>75</v>
          </cell>
        </row>
        <row r="12">
          <cell r="B12" t="str">
            <v>Bahasa Indonesia</v>
          </cell>
        </row>
        <row r="13">
          <cell r="B13" t="str">
            <v>Matematika</v>
          </cell>
          <cell r="D13">
            <v>68</v>
          </cell>
          <cell r="E13">
            <v>68</v>
          </cell>
        </row>
        <row r="14">
          <cell r="B14" t="str">
            <v>Seni Budaya dan Prakarya (SBdP)</v>
          </cell>
          <cell r="E14">
            <v>75</v>
          </cell>
        </row>
        <row r="16">
          <cell r="B16" t="str">
            <v>Bahasa Jawa</v>
          </cell>
          <cell r="E16">
            <v>68</v>
          </cell>
        </row>
        <row r="19">
          <cell r="E19">
            <v>67</v>
          </cell>
        </row>
        <row r="22">
          <cell r="D22">
            <v>89</v>
          </cell>
        </row>
        <row r="23">
          <cell r="D23">
            <v>78</v>
          </cell>
        </row>
        <row r="24">
          <cell r="D24">
            <v>67</v>
          </cell>
        </row>
        <row r="25">
          <cell r="D25">
            <v>67</v>
          </cell>
        </row>
      </sheetData>
      <sheetData sheetId="2">
        <row r="6">
          <cell r="A6">
            <v>1</v>
          </cell>
          <cell r="B6" t="str">
            <v>Arka Ra'if Hamdani</v>
          </cell>
          <cell r="C6">
            <v>1099</v>
          </cell>
          <cell r="D6" t="str">
            <v>0106763338</v>
          </cell>
          <cell r="E6" t="str">
            <v>Kulon Progo, 6 Agustus 2010</v>
          </cell>
          <cell r="F6" t="str">
            <v>Laki-laki</v>
          </cell>
          <cell r="G6" t="str">
            <v>Islam</v>
          </cell>
          <cell r="H6" t="str">
            <v>Glagah, Glagah, Temon, Kulon Progo</v>
          </cell>
          <cell r="I6" t="str">
            <v>Tukirmidi</v>
          </cell>
          <cell r="J6" t="str">
            <v>Bandiyah</v>
          </cell>
          <cell r="K6" t="str">
            <v>Tani</v>
          </cell>
          <cell r="L6" t="str">
            <v>Tani</v>
          </cell>
          <cell r="M6" t="str">
            <v>Glagah</v>
          </cell>
          <cell r="N6" t="str">
            <v>Glagah</v>
          </cell>
          <cell r="O6" t="str">
            <v xml:space="preserve">Temon </v>
          </cell>
          <cell r="P6" t="str">
            <v>Kulon Progo</v>
          </cell>
          <cell r="Q6" t="str">
            <v>D. I. Yogyakarta</v>
          </cell>
          <cell r="R6" t="str">
            <v>TK Melati I Glagah</v>
          </cell>
          <cell r="S6" t="str">
            <v>-</v>
          </cell>
          <cell r="T6" t="str">
            <v>-</v>
          </cell>
          <cell r="U6" t="str">
            <v>-</v>
          </cell>
        </row>
        <row r="7">
          <cell r="A7">
            <v>2</v>
          </cell>
          <cell r="B7" t="str">
            <v>Athaya Alifia Maulida Azahra</v>
          </cell>
          <cell r="C7">
            <v>1100</v>
          </cell>
          <cell r="D7" t="str">
            <v>0104109897</v>
          </cell>
          <cell r="E7" t="str">
            <v>Kulon Progo, 9 Agustus 2010</v>
          </cell>
          <cell r="F7" t="str">
            <v>Laki-laki</v>
          </cell>
          <cell r="G7" t="str">
            <v>Islam</v>
          </cell>
          <cell r="H7" t="str">
            <v>Bebekan, Glagah, Temon, Kulon Progo</v>
          </cell>
          <cell r="I7" t="str">
            <v>Dargo Wardoyo</v>
          </cell>
          <cell r="J7" t="str">
            <v>Irawati</v>
          </cell>
          <cell r="K7" t="str">
            <v>Wiraswasta</v>
          </cell>
          <cell r="L7" t="str">
            <v>IRT</v>
          </cell>
          <cell r="M7" t="str">
            <v>Bebekan</v>
          </cell>
          <cell r="N7" t="str">
            <v>Glagah</v>
          </cell>
          <cell r="O7" t="str">
            <v xml:space="preserve">Temon </v>
          </cell>
          <cell r="P7" t="str">
            <v>Kulon Progo</v>
          </cell>
          <cell r="Q7" t="str">
            <v>D. I. Yogyakarta</v>
          </cell>
          <cell r="R7" t="str">
            <v>TK Melati I Glagah</v>
          </cell>
          <cell r="S7">
            <v>0</v>
          </cell>
          <cell r="T7">
            <v>0</v>
          </cell>
          <cell r="U7">
            <v>0</v>
          </cell>
        </row>
        <row r="8">
          <cell r="A8">
            <v>3</v>
          </cell>
          <cell r="B8" t="str">
            <v>Danar Neva Patrias</v>
          </cell>
          <cell r="C8">
            <v>1101</v>
          </cell>
          <cell r="D8" t="str">
            <v>0108162846</v>
          </cell>
          <cell r="E8" t="str">
            <v>Kulon Progo, 21 November 2010</v>
          </cell>
          <cell r="F8" t="str">
            <v>Laki-laki</v>
          </cell>
          <cell r="G8" t="str">
            <v>Islam</v>
          </cell>
          <cell r="H8" t="str">
            <v>Sangkretan, Glagah, Temon, Kulon Progo</v>
          </cell>
          <cell r="I8" t="str">
            <v>Sujiyatna</v>
          </cell>
          <cell r="J8" t="str">
            <v>Nur Sriwi Hidayati</v>
          </cell>
          <cell r="K8" t="str">
            <v>Karyawan Swasta</v>
          </cell>
          <cell r="L8" t="str">
            <v>IRT</v>
          </cell>
          <cell r="M8" t="str">
            <v xml:space="preserve">Sangkretan </v>
          </cell>
          <cell r="N8" t="str">
            <v>Glagah</v>
          </cell>
          <cell r="O8" t="str">
            <v xml:space="preserve">Temon </v>
          </cell>
          <cell r="P8" t="str">
            <v>Kulon Progo</v>
          </cell>
          <cell r="Q8" t="str">
            <v>D. I. Yogyakarta</v>
          </cell>
          <cell r="R8" t="str">
            <v>TK Melati I Glagah</v>
          </cell>
          <cell r="S8">
            <v>0</v>
          </cell>
          <cell r="T8">
            <v>0</v>
          </cell>
          <cell r="U8">
            <v>0</v>
          </cell>
        </row>
        <row r="9">
          <cell r="A9">
            <v>4</v>
          </cell>
          <cell r="B9" t="str">
            <v>Davila Rebiyansa Putra</v>
          </cell>
          <cell r="C9">
            <v>1102</v>
          </cell>
          <cell r="D9" t="str">
            <v>0103378169</v>
          </cell>
          <cell r="E9" t="str">
            <v>Kulon Progo, 29 September 2010</v>
          </cell>
          <cell r="F9" t="str">
            <v>Laki-laki</v>
          </cell>
          <cell r="G9" t="str">
            <v>Islam</v>
          </cell>
          <cell r="H9" t="str">
            <v>Glagah, Glagah, Temon, Kulon Progo</v>
          </cell>
          <cell r="I9" t="str">
            <v>Riyan Prihatin</v>
          </cell>
          <cell r="J9" t="str">
            <v>Apriliyawati</v>
          </cell>
          <cell r="K9" t="str">
            <v>Tani</v>
          </cell>
          <cell r="L9" t="str">
            <v>IRT</v>
          </cell>
          <cell r="M9" t="str">
            <v>Glagah</v>
          </cell>
          <cell r="N9" t="str">
            <v>Glagah</v>
          </cell>
          <cell r="O9" t="str">
            <v xml:space="preserve">Temon </v>
          </cell>
          <cell r="P9" t="str">
            <v>Kulon Progo</v>
          </cell>
          <cell r="Q9" t="str">
            <v>D. I. Yogyakarta</v>
          </cell>
          <cell r="R9" t="str">
            <v>TK Melati I Glagah</v>
          </cell>
          <cell r="S9">
            <v>0</v>
          </cell>
          <cell r="T9">
            <v>0</v>
          </cell>
          <cell r="U9">
            <v>0</v>
          </cell>
        </row>
        <row r="10">
          <cell r="A10">
            <v>5</v>
          </cell>
          <cell r="B10" t="str">
            <v>Dyaz Eka Winata</v>
          </cell>
          <cell r="C10">
            <v>1103</v>
          </cell>
          <cell r="D10" t="str">
            <v>0102017684</v>
          </cell>
          <cell r="E10" t="str">
            <v>Kulon Progo, 26 Juli 2010</v>
          </cell>
          <cell r="F10" t="str">
            <v>Laki-laki</v>
          </cell>
          <cell r="G10" t="str">
            <v>Islam</v>
          </cell>
          <cell r="H10" t="str">
            <v>Logede, Glagah, Temon, Kulon Progo</v>
          </cell>
          <cell r="I10" t="str">
            <v>Arif Winata</v>
          </cell>
          <cell r="J10" t="str">
            <v>Emi  Susanuari</v>
          </cell>
          <cell r="K10" t="str">
            <v>Tani</v>
          </cell>
          <cell r="L10" t="str">
            <v>IRT</v>
          </cell>
          <cell r="M10" t="str">
            <v>Logede</v>
          </cell>
          <cell r="N10" t="str">
            <v>Glagah</v>
          </cell>
          <cell r="O10" t="str">
            <v xml:space="preserve">Temon </v>
          </cell>
          <cell r="P10" t="str">
            <v>Kulon Progo</v>
          </cell>
          <cell r="Q10" t="str">
            <v>D. I. Yogyakarta</v>
          </cell>
          <cell r="R10" t="str">
            <v>TK Melati I Glagah</v>
          </cell>
          <cell r="S10">
            <v>0</v>
          </cell>
          <cell r="T10">
            <v>0</v>
          </cell>
          <cell r="U10">
            <v>0</v>
          </cell>
        </row>
        <row r="11">
          <cell r="A11">
            <v>6</v>
          </cell>
          <cell r="B11" t="str">
            <v>Dzaky Athaya Muhammad Salim</v>
          </cell>
          <cell r="C11">
            <v>1104</v>
          </cell>
          <cell r="D11" t="str">
            <v>0108908108</v>
          </cell>
          <cell r="E11" t="str">
            <v>Kulon Progo, 6 Juni 2010</v>
          </cell>
          <cell r="F11" t="str">
            <v>Laki-laki</v>
          </cell>
          <cell r="G11" t="str">
            <v>Islam</v>
          </cell>
          <cell r="H11" t="str">
            <v>Keboan, Karangwuni, Wates, Kulon Progo</v>
          </cell>
          <cell r="I11" t="str">
            <v>Ahmad Fadzil Salim, ST</v>
          </cell>
          <cell r="J11" t="str">
            <v>Meilia Rahayu, ST</v>
          </cell>
          <cell r="K11" t="str">
            <v>Karyawan Swasta</v>
          </cell>
          <cell r="L11" t="str">
            <v>IRT</v>
          </cell>
          <cell r="M11" t="str">
            <v>Keboan</v>
          </cell>
          <cell r="N11" t="str">
            <v>Karangwuni</v>
          </cell>
          <cell r="O11" t="str">
            <v>Wates</v>
          </cell>
          <cell r="P11" t="str">
            <v>Kulon Progo</v>
          </cell>
          <cell r="Q11" t="str">
            <v>D. I. Yogyakarta</v>
          </cell>
          <cell r="R11" t="str">
            <v>TK Melati I Glagah</v>
          </cell>
          <cell r="S11">
            <v>0</v>
          </cell>
          <cell r="T11">
            <v>0</v>
          </cell>
          <cell r="U11">
            <v>0</v>
          </cell>
        </row>
        <row r="12">
          <cell r="A12">
            <v>7</v>
          </cell>
          <cell r="B12" t="str">
            <v>Haya Hafizhah</v>
          </cell>
          <cell r="C12">
            <v>1105</v>
          </cell>
          <cell r="D12" t="str">
            <v>0107816828</v>
          </cell>
          <cell r="E12" t="str">
            <v>Kulon Progo, 11 Oktober 2010</v>
          </cell>
          <cell r="F12" t="str">
            <v>Perempuan</v>
          </cell>
          <cell r="G12" t="str">
            <v>Islam</v>
          </cell>
          <cell r="H12" t="str">
            <v>Glagah, Glagah, Temon, Kulon Progo</v>
          </cell>
          <cell r="I12" t="str">
            <v>Ruci Laksono</v>
          </cell>
          <cell r="J12" t="str">
            <v>Lina Yulianti</v>
          </cell>
          <cell r="K12" t="str">
            <v>Tani</v>
          </cell>
          <cell r="L12" t="str">
            <v>IRT</v>
          </cell>
          <cell r="M12" t="str">
            <v>Glagah</v>
          </cell>
          <cell r="N12" t="str">
            <v>Glagah</v>
          </cell>
          <cell r="O12" t="str">
            <v xml:space="preserve">Temon </v>
          </cell>
          <cell r="P12" t="str">
            <v>Kulon Progo</v>
          </cell>
          <cell r="Q12" t="str">
            <v>D. I. Yogyakarta</v>
          </cell>
          <cell r="R12" t="str">
            <v>TK Melati I Glagah</v>
          </cell>
          <cell r="S12">
            <v>0</v>
          </cell>
          <cell r="T12">
            <v>0</v>
          </cell>
          <cell r="U12">
            <v>0</v>
          </cell>
        </row>
        <row r="13">
          <cell r="A13">
            <v>8</v>
          </cell>
          <cell r="B13" t="str">
            <v>Kevin Aldi Prasetya</v>
          </cell>
          <cell r="C13">
            <v>1106</v>
          </cell>
          <cell r="D13" t="str">
            <v>0105502572</v>
          </cell>
          <cell r="E13" t="str">
            <v>Kulon Progo, 5 Agustus 2010</v>
          </cell>
          <cell r="F13" t="str">
            <v>Laki-laki</v>
          </cell>
          <cell r="G13" t="str">
            <v>Islam</v>
          </cell>
          <cell r="H13" t="str">
            <v>Glagah, Glagah, Temon, Kulon Progo</v>
          </cell>
          <cell r="I13" t="str">
            <v>Saryono</v>
          </cell>
          <cell r="J13" t="str">
            <v>Sumarsih</v>
          </cell>
          <cell r="K13" t="str">
            <v>Tani</v>
          </cell>
          <cell r="L13" t="str">
            <v>Wiraswasta</v>
          </cell>
          <cell r="M13" t="str">
            <v>Glagah</v>
          </cell>
          <cell r="N13" t="str">
            <v>Glagah</v>
          </cell>
          <cell r="O13" t="str">
            <v xml:space="preserve">Temon </v>
          </cell>
          <cell r="P13" t="str">
            <v>Kulon Progo</v>
          </cell>
          <cell r="Q13" t="str">
            <v>D. I. Yogyakarta</v>
          </cell>
          <cell r="R13" t="str">
            <v>TK Melati I Glagah</v>
          </cell>
          <cell r="S13">
            <v>0</v>
          </cell>
          <cell r="T13">
            <v>0</v>
          </cell>
          <cell r="U13">
            <v>0</v>
          </cell>
        </row>
        <row r="14">
          <cell r="A14">
            <v>9</v>
          </cell>
          <cell r="B14" t="str">
            <v>Miswa Putri Ramadhani</v>
          </cell>
          <cell r="C14">
            <v>1107</v>
          </cell>
          <cell r="D14" t="str">
            <v>0109050258</v>
          </cell>
          <cell r="E14" t="str">
            <v>Kulon Progo,19 Agustus 2010</v>
          </cell>
          <cell r="F14" t="str">
            <v>Perempuan</v>
          </cell>
          <cell r="G14" t="str">
            <v>Islam</v>
          </cell>
          <cell r="H14" t="str">
            <v>Sangkretan, Glagah, Temon, Kulon Progo</v>
          </cell>
          <cell r="I14" t="str">
            <v>Anggar Trisilo</v>
          </cell>
          <cell r="J14" t="str">
            <v>Susanti</v>
          </cell>
          <cell r="K14" t="str">
            <v>Tani</v>
          </cell>
          <cell r="L14" t="str">
            <v>Tani</v>
          </cell>
          <cell r="M14" t="str">
            <v xml:space="preserve">Sangkretan </v>
          </cell>
          <cell r="N14" t="str">
            <v>Glagah</v>
          </cell>
          <cell r="O14" t="str">
            <v xml:space="preserve">Temon </v>
          </cell>
          <cell r="P14" t="str">
            <v>Kulon Progo</v>
          </cell>
          <cell r="Q14" t="str">
            <v>D. I. Yogyakarta</v>
          </cell>
          <cell r="R14" t="str">
            <v>TK Melati I Glagah</v>
          </cell>
          <cell r="S14">
            <v>0</v>
          </cell>
          <cell r="T14">
            <v>0</v>
          </cell>
          <cell r="U14">
            <v>0</v>
          </cell>
        </row>
        <row r="15">
          <cell r="A15">
            <v>10</v>
          </cell>
          <cell r="B15" t="str">
            <v>Muhammad Rafi Aldiansyah</v>
          </cell>
          <cell r="C15">
            <v>1108</v>
          </cell>
          <cell r="D15" t="str">
            <v>0104211199</v>
          </cell>
          <cell r="E15" t="str">
            <v>Kulon Progo,28 Desember 2010</v>
          </cell>
          <cell r="F15" t="str">
            <v>Laki-laki</v>
          </cell>
          <cell r="G15" t="str">
            <v>Islam</v>
          </cell>
          <cell r="H15" t="str">
            <v>Bebekan, Glagah, Temon, Kulon Progo</v>
          </cell>
          <cell r="I15" t="str">
            <v>Novid Heri Rahmawanto</v>
          </cell>
          <cell r="J15" t="str">
            <v>Sri Asih</v>
          </cell>
          <cell r="K15" t="str">
            <v>Karyawan Swasta</v>
          </cell>
          <cell r="L15" t="str">
            <v>IRT</v>
          </cell>
          <cell r="M15" t="str">
            <v>Bebekan</v>
          </cell>
          <cell r="N15" t="str">
            <v>Glagah</v>
          </cell>
          <cell r="O15" t="str">
            <v xml:space="preserve">Temon </v>
          </cell>
          <cell r="P15" t="str">
            <v>Kulon Progo</v>
          </cell>
          <cell r="Q15" t="str">
            <v>D. I. Yogyakarta</v>
          </cell>
          <cell r="R15" t="str">
            <v>TK Melati I Glagah</v>
          </cell>
          <cell r="S15">
            <v>0</v>
          </cell>
          <cell r="T15">
            <v>0</v>
          </cell>
          <cell r="U15">
            <v>0</v>
          </cell>
        </row>
        <row r="16">
          <cell r="A16">
            <v>11</v>
          </cell>
          <cell r="B16" t="str">
            <v>Nabila Ayu Saskia Ningrum</v>
          </cell>
          <cell r="C16">
            <v>1109</v>
          </cell>
          <cell r="D16" t="str">
            <v>0118163899</v>
          </cell>
          <cell r="E16" t="str">
            <v>Bekasi, 10 Februari 2011</v>
          </cell>
          <cell r="F16" t="str">
            <v>Perempuan</v>
          </cell>
          <cell r="G16" t="str">
            <v>Islam</v>
          </cell>
          <cell r="H16" t="str">
            <v>Bebekan, Glagah, Temon, Kulon Progo</v>
          </cell>
          <cell r="I16" t="str">
            <v>Widodo</v>
          </cell>
          <cell r="J16" t="str">
            <v>Lusi Purnami</v>
          </cell>
          <cell r="K16" t="str">
            <v>Wiraswasta</v>
          </cell>
          <cell r="L16" t="str">
            <v>Wiraswasta</v>
          </cell>
          <cell r="M16" t="str">
            <v>Bebekan</v>
          </cell>
          <cell r="N16" t="str">
            <v>Glagah</v>
          </cell>
          <cell r="O16" t="str">
            <v xml:space="preserve">Temon </v>
          </cell>
          <cell r="P16" t="str">
            <v>Kulon Progo</v>
          </cell>
          <cell r="Q16" t="str">
            <v>D. I. Yogyakarta</v>
          </cell>
          <cell r="R16" t="str">
            <v>TK Melati I Glagah</v>
          </cell>
          <cell r="S16">
            <v>0</v>
          </cell>
          <cell r="T16">
            <v>0</v>
          </cell>
          <cell r="U16">
            <v>0</v>
          </cell>
        </row>
        <row r="17">
          <cell r="A17">
            <v>12</v>
          </cell>
          <cell r="B17" t="str">
            <v>Nabila Septianing Tyas</v>
          </cell>
          <cell r="C17">
            <v>1110</v>
          </cell>
          <cell r="D17" t="str">
            <v>0104261278</v>
          </cell>
          <cell r="E17" t="str">
            <v>Kulon Progo, 23 September 2010</v>
          </cell>
          <cell r="F17" t="str">
            <v>Perempuan</v>
          </cell>
          <cell r="G17" t="str">
            <v>Islam</v>
          </cell>
          <cell r="H17" t="str">
            <v>Glagah, Glagah, Temon, Kulon Progo</v>
          </cell>
          <cell r="I17" t="str">
            <v>Koma Roib</v>
          </cell>
          <cell r="J17" t="str">
            <v>Amalia Melandari</v>
          </cell>
          <cell r="K17" t="str">
            <v>Tani</v>
          </cell>
          <cell r="L17" t="str">
            <v>Tani</v>
          </cell>
          <cell r="M17" t="str">
            <v>Glagah</v>
          </cell>
          <cell r="N17" t="str">
            <v>Glagah</v>
          </cell>
          <cell r="O17" t="str">
            <v xml:space="preserve">Temon </v>
          </cell>
          <cell r="P17" t="str">
            <v>Kulon Progo</v>
          </cell>
          <cell r="Q17" t="str">
            <v>D. I. Yogyakarta</v>
          </cell>
          <cell r="R17" t="str">
            <v>TK Melati I Glagah</v>
          </cell>
          <cell r="S17">
            <v>0</v>
          </cell>
          <cell r="T17">
            <v>0</v>
          </cell>
          <cell r="U17">
            <v>0</v>
          </cell>
        </row>
        <row r="18">
          <cell r="A18">
            <v>13</v>
          </cell>
          <cell r="B18" t="str">
            <v>Rakha Boma Nandana</v>
          </cell>
          <cell r="C18">
            <v>1111</v>
          </cell>
          <cell r="D18" t="str">
            <v>0103759311</v>
          </cell>
          <cell r="E18" t="str">
            <v>Kulon Progo, 15 Mei 2010</v>
          </cell>
          <cell r="F18" t="str">
            <v>Laki-laki</v>
          </cell>
          <cell r="G18" t="str">
            <v>Islam</v>
          </cell>
          <cell r="H18" t="str">
            <v>Glagah, Glagah, Temon, Kulon Progo</v>
          </cell>
          <cell r="I18" t="str">
            <v>Sapto Purwono</v>
          </cell>
          <cell r="J18" t="str">
            <v>Sulami Lestari</v>
          </cell>
          <cell r="K18" t="str">
            <v>Karyawan Swasta</v>
          </cell>
          <cell r="L18" t="str">
            <v>Tani</v>
          </cell>
          <cell r="M18" t="str">
            <v>Glagah</v>
          </cell>
          <cell r="N18" t="str">
            <v>Glagah</v>
          </cell>
          <cell r="O18" t="str">
            <v xml:space="preserve">Temon </v>
          </cell>
          <cell r="P18" t="str">
            <v>Kulon Progo</v>
          </cell>
          <cell r="Q18" t="str">
            <v>D. I. Yogyakarta</v>
          </cell>
          <cell r="R18" t="str">
            <v>TK Melati I Glagah</v>
          </cell>
          <cell r="S18">
            <v>0</v>
          </cell>
          <cell r="T18">
            <v>0</v>
          </cell>
          <cell r="U18">
            <v>0</v>
          </cell>
        </row>
        <row r="19">
          <cell r="A19">
            <v>14</v>
          </cell>
          <cell r="B19" t="str">
            <v>Rayyan Khairul Azam</v>
          </cell>
          <cell r="C19">
            <v>1112</v>
          </cell>
          <cell r="D19" t="str">
            <v>0105063076</v>
          </cell>
          <cell r="E19" t="str">
            <v>Bekasi, 14 Juni 2010</v>
          </cell>
          <cell r="F19" t="str">
            <v>Laki-laki</v>
          </cell>
          <cell r="G19" t="str">
            <v>Islam</v>
          </cell>
          <cell r="H19" t="str">
            <v>Sangkretan, Glagah, Temon, Kulon Progo</v>
          </cell>
          <cell r="I19" t="str">
            <v>Rakhmad Nurhidayat</v>
          </cell>
          <cell r="J19" t="str">
            <v>Yani Farida</v>
          </cell>
          <cell r="K19" t="str">
            <v>Wiraswasta</v>
          </cell>
          <cell r="L19" t="str">
            <v>Wiraswasta</v>
          </cell>
          <cell r="M19" t="str">
            <v xml:space="preserve">Sangkretan </v>
          </cell>
          <cell r="N19" t="str">
            <v>Glagah</v>
          </cell>
          <cell r="O19" t="str">
            <v xml:space="preserve">Temon </v>
          </cell>
          <cell r="P19" t="str">
            <v>Kulon Progo</v>
          </cell>
          <cell r="Q19" t="str">
            <v>D. I. Yogyakarta</v>
          </cell>
          <cell r="R19" t="str">
            <v>TK Melati I Glagah</v>
          </cell>
          <cell r="S19">
            <v>0</v>
          </cell>
          <cell r="T19">
            <v>0</v>
          </cell>
          <cell r="U19">
            <v>0</v>
          </cell>
        </row>
        <row r="20">
          <cell r="A20">
            <v>15</v>
          </cell>
          <cell r="B20" t="str">
            <v>Regina Astitra Rahmadonna</v>
          </cell>
          <cell r="C20">
            <v>1113</v>
          </cell>
          <cell r="D20" t="str">
            <v>0102413067</v>
          </cell>
          <cell r="E20" t="str">
            <v>Kulon Progo, 26 Agustus 2010</v>
          </cell>
          <cell r="F20" t="str">
            <v>Perempuan</v>
          </cell>
          <cell r="G20" t="str">
            <v>Islam</v>
          </cell>
          <cell r="H20" t="str">
            <v>Sangkretan, Glagah, Temon, Kulon Progo</v>
          </cell>
          <cell r="I20" t="str">
            <v>Beri Putra</v>
          </cell>
          <cell r="J20" t="str">
            <v>Dwi Puji Astuti</v>
          </cell>
          <cell r="K20" t="str">
            <v>Tani</v>
          </cell>
          <cell r="L20" t="str">
            <v>Wiraswasta</v>
          </cell>
          <cell r="M20" t="str">
            <v xml:space="preserve">Sangkretan </v>
          </cell>
          <cell r="N20" t="str">
            <v>Glagah</v>
          </cell>
          <cell r="O20" t="str">
            <v xml:space="preserve">Temon </v>
          </cell>
          <cell r="P20" t="str">
            <v>Kulon Progo</v>
          </cell>
          <cell r="Q20" t="str">
            <v>D. I. Yogyakarta</v>
          </cell>
          <cell r="R20" t="str">
            <v>TK Melati I Glagah</v>
          </cell>
          <cell r="S20">
            <v>0</v>
          </cell>
          <cell r="T20">
            <v>0</v>
          </cell>
          <cell r="U20">
            <v>0</v>
          </cell>
        </row>
        <row r="21">
          <cell r="A21">
            <v>16</v>
          </cell>
          <cell r="B21" t="str">
            <v>Safiq Satriawan</v>
          </cell>
          <cell r="C21">
            <v>1114</v>
          </cell>
          <cell r="D21" t="str">
            <v>0108597626</v>
          </cell>
          <cell r="E21" t="str">
            <v>Wonosobo, 30 November 2010</v>
          </cell>
          <cell r="F21" t="str">
            <v>Laki-laki</v>
          </cell>
          <cell r="G21" t="str">
            <v>Islam</v>
          </cell>
          <cell r="H21" t="str">
            <v>Glagah, Glagah, Temon, Kulon Progo</v>
          </cell>
          <cell r="I21" t="str">
            <v>Suprat</v>
          </cell>
          <cell r="J21" t="str">
            <v>Fitri Nurhidayati</v>
          </cell>
          <cell r="K21" t="str">
            <v>Tani</v>
          </cell>
          <cell r="L21" t="str">
            <v>Wiraswasta</v>
          </cell>
          <cell r="M21" t="str">
            <v>Glagah</v>
          </cell>
          <cell r="N21" t="str">
            <v>Glagah</v>
          </cell>
          <cell r="O21" t="str">
            <v xml:space="preserve">Temon </v>
          </cell>
          <cell r="P21" t="str">
            <v>Kulon Progo</v>
          </cell>
          <cell r="Q21" t="str">
            <v>D. I. Yogyakarta</v>
          </cell>
          <cell r="R21" t="str">
            <v>TK Melati I Glagah</v>
          </cell>
          <cell r="S21">
            <v>0</v>
          </cell>
          <cell r="T21">
            <v>0</v>
          </cell>
          <cell r="U21">
            <v>0</v>
          </cell>
        </row>
        <row r="22">
          <cell r="A22">
            <v>17</v>
          </cell>
          <cell r="C22">
            <v>0</v>
          </cell>
          <cell r="D22">
            <v>0</v>
          </cell>
          <cell r="E22">
            <v>0</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row>
        <row r="23">
          <cell r="A23">
            <v>18</v>
          </cell>
          <cell r="B23">
            <v>0</v>
          </cell>
          <cell r="C23">
            <v>0</v>
          </cell>
          <cell r="D23">
            <v>0</v>
          </cell>
          <cell r="E23">
            <v>0</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row>
        <row r="24">
          <cell r="A24">
            <v>19</v>
          </cell>
          <cell r="B24">
            <v>0</v>
          </cell>
          <cell r="C24">
            <v>0</v>
          </cell>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row>
        <row r="25">
          <cell r="A25">
            <v>20</v>
          </cell>
          <cell r="B25">
            <v>0</v>
          </cell>
          <cell r="C25">
            <v>0</v>
          </cell>
          <cell r="D25">
            <v>0</v>
          </cell>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row>
        <row r="26">
          <cell r="A26">
            <v>21</v>
          </cell>
          <cell r="B26">
            <v>0</v>
          </cell>
          <cell r="C26">
            <v>0</v>
          </cell>
          <cell r="D26">
            <v>0</v>
          </cell>
          <cell r="E26">
            <v>0</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row>
        <row r="27">
          <cell r="A27">
            <v>22</v>
          </cell>
          <cell r="B27">
            <v>0</v>
          </cell>
          <cell r="C27">
            <v>0</v>
          </cell>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row>
        <row r="28">
          <cell r="A28">
            <v>23</v>
          </cell>
          <cell r="B28">
            <v>0</v>
          </cell>
          <cell r="C28">
            <v>0</v>
          </cell>
          <cell r="D28">
            <v>0</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row>
        <row r="29">
          <cell r="A29">
            <v>24</v>
          </cell>
          <cell r="B29">
            <v>0</v>
          </cell>
          <cell r="C29">
            <v>0</v>
          </cell>
          <cell r="D29">
            <v>0</v>
          </cell>
          <cell r="E29">
            <v>0</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row>
        <row r="30">
          <cell r="A30">
            <v>25</v>
          </cell>
          <cell r="B30">
            <v>0</v>
          </cell>
          <cell r="C30">
            <v>0</v>
          </cell>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row>
        <row r="31">
          <cell r="A31">
            <v>26</v>
          </cell>
          <cell r="B31">
            <v>0</v>
          </cell>
          <cell r="C31">
            <v>0</v>
          </cell>
          <cell r="D31">
            <v>0</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row>
        <row r="32">
          <cell r="A32">
            <v>27</v>
          </cell>
          <cell r="B32">
            <v>0</v>
          </cell>
          <cell r="C32">
            <v>0</v>
          </cell>
          <cell r="D32">
            <v>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row>
        <row r="33">
          <cell r="A33">
            <v>28</v>
          </cell>
          <cell r="B33">
            <v>0</v>
          </cell>
          <cell r="C33">
            <v>0</v>
          </cell>
          <cell r="D33">
            <v>0</v>
          </cell>
          <cell r="E33">
            <v>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row>
        <row r="34">
          <cell r="A34">
            <v>29</v>
          </cell>
          <cell r="B34">
            <v>0</v>
          </cell>
          <cell r="C34">
            <v>0</v>
          </cell>
          <cell r="D34">
            <v>0</v>
          </cell>
          <cell r="E34">
            <v>0</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row>
        <row r="35">
          <cell r="A35">
            <v>30</v>
          </cell>
          <cell r="B35">
            <v>0</v>
          </cell>
          <cell r="C35">
            <v>0</v>
          </cell>
          <cell r="D35">
            <v>0</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row>
        <row r="36">
          <cell r="A36">
            <v>31</v>
          </cell>
          <cell r="B36">
            <v>0</v>
          </cell>
          <cell r="C36">
            <v>0</v>
          </cell>
          <cell r="D36">
            <v>0</v>
          </cell>
          <cell r="E36">
            <v>0</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row>
        <row r="37">
          <cell r="A37">
            <v>32</v>
          </cell>
          <cell r="B37">
            <v>0</v>
          </cell>
          <cell r="C37">
            <v>0</v>
          </cell>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row>
        <row r="38">
          <cell r="A38">
            <v>33</v>
          </cell>
          <cell r="B38">
            <v>0</v>
          </cell>
          <cell r="C38">
            <v>0</v>
          </cell>
          <cell r="D38">
            <v>0</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row>
        <row r="39">
          <cell r="A39">
            <v>34</v>
          </cell>
          <cell r="B39">
            <v>0</v>
          </cell>
          <cell r="C39">
            <v>0</v>
          </cell>
          <cell r="D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row>
        <row r="40">
          <cell r="A40">
            <v>35</v>
          </cell>
          <cell r="B40">
            <v>0</v>
          </cell>
          <cell r="C40">
            <v>0</v>
          </cell>
          <cell r="D40">
            <v>0</v>
          </cell>
          <cell r="E40">
            <v>0</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row>
        <row r="41">
          <cell r="A41">
            <v>36</v>
          </cell>
          <cell r="B41">
            <v>0</v>
          </cell>
          <cell r="C41">
            <v>0</v>
          </cell>
          <cell r="D41">
            <v>0</v>
          </cell>
          <cell r="E41">
            <v>0</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row>
        <row r="42">
          <cell r="A42">
            <v>37</v>
          </cell>
          <cell r="B42">
            <v>0</v>
          </cell>
          <cell r="C42">
            <v>0</v>
          </cell>
          <cell r="D42">
            <v>0</v>
          </cell>
          <cell r="E42">
            <v>0</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row>
        <row r="43">
          <cell r="A43">
            <v>38</v>
          </cell>
          <cell r="B43">
            <v>0</v>
          </cell>
          <cell r="C43">
            <v>0</v>
          </cell>
          <cell r="D43">
            <v>0</v>
          </cell>
          <cell r="E43">
            <v>0</v>
          </cell>
          <cell r="F43">
            <v>0</v>
          </cell>
          <cell r="G43">
            <v>0</v>
          </cell>
          <cell r="H43">
            <v>0</v>
          </cell>
          <cell r="I43">
            <v>0</v>
          </cell>
          <cell r="J43">
            <v>0</v>
          </cell>
          <cell r="K43">
            <v>0</v>
          </cell>
          <cell r="L43">
            <v>0</v>
          </cell>
          <cell r="M43">
            <v>0</v>
          </cell>
          <cell r="N43">
            <v>0</v>
          </cell>
          <cell r="O43">
            <v>0</v>
          </cell>
          <cell r="P43">
            <v>0</v>
          </cell>
          <cell r="Q43">
            <v>0</v>
          </cell>
          <cell r="R43">
            <v>0</v>
          </cell>
          <cell r="S43">
            <v>0</v>
          </cell>
          <cell r="T43">
            <v>0</v>
          </cell>
          <cell r="U43">
            <v>0</v>
          </cell>
        </row>
        <row r="44">
          <cell r="A44">
            <v>39</v>
          </cell>
          <cell r="B44">
            <v>0</v>
          </cell>
          <cell r="C44">
            <v>0</v>
          </cell>
          <cell r="D44">
            <v>0</v>
          </cell>
          <cell r="E44">
            <v>0</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row>
        <row r="45">
          <cell r="A45">
            <v>40</v>
          </cell>
          <cell r="B45">
            <v>0</v>
          </cell>
          <cell r="C45">
            <v>0</v>
          </cell>
          <cell r="D45">
            <v>0</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ow r="8">
          <cell r="A8">
            <v>4.4000000000000004</v>
          </cell>
          <cell r="B8" t="str">
            <v>menceritakan pengalaman bekerjasama dalam keberagaman di rumah</v>
          </cell>
        </row>
        <row r="9">
          <cell r="A9">
            <v>0</v>
          </cell>
          <cell r="B9">
            <v>0</v>
          </cell>
        </row>
        <row r="10">
          <cell r="A10">
            <v>0</v>
          </cell>
          <cell r="B10">
            <v>0</v>
          </cell>
        </row>
        <row r="11">
          <cell r="A11">
            <v>0</v>
          </cell>
          <cell r="B11">
            <v>0</v>
          </cell>
        </row>
        <row r="15">
          <cell r="A15" t="str">
            <v>4.3</v>
          </cell>
          <cell r="B15" t="str">
            <v>melafalkan bunyi vokal dan konsonan dalam kata Bahasa Indonesia atau bahasa daerah</v>
          </cell>
        </row>
        <row r="16">
          <cell r="A16" t="str">
            <v>4.4</v>
          </cell>
          <cell r="B16" t="str">
            <v>menyampaikan penjelasan dengan kosakata yang tepat tentang anggota tubuh dan pancaindra serta perawatannya (berupa gambar dan tulisan) dalam Bahasa Indonesia</v>
          </cell>
        </row>
        <row r="17">
          <cell r="A17" t="str">
            <v>4.5</v>
          </cell>
          <cell r="B17" t="str">
            <v>mengemukakan penjelasan dengan kosakata bahasa Indonesia dan pelafalan yang tepat cara memelihara kesehatan</v>
          </cell>
        </row>
        <row r="18">
          <cell r="A18" t="str">
            <v>4.7</v>
          </cell>
          <cell r="B18" t="str">
            <v>menyampaikan penjelasan dengan kosakata bahasa Indonesia berkaitan dengan peristiwa siang dan malam melalui teks pendek (gambar, tulisan, dan/atau syair lagu</v>
          </cell>
        </row>
        <row r="19">
          <cell r="A19" t="str">
            <v>4.8</v>
          </cell>
          <cell r="B19" t="str">
            <v>mengucapkan ungkapan terima kasih, permintaan maaf, tolong, dan pemberian pujian, dengan menggunakan bahasa yang santun kepada orang lain</v>
          </cell>
        </row>
        <row r="20">
          <cell r="A20" t="str">
            <v>4.9</v>
          </cell>
          <cell r="B20" t="str">
            <v>menggunakan kosakata dan ungkapan yang tepat untuk perkenalan diri, keluarga, dan orang-orang di tempat tinggalnya secara sderhana dalam bentuk kosakata bahasa daerah</v>
          </cell>
        </row>
        <row r="21">
          <cell r="A21" t="str">
            <v>4.10</v>
          </cell>
          <cell r="B21" t="str">
            <v>menggunakan kosakata yang tepat dalam percakapan tentang hubungan kekeluargaan dengan menggunakan bantuan gambar/bagan silsilah keluarga</v>
          </cell>
        </row>
        <row r="22">
          <cell r="A22" t="str">
            <v>4.11</v>
          </cell>
          <cell r="B22" t="str">
            <v>melisankan puisi anak /syair lagu (berisi ungkapan kekaguman, kebanggaan, hormat kepada orang tua, kasih sayang, atau persahabatan) sebagai bentuk ungkapan diri</v>
          </cell>
        </row>
        <row r="23">
          <cell r="B23">
            <v>0</v>
          </cell>
        </row>
        <row r="24">
          <cell r="A24">
            <v>0</v>
          </cell>
          <cell r="B24" t="str">
            <v>MATEMATIKA</v>
          </cell>
        </row>
        <row r="25">
          <cell r="A25">
            <v>4.0999999999999996</v>
          </cell>
        </row>
        <row r="26">
          <cell r="B26" t="str">
            <v>menuliskan lambang bilangan sampai dua angka yang menyatakan banyak anggota suatu kumpulan objek dengan ide nilai tempat</v>
          </cell>
        </row>
        <row r="27">
          <cell r="B27" t="str">
            <v>mengurutkan bilangan-bilangan sampai dua angka dari bilangan terkecil ke bilangan terbesar atau sebaliknya dengan menggunakan kumpulan benda-benda konkret</v>
          </cell>
        </row>
        <row r="28">
          <cell r="B28" t="str">
            <v>menyelesaikan masalah kehidupan sehari-hari yang berkaitan dengan penjumlahan dan pengurangan bilangan yang melibatkan bilangan cacah sampai dengan 99</v>
          </cell>
        </row>
        <row r="29">
          <cell r="B29" t="str">
            <v xml:space="preserve">memprediksi dan membuat pola bilangan yang berkaitan dengan kumpulan benda/gambar/ gerakan atau lainnya </v>
          </cell>
        </row>
        <row r="30">
          <cell r="B30" t="str">
            <v>mengklasifikasi bangun ruang dan bangun datar dengan menggunakan berbagai benda konkret</v>
          </cell>
        </row>
        <row r="31">
          <cell r="B31" t="str">
            <v>melakukan pengukuran panjang dan berat dalam satuan tidak baku dengan menggunakan benda/situasi konkret</v>
          </cell>
        </row>
        <row r="32">
          <cell r="B32">
            <v>0</v>
          </cell>
        </row>
        <row r="33">
          <cell r="B33">
            <v>0</v>
          </cell>
        </row>
        <row r="34">
          <cell r="B34">
            <v>0</v>
          </cell>
        </row>
        <row r="35">
          <cell r="B35">
            <v>0</v>
          </cell>
        </row>
        <row r="36">
          <cell r="B36">
            <v>0</v>
          </cell>
        </row>
        <row r="57">
          <cell r="A57">
            <v>4.2</v>
          </cell>
          <cell r="B57" t="str">
            <v>menirukan elemen musik melalui lagu</v>
          </cell>
        </row>
        <row r="58">
          <cell r="A58">
            <v>4.3</v>
          </cell>
          <cell r="B58" t="str">
            <v>meragakan gerak anggota tubuh melalui tari</v>
          </cell>
        </row>
        <row r="59">
          <cell r="A59">
            <v>4.4000000000000004</v>
          </cell>
          <cell r="B59" t="str">
            <v>membuat karya dari bahan alam</v>
          </cell>
        </row>
        <row r="60">
          <cell r="A60">
            <v>0</v>
          </cell>
          <cell r="B60">
            <v>0</v>
          </cell>
        </row>
        <row r="61">
          <cell r="A61">
            <v>0</v>
          </cell>
          <cell r="B61">
            <v>0</v>
          </cell>
        </row>
        <row r="62">
          <cell r="A62">
            <v>0</v>
          </cell>
          <cell r="B62">
            <v>0</v>
          </cell>
        </row>
        <row r="63">
          <cell r="A63">
            <v>0</v>
          </cell>
          <cell r="B63">
            <v>0</v>
          </cell>
        </row>
        <row r="64">
          <cell r="A64">
            <v>0</v>
          </cell>
          <cell r="B64">
            <v>0</v>
          </cell>
        </row>
        <row r="65">
          <cell r="A65">
            <v>0</v>
          </cell>
          <cell r="B65">
            <v>0</v>
          </cell>
        </row>
        <row r="66">
          <cell r="A66">
            <v>0</v>
          </cell>
          <cell r="B66">
            <v>0</v>
          </cell>
        </row>
        <row r="67">
          <cell r="A67">
            <v>0</v>
          </cell>
          <cell r="B67">
            <v>0</v>
          </cell>
        </row>
      </sheetData>
      <sheetData sheetId="32"/>
      <sheetData sheetId="33"/>
      <sheetData sheetId="34"/>
      <sheetData sheetId="35"/>
      <sheetData sheetId="36"/>
      <sheetData sheetId="37"/>
      <sheetData sheetId="38"/>
      <sheetData sheetId="3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KKM"/>
      <sheetName val="SISWA"/>
      <sheetName val="KI-1"/>
      <sheetName val="KI-2"/>
      <sheetName val="KI-3"/>
      <sheetName val="KI-4"/>
      <sheetName val="K-pkn"/>
      <sheetName val="P-pkn"/>
      <sheetName val="RAPOT"/>
      <sheetName val="LEGER"/>
      <sheetName val="fisik"/>
      <sheetName val="saran"/>
      <sheetName val="ekskul"/>
      <sheetName val="penget"/>
      <sheetName val="ketramp"/>
      <sheetName val="uts"/>
      <sheetName val="ukk"/>
      <sheetName val="absen"/>
      <sheetName val="P-BI"/>
      <sheetName val="P-MAT"/>
      <sheetName val="P-SBDP"/>
      <sheetName val="P-BJAWA"/>
      <sheetName val="P-PJOK"/>
      <sheetName val="P-AG"/>
      <sheetName val="K-BI"/>
      <sheetName val="K-MAT"/>
      <sheetName val="K-SBDP"/>
      <sheetName val="K-BJAWA"/>
      <sheetName val="K-PJOK"/>
      <sheetName val="K-AG"/>
      <sheetName val="KDKI-4"/>
      <sheetName val="KDKI-3"/>
      <sheetName val="P-IPA"/>
      <sheetName val="K-IPA"/>
      <sheetName val="P-IPS"/>
      <sheetName val="K-IPS"/>
      <sheetName val="rbaru"/>
      <sheetName val="lbaru"/>
      <sheetName val="SAMPUL"/>
    </sheetNames>
    <sheetDataSet>
      <sheetData sheetId="0">
        <row r="20">
          <cell r="N20" t="str">
            <v>I ( Satu )</v>
          </cell>
        </row>
        <row r="21">
          <cell r="N21" t="str">
            <v>1 ( satu )</v>
          </cell>
        </row>
        <row r="22">
          <cell r="N22" t="str">
            <v>2017 / 2018</v>
          </cell>
        </row>
      </sheetData>
      <sheetData sheetId="1">
        <row r="14">
          <cell r="B14" t="str">
            <v>Seni Budaya dan Prakarya (SBdP)</v>
          </cell>
          <cell r="D14">
            <v>75</v>
          </cell>
        </row>
        <row r="22">
          <cell r="D22">
            <v>89</v>
          </cell>
        </row>
        <row r="23">
          <cell r="D23">
            <v>78</v>
          </cell>
        </row>
        <row r="24">
          <cell r="D24">
            <v>67</v>
          </cell>
        </row>
        <row r="25">
          <cell r="D25">
            <v>67</v>
          </cell>
        </row>
      </sheetData>
      <sheetData sheetId="2">
        <row r="6">
          <cell r="B6" t="str">
            <v>Arka Ra'if Hamdani</v>
          </cell>
        </row>
        <row r="7">
          <cell r="B7" t="str">
            <v>Athaya Alifia Maulida Azahra</v>
          </cell>
        </row>
        <row r="8">
          <cell r="B8" t="str">
            <v>Danar Neva Patrias</v>
          </cell>
        </row>
        <row r="9">
          <cell r="B9" t="str">
            <v>Davila Rebiyansa Putra</v>
          </cell>
        </row>
        <row r="10">
          <cell r="B10" t="str">
            <v>Dyaz Eka Winata</v>
          </cell>
        </row>
        <row r="11">
          <cell r="B11" t="str">
            <v>Dzaky Athaya Muhammad Salim</v>
          </cell>
        </row>
        <row r="12">
          <cell r="B12" t="str">
            <v>Haya Hafizhah</v>
          </cell>
        </row>
        <row r="13">
          <cell r="B13" t="str">
            <v>Kevin Aldi Prasetya</v>
          </cell>
        </row>
        <row r="14">
          <cell r="B14" t="str">
            <v>Miswa Putri Ramadhani</v>
          </cell>
        </row>
        <row r="15">
          <cell r="B15" t="str">
            <v>Muhammad Rafi Aldiansyah</v>
          </cell>
        </row>
        <row r="16">
          <cell r="B16" t="str">
            <v>Nabila Ayu Saskia Ningrum</v>
          </cell>
        </row>
        <row r="17">
          <cell r="B17" t="str">
            <v>Nabila Septianing Tyas</v>
          </cell>
        </row>
        <row r="18">
          <cell r="B18" t="str">
            <v>Rakha Boma Nandana</v>
          </cell>
        </row>
        <row r="19">
          <cell r="B19" t="str">
            <v>Rayyan Khairul Azam</v>
          </cell>
        </row>
        <row r="20">
          <cell r="B20" t="str">
            <v>Regina Astitra Rahmadonna</v>
          </cell>
        </row>
        <row r="21">
          <cell r="B21" t="str">
            <v>Safiq Satriawan</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KKM"/>
      <sheetName val="SISWA"/>
      <sheetName val="KI-1"/>
      <sheetName val="KI-2"/>
      <sheetName val="KI-3"/>
      <sheetName val="KI-4"/>
      <sheetName val="K-pkn"/>
      <sheetName val="P-pkn"/>
      <sheetName val="RAPOT"/>
      <sheetName val="LEGER"/>
      <sheetName val="fisik"/>
      <sheetName val="saran"/>
      <sheetName val="ekskul"/>
      <sheetName val="penget"/>
      <sheetName val="ketramp"/>
      <sheetName val="uts"/>
      <sheetName val="ukk"/>
      <sheetName val="absen"/>
      <sheetName val="P-BI"/>
      <sheetName val="P-MAT"/>
      <sheetName val="P-SBDP"/>
      <sheetName val="P-BJAWA"/>
      <sheetName val="P-PJOK"/>
      <sheetName val="P-AG"/>
      <sheetName val="K-BI"/>
      <sheetName val="K-MAT"/>
      <sheetName val="K-SBDP"/>
      <sheetName val="K-BJAWA"/>
      <sheetName val="K-PJOK"/>
      <sheetName val="K-AG"/>
      <sheetName val="KDKI-4"/>
      <sheetName val="KDKI-3"/>
      <sheetName val="P-IPA"/>
      <sheetName val="K-IPA"/>
      <sheetName val="P-IPS"/>
      <sheetName val="K-IPS"/>
      <sheetName val="rbaru"/>
      <sheetName val="lbaru"/>
      <sheetName val="SAMPUL"/>
    </sheetNames>
    <sheetDataSet>
      <sheetData sheetId="0">
        <row r="20">
          <cell r="N20" t="str">
            <v>I ( Satu )</v>
          </cell>
        </row>
        <row r="21">
          <cell r="N21" t="str">
            <v>1 ( satu )</v>
          </cell>
        </row>
      </sheetData>
      <sheetData sheetId="1">
        <row r="16">
          <cell r="B16" t="str">
            <v>Bahasa Jawa</v>
          </cell>
          <cell r="D16">
            <v>68</v>
          </cell>
        </row>
        <row r="22">
          <cell r="D22">
            <v>89</v>
          </cell>
        </row>
        <row r="23">
          <cell r="D23">
            <v>78</v>
          </cell>
        </row>
        <row r="24">
          <cell r="D24">
            <v>67</v>
          </cell>
        </row>
        <row r="25">
          <cell r="D25">
            <v>67</v>
          </cell>
        </row>
      </sheetData>
      <sheetData sheetId="2">
        <row r="6">
          <cell r="B6" t="str">
            <v>Arka Ra'if Hamdani</v>
          </cell>
        </row>
        <row r="7">
          <cell r="B7" t="str">
            <v>Athaya Alifia Maulida Azahra</v>
          </cell>
        </row>
        <row r="8">
          <cell r="B8" t="str">
            <v>Danar Neva Patrias</v>
          </cell>
        </row>
        <row r="9">
          <cell r="B9" t="str">
            <v>Davila Rebiyansa Putra</v>
          </cell>
        </row>
        <row r="10">
          <cell r="B10" t="str">
            <v>Dyaz Eka Winata</v>
          </cell>
        </row>
        <row r="11">
          <cell r="B11" t="str">
            <v>Dzaky Athaya Muhammad Salim</v>
          </cell>
        </row>
        <row r="12">
          <cell r="B12" t="str">
            <v>Haya Hafizhah</v>
          </cell>
        </row>
        <row r="13">
          <cell r="B13" t="str">
            <v>Kevin Aldi Prasetya</v>
          </cell>
        </row>
        <row r="14">
          <cell r="B14" t="str">
            <v>Miswa Putri Ramadhani</v>
          </cell>
        </row>
        <row r="15">
          <cell r="B15" t="str">
            <v>Muhammad Rafi Aldiansyah</v>
          </cell>
        </row>
        <row r="16">
          <cell r="B16" t="str">
            <v>Nabila Ayu Saskia Ningrum</v>
          </cell>
        </row>
        <row r="17">
          <cell r="B17" t="str">
            <v>Nabila Septianing Tyas</v>
          </cell>
        </row>
        <row r="18">
          <cell r="B18" t="str">
            <v>Rakha Boma Nandana</v>
          </cell>
        </row>
        <row r="19">
          <cell r="B19" t="str">
            <v>Rayyan Khairul Azam</v>
          </cell>
        </row>
        <row r="20">
          <cell r="B20" t="str">
            <v>Regina Astitra Rahmadonna</v>
          </cell>
        </row>
        <row r="21">
          <cell r="B21" t="str">
            <v>Safiq Satriawan</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4.xml"/><Relationship Id="rId1" Type="http://schemas.openxmlformats.org/officeDocument/2006/relationships/printerSettings" Target="../printerSettings/printerSettings13.bin"/><Relationship Id="rId4" Type="http://schemas.openxmlformats.org/officeDocument/2006/relationships/ctrlProp" Target="../ctrlProps/ctrlProp1.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singgihtribowo@rocketmail.com"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8.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4.xml"/><Relationship Id="rId1" Type="http://schemas.openxmlformats.org/officeDocument/2006/relationships/printerSettings" Target="../printerSettings/printerSettings33.bin"/><Relationship Id="rId4" Type="http://schemas.openxmlformats.org/officeDocument/2006/relationships/ctrlProp" Target="../ctrlProps/ctrlProp2.xml"/></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5.xml"/><Relationship Id="rId1" Type="http://schemas.openxmlformats.org/officeDocument/2006/relationships/printerSettings" Target="../printerSettings/printerSettings35.bin"/><Relationship Id="rId4"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M23"/>
  <sheetViews>
    <sheetView tabSelected="1" workbookViewId="0">
      <selection sqref="A1:XFD4"/>
    </sheetView>
  </sheetViews>
  <sheetFormatPr defaultRowHeight="15"/>
  <cols>
    <col min="3" max="3" width="33.5703125" customWidth="1"/>
    <col min="7" max="7" width="6.42578125" customWidth="1"/>
    <col min="9" max="9" width="15" customWidth="1"/>
    <col min="10" max="10" width="6.42578125" customWidth="1"/>
    <col min="61" max="61" width="13.85546875" customWidth="1"/>
    <col min="62" max="62" width="14" customWidth="1"/>
    <col min="75" max="75" width="11" customWidth="1"/>
    <col min="76" max="76" width="10.140625" customWidth="1"/>
    <col min="77" max="77" width="12.140625" customWidth="1"/>
    <col min="78" max="78" width="11.85546875" customWidth="1"/>
    <col min="79" max="79" width="13.7109375" customWidth="1"/>
    <col min="80" max="80" width="12.140625" customWidth="1"/>
    <col min="83" max="83" width="11.28515625" customWidth="1"/>
    <col min="84" max="84" width="9.140625" customWidth="1"/>
    <col min="85" max="85" width="11.85546875" customWidth="1"/>
    <col min="87" max="87" width="11.85546875" customWidth="1"/>
    <col min="91" max="91" width="33.28515625" customWidth="1"/>
  </cols>
  <sheetData>
    <row r="2" spans="1:91" s="509" customFormat="1">
      <c r="A2" s="378"/>
      <c r="B2" s="556" t="s">
        <v>446</v>
      </c>
      <c r="C2" s="556" t="s">
        <v>56</v>
      </c>
      <c r="D2" s="556" t="s">
        <v>772</v>
      </c>
      <c r="E2" s="556" t="s">
        <v>27</v>
      </c>
      <c r="F2" s="556" t="s">
        <v>560</v>
      </c>
      <c r="G2" s="570" t="s">
        <v>791</v>
      </c>
      <c r="H2" s="571"/>
      <c r="I2" s="571"/>
      <c r="J2" s="571"/>
      <c r="K2" s="571"/>
      <c r="L2" s="571"/>
      <c r="M2" s="571"/>
      <c r="N2" s="571"/>
      <c r="O2" s="571"/>
      <c r="P2" s="571"/>
      <c r="Q2" s="571"/>
      <c r="R2" s="571"/>
      <c r="S2" s="571"/>
      <c r="T2" s="571"/>
      <c r="U2" s="571"/>
      <c r="V2" s="571"/>
      <c r="W2" s="571"/>
      <c r="X2" s="571"/>
      <c r="Y2" s="571"/>
      <c r="Z2" s="571"/>
      <c r="AA2" s="571"/>
      <c r="AB2" s="571"/>
      <c r="AC2" s="571"/>
      <c r="AD2" s="571"/>
      <c r="AE2" s="571"/>
      <c r="AF2" s="571"/>
      <c r="AG2" s="572"/>
      <c r="AH2" s="1047" t="s">
        <v>798</v>
      </c>
      <c r="AI2" s="1048"/>
      <c r="AJ2" s="1048"/>
      <c r="AK2" s="1048"/>
      <c r="AL2" s="1048"/>
      <c r="AM2" s="1048"/>
      <c r="AN2" s="1048"/>
      <c r="AO2" s="1048"/>
      <c r="AP2" s="1048"/>
      <c r="AQ2" s="1048"/>
      <c r="AR2" s="1048"/>
      <c r="AS2" s="1048"/>
      <c r="AT2" s="1048"/>
      <c r="AU2" s="1048"/>
      <c r="AV2" s="1048"/>
      <c r="AW2" s="1048"/>
      <c r="AX2" s="1048"/>
      <c r="AY2" s="1048"/>
      <c r="AZ2" s="1048"/>
      <c r="BA2" s="1048"/>
      <c r="BB2" s="1048"/>
      <c r="BC2" s="1048"/>
      <c r="BD2" s="1048"/>
      <c r="BE2" s="1048"/>
      <c r="BF2" s="1048"/>
      <c r="BG2" s="1048"/>
      <c r="BH2" s="1049"/>
      <c r="BI2" s="1045" t="s">
        <v>799</v>
      </c>
      <c r="BJ2" s="1046"/>
      <c r="BK2" s="564" t="s">
        <v>800</v>
      </c>
      <c r="BL2" s="565"/>
      <c r="BM2" s="565"/>
      <c r="BN2" s="565"/>
      <c r="BO2" s="565"/>
      <c r="BP2" s="565"/>
      <c r="BQ2" s="565"/>
      <c r="BR2" s="565"/>
      <c r="BS2" s="565"/>
      <c r="BT2" s="565"/>
      <c r="BU2" s="565"/>
      <c r="BV2" s="566"/>
      <c r="BW2" s="559" t="s">
        <v>807</v>
      </c>
      <c r="BX2" s="560"/>
      <c r="BY2" s="560"/>
      <c r="BZ2" s="561"/>
      <c r="CA2" s="510" t="s">
        <v>808</v>
      </c>
      <c r="CB2" s="510"/>
      <c r="CC2" s="510"/>
      <c r="CD2" s="559" t="s">
        <v>463</v>
      </c>
      <c r="CE2" s="560"/>
      <c r="CF2" s="560"/>
      <c r="CG2" s="560"/>
      <c r="CH2" s="560"/>
      <c r="CI2" s="561"/>
      <c r="CJ2" s="510" t="s">
        <v>815</v>
      </c>
      <c r="CK2" s="510"/>
      <c r="CL2" s="510"/>
      <c r="CM2" s="510" t="s">
        <v>819</v>
      </c>
    </row>
    <row r="3" spans="1:91" s="512" customFormat="1" ht="14.25" customHeight="1">
      <c r="A3" s="515"/>
      <c r="B3" s="557"/>
      <c r="C3" s="557"/>
      <c r="D3" s="557"/>
      <c r="E3" s="557"/>
      <c r="F3" s="557"/>
      <c r="G3" s="562" t="s">
        <v>790</v>
      </c>
      <c r="H3" s="573"/>
      <c r="I3" s="563"/>
      <c r="J3" s="562" t="s">
        <v>435</v>
      </c>
      <c r="K3" s="573"/>
      <c r="L3" s="563"/>
      <c r="M3" s="562" t="s">
        <v>433</v>
      </c>
      <c r="N3" s="573"/>
      <c r="O3" s="563"/>
      <c r="P3" s="562" t="s">
        <v>794</v>
      </c>
      <c r="Q3" s="573"/>
      <c r="R3" s="563"/>
      <c r="S3" s="562" t="s">
        <v>795</v>
      </c>
      <c r="T3" s="573"/>
      <c r="U3" s="563"/>
      <c r="V3" s="574" t="s">
        <v>796</v>
      </c>
      <c r="W3" s="575"/>
      <c r="X3" s="576"/>
      <c r="Y3" s="574" t="s">
        <v>608</v>
      </c>
      <c r="Z3" s="575"/>
      <c r="AA3" s="576"/>
      <c r="AB3" s="574" t="s">
        <v>441</v>
      </c>
      <c r="AC3" s="575"/>
      <c r="AD3" s="576"/>
      <c r="AE3" s="574" t="s">
        <v>829</v>
      </c>
      <c r="AF3" s="575"/>
      <c r="AG3" s="576"/>
      <c r="AH3" s="1042" t="s">
        <v>790</v>
      </c>
      <c r="AI3" s="1043"/>
      <c r="AJ3" s="1044"/>
      <c r="AK3" s="1042" t="s">
        <v>435</v>
      </c>
      <c r="AL3" s="1043"/>
      <c r="AM3" s="1044"/>
      <c r="AN3" s="1042" t="s">
        <v>433</v>
      </c>
      <c r="AO3" s="1043"/>
      <c r="AP3" s="1044"/>
      <c r="AQ3" s="1042" t="s">
        <v>794</v>
      </c>
      <c r="AR3" s="1043"/>
      <c r="AS3" s="1044"/>
      <c r="AT3" s="1042" t="s">
        <v>795</v>
      </c>
      <c r="AU3" s="1043"/>
      <c r="AV3" s="1044"/>
      <c r="AW3" s="657" t="s">
        <v>796</v>
      </c>
      <c r="AX3" s="658"/>
      <c r="AY3" s="659"/>
      <c r="AZ3" s="657" t="s">
        <v>608</v>
      </c>
      <c r="BA3" s="658"/>
      <c r="BB3" s="659"/>
      <c r="BC3" s="657" t="s">
        <v>441</v>
      </c>
      <c r="BD3" s="658"/>
      <c r="BE3" s="659"/>
      <c r="BF3" s="657" t="s">
        <v>797</v>
      </c>
      <c r="BG3" s="658"/>
      <c r="BH3" s="659"/>
      <c r="BI3" s="513" t="s">
        <v>421</v>
      </c>
      <c r="BJ3" s="513" t="s">
        <v>422</v>
      </c>
      <c r="BK3" s="567" t="s">
        <v>801</v>
      </c>
      <c r="BL3" s="568"/>
      <c r="BM3" s="569"/>
      <c r="BN3" s="567" t="s">
        <v>802</v>
      </c>
      <c r="BO3" s="568"/>
      <c r="BP3" s="569"/>
      <c r="BQ3" s="567" t="s">
        <v>803</v>
      </c>
      <c r="BR3" s="568"/>
      <c r="BS3" s="569"/>
      <c r="BT3" s="567" t="s">
        <v>804</v>
      </c>
      <c r="BU3" s="568"/>
      <c r="BV3" s="569"/>
      <c r="BW3" s="574" t="s">
        <v>806</v>
      </c>
      <c r="BX3" s="576"/>
      <c r="BY3" s="574" t="s">
        <v>457</v>
      </c>
      <c r="BZ3" s="576"/>
      <c r="CA3" s="1040" t="s">
        <v>809</v>
      </c>
      <c r="CB3" s="1040" t="s">
        <v>810</v>
      </c>
      <c r="CC3" s="1040" t="s">
        <v>811</v>
      </c>
      <c r="CD3" s="562" t="s">
        <v>817</v>
      </c>
      <c r="CE3" s="563"/>
      <c r="CF3" s="562" t="s">
        <v>141</v>
      </c>
      <c r="CG3" s="563"/>
      <c r="CH3" s="562" t="s">
        <v>818</v>
      </c>
      <c r="CI3" s="563"/>
      <c r="CJ3" s="511"/>
      <c r="CK3" s="511"/>
      <c r="CL3" s="511"/>
      <c r="CM3" s="1038" t="s">
        <v>775</v>
      </c>
    </row>
    <row r="4" spans="1:91" s="506" customFormat="1">
      <c r="A4" s="378"/>
      <c r="B4" s="558"/>
      <c r="C4" s="558"/>
      <c r="D4" s="558"/>
      <c r="E4" s="558"/>
      <c r="F4" s="558"/>
      <c r="G4" s="507" t="s">
        <v>429</v>
      </c>
      <c r="H4" s="507" t="s">
        <v>169</v>
      </c>
      <c r="I4" s="507" t="s">
        <v>182</v>
      </c>
      <c r="J4" s="507" t="s">
        <v>429</v>
      </c>
      <c r="K4" s="507" t="s">
        <v>774</v>
      </c>
      <c r="L4" s="507" t="s">
        <v>792</v>
      </c>
      <c r="M4" s="507" t="s">
        <v>429</v>
      </c>
      <c r="N4" s="507" t="s">
        <v>169</v>
      </c>
      <c r="O4" s="507" t="s">
        <v>793</v>
      </c>
      <c r="P4" s="507" t="s">
        <v>429</v>
      </c>
      <c r="Q4" s="507" t="s">
        <v>169</v>
      </c>
      <c r="R4" s="507" t="s">
        <v>793</v>
      </c>
      <c r="S4" s="507" t="s">
        <v>429</v>
      </c>
      <c r="T4" s="507" t="s">
        <v>169</v>
      </c>
      <c r="U4" s="507" t="s">
        <v>793</v>
      </c>
      <c r="V4" s="507" t="s">
        <v>429</v>
      </c>
      <c r="W4" s="507" t="s">
        <v>169</v>
      </c>
      <c r="X4" s="507" t="s">
        <v>793</v>
      </c>
      <c r="Y4" s="507" t="s">
        <v>429</v>
      </c>
      <c r="Z4" s="507" t="s">
        <v>169</v>
      </c>
      <c r="AA4" s="507" t="s">
        <v>793</v>
      </c>
      <c r="AB4" s="507" t="s">
        <v>429</v>
      </c>
      <c r="AC4" s="507" t="s">
        <v>169</v>
      </c>
      <c r="AD4" s="507" t="s">
        <v>793</v>
      </c>
      <c r="AE4" s="507" t="s">
        <v>429</v>
      </c>
      <c r="AF4" s="507" t="s">
        <v>169</v>
      </c>
      <c r="AG4" s="507" t="s">
        <v>793</v>
      </c>
      <c r="AH4" s="516" t="s">
        <v>429</v>
      </c>
      <c r="AI4" s="517" t="s">
        <v>169</v>
      </c>
      <c r="AJ4" s="517" t="s">
        <v>182</v>
      </c>
      <c r="AK4" s="516" t="s">
        <v>429</v>
      </c>
      <c r="AL4" s="517" t="s">
        <v>169</v>
      </c>
      <c r="AM4" s="517" t="s">
        <v>182</v>
      </c>
      <c r="AN4" s="516" t="s">
        <v>429</v>
      </c>
      <c r="AO4" s="517" t="s">
        <v>169</v>
      </c>
      <c r="AP4" s="517" t="s">
        <v>182</v>
      </c>
      <c r="AQ4" s="516" t="s">
        <v>429</v>
      </c>
      <c r="AR4" s="517" t="s">
        <v>169</v>
      </c>
      <c r="AS4" s="517" t="s">
        <v>182</v>
      </c>
      <c r="AT4" s="516" t="s">
        <v>429</v>
      </c>
      <c r="AU4" s="517" t="s">
        <v>169</v>
      </c>
      <c r="AV4" s="517" t="s">
        <v>182</v>
      </c>
      <c r="AW4" s="516" t="s">
        <v>429</v>
      </c>
      <c r="AX4" s="517" t="s">
        <v>169</v>
      </c>
      <c r="AY4" s="517" t="s">
        <v>182</v>
      </c>
      <c r="AZ4" s="516" t="s">
        <v>429</v>
      </c>
      <c r="BA4" s="517" t="s">
        <v>169</v>
      </c>
      <c r="BB4" s="517" t="s">
        <v>182</v>
      </c>
      <c r="BC4" s="516" t="s">
        <v>429</v>
      </c>
      <c r="BD4" s="517" t="s">
        <v>169</v>
      </c>
      <c r="BE4" s="517" t="s">
        <v>182</v>
      </c>
      <c r="BF4" s="516" t="s">
        <v>429</v>
      </c>
      <c r="BG4" s="517" t="s">
        <v>169</v>
      </c>
      <c r="BH4" s="517" t="s">
        <v>182</v>
      </c>
      <c r="BI4" s="508" t="s">
        <v>182</v>
      </c>
      <c r="BJ4" s="508" t="s">
        <v>182</v>
      </c>
      <c r="BK4" s="518" t="s">
        <v>405</v>
      </c>
      <c r="BL4" s="518" t="s">
        <v>429</v>
      </c>
      <c r="BM4" s="518" t="s">
        <v>774</v>
      </c>
      <c r="BN4" s="518" t="s">
        <v>405</v>
      </c>
      <c r="BO4" s="518" t="s">
        <v>429</v>
      </c>
      <c r="BP4" s="518" t="s">
        <v>774</v>
      </c>
      <c r="BQ4" s="518" t="s">
        <v>405</v>
      </c>
      <c r="BR4" s="518" t="s">
        <v>429</v>
      </c>
      <c r="BS4" s="518" t="s">
        <v>774</v>
      </c>
      <c r="BT4" s="518" t="s">
        <v>405</v>
      </c>
      <c r="BU4" s="518" t="s">
        <v>429</v>
      </c>
      <c r="BV4" s="518" t="s">
        <v>774</v>
      </c>
      <c r="BW4" s="508" t="s">
        <v>805</v>
      </c>
      <c r="BX4" s="508" t="s">
        <v>779</v>
      </c>
      <c r="BY4" s="508" t="s">
        <v>805</v>
      </c>
      <c r="BZ4" s="508" t="s">
        <v>779</v>
      </c>
      <c r="CA4" s="1041"/>
      <c r="CB4" s="1041"/>
      <c r="CC4" s="1041"/>
      <c r="CD4" s="514" t="s">
        <v>151</v>
      </c>
      <c r="CE4" s="514" t="s">
        <v>775</v>
      </c>
      <c r="CF4" s="514" t="s">
        <v>151</v>
      </c>
      <c r="CG4" s="514" t="s">
        <v>775</v>
      </c>
      <c r="CH4" s="514" t="s">
        <v>816</v>
      </c>
      <c r="CI4" s="514" t="s">
        <v>775</v>
      </c>
      <c r="CJ4" s="508" t="s">
        <v>812</v>
      </c>
      <c r="CK4" s="508" t="s">
        <v>813</v>
      </c>
      <c r="CL4" s="508" t="s">
        <v>814</v>
      </c>
      <c r="CM4" s="1039"/>
    </row>
    <row r="5" spans="1:91">
      <c r="B5" s="112">
        <v>1</v>
      </c>
      <c r="C5" s="112" t="str">
        <f>Siswa!B6</f>
        <v>Arka Ra'if Hamdani</v>
      </c>
      <c r="D5" s="112">
        <f>Siswa!C6</f>
        <v>1099</v>
      </c>
      <c r="E5" s="112"/>
      <c r="F5" s="112">
        <f>KKM!D19</f>
        <v>67</v>
      </c>
      <c r="G5" s="496">
        <f>Agama!C6</f>
        <v>85</v>
      </c>
      <c r="H5" s="112" t="str">
        <f>Agama!D6</f>
        <v>B</v>
      </c>
      <c r="I5" s="112" t="str">
        <f>Agama!E6</f>
        <v>Baik dalam memahami tata cara bersuci, Baik dalam Memahami makna Asmā'ul Husnā: ar-Rahmān, ar-rahīm, dan al-Mālik.</v>
      </c>
      <c r="J5" s="496">
        <f>Matematika!DT8</f>
        <v>84.636904761904745</v>
      </c>
      <c r="K5" s="112" t="str">
        <f>Matematika!DU8</f>
        <v>B</v>
      </c>
      <c r="L5" s="112" t="str">
        <f>Matematika!DV8</f>
        <v>Sangat Baik dalam Mengenal bangun ruang dan bangun datar dengan menggunakan berbagai benda konkret, Cukup dalam Membandingkan dua bilangan sampai dua angka dengan menggunakan kumpulan benda-benda</v>
      </c>
      <c r="M5" s="496">
        <f>Indonesia!DT8</f>
        <v>84.636904761904745</v>
      </c>
      <c r="N5" s="112" t="str">
        <f>Indonesia!DU8</f>
        <v>B</v>
      </c>
      <c r="O5" s="112" t="str">
        <f>Indonesia!DV8</f>
        <v>Sangat Baik dalam Mengenal bangun ruang dan bangun datar dengan menggunakan berbagai benda konkret, Cukup dalam Membandingkan dua bilangan sampai dua angka dengan menggunakan kumpulan benda-benda</v>
      </c>
      <c r="P5" s="496">
        <f>Ipa!DT8</f>
        <v>84.636904761904745</v>
      </c>
      <c r="Q5" s="112" t="str">
        <f>Ipa!DU8</f>
        <v>B</v>
      </c>
      <c r="R5" s="112" t="str">
        <f>Ipa!DV8</f>
        <v>Sangat Baik dalam Mengenal bangun ruang dan bangun datar dengan menggunakan berbagai benda konkret, Cukup dalam Membandingkan dua bilangan sampai dua angka dengan menggunakan kumpulan benda-benda</v>
      </c>
      <c r="S5" s="496">
        <f>Ips!DT8</f>
        <v>84.636904761904745</v>
      </c>
      <c r="T5" s="122" t="str">
        <f>Ips!DU8</f>
        <v>B</v>
      </c>
      <c r="U5" s="122" t="str">
        <f>Ips!DV8</f>
        <v>Sangat Baik dalam Mengenal bangun ruang dan bangun datar dengan menggunakan berbagai benda konkret, Cukup dalam Membandingkan dua bilangan sampai dua angka dengan menggunakan kumpulan benda-benda</v>
      </c>
      <c r="V5" s="122">
        <f>olahraga!C6</f>
        <v>81</v>
      </c>
      <c r="W5" s="122" t="str">
        <f>olahraga!D6</f>
        <v>B</v>
      </c>
      <c r="X5" s="122" t="str">
        <f>olahraga!E6</f>
        <v>Baik dalam konsep bergerak secara seimbang dan cepat dalam rangka pengembangan kebugaran jasmani melalui  permainan sederhana dan atau tradisional, Baik dalam konsep gerak dasar manipulatif sesuai dengan dimensi anggota tubuh yang digunakan</v>
      </c>
      <c r="Y5" s="505">
        <f>Pkn!DT8</f>
        <v>84.636904761904745</v>
      </c>
      <c r="Z5" s="122" t="str">
        <f>Pkn!DU8</f>
        <v>B</v>
      </c>
      <c r="AA5" s="122" t="str">
        <f>Pkn!DV8</f>
        <v>Sangat Baik dalam Mengenal bangun ruang dan bangun datar dengan menggunakan berbagai benda konkret, Cukup dalam Membandingkan dua bilangan sampai dua angka dengan menggunakan kumpulan benda-benda</v>
      </c>
      <c r="AB5" s="505">
        <f>BhsJawa!CX8</f>
        <v>80.375</v>
      </c>
      <c r="AC5" s="122" t="str">
        <f>BhsJawa!CY8</f>
        <v>B</v>
      </c>
      <c r="AD5" s="122" t="str">
        <f>BhsJawa!CZ8</f>
        <v>Baik dalam Memahami dongeng hewan, tembang dolanan, dan permainan tradisional’, Cukup dalam Memahami wayang (punakawan) dan silsilah keluarga</v>
      </c>
      <c r="AE5" s="505">
        <f>SDBP!CX8</f>
        <v>85.296875</v>
      </c>
      <c r="AF5" s="122" t="str">
        <f>SDBP!CY8</f>
        <v>B</v>
      </c>
      <c r="AG5" s="122" t="str">
        <f>SDBP!CZ8</f>
        <v>Baik dalam Memahami karya ekspresi dua dan tiga dimensi, Baik dalam Memahami elemen musik melalui lagu</v>
      </c>
      <c r="AH5" s="505">
        <f>'Agama Keterampilan'!C8</f>
        <v>85</v>
      </c>
      <c r="AI5" s="122" t="str">
        <f>'Agama Keterampilan'!D8</f>
        <v>B</v>
      </c>
      <c r="AJ5" s="122" t="str">
        <f>'Agama Keterampilan'!E8</f>
        <v>Baik dalam melafalkan Q.S. Al Fatihah dan Q.S. Al Ikhlas dengan benar dan jelas</v>
      </c>
      <c r="AK5" s="505">
        <f>'Matematika Keterampilan'!EC8</f>
        <v>87.6</v>
      </c>
      <c r="AL5" s="505" t="str">
        <f>'Matematika Keterampilan'!ED8</f>
        <v>B</v>
      </c>
      <c r="AM5" s="122" t="str">
        <f>'Matematika Keterampilan'!EE8</f>
        <v>Sangat Baik dalam menyajikan bilangan cacah sampai dengan 99 yang bersesuaian dengan banyak anggota kumpulan objek yang disajikan, Baik dalam memprediksi dan membuat pola bilangan yang berkaitan dengan kumpulan benda/gambar/ gerakan atau lainnya .</v>
      </c>
      <c r="AN5" s="505">
        <f>'Indonesia Keterampilan'!EC8</f>
        <v>84.458333333333329</v>
      </c>
      <c r="AO5" s="505" t="str">
        <f>'Indonesia Keterampilan'!ED8</f>
        <v>B</v>
      </c>
      <c r="AP5" s="122" t="str">
        <f>'Indonesia Keterampilan'!EE8</f>
        <v>Baik dalam menggunakan kosakata yang tepat dalam percakapan tentang hubungan kekeluargaan dengan menggunakan bantuan gambar/bagan silsilah keluarga, Baik dalam mengemukakan penjelasan dengan kosakata bahasa Indonesia dan pelafalan yang tepat cara memelihara kesehatan.</v>
      </c>
      <c r="AQ5" s="505">
        <f>'Ipa Keterampilan'!EC8</f>
        <v>84.458333333333329</v>
      </c>
      <c r="AR5" s="122" t="str">
        <f>'Ipa Keterampilan'!ED8</f>
        <v>B</v>
      </c>
      <c r="AS5" s="122" t="str">
        <f>'Ipa Keterampilan'!EE8</f>
        <v>Baik dalam menggunakan kosakata yang tepat dalam percakapan tentang hubungan kekeluargaan dengan menggunakan bantuan gambar/bagan silsilah keluarga, Baik dalam mengemukakan penjelasan dengan kosakata bahasa Indonesia dan pelafalan yang tepat cara memelihara kesehatan.</v>
      </c>
      <c r="AT5" s="505">
        <f>'Ips keterampilan'!EC8</f>
        <v>84.458333333333329</v>
      </c>
      <c r="AU5" s="505" t="str">
        <f>'Ips keterampilan'!ED8</f>
        <v>B</v>
      </c>
      <c r="AV5" s="122" t="str">
        <f>'Ips keterampilan'!EE8</f>
        <v>Baik dalam menggunakan kosakata yang tepat dalam percakapan tentang hubungan kekeluargaan dengan menggunakan bantuan gambar/bagan silsilah keluarga, Baik dalam mengemukakan penjelasan dengan kosakata bahasa Indonesia dan pelafalan yang tepat cara memelihara kesehatan.</v>
      </c>
      <c r="AW5" s="122">
        <f>'olahraga keterampilan'!C8</f>
        <v>80</v>
      </c>
      <c r="AX5" s="122" t="str">
        <f>'olahraga keterampilan'!D8</f>
        <v>B</v>
      </c>
      <c r="AY5" s="122" t="str">
        <f>'olahraga keterampilan'!E8</f>
        <v>Baik dalam mempraktikkan penggunaan pola gerak dasar lokomotor dan non-lokomotor sesuai dengan irama (ketukan) tanpa/dengan musik dalam aktivitas gerak rimtik, Baik dalam mempraktikkan cara memelihara dan menjaga kebersihan bagian-bagian tubuh sendiri terutama badan, kuku, kulit, gigi, rambut, hidung, telinga, tangan dankaki, serta menjaga kebersihan pakaian.</v>
      </c>
      <c r="AZ5" s="505">
        <f>'PPKN Keterampilan'!CP8</f>
        <v>86.583333333333343</v>
      </c>
      <c r="BA5" s="122" t="str">
        <f>'PPKN Keterampilan'!CQ8</f>
        <v>B</v>
      </c>
      <c r="BB5" s="122" t="str">
        <f>'PPKN Keterampilan'!CR8</f>
        <v>Baik dalam melakukan kegiatan sesuai dengan aturan yang berlaku di rumah, Baik dalam menceritakan pengalaman bekerjasama dalam keberagaman di rumah.</v>
      </c>
      <c r="BC5" s="505">
        <f>'bahasa jawa keterampilan'!CP8</f>
        <v>83.333333333333343</v>
      </c>
      <c r="BD5" s="122" t="str">
        <f>'bahasa jawa keterampilan'!CQ8</f>
        <v>B</v>
      </c>
      <c r="BE5" s="122"/>
      <c r="BF5" s="505">
        <f>'SDBP keterampilan'!EP8</f>
        <v>84.166666666666657</v>
      </c>
      <c r="BG5" s="122" t="str">
        <f>'SDBP keterampilan'!EQ8</f>
        <v>B</v>
      </c>
      <c r="BH5" s="122"/>
      <c r="BI5" s="122" t="str">
        <f>'Nilai Spiritual'!G9</f>
        <v xml:space="preserve">Sangat baik dalam   ketaatan beribadah, berdoa sebelum dan sesudah melakukan kegiatan, Baik dalam perilaku bersyukur, toleransi dalam beribadah, </v>
      </c>
      <c r="BJ5" s="122" t="str">
        <f>'Nilai Sosial'!I8</f>
        <v xml:space="preserve">Baik dalam sikap jujur, disiplin, percaya diri, tanggung jawab, sopan santun, kerja sama, </v>
      </c>
      <c r="BK5" s="122" t="str">
        <f>'Extra Kulikuler'!C6</f>
        <v>Pramuka</v>
      </c>
      <c r="BL5" s="122" t="str">
        <f>'Extra Kulikuler'!D6</f>
        <v>B</v>
      </c>
      <c r="BM5" s="122" t="str">
        <f>'Extra Kulikuler'!E6</f>
        <v>Sudah mampu dalam membaca syahadat, baik dalam membaca doa sehari-hari, memberi salam pramuka dan mengenal dwi satya dan dwi darma</v>
      </c>
      <c r="BN5" s="122" t="str">
        <f>'Extra Kulikuler'!F6</f>
        <v>TPA</v>
      </c>
      <c r="BO5" s="122" t="str">
        <f>'Extra Kulikuler'!G6</f>
        <v>B</v>
      </c>
      <c r="BP5" s="122" t="str">
        <f>'Extra Kulikuler'!H6</f>
        <v>Sudah baik dalam membaca surat-suratan pendek (Al-Fatihah, Al-Ikhlas,  An-Naas, Al-Falah), mampu membaca doa sehari-hari (doa sebelum makan, sebelum tidur, sebelum wudlu)</v>
      </c>
      <c r="BQ5" s="122">
        <f>'Extra Kulikuler'!I6</f>
        <v>0</v>
      </c>
      <c r="BR5" s="122">
        <f>'Extra Kulikuler'!J6</f>
        <v>0</v>
      </c>
      <c r="BS5" s="122">
        <f>'Extra Kulikuler'!K6</f>
        <v>0</v>
      </c>
      <c r="BT5" s="122"/>
      <c r="BU5" s="122"/>
      <c r="BV5" s="122"/>
      <c r="BW5" s="122">
        <f>'Fisik &amp; Prestasi'!C6</f>
        <v>103</v>
      </c>
      <c r="BX5" s="122">
        <f>'Fisik &amp; Prestasi'!D6</f>
        <v>0</v>
      </c>
      <c r="BY5" s="122">
        <f>'Fisik &amp; Prestasi'!E6</f>
        <v>15</v>
      </c>
      <c r="BZ5" s="122">
        <f>'Fisik &amp; Prestasi'!F6</f>
        <v>0</v>
      </c>
      <c r="CA5" s="122" t="str">
        <f>'Fisik &amp; Prestasi'!G6</f>
        <v>baik</v>
      </c>
      <c r="CB5" s="122" t="str">
        <f>'Fisik &amp; Prestasi'!H6</f>
        <v>baik</v>
      </c>
      <c r="CC5" s="122" t="str">
        <f>'Fisik &amp; Prestasi'!I6</f>
        <v>baik</v>
      </c>
      <c r="CD5" s="122" t="str">
        <f>'Fisik &amp; Prestasi'!K6</f>
        <v>-</v>
      </c>
      <c r="CE5" s="122" t="str">
        <f>'Fisik &amp; Prestasi'!L6</f>
        <v>-</v>
      </c>
      <c r="CF5" s="122" t="str">
        <f>'Fisik &amp; Prestasi'!M6</f>
        <v>-</v>
      </c>
      <c r="CG5" s="122" t="str">
        <f>'Fisik &amp; Prestasi'!N6</f>
        <v>-</v>
      </c>
      <c r="CH5" s="122" t="str">
        <f>'Fisik &amp; Prestasi'!O6</f>
        <v>-</v>
      </c>
      <c r="CI5" s="122" t="str">
        <f>'Fisik &amp; Prestasi'!P6</f>
        <v>-</v>
      </c>
      <c r="CJ5" s="122" t="str">
        <f>Presensi!C6</f>
        <v>-</v>
      </c>
      <c r="CK5" s="122" t="str">
        <f>Presensi!D6</f>
        <v>-</v>
      </c>
      <c r="CL5" s="122" t="str">
        <f>Presensi!E6</f>
        <v>-</v>
      </c>
      <c r="CM5" s="122" t="str">
        <f>'Kalimat Saran'!C18</f>
        <v>Tingkatkan belajar membaca !</v>
      </c>
    </row>
    <row r="6" spans="1:91">
      <c r="B6" s="112">
        <v>2</v>
      </c>
      <c r="C6" s="112" t="str">
        <f>Siswa!B7</f>
        <v>Athaya Alifia Maulida Azahra</v>
      </c>
      <c r="D6" s="112">
        <f>Siswa!C7</f>
        <v>1100</v>
      </c>
      <c r="E6" s="112"/>
      <c r="F6" s="112">
        <f>KKM!D19</f>
        <v>67</v>
      </c>
      <c r="G6" s="496">
        <f>Agama!C7</f>
        <v>86</v>
      </c>
      <c r="H6" s="112" t="str">
        <f>Agama!D7</f>
        <v>B</v>
      </c>
      <c r="I6" s="112" t="str">
        <f>Agama!E7</f>
        <v>Baik dalam memahami tata cara bersuci, Baik dalam Memahami kisah keteladanan Nabi Muhammad saw.</v>
      </c>
      <c r="J6" s="496">
        <f>Matematika!DT9</f>
        <v>85.464285714285708</v>
      </c>
      <c r="K6" s="112" t="str">
        <f>Matematika!DU9</f>
        <v>B</v>
      </c>
      <c r="L6" s="112" t="str">
        <f>Matematika!DV9</f>
        <v>Baik dalam Mengenal dan menentukan panjang dan berat dengan satuan tidak baku menggunakan benda/situasi konkret, Baik dalam Menjelaskan makna bilangan cacah sampai dengan 99 sebagai banyak anggota suatu kumpulan objek</v>
      </c>
      <c r="M6" s="496">
        <f>Indonesia!DT9</f>
        <v>85.464285714285708</v>
      </c>
      <c r="N6" s="112" t="str">
        <f>Indonesia!DU9</f>
        <v>B</v>
      </c>
      <c r="O6" s="112" t="str">
        <f>Indonesia!DV9</f>
        <v>Baik dalam Mengenal dan menentukan panjang dan berat dengan satuan tidak baku menggunakan benda/situasi konkret, Baik dalam Menjelaskan makna bilangan cacah sampai dengan 99 sebagai banyak anggota suatu kumpulan objek</v>
      </c>
      <c r="P6" s="496">
        <f>Ipa!DT9</f>
        <v>85.464285714285708</v>
      </c>
      <c r="Q6" s="112" t="str">
        <f>Ipa!DU9</f>
        <v>B</v>
      </c>
      <c r="R6" s="112" t="str">
        <f>Ipa!DV9</f>
        <v>Baik dalam Mengenal dan menentukan panjang dan berat dengan satuan tidak baku menggunakan benda/situasi konkret, Baik dalam Menjelaskan makna bilangan cacah sampai dengan 99 sebagai banyak anggota suatu kumpulan objek</v>
      </c>
      <c r="S6" s="496">
        <f>Ips!DT9</f>
        <v>85.464285714285708</v>
      </c>
      <c r="T6" s="122" t="str">
        <f>Ips!DU9</f>
        <v>B</v>
      </c>
      <c r="U6" s="122" t="str">
        <f>Ips!DV9</f>
        <v>Baik dalam Mengenal dan menentukan panjang dan berat dengan satuan tidak baku menggunakan benda/situasi konkret, Baik dalam Menjelaskan makna bilangan cacah sampai dengan 99 sebagai banyak anggota suatu kumpulan objek</v>
      </c>
      <c r="V6" s="122">
        <f>olahraga!C7</f>
        <v>80</v>
      </c>
      <c r="W6" s="122" t="str">
        <f>olahraga!D7</f>
        <v>B</v>
      </c>
      <c r="X6" s="122" t="str">
        <f>olahraga!E7</f>
        <v>Baik dalam konsep gerak dasar lokomotor  non lokomotor sesuai dengan dimensi anggota tubuh yang digunakan, Baik dalam konsep gerak dasar manipulatif sesuai dengan dimensi anggota tubuh yang digunakan</v>
      </c>
      <c r="Y6" s="505">
        <f>Pkn!DT9</f>
        <v>85.464285714285708</v>
      </c>
      <c r="Z6" s="122" t="str">
        <f>Pkn!DU9</f>
        <v>B</v>
      </c>
      <c r="AA6" s="122" t="str">
        <f>Pkn!DV9</f>
        <v>Baik dalam Mengenal dan menentukan panjang dan berat dengan satuan tidak baku menggunakan benda/situasi konkret, Baik dalam Menjelaskan makna bilangan cacah sampai dengan 99 sebagai banyak anggota suatu kumpulan objek</v>
      </c>
      <c r="AB6" s="505">
        <f>BhsJawa!CX9</f>
        <v>78.9375</v>
      </c>
      <c r="AC6" s="122" t="str">
        <f>BhsJawa!CY9</f>
        <v>B</v>
      </c>
      <c r="AD6" s="122" t="str">
        <f>BhsJawa!CZ9</f>
        <v>Baik dalam  Memahami teks diskriptif tentang anggota tubuh dan pancaindera, Cukup dalam Memahami wayang (punakawan) dan silsilah keluarga</v>
      </c>
      <c r="AE6" s="505">
        <f>SDBP!CX9</f>
        <v>85.09375</v>
      </c>
      <c r="AF6" s="122" t="str">
        <f>SDBP!CY9</f>
        <v>B</v>
      </c>
      <c r="AG6" s="122" t="str">
        <f>SDBP!CZ9</f>
        <v>Baik dalam Memahami karya ekspresi dua dan tiga dimensi, Baik dalam Memahami bahan alam dalam berkarya</v>
      </c>
      <c r="AH6" s="505">
        <f>'Agama Keterampilan'!C9</f>
        <v>87</v>
      </c>
      <c r="AI6" s="122" t="str">
        <f>'Agama Keterampilan'!D9</f>
        <v>B</v>
      </c>
      <c r="AJ6" s="122" t="str">
        <f>'Agama Keterampilan'!E9</f>
        <v>Sangat baik dalam melafalkan Q.S. Al Fatihah dan Q.S. Al Ikhlas dengan benar dan jelas</v>
      </c>
      <c r="AK6" s="505">
        <f>'Matematika Keterampilan'!EC9</f>
        <v>86.933333333333337</v>
      </c>
      <c r="AL6" s="505" t="str">
        <f>'Matematika Keterampilan'!ED9</f>
        <v>B</v>
      </c>
      <c r="AM6" s="122" t="str">
        <f>'Matematika Keterampilan'!EE9</f>
        <v>Baik dalam menyajikan bilangan cacah sampai dengan 99 yang bersesuaian dengan banyak anggota kumpulan objek yang disajikan, Baik dalam menyelesaikan masalah kehidupan sehari-hari yang berkaitan dengan penjumlahan dan pengurangan bilangan yang melibatkan bilangan cacah sampai dengan 99.</v>
      </c>
      <c r="AN6" s="505">
        <f>'Indonesia Keterampilan'!EC9</f>
        <v>85.416666666666657</v>
      </c>
      <c r="AO6" s="505" t="str">
        <f>'Indonesia Keterampilan'!ED9</f>
        <v>B</v>
      </c>
      <c r="AP6" s="122" t="str">
        <f>'Indonesia Keterampilan'!EE9</f>
        <v>Baik dalam menggunakan kosakata dan ungkapan yang tepat untuk perkenalan diri, keluarga, dan orang-orang di tempat tinggalnya secara sderhana dalam bentuk kosakata bahasa daerah, Baik dalam melafalkan bunyi vokal dan konsonan dalam kata Bahasa Indonesia atau bahasa daerah.</v>
      </c>
      <c r="AQ6" s="505">
        <f>'Ipa Keterampilan'!EC9</f>
        <v>85.416666666666657</v>
      </c>
      <c r="AR6" s="122" t="str">
        <f>'Ipa Keterampilan'!ED9</f>
        <v>B</v>
      </c>
      <c r="AS6" s="122" t="str">
        <f>'Ipa Keterampilan'!EE9</f>
        <v>Baik dalam menggunakan kosakata dan ungkapan yang tepat untuk perkenalan diri, keluarga, dan orang-orang di tempat tinggalnya secara sderhana dalam bentuk kosakata bahasa daerah, Baik dalam melafalkan bunyi vokal dan konsonan dalam kata Bahasa Indonesia atau bahasa daerah.</v>
      </c>
      <c r="AT6" s="505">
        <f>'Ips keterampilan'!EC9</f>
        <v>85.416666666666657</v>
      </c>
      <c r="AU6" s="505" t="str">
        <f>'Ips keterampilan'!ED9</f>
        <v>B</v>
      </c>
      <c r="AV6" s="122" t="str">
        <f>'Ips keterampilan'!EE9</f>
        <v>Baik dalam menggunakan kosakata dan ungkapan yang tepat untuk perkenalan diri, keluarga, dan orang-orang di tempat tinggalnya secara sderhana dalam bentuk kosakata bahasa daerah, Baik dalam melafalkan bunyi vokal dan konsonan dalam kata Bahasa Indonesia atau bahasa daerah.</v>
      </c>
      <c r="AW6" s="122">
        <f>'olahraga keterampilan'!C9</f>
        <v>80</v>
      </c>
      <c r="AX6" s="122" t="str">
        <f>'olahraga keterampilan'!D9</f>
        <v>B</v>
      </c>
      <c r="AY6" s="122" t="str">
        <f>'olahraga keterampilan'!E9</f>
        <v>Baik dalam mempraktikkan penggunaan pola gerak dasar lokomotor dan non-lokomotor sesuai dengan irama (ketukan) tanpa/dengan musik dalam aktivitas gerak rimtik, Baik dalam mempraktikkan berbagai pola gerak dasar dominan statis  dan pola gerak dominan dinamis dalam aktivitas senam.</v>
      </c>
      <c r="AZ6" s="505">
        <f>'PPKN Keterampilan'!CP9</f>
        <v>86.916666666666671</v>
      </c>
      <c r="BA6" s="122" t="str">
        <f>'PPKN Keterampilan'!CQ9</f>
        <v>B</v>
      </c>
      <c r="BB6" s="122" t="str">
        <f>'PPKN Keterampilan'!CR9</f>
        <v>Baik dalam menceritakan pengalaman bekerjasama dalam keberagaman di rumah, Baik dalam menceritakan keberagaman anggota keluarga di rumah.</v>
      </c>
      <c r="BC6" s="505">
        <f>'bahasa jawa keterampilan'!CP9</f>
        <v>82.333333333333329</v>
      </c>
      <c r="BD6" s="122" t="str">
        <f>'bahasa jawa keterampilan'!CQ9</f>
        <v>B</v>
      </c>
      <c r="BE6" s="122"/>
      <c r="BF6" s="505">
        <f>'SDBP keterampilan'!EP9</f>
        <v>82.083333333333343</v>
      </c>
      <c r="BG6" s="122" t="str">
        <f>'SDBP keterampilan'!EQ9</f>
        <v>B</v>
      </c>
      <c r="BH6" s="122"/>
      <c r="BI6" s="122"/>
      <c r="BJ6" s="122"/>
      <c r="BK6" s="122" t="str">
        <f>'Extra Kulikuler'!C7</f>
        <v>Pramuka</v>
      </c>
      <c r="BL6" s="122"/>
      <c r="BM6" s="122"/>
      <c r="BN6" s="122"/>
      <c r="BO6" s="122"/>
      <c r="BP6" s="122"/>
      <c r="BQ6" s="122"/>
      <c r="BR6" s="122"/>
      <c r="BS6" s="122"/>
      <c r="BT6" s="122"/>
      <c r="BU6" s="122"/>
      <c r="BV6" s="122"/>
      <c r="BW6" s="122"/>
      <c r="BX6" s="122"/>
      <c r="BY6" s="122"/>
      <c r="BZ6" s="122"/>
      <c r="CA6" s="122"/>
      <c r="CB6" s="122"/>
      <c r="CC6" s="122"/>
      <c r="CD6" s="122"/>
      <c r="CE6" s="122"/>
      <c r="CF6" s="122"/>
      <c r="CG6" s="122"/>
      <c r="CH6" s="122"/>
      <c r="CI6" s="122"/>
      <c r="CJ6" s="122"/>
      <c r="CK6" s="122"/>
      <c r="CL6" s="122"/>
      <c r="CM6" s="122"/>
    </row>
    <row r="7" spans="1:91">
      <c r="B7" s="112">
        <v>3</v>
      </c>
      <c r="C7" s="112" t="str">
        <f>Siswa!B8</f>
        <v>Danar Neva Patrias</v>
      </c>
      <c r="D7" s="112">
        <f>Siswa!C8</f>
        <v>1101</v>
      </c>
      <c r="E7" s="112"/>
      <c r="F7" s="112">
        <f>KKM!D19</f>
        <v>67</v>
      </c>
      <c r="G7" s="496">
        <f>Agama!C8</f>
        <v>90</v>
      </c>
      <c r="H7" s="112" t="str">
        <f>Agama!D8</f>
        <v>B</v>
      </c>
      <c r="I7" s="112" t="str">
        <f>Agama!E8</f>
        <v>Baik dalam memahami tata cara bersuci, Baik dalam memahami tata cara bersuci</v>
      </c>
      <c r="J7" s="496">
        <f>Matematika!DT10</f>
        <v>86.50595238095238</v>
      </c>
      <c r="K7" s="112" t="str">
        <f>Matematika!DU10</f>
        <v>B</v>
      </c>
      <c r="L7" s="112" t="str">
        <f>Matematika!DV10</f>
        <v>Sangat Baik dalam Mengenal pola bilangan yang berkaitan dengan kumpulan benda/gambar/gerakan atau lainnya, Baik dalam Membandingkan dua bilangan sampai dua angka dengan menggunakan kumpulan benda-benda</v>
      </c>
      <c r="M7" s="496">
        <f>Indonesia!DT10</f>
        <v>86.50595238095238</v>
      </c>
      <c r="N7" s="112" t="str">
        <f>Indonesia!DU10</f>
        <v>B</v>
      </c>
      <c r="O7" s="112" t="str">
        <f>Indonesia!DV10</f>
        <v>Sangat Baik dalam Mengenal pola bilangan yang berkaitan dengan kumpulan benda/gambar/gerakan atau lainnya, Baik dalam Membandingkan dua bilangan sampai dua angka dengan menggunakan kumpulan benda-benda</v>
      </c>
      <c r="P7" s="496">
        <f>Ipa!DT10</f>
        <v>86.50595238095238</v>
      </c>
      <c r="Q7" s="112" t="str">
        <f>Ipa!DU10</f>
        <v>B</v>
      </c>
      <c r="R7" s="112" t="str">
        <f>Ipa!DV10</f>
        <v>Sangat Baik dalam Mengenal pola bilangan yang berkaitan dengan kumpulan benda/gambar/gerakan atau lainnya, Baik dalam Membandingkan dua bilangan sampai dua angka dengan menggunakan kumpulan benda-benda</v>
      </c>
      <c r="S7" s="496">
        <f>Ips!DT10</f>
        <v>86.50595238095238</v>
      </c>
      <c r="T7" s="122" t="str">
        <f>Ips!DU10</f>
        <v>B</v>
      </c>
      <c r="U7" s="122" t="str">
        <f>Ips!DV10</f>
        <v>Sangat Baik dalam Mengenal pola bilangan yang berkaitan dengan kumpulan benda/gambar/gerakan atau lainnya, Baik dalam Membandingkan dua bilangan sampai dua angka dengan menggunakan kumpulan benda-benda</v>
      </c>
      <c r="V7" s="122">
        <f>olahraga!C8</f>
        <v>81</v>
      </c>
      <c r="W7" s="122" t="str">
        <f>olahraga!D8</f>
        <v>B</v>
      </c>
      <c r="X7" s="122" t="str">
        <f>olahraga!E8</f>
        <v>Baik dalam konsep bergerak secara seimbang dan cepat dalam rangka pengembangan kebugaran jasmani melalui  permainan sederhana dan atau tradisional, Baik dalam konsep berbagai pola gerak dasar dominan statis , serta pola gerak dominan dinamis  dalam aktivitas senam</v>
      </c>
      <c r="Y7" s="505">
        <f>Pkn!DT10</f>
        <v>86.50595238095238</v>
      </c>
      <c r="Z7" s="122" t="str">
        <f>Pkn!DU10</f>
        <v>B</v>
      </c>
      <c r="AA7" s="122" t="str">
        <f>Pkn!DV10</f>
        <v>Sangat Baik dalam Mengenal pola bilangan yang berkaitan dengan kumpulan benda/gambar/gerakan atau lainnya, Baik dalam Membandingkan dua bilangan sampai dua angka dengan menggunakan kumpulan benda-benda</v>
      </c>
      <c r="AB7" s="505">
        <f>BhsJawa!CX10</f>
        <v>81.625</v>
      </c>
      <c r="AC7" s="122" t="str">
        <f>BhsJawa!CY10</f>
        <v>B</v>
      </c>
      <c r="AD7" s="122" t="str">
        <f>BhsJawa!CZ10</f>
        <v>Baik dalam Memahami dongeng hewan, tembang dolanan, dan permainan tradisional’, Baik dalam Memahami wayang (punakawan) dan silsilah keluarga</v>
      </c>
      <c r="AE7" s="505">
        <f>SDBP!CX10</f>
        <v>85.765625</v>
      </c>
      <c r="AF7" s="122" t="str">
        <f>SDBP!CY10</f>
        <v>B</v>
      </c>
      <c r="AG7" s="122" t="str">
        <f>SDBP!CZ10</f>
        <v>Baik dalam Memahami karya ekspresi dua dan tiga dimensi, Baik dalam Memahami bahan alam dalam berkarya</v>
      </c>
      <c r="AH7" s="505">
        <f>'Agama Keterampilan'!C10</f>
        <v>90</v>
      </c>
      <c r="AI7" s="122" t="str">
        <f>'Agama Keterampilan'!D10</f>
        <v>B</v>
      </c>
      <c r="AJ7" s="122" t="str">
        <f>'Agama Keterampilan'!E10</f>
        <v>Sangat baik dalam melafalkan Q.S. Al Fatihah dan Q.S. Al Ikhlas dengan benar dan jelas</v>
      </c>
      <c r="AK7" s="505">
        <f>'Matematika Keterampilan'!EC10</f>
        <v>89.2</v>
      </c>
      <c r="AL7" s="505" t="str">
        <f>'Matematika Keterampilan'!ED10</f>
        <v>A</v>
      </c>
      <c r="AM7" s="122" t="str">
        <f>'Matematika Keterampilan'!EE10</f>
        <v>Sangat Baik dalam memprediksi dan membuat pola bilangan yang berkaitan dengan kumpulan benda/gambar/ gerakan atau lainnya , Baik dalam menyelesaikan masalah kehidupan sehari-hari yang berkaitan dengan penjumlahan dan pengurangan bilangan yang melibatkan bilangan cacah sampai dengan 99.</v>
      </c>
      <c r="AN7" s="505">
        <f>'Indonesia Keterampilan'!EC10</f>
        <v>86.25</v>
      </c>
      <c r="AO7" s="505" t="str">
        <f>'Indonesia Keterampilan'!ED10</f>
        <v>B</v>
      </c>
      <c r="AP7" s="122" t="str">
        <f>'Indonesia Keterampilan'!EE10</f>
        <v>Baik dalam menggunakan kosakata dan ungkapan yang tepat untuk perkenalan diri, keluarga, dan orang-orang di tempat tinggalnya secara sderhana dalam bentuk kosakata bahasa daerah, Baik dalam menyampaikan penjelasan dengan kosakata bahasa Indonesia berkaitan dengan peristiwa siang dan malam melalui teks pendek (gambar, tulisan, dan/atau syair lagu.</v>
      </c>
      <c r="AQ7" s="505">
        <f>'Ipa Keterampilan'!EC10</f>
        <v>86.25</v>
      </c>
      <c r="AR7" s="122" t="str">
        <f>'Ipa Keterampilan'!ED10</f>
        <v>B</v>
      </c>
      <c r="AS7" s="122" t="str">
        <f>'Ipa Keterampilan'!EE10</f>
        <v>Baik dalam menggunakan kosakata dan ungkapan yang tepat untuk perkenalan diri, keluarga, dan orang-orang di tempat tinggalnya secara sderhana dalam bentuk kosakata bahasa daerah, Baik dalam menyampaikan penjelasan dengan kosakata bahasa Indonesia berkaitan dengan peristiwa siang dan malam melalui teks pendek (gambar, tulisan, dan/atau syair lagu.</v>
      </c>
      <c r="AT7" s="505">
        <f>'Ips keterampilan'!EC10</f>
        <v>86.25</v>
      </c>
      <c r="AU7" s="505" t="str">
        <f>'Ips keterampilan'!ED10</f>
        <v>B</v>
      </c>
      <c r="AV7" s="122" t="str">
        <f>'Ips keterampilan'!EE10</f>
        <v>Baik dalam menggunakan kosakata dan ungkapan yang tepat untuk perkenalan diri, keluarga, dan orang-orang di tempat tinggalnya secara sderhana dalam bentuk kosakata bahasa daerah, Baik dalam menyampaikan penjelasan dengan kosakata bahasa Indonesia berkaitan dengan peristiwa siang dan malam melalui teks pendek (gambar, tulisan, dan/atau syair lagu.</v>
      </c>
      <c r="AW7" s="122">
        <f>'olahraga keterampilan'!C10</f>
        <v>80</v>
      </c>
      <c r="AX7" s="122" t="str">
        <f>'olahraga keterampilan'!D10</f>
        <v>B</v>
      </c>
      <c r="AY7" s="122" t="str">
        <f>'olahraga keterampilan'!E10</f>
        <v>Baik dalam mempraktikkan penggunaan pola gerak dasar lokomotor dan non-lokomotor sesuai dengan irama (ketukan) tanpa/dengan musik dalam aktivitas gerak rimtik, Baik dalam mempraktikkan penggunaan pola gerak dasar lokomotor dan non-lokomotor sesuai dengan irama (ketukan) tanpa/dengan musik dalam aktivitas gerak rimtik.</v>
      </c>
      <c r="AZ7" s="505">
        <f>'PPKN Keterampilan'!CP10</f>
        <v>88.499999999999986</v>
      </c>
      <c r="BA7" s="122" t="str">
        <f>'PPKN Keterampilan'!CQ10</f>
        <v>B</v>
      </c>
      <c r="BB7" s="122" t="str">
        <f>'PPKN Keterampilan'!CR10</f>
        <v>Sangat Baik dalam menceritakan pengalaman bekerjasama dalam keberagaman di rumah, Baik dalam menceritakan simbol pada lambang negara “Garuda Pancasila”.</v>
      </c>
      <c r="BC7" s="505">
        <f>'bahasa jawa keterampilan'!CP10</f>
        <v>84.083333333333329</v>
      </c>
      <c r="BD7" s="122" t="str">
        <f>'bahasa jawa keterampilan'!CQ10</f>
        <v>B</v>
      </c>
      <c r="BE7" s="122"/>
      <c r="BF7" s="505">
        <f>'SDBP keterampilan'!EP10</f>
        <v>83.75</v>
      </c>
      <c r="BG7" s="122" t="str">
        <f>'SDBP keterampilan'!EQ10</f>
        <v>B</v>
      </c>
      <c r="BH7" s="122"/>
      <c r="BI7" s="122"/>
      <c r="BJ7" s="122"/>
      <c r="BK7" s="122" t="str">
        <f>'Extra Kulikuler'!C8</f>
        <v>Pramuka</v>
      </c>
      <c r="BL7" s="122"/>
      <c r="BM7" s="122"/>
      <c r="BN7" s="122"/>
      <c r="BO7" s="122"/>
      <c r="BP7" s="122"/>
      <c r="BQ7" s="122"/>
      <c r="BR7" s="122"/>
      <c r="BS7" s="122"/>
      <c r="BT7" s="122"/>
      <c r="BU7" s="122"/>
      <c r="BV7" s="122"/>
      <c r="BW7" s="122"/>
      <c r="BX7" s="122"/>
      <c r="BY7" s="122"/>
      <c r="BZ7" s="122"/>
      <c r="CA7" s="122"/>
      <c r="CB7" s="122"/>
      <c r="CC7" s="122"/>
      <c r="CD7" s="122"/>
      <c r="CE7" s="122"/>
      <c r="CF7" s="122"/>
      <c r="CG7" s="122"/>
      <c r="CH7" s="122"/>
      <c r="CI7" s="122"/>
      <c r="CJ7" s="122"/>
      <c r="CK7" s="122"/>
      <c r="CL7" s="122"/>
      <c r="CM7" s="122"/>
    </row>
    <row r="8" spans="1:91">
      <c r="B8" s="112">
        <v>4</v>
      </c>
      <c r="C8" s="112" t="str">
        <f>Siswa!B9</f>
        <v>Davila Rebiyansa Putra</v>
      </c>
      <c r="D8" s="112">
        <f>Siswa!C9</f>
        <v>1102</v>
      </c>
      <c r="E8" s="112"/>
      <c r="F8" s="112">
        <f>KKM!D19</f>
        <v>67</v>
      </c>
      <c r="G8" s="496">
        <f>Agama!C9</f>
        <v>88</v>
      </c>
      <c r="H8" s="112" t="str">
        <f>Agama!D9</f>
        <v>B</v>
      </c>
      <c r="I8" s="112" t="str">
        <f>Agama!E9</f>
        <v>Baik dalam memahami tata cara bersuci, Baik dalam Memahami adanya Allah Swt. yang Maha Pengasih dan Maha Penyayang.</v>
      </c>
      <c r="J8" s="496">
        <f>Matematika!DT11</f>
        <v>86.44047619047619</v>
      </c>
      <c r="K8" s="112" t="str">
        <f>Matematika!DU11</f>
        <v>B</v>
      </c>
      <c r="L8" s="112" t="str">
        <f>Matematika!DV11</f>
        <v>Sangat Baik dalam Mengenal pola bilangan yang berkaitan dengan kumpulan benda/gambar/gerakan atau lainnya, Baik dalam Menjelaskan makna bilangan cacah sampai dengan 99 sebagai banyak anggota suatu kumpulan objek</v>
      </c>
      <c r="M8" s="496">
        <f>Indonesia!DT11</f>
        <v>86.44047619047619</v>
      </c>
      <c r="N8" s="112" t="str">
        <f>Indonesia!DU11</f>
        <v>B</v>
      </c>
      <c r="O8" s="112" t="str">
        <f>Indonesia!DV11</f>
        <v>Sangat Baik dalam Mengenal pola bilangan yang berkaitan dengan kumpulan benda/gambar/gerakan atau lainnya, Baik dalam Menjelaskan makna bilangan cacah sampai dengan 99 sebagai banyak anggota suatu kumpulan objek</v>
      </c>
      <c r="P8" s="496">
        <f>Ipa!DT11</f>
        <v>86.44047619047619</v>
      </c>
      <c r="Q8" s="112" t="str">
        <f>Ipa!DU11</f>
        <v>B</v>
      </c>
      <c r="R8" s="112" t="str">
        <f>Ipa!DV11</f>
        <v>Sangat Baik dalam Mengenal pola bilangan yang berkaitan dengan kumpulan benda/gambar/gerakan atau lainnya, Baik dalam Menjelaskan makna bilangan cacah sampai dengan 99 sebagai banyak anggota suatu kumpulan objek</v>
      </c>
      <c r="S8" s="496">
        <f>Ips!DT11</f>
        <v>86.44047619047619</v>
      </c>
      <c r="T8" s="122" t="str">
        <f>Ips!DU11</f>
        <v>B</v>
      </c>
      <c r="U8" s="122" t="str">
        <f>Ips!DV11</f>
        <v>Sangat Baik dalam Mengenal pola bilangan yang berkaitan dengan kumpulan benda/gambar/gerakan atau lainnya, Baik dalam Menjelaskan makna bilangan cacah sampai dengan 99 sebagai banyak anggota suatu kumpulan objek</v>
      </c>
      <c r="V8" s="122">
        <f>olahraga!C9</f>
        <v>80</v>
      </c>
      <c r="W8" s="122" t="str">
        <f>olahraga!D9</f>
        <v>B</v>
      </c>
      <c r="X8" s="122" t="str">
        <f>olahraga!E9</f>
        <v>Baik dalam konsep gerak dasar lokomotor  non lokomotor sesuai dengan dimensi anggota tubuh yang digunakan, Baik dalam konsep gerak dasar manipulatif sesuai dengan dimensi anggota tubuh yang digunakan</v>
      </c>
      <c r="Y8" s="505">
        <f>Pkn!DT11</f>
        <v>86.44047619047619</v>
      </c>
      <c r="Z8" s="122" t="str">
        <f>Pkn!DU11</f>
        <v>B</v>
      </c>
      <c r="AA8" s="122" t="str">
        <f>Pkn!DV11</f>
        <v>Sangat Baik dalam Mengenal pola bilangan yang berkaitan dengan kumpulan benda/gambar/gerakan atau lainnya, Baik dalam Menjelaskan makna bilangan cacah sampai dengan 99 sebagai banyak anggota suatu kumpulan objek</v>
      </c>
      <c r="AB8" s="505">
        <f>BhsJawa!CX11</f>
        <v>80.125</v>
      </c>
      <c r="AC8" s="122" t="str">
        <f>BhsJawa!CY11</f>
        <v>B</v>
      </c>
      <c r="AD8" s="122" t="str">
        <f>BhsJawa!CZ11</f>
        <v>Baik dalam  Memahami teks diskriptif tentang anggota tubuh dan pancaindera, Baik dalam Memahami wayang (punakawan) dan silsilah keluarga</v>
      </c>
      <c r="AE8" s="505">
        <f>SDBP!CX11</f>
        <v>89.515625</v>
      </c>
      <c r="AF8" s="122" t="str">
        <f>SDBP!CY11</f>
        <v>A</v>
      </c>
      <c r="AG8" s="122" t="str">
        <f>SDBP!CZ11</f>
        <v>Sangat Baik dalam Memahami bahan alam dalam berkarya, Sangat Baik dalam Memahami karya ekspresi dua dan tiga dimensi</v>
      </c>
      <c r="AH8" s="505">
        <f>'Agama Keterampilan'!C11</f>
        <v>88</v>
      </c>
      <c r="AI8" s="122" t="str">
        <f>'Agama Keterampilan'!D11</f>
        <v>B</v>
      </c>
      <c r="AJ8" s="122" t="str">
        <f>'Agama Keterampilan'!E11</f>
        <v>Sangat baik dalam melafalkan Q.S. Al Fatihah dan Q.S. Al Ikhlas dengan benar dan jelas</v>
      </c>
      <c r="AK8" s="505">
        <f>'Matematika Keterampilan'!EC11</f>
        <v>88.6</v>
      </c>
      <c r="AL8" s="505" t="str">
        <f>'Matematika Keterampilan'!ED11</f>
        <v>B</v>
      </c>
      <c r="AM8" s="122" t="str">
        <f>'Matematika Keterampilan'!EE11</f>
        <v>Sangat Baik dalam menyelesaikan masalah kehidupan sehari-hari yang berkaitan dengan penjumlahan dan pengurangan bilangan yang melibatkan bilangan cacah sampai dengan 99, Baik dalam mengklasifikasi bangun ruang dan bangun datar dengan menggunakan berbagai benda konkret.</v>
      </c>
      <c r="AN8" s="505">
        <f>'Indonesia Keterampilan'!EC11</f>
        <v>83.749999999999986</v>
      </c>
      <c r="AO8" s="505" t="str">
        <f>'Indonesia Keterampilan'!ED11</f>
        <v>B</v>
      </c>
      <c r="AP8" s="122" t="str">
        <f>'Indonesia Keterampilan'!EE11</f>
        <v>Baik dalam mengucapkan ungkapan terima kasih, permintaan maaf, tolong, dan pemberian pujian, dengan menggunakan bahasa yang santun kepada orang lain, Baik dalam menggunakan kosakata yang tepat dalam percakapan tentang hubungan kekeluargaan dengan menggunakan bantuan gambar/bagan silsilah keluarga.</v>
      </c>
      <c r="AQ8" s="505">
        <f>'Ipa Keterampilan'!EC11</f>
        <v>83.749999999999986</v>
      </c>
      <c r="AR8" s="122" t="str">
        <f>'Ipa Keterampilan'!ED11</f>
        <v>B</v>
      </c>
      <c r="AS8" s="122" t="str">
        <f>'Ipa Keterampilan'!EE11</f>
        <v>Baik dalam mengucapkan ungkapan terima kasih, permintaan maaf, tolong, dan pemberian pujian, dengan menggunakan bahasa yang santun kepada orang lain, Baik dalam menggunakan kosakata yang tepat dalam percakapan tentang hubungan kekeluargaan dengan menggunakan bantuan gambar/bagan silsilah keluarga.</v>
      </c>
      <c r="AT8" s="505">
        <f>'Ips keterampilan'!EC11</f>
        <v>83.749999999999986</v>
      </c>
      <c r="AU8" s="505" t="str">
        <f>'Ips keterampilan'!ED11</f>
        <v>B</v>
      </c>
      <c r="AV8" s="122" t="str">
        <f>'Ips keterampilan'!EE11</f>
        <v>Baik dalam mengucapkan ungkapan terima kasih, permintaan maaf, tolong, dan pemberian pujian, dengan menggunakan bahasa yang santun kepada orang lain, Baik dalam menggunakan kosakata yang tepat dalam percakapan tentang hubungan kekeluargaan dengan menggunakan bantuan gambar/bagan silsilah keluarga.</v>
      </c>
      <c r="AW8" s="122">
        <f>'olahraga keterampilan'!C11</f>
        <v>80</v>
      </c>
      <c r="AX8" s="122" t="str">
        <f>'olahraga keterampilan'!D11</f>
        <v>B</v>
      </c>
      <c r="AY8" s="122" t="str">
        <f>'olahraga keterampilan'!E11</f>
        <v>Baik dalam mempraktikkan penggunaan pola gerak dasar lokomotor dan non-lokomotor sesuai dengan irama (ketukan) tanpa/dengan musik dalam aktivitas gerak rimtik, Baik dalam mempraktikkan berbagai pola gerak dasar dominan statis  dan pola gerak dominan dinamis dalam aktivitas senam.</v>
      </c>
      <c r="AZ8" s="505">
        <f>'PPKN Keterampilan'!CP11</f>
        <v>87.75</v>
      </c>
      <c r="BA8" s="122" t="str">
        <f>'PPKN Keterampilan'!CQ11</f>
        <v>B</v>
      </c>
      <c r="BB8" s="122" t="str">
        <f>'PPKN Keterampilan'!CR11</f>
        <v>Baik dalam menceritakan simbol pada lambang negara “Garuda Pancasila”, Baik dalam menceritakan pengalaman bekerjasama dalam keberagaman di rumah.</v>
      </c>
      <c r="BC8" s="505">
        <f>'bahasa jawa keterampilan'!CP11</f>
        <v>82.916666666666657</v>
      </c>
      <c r="BD8" s="122" t="str">
        <f>'bahasa jawa keterampilan'!CQ11</f>
        <v>B</v>
      </c>
      <c r="BE8" s="122"/>
      <c r="BF8" s="505">
        <f>'SDBP keterampilan'!EP11</f>
        <v>83.75</v>
      </c>
      <c r="BG8" s="122" t="str">
        <f>'SDBP keterampilan'!EQ11</f>
        <v>B</v>
      </c>
      <c r="BH8" s="122"/>
      <c r="BI8" s="122"/>
      <c r="BJ8" s="122"/>
      <c r="BK8" s="122" t="str">
        <f>'Extra Kulikuler'!C9</f>
        <v>Pramuka</v>
      </c>
      <c r="BL8" s="122"/>
      <c r="BM8" s="122"/>
      <c r="BN8" s="122"/>
      <c r="BO8" s="122"/>
      <c r="BP8" s="122"/>
      <c r="BQ8" s="122"/>
      <c r="BR8" s="122"/>
      <c r="BS8" s="122"/>
      <c r="BT8" s="122"/>
      <c r="BU8" s="122"/>
      <c r="BV8" s="122"/>
      <c r="BW8" s="122"/>
      <c r="BX8" s="122"/>
      <c r="BY8" s="122"/>
      <c r="BZ8" s="122"/>
      <c r="CA8" s="122"/>
      <c r="CB8" s="122"/>
      <c r="CC8" s="122"/>
      <c r="CD8" s="122"/>
      <c r="CE8" s="122"/>
      <c r="CF8" s="122"/>
      <c r="CG8" s="122"/>
      <c r="CH8" s="122"/>
      <c r="CI8" s="122"/>
      <c r="CJ8" s="122"/>
      <c r="CK8" s="122"/>
      <c r="CL8" s="122"/>
      <c r="CM8" s="122"/>
    </row>
    <row r="9" spans="1:91">
      <c r="B9" s="112">
        <v>5</v>
      </c>
      <c r="C9" s="112" t="str">
        <f>Siswa!B10</f>
        <v>Dyaz Eka Winata</v>
      </c>
      <c r="D9" s="112">
        <f>Siswa!C10</f>
        <v>1103</v>
      </c>
      <c r="E9" s="112"/>
      <c r="F9" s="112">
        <f>KKM!D19</f>
        <v>67</v>
      </c>
      <c r="G9" s="496">
        <f>Agama!C10</f>
        <v>90</v>
      </c>
      <c r="H9" s="112" t="str">
        <f>Agama!D10</f>
        <v>B</v>
      </c>
      <c r="I9" s="112" t="str">
        <f>Agama!E10</f>
        <v>Baik dalam memahami tata cara bersuci, Baik dalam memahami tata cara bersuci</v>
      </c>
      <c r="J9" s="496">
        <f>Matematika!DT12</f>
        <v>88.071428571428569</v>
      </c>
      <c r="K9" s="112" t="str">
        <f>Matematika!DU12</f>
        <v>B</v>
      </c>
      <c r="L9" s="112" t="str">
        <f>Matematika!DV12</f>
        <v>Sangat Baik dalam Mengenal pola bilangan yang berkaitan dengan kumpulan benda/gambar/gerakan atau lainnya, Baik dalam Menjelaskan bilangan sampai dua angka dan nilai tempat penyusun lambang bilangan menggunakan kumpulan benda konkret serta cara membacanya</v>
      </c>
      <c r="M9" s="496">
        <f>Indonesia!DT12</f>
        <v>88.071428571428569</v>
      </c>
      <c r="N9" s="112" t="str">
        <f>Indonesia!DU12</f>
        <v>B</v>
      </c>
      <c r="O9" s="112" t="str">
        <f>Indonesia!DV12</f>
        <v>Sangat Baik dalam Mengenal pola bilangan yang berkaitan dengan kumpulan benda/gambar/gerakan atau lainnya, Baik dalam Menjelaskan bilangan sampai dua angka dan nilai tempat penyusun lambang bilangan menggunakan kumpulan benda konkret serta cara membacanya</v>
      </c>
      <c r="P9" s="496">
        <f>Ipa!DT12</f>
        <v>88.071428571428569</v>
      </c>
      <c r="Q9" s="112" t="str">
        <f>Ipa!DU12</f>
        <v>B</v>
      </c>
      <c r="R9" s="112" t="str">
        <f>Ipa!DV12</f>
        <v>Sangat Baik dalam Mengenal pola bilangan yang berkaitan dengan kumpulan benda/gambar/gerakan atau lainnya, Baik dalam Menjelaskan bilangan sampai dua angka dan nilai tempat penyusun lambang bilangan menggunakan kumpulan benda konkret serta cara membacanya</v>
      </c>
      <c r="S9" s="496">
        <f>Ips!DT12</f>
        <v>88.071428571428569</v>
      </c>
      <c r="T9" s="122" t="str">
        <f>Ips!DU12</f>
        <v>B</v>
      </c>
      <c r="U9" s="122" t="str">
        <f>Ips!DV12</f>
        <v>Sangat Baik dalam Mengenal pola bilangan yang berkaitan dengan kumpulan benda/gambar/gerakan atau lainnya, Baik dalam Menjelaskan bilangan sampai dua angka dan nilai tempat penyusun lambang bilangan menggunakan kumpulan benda konkret serta cara membacanya</v>
      </c>
      <c r="V9" s="122">
        <f>olahraga!C10</f>
        <v>81</v>
      </c>
      <c r="W9" s="122" t="str">
        <f>olahraga!D10</f>
        <v>B</v>
      </c>
      <c r="X9" s="122" t="str">
        <f>olahraga!E10</f>
        <v>Baik dalam konsep bergerak secara seimbang dan cepat dalam rangka pengembangan kebugaran jasmani melalui  permainan sederhana dan atau tradisional, Baik dalam konsep berbagai pola gerak dasar dominan statis , serta pola gerak dominan dinamis  dalam aktivitas senam</v>
      </c>
      <c r="Y9" s="505">
        <f>Pkn!DT12</f>
        <v>88.071428571428569</v>
      </c>
      <c r="Z9" s="122" t="str">
        <f>Pkn!DU12</f>
        <v>B</v>
      </c>
      <c r="AA9" s="122" t="str">
        <f>Pkn!DV12</f>
        <v>Sangat Baik dalam Mengenal pola bilangan yang berkaitan dengan kumpulan benda/gambar/gerakan atau lainnya, Baik dalam Menjelaskan bilangan sampai dua angka dan nilai tempat penyusun lambang bilangan menggunakan kumpulan benda konkret serta cara membacanya</v>
      </c>
      <c r="AB9" s="505">
        <f>BhsJawa!CX12</f>
        <v>80.375</v>
      </c>
      <c r="AC9" s="122" t="str">
        <f>BhsJawa!CY12</f>
        <v>B</v>
      </c>
      <c r="AD9" s="122" t="str">
        <f>BhsJawa!CZ12</f>
        <v>Baik dalam  Memahami teks diskriptif tentang anggota tubuh dan pancaindera, Baik dalam Memahami wayang (punakawan) dan silsilah keluarga</v>
      </c>
      <c r="AE9" s="505">
        <f>SDBP!CX12</f>
        <v>87.171875</v>
      </c>
      <c r="AF9" s="122" t="str">
        <f>SDBP!CY12</f>
        <v>B</v>
      </c>
      <c r="AG9" s="122" t="str">
        <f>SDBP!CZ12</f>
        <v>Baik dalam Memahami bahan alam dalam berkarya, Baik dalam Memahami gerak anggota tubuh melalui tari</v>
      </c>
      <c r="AH9" s="505">
        <f>'Agama Keterampilan'!C12</f>
        <v>90</v>
      </c>
      <c r="AI9" s="122" t="str">
        <f>'Agama Keterampilan'!D12</f>
        <v>B</v>
      </c>
      <c r="AJ9" s="122" t="str">
        <f>'Agama Keterampilan'!E12</f>
        <v>Sangat baik dalam melafalkan Q.S. Al Fatihah dan Q.S. Al Ikhlas dengan benar dan jelas</v>
      </c>
      <c r="AK9" s="505">
        <f>'Matematika Keterampilan'!EC12</f>
        <v>87.800000000000011</v>
      </c>
      <c r="AL9" s="505" t="str">
        <f>'Matematika Keterampilan'!ED12</f>
        <v>B</v>
      </c>
      <c r="AM9" s="122" t="str">
        <f>'Matematika Keterampilan'!EE12</f>
        <v>Baik dalam menuliskan lambang bilangan sampai dua angka yang menyatakan banyak anggota suatu kumpulan objek dengan ide nilai tempat, Baik dalam menyajikan bilangan cacah sampai dengan 99 yang bersesuaian dengan banyak anggota kumpulan objek yang disajikan.</v>
      </c>
      <c r="AN9" s="505">
        <f>'Indonesia Keterampilan'!EC12</f>
        <v>86.458333333333329</v>
      </c>
      <c r="AO9" s="505" t="str">
        <f>'Indonesia Keterampilan'!ED12</f>
        <v>B</v>
      </c>
      <c r="AP9" s="122" t="str">
        <f>'Indonesia Keterampilan'!EE12</f>
        <v>Baik dalam menyampaikan penjelasan dengan kosakata bahasa Indonesia berkaitan dengan peristiwa siang dan malam melalui teks pendek (gambar, tulisan, dan/atau syair lagu, Baik dalam melafalkan bunyi vokal dan konsonan dalam kata Bahasa Indonesia atau bahasa daerah.</v>
      </c>
      <c r="AQ9" s="505">
        <f>'Ipa Keterampilan'!EC12</f>
        <v>86.458333333333329</v>
      </c>
      <c r="AR9" s="122" t="str">
        <f>'Ipa Keterampilan'!ED12</f>
        <v>B</v>
      </c>
      <c r="AS9" s="122" t="str">
        <f>'Ipa Keterampilan'!EE12</f>
        <v>Baik dalam menyampaikan penjelasan dengan kosakata bahasa Indonesia berkaitan dengan peristiwa siang dan malam melalui teks pendek (gambar, tulisan, dan/atau syair lagu, Baik dalam melafalkan bunyi vokal dan konsonan dalam kata Bahasa Indonesia atau bahasa daerah.</v>
      </c>
      <c r="AT9" s="505">
        <f>'Ips keterampilan'!EC12</f>
        <v>86.458333333333329</v>
      </c>
      <c r="AU9" s="505" t="str">
        <f>'Ips keterampilan'!ED12</f>
        <v>B</v>
      </c>
      <c r="AV9" s="122" t="str">
        <f>'Ips keterampilan'!EE12</f>
        <v>Baik dalam menyampaikan penjelasan dengan kosakata bahasa Indonesia berkaitan dengan peristiwa siang dan malam melalui teks pendek (gambar, tulisan, dan/atau syair lagu, Baik dalam melafalkan bunyi vokal dan konsonan dalam kata Bahasa Indonesia atau bahasa daerah.</v>
      </c>
      <c r="AW9" s="122">
        <f>'olahraga keterampilan'!C12</f>
        <v>80</v>
      </c>
      <c r="AX9" s="122" t="str">
        <f>'olahraga keterampilan'!D12</f>
        <v>B</v>
      </c>
      <c r="AY9" s="122" t="str">
        <f>'olahraga keterampilan'!E12</f>
        <v>Baik dalam mempraktikkan penggunaan pola gerak dasar lokomotor dan non-lokomotor sesuai dengan irama (ketukan) tanpa/dengan musik dalam aktivitas gerak rimtik, Baik dalam mempraktikkan berbagai pola gerak dasar dominan statis  dan pola gerak dominan dinamis dalam aktivitas senam.</v>
      </c>
      <c r="AZ9" s="505">
        <f>'PPKN Keterampilan'!CP12</f>
        <v>88.083333333333343</v>
      </c>
      <c r="BA9" s="122" t="str">
        <f>'PPKN Keterampilan'!CQ12</f>
        <v>B</v>
      </c>
      <c r="BB9" s="122" t="str">
        <f>'PPKN Keterampilan'!CR12</f>
        <v>Baik dalam menceritakan simbol pada lambang negara “Garuda Pancasila”, Baik dalam menceritakan pengalaman bekerjasama dalam keberagaman di rumah.</v>
      </c>
      <c r="BC9" s="505">
        <f>'bahasa jawa keterampilan'!CP12</f>
        <v>84.666666666666657</v>
      </c>
      <c r="BD9" s="122" t="str">
        <f>'bahasa jawa keterampilan'!CQ12</f>
        <v>B</v>
      </c>
      <c r="BE9" s="122"/>
      <c r="BF9" s="505">
        <f>'SDBP keterampilan'!EP12</f>
        <v>82.25</v>
      </c>
      <c r="BG9" s="122" t="str">
        <f>'SDBP keterampilan'!EQ12</f>
        <v>B</v>
      </c>
      <c r="BH9" s="122"/>
      <c r="BI9" s="122"/>
      <c r="BJ9" s="122"/>
      <c r="BK9" s="122" t="str">
        <f>'Extra Kulikuler'!C10</f>
        <v>Pramuka</v>
      </c>
      <c r="BL9" s="122"/>
      <c r="BM9" s="122"/>
      <c r="BN9" s="122"/>
      <c r="BO9" s="122"/>
      <c r="BP9" s="122"/>
      <c r="BQ9" s="122"/>
      <c r="BR9" s="122"/>
      <c r="BS9" s="122"/>
      <c r="BT9" s="122"/>
      <c r="BU9" s="122"/>
      <c r="BV9" s="122"/>
      <c r="BW9" s="122"/>
      <c r="BX9" s="122"/>
      <c r="BY9" s="122"/>
      <c r="BZ9" s="122"/>
      <c r="CA9" s="122"/>
      <c r="CB9" s="122"/>
      <c r="CC9" s="122"/>
      <c r="CD9" s="122"/>
      <c r="CE9" s="122"/>
      <c r="CF9" s="122"/>
      <c r="CG9" s="122"/>
      <c r="CH9" s="122"/>
      <c r="CI9" s="122"/>
      <c r="CJ9" s="122"/>
      <c r="CK9" s="122"/>
      <c r="CL9" s="122"/>
      <c r="CM9" s="122"/>
    </row>
    <row r="10" spans="1:91">
      <c r="B10" s="112">
        <v>6</v>
      </c>
      <c r="C10" s="112" t="str">
        <f>Siswa!B11</f>
        <v>Dzaky Athaya Muhammad Salim</v>
      </c>
      <c r="D10" s="112">
        <f>Siswa!C11</f>
        <v>1104</v>
      </c>
      <c r="E10" s="112"/>
      <c r="F10" s="112">
        <f>KKM!D19</f>
        <v>67</v>
      </c>
      <c r="G10" s="496">
        <f>Agama!C11</f>
        <v>80</v>
      </c>
      <c r="H10" s="112" t="str">
        <f>Agama!D11</f>
        <v>C</v>
      </c>
      <c r="I10" s="112" t="str">
        <f>Agama!E11</f>
        <v>Cukup dalam Memahami makna Asmā'ul Husnā: ar-Rahmān, ar-rahīm, dan al-Mālik., Cukup dalam Memahami pesan-pesan pokok Q.S al-Fātihah, dan al-Ikhlās.</v>
      </c>
      <c r="J10" s="496">
        <f>Matematika!DT13</f>
        <v>84.49404761904762</v>
      </c>
      <c r="K10" s="112" t="str">
        <f>Matematika!DU13</f>
        <v>B</v>
      </c>
      <c r="L10" s="112" t="str">
        <f>Matematika!DV13</f>
        <v>Sangat Baik dalam Mengenal pola bilangan yang berkaitan dengan kumpulan benda/gambar/gerakan atau lainnya, Baik dalam Menjelaskan dan melakukan penjumlahan dan pengurangan bilangan yang melibatkan bilangan cacah sampai dengan 99 dalam kehidupan sehari-hari serta mengaitkan penjumlahan dan pengurangan</v>
      </c>
      <c r="M10" s="496">
        <f>Indonesia!DT13</f>
        <v>84.49404761904762</v>
      </c>
      <c r="N10" s="112" t="str">
        <f>Indonesia!DU13</f>
        <v>B</v>
      </c>
      <c r="O10" s="112" t="str">
        <f>Indonesia!DV13</f>
        <v>Sangat Baik dalam Mengenal pola bilangan yang berkaitan dengan kumpulan benda/gambar/gerakan atau lainnya, Baik dalam Menjelaskan dan melakukan penjumlahan dan pengurangan bilangan yang melibatkan bilangan cacah sampai dengan 99 dalam kehidupan sehari-hari serta mengaitkan penjumlahan dan pengurangan</v>
      </c>
      <c r="P10" s="496">
        <f>Ipa!DT13</f>
        <v>84.49404761904762</v>
      </c>
      <c r="Q10" s="112" t="str">
        <f>Ipa!DU13</f>
        <v>B</v>
      </c>
      <c r="R10" s="112" t="str">
        <f>Ipa!DV13</f>
        <v>Sangat Baik dalam Mengenal pola bilangan yang berkaitan dengan kumpulan benda/gambar/gerakan atau lainnya, Baik dalam Menjelaskan dan melakukan penjumlahan dan pengurangan bilangan yang melibatkan bilangan cacah sampai dengan 99 dalam kehidupan sehari-hari serta mengaitkan penjumlahan dan pengurangan</v>
      </c>
      <c r="S10" s="496">
        <f>Ips!DT13</f>
        <v>84.49404761904762</v>
      </c>
      <c r="T10" s="122" t="str">
        <f>Ips!DU13</f>
        <v>B</v>
      </c>
      <c r="U10" s="122" t="str">
        <f>Ips!DV13</f>
        <v>Sangat Baik dalam Mengenal pola bilangan yang berkaitan dengan kumpulan benda/gambar/gerakan atau lainnya, Baik dalam Menjelaskan dan melakukan penjumlahan dan pengurangan bilangan yang melibatkan bilangan cacah sampai dengan 99 dalam kehidupan sehari-hari serta mengaitkan penjumlahan dan pengurangan</v>
      </c>
      <c r="V10" s="122">
        <f>olahraga!C11</f>
        <v>80</v>
      </c>
      <c r="W10" s="122" t="str">
        <f>olahraga!D11</f>
        <v>B</v>
      </c>
      <c r="X10" s="122" t="str">
        <f>olahraga!E11</f>
        <v>Baik dalam konsep gerak dasar lokomotor  non lokomotor sesuai dengan dimensi anggota tubuh yang digunakan, Baik dalam konsep gerak dasar manipulatif sesuai dengan dimensi anggota tubuh yang digunakan</v>
      </c>
      <c r="Y10" s="505">
        <f>Pkn!DT13</f>
        <v>84.49404761904762</v>
      </c>
      <c r="Z10" s="122" t="str">
        <f>Pkn!DU13</f>
        <v>B</v>
      </c>
      <c r="AA10" s="122" t="str">
        <f>Pkn!DV13</f>
        <v>Sangat Baik dalam Mengenal pola bilangan yang berkaitan dengan kumpulan benda/gambar/gerakan atau lainnya, Baik dalam Menjelaskan dan melakukan penjumlahan dan pengurangan bilangan yang melibatkan bilangan cacah sampai dengan 99 dalam kehidupan sehari-hari serta mengaitkan penjumlahan dan pengurangan</v>
      </c>
      <c r="AB10" s="505">
        <f>BhsJawa!CX13</f>
        <v>78.8125</v>
      </c>
      <c r="AC10" s="122" t="str">
        <f>BhsJawa!CY13</f>
        <v>B</v>
      </c>
      <c r="AD10" s="122" t="str">
        <f>BhsJawa!CZ13</f>
        <v>Baik dalam  Memahami teks diskriptif tentang anggota tubuh dan pancaindera, Cukup dalam Memahami wayang (punakawan) dan silsilah keluarga</v>
      </c>
      <c r="AE10" s="505">
        <f>SDBP!CX13</f>
        <v>83.515625</v>
      </c>
      <c r="AF10" s="122" t="str">
        <f>SDBP!CY13</f>
        <v>B</v>
      </c>
      <c r="AG10" s="122" t="str">
        <f>SDBP!CZ13</f>
        <v>Baik dalam Memahami gerak anggota tubuh melalui tari, Baik dalam Memahami bahan alam dalam berkarya</v>
      </c>
      <c r="AH10" s="505">
        <f>'Agama Keterampilan'!C13</f>
        <v>81</v>
      </c>
      <c r="AI10" s="122" t="str">
        <f>'Agama Keterampilan'!D13</f>
        <v>B</v>
      </c>
      <c r="AJ10" s="122" t="str">
        <f>'Agama Keterampilan'!E13</f>
        <v>Baik dalam melafalkan Q.S. Al Fatihah dan Q.S. Al Ikhlas dengan benar dan jelas</v>
      </c>
      <c r="AK10" s="505">
        <f>'Matematika Keterampilan'!EC13</f>
        <v>88.73333333333332</v>
      </c>
      <c r="AL10" s="505" t="str">
        <f>'Matematika Keterampilan'!ED13</f>
        <v>B</v>
      </c>
      <c r="AM10" s="122" t="str">
        <f>'Matematika Keterampilan'!EE13</f>
        <v>Sangat Baik dalam mengklasifikasi bangun ruang dan bangun datar dengan menggunakan berbagai benda konkret, Baik dalam menyelesaikan masalah kehidupan sehari-hari yang berkaitan dengan penjumlahan dan pengurangan bilangan yang melibatkan bilangan cacah sampai dengan 99.</v>
      </c>
      <c r="AN10" s="505">
        <f>'Indonesia Keterampilan'!EC13</f>
        <v>83.375000000000014</v>
      </c>
      <c r="AO10" s="505" t="str">
        <f>'Indonesia Keterampilan'!ED13</f>
        <v>B</v>
      </c>
      <c r="AP10" s="122" t="str">
        <f>'Indonesia Keterampilan'!EE13</f>
        <v>Baik dalam menggunakan kosakata dan ungkapan yang tepat untuk perkenalan diri, keluarga, dan orang-orang di tempat tinggalnya secara sderhana dalam bentuk kosakata bahasa daerah, Baik dalam mengucapkan ungkapan terima kasih, permintaan maaf, tolong, dan pemberian pujian, dengan menggunakan bahasa yang santun kepada orang lain.</v>
      </c>
      <c r="AQ10" s="505">
        <f>'Ipa Keterampilan'!EC13</f>
        <v>83.375000000000014</v>
      </c>
      <c r="AR10" s="122" t="str">
        <f>'Ipa Keterampilan'!ED13</f>
        <v>B</v>
      </c>
      <c r="AS10" s="122" t="str">
        <f>'Ipa Keterampilan'!EE13</f>
        <v>Baik dalam menggunakan kosakata dan ungkapan yang tepat untuk perkenalan diri, keluarga, dan orang-orang di tempat tinggalnya secara sderhana dalam bentuk kosakata bahasa daerah, Baik dalam mengucapkan ungkapan terima kasih, permintaan maaf, tolong, dan pemberian pujian, dengan menggunakan bahasa yang santun kepada orang lain.</v>
      </c>
      <c r="AT10" s="505">
        <f>'Ips keterampilan'!EC13</f>
        <v>83.375000000000014</v>
      </c>
      <c r="AU10" s="505" t="str">
        <f>'Ips keterampilan'!ED13</f>
        <v>B</v>
      </c>
      <c r="AV10" s="122" t="str">
        <f>'Ips keterampilan'!EE13</f>
        <v>Baik dalam menggunakan kosakata dan ungkapan yang tepat untuk perkenalan diri, keluarga, dan orang-orang di tempat tinggalnya secara sderhana dalam bentuk kosakata bahasa daerah, Baik dalam mengucapkan ungkapan terima kasih, permintaan maaf, tolong, dan pemberian pujian, dengan menggunakan bahasa yang santun kepada orang lain.</v>
      </c>
      <c r="AW10" s="122">
        <f>'olahraga keterampilan'!C13</f>
        <v>80</v>
      </c>
      <c r="AX10" s="122" t="str">
        <f>'olahraga keterampilan'!D13</f>
        <v>B</v>
      </c>
      <c r="AY10" s="122" t="str">
        <f>'olahraga keterampilan'!E13</f>
        <v>Baik dalam mempraktikkan penggunaan pola gerak dasar lokomotor dan non-lokomotor sesuai dengan irama (ketukan) tanpa/dengan musik dalam aktivitas gerak rimtik, Baik dalam mempraktikkan berbagai pola gerak dasar dominan statis  dan pola gerak dominan dinamis dalam aktivitas senam.</v>
      </c>
      <c r="AZ10" s="505">
        <f>'PPKN Keterampilan'!CP13</f>
        <v>86.666666666666671</v>
      </c>
      <c r="BA10" s="122" t="str">
        <f>'PPKN Keterampilan'!CQ13</f>
        <v>B</v>
      </c>
      <c r="BB10" s="122" t="str">
        <f>'PPKN Keterampilan'!CR13</f>
        <v>Baik dalam menceritakan simbol pada lambang negara “Garuda Pancasila”, Baik dalam melakukan kegiatan sesuai dengan aturan yang berlaku di rumah.</v>
      </c>
      <c r="BC10" s="505">
        <f>'bahasa jawa keterampilan'!CP13</f>
        <v>80.416666666666671</v>
      </c>
      <c r="BD10" s="122" t="str">
        <f>'bahasa jawa keterampilan'!CQ13</f>
        <v>B</v>
      </c>
      <c r="BE10" s="122"/>
      <c r="BF10" s="505">
        <f>'SDBP keterampilan'!EP13</f>
        <v>81.250000000000014</v>
      </c>
      <c r="BG10" s="122" t="str">
        <f>'SDBP keterampilan'!EQ13</f>
        <v>B</v>
      </c>
      <c r="BH10" s="122"/>
      <c r="BI10" s="122"/>
      <c r="BJ10" s="122"/>
      <c r="BK10" s="122" t="str">
        <f>'Extra Kulikuler'!C11</f>
        <v>Pramuka</v>
      </c>
      <c r="BL10" s="122"/>
      <c r="BM10" s="122"/>
      <c r="BN10" s="122"/>
      <c r="BO10" s="122"/>
      <c r="BP10" s="122"/>
      <c r="BQ10" s="122"/>
      <c r="BR10" s="122"/>
      <c r="BS10" s="122"/>
      <c r="BT10" s="122"/>
      <c r="BU10" s="122"/>
      <c r="BV10" s="122"/>
      <c r="BW10" s="122"/>
      <c r="BX10" s="122"/>
      <c r="BY10" s="122"/>
      <c r="BZ10" s="122"/>
      <c r="CA10" s="122"/>
      <c r="CB10" s="122"/>
      <c r="CC10" s="122"/>
      <c r="CD10" s="122"/>
      <c r="CE10" s="122"/>
      <c r="CF10" s="122"/>
      <c r="CG10" s="122"/>
      <c r="CH10" s="122"/>
      <c r="CI10" s="122"/>
      <c r="CJ10" s="122"/>
      <c r="CK10" s="122"/>
      <c r="CL10" s="122"/>
      <c r="CM10" s="122"/>
    </row>
    <row r="11" spans="1:91">
      <c r="B11" s="112">
        <v>7</v>
      </c>
      <c r="C11" s="112" t="str">
        <f>Siswa!B12</f>
        <v>Haya Hafizhah</v>
      </c>
      <c r="D11" s="112">
        <f>Siswa!C12</f>
        <v>1105</v>
      </c>
      <c r="E11" s="112"/>
      <c r="F11" s="112">
        <f>KKM!D19</f>
        <v>67</v>
      </c>
      <c r="G11" s="496">
        <f>Agama!C12</f>
        <v>86</v>
      </c>
      <c r="H11" s="112" t="str">
        <f>Agama!D12</f>
        <v>B</v>
      </c>
      <c r="I11" s="112" t="str">
        <f>Agama!E12</f>
        <v>Baik dalam Memahami pesan-pesan pokok Q.S al-Fātihah, dan al-Ikhlās., Baik dalam memahami tata cara bersuci</v>
      </c>
      <c r="J11" s="496">
        <f>Matematika!DT14</f>
        <v>95.06547619047619</v>
      </c>
      <c r="K11" s="112" t="str">
        <f>Matematika!DU14</f>
        <v>A</v>
      </c>
      <c r="L11" s="112" t="str">
        <f>Matematika!DV14</f>
        <v>Sangat Baik dalam Menjelaskan dan melakukan penjumlahan dan pengurangan bilangan yang melibatkan bilangan cacah sampai dengan 99 dalam kehidupan sehari-hari serta mengaitkan penjumlahan dan pengurangan, Sangat Baik dalam Menjelaskan bilangan sampai dua angka dan nilai tempat penyusun lambang bilangan menggunakan kumpulan benda konkret serta cara membacanya</v>
      </c>
      <c r="M11" s="496">
        <f>Indonesia!DT14</f>
        <v>95.06547619047619</v>
      </c>
      <c r="N11" s="112" t="str">
        <f>Indonesia!DU14</f>
        <v>A</v>
      </c>
      <c r="O11" s="112" t="str">
        <f>Indonesia!DV14</f>
        <v>Sangat Baik dalam Menjelaskan dan melakukan penjumlahan dan pengurangan bilangan yang melibatkan bilangan cacah sampai dengan 99 dalam kehidupan sehari-hari serta mengaitkan penjumlahan dan pengurangan, Sangat Baik dalam Menjelaskan bilangan sampai dua angka dan nilai tempat penyusun lambang bilangan menggunakan kumpulan benda konkret serta cara membacanya</v>
      </c>
      <c r="P11" s="496">
        <f>Ipa!DT14</f>
        <v>95.06547619047619</v>
      </c>
      <c r="Q11" s="112" t="str">
        <f>Ipa!DU14</f>
        <v>A</v>
      </c>
      <c r="R11" s="112" t="str">
        <f>Ipa!DV14</f>
        <v>Sangat Baik dalam Menjelaskan dan melakukan penjumlahan dan pengurangan bilangan yang melibatkan bilangan cacah sampai dengan 99 dalam kehidupan sehari-hari serta mengaitkan penjumlahan dan pengurangan, Sangat Baik dalam Menjelaskan bilangan sampai dua angka dan nilai tempat penyusun lambang bilangan menggunakan kumpulan benda konkret serta cara membacanya</v>
      </c>
      <c r="S11" s="496">
        <f>Ips!DT14</f>
        <v>95.06547619047619</v>
      </c>
      <c r="T11" s="122" t="str">
        <f>Ips!DU14</f>
        <v>A</v>
      </c>
      <c r="U11" s="122" t="str">
        <f>Ips!DV14</f>
        <v>Sangat Baik dalam Menjelaskan dan melakukan penjumlahan dan pengurangan bilangan yang melibatkan bilangan cacah sampai dengan 99 dalam kehidupan sehari-hari serta mengaitkan penjumlahan dan pengurangan, Sangat Baik dalam Menjelaskan bilangan sampai dua angka dan nilai tempat penyusun lambang bilangan menggunakan kumpulan benda konkret serta cara membacanya</v>
      </c>
      <c r="V11" s="122">
        <f>olahraga!C12</f>
        <v>81</v>
      </c>
      <c r="W11" s="122" t="str">
        <f>olahraga!D12</f>
        <v>B</v>
      </c>
      <c r="X11" s="122" t="str">
        <f>olahraga!E12</f>
        <v>Baik dalam konsep bergerak secara seimbang dan cepat dalam rangka pengembangan kebugaran jasmani melalui  permainan sederhana dan atau tradisional, Baik dalam konsep berbagai pola gerak dasar dominan statis , serta pola gerak dominan dinamis  dalam aktivitas senam</v>
      </c>
      <c r="Y11" s="505">
        <f>Pkn!DT14</f>
        <v>95.06547619047619</v>
      </c>
      <c r="Z11" s="122" t="str">
        <f>Pkn!DU14</f>
        <v>A</v>
      </c>
      <c r="AA11" s="122" t="str">
        <f>Pkn!DV14</f>
        <v>Sangat Baik dalam Menjelaskan dan melakukan penjumlahan dan pengurangan bilangan yang melibatkan bilangan cacah sampai dengan 99 dalam kehidupan sehari-hari serta mengaitkan penjumlahan dan pengurangan, Sangat Baik dalam Menjelaskan bilangan sampai dua angka dan nilai tempat penyusun lambang bilangan menggunakan kumpulan benda konkret serta cara membacanya</v>
      </c>
      <c r="AB11" s="505">
        <f>BhsJawa!CX14</f>
        <v>84.3125</v>
      </c>
      <c r="AC11" s="122" t="str">
        <f>BhsJawa!CY14</f>
        <v>B</v>
      </c>
      <c r="AD11" s="122" t="str">
        <f>BhsJawa!CZ14</f>
        <v>Baik dalam  Memahami teks diskriptif tentang anggota tubuh dan pancaindera, Baik dalam Memahami wayang (punakawan) dan silsilah keluarga</v>
      </c>
      <c r="AE11" s="505">
        <f>SDBP!CX14</f>
        <v>92.375</v>
      </c>
      <c r="AF11" s="122" t="str">
        <f>SDBP!CY14</f>
        <v>A</v>
      </c>
      <c r="AG11" s="122" t="str">
        <f>SDBP!CZ14</f>
        <v>Sangat Baik dalam Memahami gerak anggota tubuh melalui tari, Baik dalam Memahami karya ekspresi dua dan tiga dimensi</v>
      </c>
      <c r="AH11" s="505">
        <f>'Agama Keterampilan'!C14</f>
        <v>89</v>
      </c>
      <c r="AI11" s="122" t="str">
        <f>'Agama Keterampilan'!D14</f>
        <v>B</v>
      </c>
      <c r="AJ11" s="122" t="str">
        <f>'Agama Keterampilan'!E14</f>
        <v>Sangat baik dalam melafalkan Q.S. Al Fatihah dan Q.S. Al Ikhlas dengan benar dan jelas</v>
      </c>
      <c r="AK11" s="505">
        <f>'Matematika Keterampilan'!EC14</f>
        <v>87.6</v>
      </c>
      <c r="AL11" s="505" t="str">
        <f>'Matematika Keterampilan'!ED14</f>
        <v>B</v>
      </c>
      <c r="AM11" s="122" t="str">
        <f>'Matematika Keterampilan'!EE14</f>
        <v>Sangat Baik dalam menuliskan lambang bilangan sampai dua angka yang menyatakan banyak anggota suatu kumpulan objek dengan ide nilai tempat, Baik dalam menyelesaikan masalah kehidupan sehari-hari yang berkaitan dengan penjumlahan dan pengurangan bilangan yang melibatkan bilangan cacah sampai dengan 99.</v>
      </c>
      <c r="AN11" s="505">
        <f>'Indonesia Keterampilan'!EC14</f>
        <v>89.333333333333343</v>
      </c>
      <c r="AO11" s="505" t="str">
        <f>'Indonesia Keterampilan'!ED14</f>
        <v>A</v>
      </c>
      <c r="AP11" s="122" t="str">
        <f>'Indonesia Keterampilan'!EE14</f>
        <v>Sangat Baik dalam menggunakan kosakata dan ungkapan yang tepat untuk perkenalan diri, keluarga, dan orang-orang di tempat tinggalnya secara sderhana dalam bentuk kosakata bahasa daerah, Baik dalam menyampaikan penjelasan dengan kosakata bahasa Indonesia berkaitan dengan peristiwa siang dan malam melalui teks pendek (gambar, tulisan, dan/atau syair lagu.</v>
      </c>
      <c r="AQ11" s="505">
        <f>'Ipa Keterampilan'!EC14</f>
        <v>89.333333333333343</v>
      </c>
      <c r="AR11" s="122" t="str">
        <f>'Ipa Keterampilan'!ED14</f>
        <v>A</v>
      </c>
      <c r="AS11" s="122" t="str">
        <f>'Ipa Keterampilan'!EE14</f>
        <v>Sangat Baik dalam menggunakan kosakata dan ungkapan yang tepat untuk perkenalan diri, keluarga, dan orang-orang di tempat tinggalnya secara sderhana dalam bentuk kosakata bahasa daerah, Baik dalam menyampaikan penjelasan dengan kosakata bahasa Indonesia berkaitan dengan peristiwa siang dan malam melalui teks pendek (gambar, tulisan, dan/atau syair lagu.</v>
      </c>
      <c r="AT11" s="505">
        <f>'Ips keterampilan'!EC14</f>
        <v>89.333333333333343</v>
      </c>
      <c r="AU11" s="505" t="str">
        <f>'Ips keterampilan'!ED14</f>
        <v>A</v>
      </c>
      <c r="AV11" s="122" t="str">
        <f>'Ips keterampilan'!EE14</f>
        <v>Sangat Baik dalam menggunakan kosakata dan ungkapan yang tepat untuk perkenalan diri, keluarga, dan orang-orang di tempat tinggalnya secara sderhana dalam bentuk kosakata bahasa daerah, Baik dalam menyampaikan penjelasan dengan kosakata bahasa Indonesia berkaitan dengan peristiwa siang dan malam melalui teks pendek (gambar, tulisan, dan/atau syair lagu.</v>
      </c>
      <c r="AW11" s="122">
        <f>'olahraga keterampilan'!C14</f>
        <v>80</v>
      </c>
      <c r="AX11" s="122" t="str">
        <f>'olahraga keterampilan'!D14</f>
        <v>B</v>
      </c>
      <c r="AY11" s="122" t="str">
        <f>'olahraga keterampilan'!E14</f>
        <v>Baik dalam mempraktikkan penggunaan pola gerak dasar lokomotor dan non-lokomotor sesuai dengan irama (ketukan) tanpa/dengan musik dalam aktivitas gerak rimtik, Baik dalam mempraktikkan aktivitas pengembangan kebugaran jasmani untuk melatih keseimbangan dan kecepatan tubuh melalui permainan sederhana dan atau tradisional.</v>
      </c>
      <c r="AZ11" s="505">
        <f>'PPKN Keterampilan'!CP14</f>
        <v>90.333333333333329</v>
      </c>
      <c r="BA11" s="122" t="str">
        <f>'PPKN Keterampilan'!CQ14</f>
        <v>A</v>
      </c>
      <c r="BB11" s="122" t="str">
        <f>'PPKN Keterampilan'!CR14</f>
        <v>Sangat Baik dalam melakukan kegiatan sesuai dengan aturan yang berlaku di rumah, Sangat baik dalam menceritakan keberagaman anggota keluarga di rumah.</v>
      </c>
      <c r="BC11" s="505">
        <f>'bahasa jawa keterampilan'!CP14</f>
        <v>88.083333333333343</v>
      </c>
      <c r="BD11" s="122" t="str">
        <f>'bahasa jawa keterampilan'!CQ14</f>
        <v>B</v>
      </c>
      <c r="BE11" s="122"/>
      <c r="BF11" s="505">
        <f>'SDBP keterampilan'!EP14</f>
        <v>85.5</v>
      </c>
      <c r="BG11" s="122" t="str">
        <f>'SDBP keterampilan'!EQ14</f>
        <v>B</v>
      </c>
      <c r="BH11" s="122"/>
      <c r="BI11" s="122"/>
      <c r="BJ11" s="122"/>
      <c r="BK11" s="122" t="str">
        <f>'Extra Kulikuler'!C12</f>
        <v>Pramuka</v>
      </c>
      <c r="BL11" s="122"/>
      <c r="BM11" s="122"/>
      <c r="BN11" s="122"/>
      <c r="BO11" s="122"/>
      <c r="BP11" s="122"/>
      <c r="BQ11" s="122"/>
      <c r="BR11" s="122"/>
      <c r="BS11" s="122"/>
      <c r="BT11" s="122"/>
      <c r="BU11" s="122"/>
      <c r="BV11" s="122"/>
      <c r="BW11" s="122"/>
      <c r="BX11" s="122"/>
      <c r="BY11" s="122"/>
      <c r="BZ11" s="122"/>
      <c r="CA11" s="122"/>
      <c r="CB11" s="122"/>
      <c r="CC11" s="122"/>
      <c r="CD11" s="122"/>
      <c r="CE11" s="122"/>
      <c r="CF11" s="122"/>
      <c r="CG11" s="122"/>
      <c r="CH11" s="122"/>
      <c r="CI11" s="122"/>
      <c r="CJ11" s="122"/>
      <c r="CK11" s="122"/>
      <c r="CL11" s="122"/>
      <c r="CM11" s="122"/>
    </row>
    <row r="12" spans="1:91">
      <c r="B12" s="112">
        <v>8</v>
      </c>
      <c r="C12" s="112" t="str">
        <f>Siswa!B13</f>
        <v>Kevin Aldi Prasetya</v>
      </c>
      <c r="D12" s="112">
        <f>Siswa!C13</f>
        <v>1106</v>
      </c>
      <c r="E12" s="112"/>
      <c r="F12" s="112">
        <f>KKM!D19</f>
        <v>67</v>
      </c>
      <c r="G12" s="496">
        <f>Agama!C13</f>
        <v>79</v>
      </c>
      <c r="H12" s="112" t="str">
        <f>Agama!D13</f>
        <v>C</v>
      </c>
      <c r="I12" s="112" t="str">
        <f>Agama!E13</f>
        <v>Cukup dalam Memahami adanya Allah Swt. yang Maha Pengasih dan Maha Penyayang., Cukup dalam memahami tata cara bersuci</v>
      </c>
      <c r="J12" s="496">
        <f>Matematika!DT15</f>
        <v>79.345238095238088</v>
      </c>
      <c r="K12" s="112" t="str">
        <f>Matematika!DU15</f>
        <v>B</v>
      </c>
      <c r="L12" s="112" t="str">
        <f>Matematika!DV15</f>
        <v>Baik dalam Menjelaskan dan melakukan penjumlahan dan pengurangan bilangan yang melibatkan bilangan cacah sampai dengan 99 dalam kehidupan sehari-hari serta mengaitkan penjumlahan dan pengurangan, Cukup dalam Menjelaskan bilangan sampai dua angka dan nilai tempat penyusun lambang bilangan menggunakan kumpulan benda konkret serta cara membacanya</v>
      </c>
      <c r="M12" s="496">
        <f>Indonesia!DT15</f>
        <v>79.345238095238088</v>
      </c>
      <c r="N12" s="112" t="str">
        <f>Indonesia!DU15</f>
        <v>B</v>
      </c>
      <c r="O12" s="112" t="str">
        <f>Indonesia!DV15</f>
        <v>Baik dalam Menjelaskan dan melakukan penjumlahan dan pengurangan bilangan yang melibatkan bilangan cacah sampai dengan 99 dalam kehidupan sehari-hari serta mengaitkan penjumlahan dan pengurangan, Cukup dalam Menjelaskan bilangan sampai dua angka dan nilai tempat penyusun lambang bilangan menggunakan kumpulan benda konkret serta cara membacanya</v>
      </c>
      <c r="P12" s="496">
        <f>Ipa!DT15</f>
        <v>79.345238095238088</v>
      </c>
      <c r="Q12" s="112" t="str">
        <f>Ipa!DU15</f>
        <v>B</v>
      </c>
      <c r="R12" s="112" t="str">
        <f>Ipa!DV15</f>
        <v>Baik dalam Menjelaskan dan melakukan penjumlahan dan pengurangan bilangan yang melibatkan bilangan cacah sampai dengan 99 dalam kehidupan sehari-hari serta mengaitkan penjumlahan dan pengurangan, Cukup dalam Menjelaskan bilangan sampai dua angka dan nilai tempat penyusun lambang bilangan menggunakan kumpulan benda konkret serta cara membacanya</v>
      </c>
      <c r="S12" s="496">
        <f>Ips!DT15</f>
        <v>79.345238095238088</v>
      </c>
      <c r="T12" s="122" t="str">
        <f>Ips!DU15</f>
        <v>B</v>
      </c>
      <c r="U12" s="122" t="str">
        <f>Ips!DV15</f>
        <v>Baik dalam Menjelaskan dan melakukan penjumlahan dan pengurangan bilangan yang melibatkan bilangan cacah sampai dengan 99 dalam kehidupan sehari-hari serta mengaitkan penjumlahan dan pengurangan, Cukup dalam Menjelaskan bilangan sampai dua angka dan nilai tempat penyusun lambang bilangan menggunakan kumpulan benda konkret serta cara membacanya</v>
      </c>
      <c r="V12" s="122">
        <f>olahraga!C13</f>
        <v>80</v>
      </c>
      <c r="W12" s="122" t="str">
        <f>olahraga!D13</f>
        <v>B</v>
      </c>
      <c r="X12" s="122" t="str">
        <f>olahraga!E13</f>
        <v>Baik dalam konsep gerak dasar lokomotor  non lokomotor sesuai dengan dimensi anggota tubuh yang digunakan, Baik dalam konsep gerak dasar manipulatif sesuai dengan dimensi anggota tubuh yang digunakan</v>
      </c>
      <c r="Y12" s="505">
        <f>Pkn!DT15</f>
        <v>79.345238095238088</v>
      </c>
      <c r="Z12" s="122" t="str">
        <f>Pkn!DU15</f>
        <v>B</v>
      </c>
      <c r="AA12" s="122" t="str">
        <f>Pkn!DV15</f>
        <v>Baik dalam Menjelaskan dan melakukan penjumlahan dan pengurangan bilangan yang melibatkan bilangan cacah sampai dengan 99 dalam kehidupan sehari-hari serta mengaitkan penjumlahan dan pengurangan, Cukup dalam Menjelaskan bilangan sampai dua angka dan nilai tempat penyusun lambang bilangan menggunakan kumpulan benda konkret serta cara membacanya</v>
      </c>
      <c r="AB12" s="505">
        <f>BhsJawa!CX15</f>
        <v>72.875</v>
      </c>
      <c r="AC12" s="122" t="str">
        <f>BhsJawa!CY15</f>
        <v>C</v>
      </c>
      <c r="AD12" s="122" t="str">
        <f>BhsJawa!CZ15</f>
        <v>Cukup dalam Memahami unggah ungguh basa untuk memperkenalkan diri dan menanyakan sesuatu kepada orang lain, Cukup dalam Memahami wayang (punakawan) dan silsilah keluarga</v>
      </c>
      <c r="AE12" s="505">
        <f>SDBP!CX15</f>
        <v>77.828125</v>
      </c>
      <c r="AF12" s="122" t="str">
        <f>SDBP!CY15</f>
        <v>C</v>
      </c>
      <c r="AG12" s="122" t="str">
        <f>SDBP!CZ15</f>
        <v>Baik dalam Memahami bahan alam dalam berkarya, Cukup dalam Memahami elemen musik melalui lagu</v>
      </c>
      <c r="AH12" s="505">
        <f>'Agama Keterampilan'!C15</f>
        <v>78</v>
      </c>
      <c r="AI12" s="122" t="str">
        <f>'Agama Keterampilan'!D15</f>
        <v>B</v>
      </c>
      <c r="AJ12" s="122" t="str">
        <f>'Agama Keterampilan'!E15</f>
        <v>Baik dalam melafalkan Q.S. Al Fatihah dan Q.S. Al Ikhlas dengan benar dan jelas</v>
      </c>
      <c r="AK12" s="505">
        <f>'Matematika Keterampilan'!EC15</f>
        <v>84.4</v>
      </c>
      <c r="AL12" s="505" t="str">
        <f>'Matematika Keterampilan'!ED15</f>
        <v>B</v>
      </c>
      <c r="AM12" s="122" t="str">
        <f>'Matematika Keterampilan'!EE15</f>
        <v>Baik dalam memprediksi dan membuat pola bilangan yang berkaitan dengan kumpulan benda/gambar/ gerakan atau lainnya , Baik dalam mengklasifikasi bangun ruang dan bangun datar dengan menggunakan berbagai benda konkret.</v>
      </c>
      <c r="AN12" s="505">
        <f>'Indonesia Keterampilan'!EC15</f>
        <v>78.791666666666671</v>
      </c>
      <c r="AO12" s="505" t="str">
        <f>'Indonesia Keterampilan'!ED15</f>
        <v>B</v>
      </c>
      <c r="AP12" s="122" t="str">
        <f>'Indonesia Keterampilan'!EE15</f>
        <v>Baik dalam menyampaikan penjelasan dengan kosakata bahasa Indonesia berkaitan dengan peristiwa siang dan malam melalui teks pendek (gambar, tulisan, dan/atau syair lagu, Cukup dalam melafalkan bunyi vokal dan konsonan dalam kata Bahasa Indonesia atau bahasa daerah.</v>
      </c>
      <c r="AQ12" s="505">
        <f>'Ipa Keterampilan'!EC15</f>
        <v>78.791666666666671</v>
      </c>
      <c r="AR12" s="122" t="str">
        <f>'Ipa Keterampilan'!ED15</f>
        <v>B</v>
      </c>
      <c r="AS12" s="122" t="str">
        <f>'Ipa Keterampilan'!EE15</f>
        <v>Baik dalam menyampaikan penjelasan dengan kosakata bahasa Indonesia berkaitan dengan peristiwa siang dan malam melalui teks pendek (gambar, tulisan, dan/atau syair lagu, Cukup dalam melafalkan bunyi vokal dan konsonan dalam kata Bahasa Indonesia atau bahasa daerah.</v>
      </c>
      <c r="AT12" s="505">
        <f>'Ips keterampilan'!EC15</f>
        <v>78.791666666666671</v>
      </c>
      <c r="AU12" s="505" t="str">
        <f>'Ips keterampilan'!ED15</f>
        <v>B</v>
      </c>
      <c r="AV12" s="122" t="str">
        <f>'Ips keterampilan'!EE15</f>
        <v>Baik dalam menyampaikan penjelasan dengan kosakata bahasa Indonesia berkaitan dengan peristiwa siang dan malam melalui teks pendek (gambar, tulisan, dan/atau syair lagu, Cukup dalam melafalkan bunyi vokal dan konsonan dalam kata Bahasa Indonesia atau bahasa daerah.</v>
      </c>
      <c r="AW12" s="122">
        <f>'olahraga keterampilan'!C15</f>
        <v>78</v>
      </c>
      <c r="AX12" s="122" t="str">
        <f>'olahraga keterampilan'!D15</f>
        <v>B</v>
      </c>
      <c r="AY12" s="122" t="str">
        <f>'olahraga keterampilan'!E15</f>
        <v>Baik dalam mempraktikkan berbagai pola gerak dasar dominan statis  dan pola gerak dominan dinamis dalam aktivitas senam, Baik dalam mempraktikkan pola gerak dasar non-lokomotor sesuai dengan dimensi anggota tubuh yang digunakan, arah, ruang gerak, hubungan, dan usaha,dalam berbagai bentuk permainan.</v>
      </c>
      <c r="AZ12" s="505">
        <f>'PPKN Keterampilan'!CP15</f>
        <v>80.416666666666671</v>
      </c>
      <c r="BA12" s="122" t="str">
        <f>'PPKN Keterampilan'!CQ15</f>
        <v>B</v>
      </c>
      <c r="BB12" s="122" t="str">
        <f>'PPKN Keterampilan'!CR15</f>
        <v>Baik dalam menceritakan pengalaman bekerjasama dalam keberagaman di rumah, Baik dalam menceritakan keberagaman anggota keluarga di rumah.</v>
      </c>
      <c r="BC12" s="505">
        <f>'bahasa jawa keterampilan'!CP15</f>
        <v>79.416666666666671</v>
      </c>
      <c r="BD12" s="122" t="str">
        <f>'bahasa jawa keterampilan'!CQ15</f>
        <v>B</v>
      </c>
      <c r="BE12" s="122"/>
      <c r="BF12" s="505">
        <f>'SDBP keterampilan'!EP15</f>
        <v>80.083333333333329</v>
      </c>
      <c r="BG12" s="122" t="str">
        <f>'SDBP keterampilan'!EQ15</f>
        <v>B</v>
      </c>
      <c r="BH12" s="122"/>
      <c r="BI12" s="122"/>
      <c r="BJ12" s="122"/>
      <c r="BK12" s="122" t="str">
        <f>'Extra Kulikuler'!C13</f>
        <v>Pramuka</v>
      </c>
      <c r="BL12" s="122"/>
      <c r="BM12" s="122"/>
      <c r="BN12" s="122"/>
      <c r="BO12" s="122"/>
      <c r="BP12" s="122"/>
      <c r="BQ12" s="122"/>
      <c r="BR12" s="122"/>
      <c r="BS12" s="122"/>
      <c r="BT12" s="122"/>
      <c r="BU12" s="122"/>
      <c r="BV12" s="122"/>
      <c r="BW12" s="122"/>
      <c r="BX12" s="122"/>
      <c r="BY12" s="122"/>
      <c r="BZ12" s="122"/>
      <c r="CA12" s="122"/>
      <c r="CB12" s="122"/>
      <c r="CC12" s="122"/>
      <c r="CD12" s="122"/>
      <c r="CE12" s="122"/>
      <c r="CF12" s="122"/>
      <c r="CG12" s="122"/>
      <c r="CH12" s="122"/>
      <c r="CI12" s="122"/>
      <c r="CJ12" s="122"/>
      <c r="CK12" s="122"/>
      <c r="CL12" s="122"/>
      <c r="CM12" s="122"/>
    </row>
    <row r="13" spans="1:91">
      <c r="B13" s="112">
        <v>9</v>
      </c>
      <c r="C13" s="112" t="str">
        <f>Siswa!B14</f>
        <v>Miswa Putri Ramadhani</v>
      </c>
      <c r="D13" s="112">
        <f>Siswa!C14</f>
        <v>1107</v>
      </c>
      <c r="E13" s="112"/>
      <c r="F13" s="112">
        <f>KKM!D19</f>
        <v>67</v>
      </c>
      <c r="G13" s="496">
        <f>Agama!C14</f>
        <v>90</v>
      </c>
      <c r="H13" s="112" t="str">
        <f>Agama!D14</f>
        <v>B</v>
      </c>
      <c r="I13" s="112" t="str">
        <f>Agama!E14</f>
        <v>Baik dalam memahami tata cara bersuci, Baik dalam memahami tata cara bersuci</v>
      </c>
      <c r="J13" s="496">
        <f>Matematika!DT16</f>
        <v>91.25595238095238</v>
      </c>
      <c r="K13" s="112" t="str">
        <f>Matematika!DU16</f>
        <v>A</v>
      </c>
      <c r="L13" s="112" t="str">
        <f>Matematika!DV16</f>
        <v>Sangat Baik dalam Menjelaskan dan melakukan penjumlahan dan pengurangan bilangan yang melibatkan bilangan cacah sampai dengan 99 dalam kehidupan sehari-hari serta mengaitkan penjumlahan dan pengurangan, Baik dalam Menjelaskan bilangan sampai dua angka dan nilai tempat penyusun lambang bilangan menggunakan kumpulan benda konkret serta cara membacanya</v>
      </c>
      <c r="M13" s="496">
        <f>Indonesia!DT16</f>
        <v>91.25595238095238</v>
      </c>
      <c r="N13" s="112" t="str">
        <f>Indonesia!DU16</f>
        <v>A</v>
      </c>
      <c r="O13" s="112" t="str">
        <f>Indonesia!DV16</f>
        <v>Sangat Baik dalam Menjelaskan dan melakukan penjumlahan dan pengurangan bilangan yang melibatkan bilangan cacah sampai dengan 99 dalam kehidupan sehari-hari serta mengaitkan penjumlahan dan pengurangan, Baik dalam Menjelaskan bilangan sampai dua angka dan nilai tempat penyusun lambang bilangan menggunakan kumpulan benda konkret serta cara membacanya</v>
      </c>
      <c r="P13" s="496">
        <f>Ipa!DT16</f>
        <v>91.25595238095238</v>
      </c>
      <c r="Q13" s="112" t="str">
        <f>Ipa!DU16</f>
        <v>A</v>
      </c>
      <c r="R13" s="112" t="str">
        <f>Ipa!DV16</f>
        <v>Sangat Baik dalam Menjelaskan dan melakukan penjumlahan dan pengurangan bilangan yang melibatkan bilangan cacah sampai dengan 99 dalam kehidupan sehari-hari serta mengaitkan penjumlahan dan pengurangan, Baik dalam Menjelaskan bilangan sampai dua angka dan nilai tempat penyusun lambang bilangan menggunakan kumpulan benda konkret serta cara membacanya</v>
      </c>
      <c r="S13" s="496">
        <f>Ips!DT16</f>
        <v>91.25595238095238</v>
      </c>
      <c r="T13" s="122" t="str">
        <f>Ips!DU16</f>
        <v>A</v>
      </c>
      <c r="U13" s="122" t="str">
        <f>Ips!DV16</f>
        <v>Sangat Baik dalam Menjelaskan dan melakukan penjumlahan dan pengurangan bilangan yang melibatkan bilangan cacah sampai dengan 99 dalam kehidupan sehari-hari serta mengaitkan penjumlahan dan pengurangan, Baik dalam Menjelaskan bilangan sampai dua angka dan nilai tempat penyusun lambang bilangan menggunakan kumpulan benda konkret serta cara membacanya</v>
      </c>
      <c r="V13" s="122">
        <f>olahraga!C14</f>
        <v>80</v>
      </c>
      <c r="W13" s="122" t="str">
        <f>olahraga!D14</f>
        <v>B</v>
      </c>
      <c r="X13" s="122" t="str">
        <f>olahraga!E14</f>
        <v>Baik dalam konsep gerak dasar lokomotor  non lokomotor sesuai dengan dimensi anggota tubuh yang digunakan, Baik dalam konsep gerak dasar manipulatif sesuai dengan dimensi anggota tubuh yang digunakan</v>
      </c>
      <c r="Y13" s="505">
        <f>Pkn!DT16</f>
        <v>91.25595238095238</v>
      </c>
      <c r="Z13" s="122" t="str">
        <f>Pkn!DU16</f>
        <v>A</v>
      </c>
      <c r="AA13" s="122" t="str">
        <f>Pkn!DV16</f>
        <v>Sangat Baik dalam Menjelaskan dan melakukan penjumlahan dan pengurangan bilangan yang melibatkan bilangan cacah sampai dengan 99 dalam kehidupan sehari-hari serta mengaitkan penjumlahan dan pengurangan, Baik dalam Menjelaskan bilangan sampai dua angka dan nilai tempat penyusun lambang bilangan menggunakan kumpulan benda konkret serta cara membacanya</v>
      </c>
      <c r="AB13" s="505">
        <f>BhsJawa!CX16</f>
        <v>83.9375</v>
      </c>
      <c r="AC13" s="122" t="str">
        <f>BhsJawa!CY16</f>
        <v>B</v>
      </c>
      <c r="AD13" s="122" t="str">
        <f>BhsJawa!CZ16</f>
        <v>Sangat Baik dalam  Memahami teks diskriptif tentang anggota tubuh dan pancaindera, Baik dalam Memahami wayang (punakawan) dan silsilah keluarga</v>
      </c>
      <c r="AE13" s="505">
        <f>SDBP!CX16</f>
        <v>87.625</v>
      </c>
      <c r="AF13" s="122" t="str">
        <f>SDBP!CY16</f>
        <v>B</v>
      </c>
      <c r="AG13" s="122" t="str">
        <f>SDBP!CZ16</f>
        <v>Sangat Baik dalam Memahami gerak anggota tubuh melalui tari, Baik dalam Memahami karya ekspresi dua dan tiga dimensi</v>
      </c>
      <c r="AH13" s="505">
        <f>'Agama Keterampilan'!C16</f>
        <v>90</v>
      </c>
      <c r="AI13" s="122" t="str">
        <f>'Agama Keterampilan'!D16</f>
        <v>B</v>
      </c>
      <c r="AJ13" s="122" t="str">
        <f>'Agama Keterampilan'!E16</f>
        <v>Sangat baik dalam melafalkan Q.S. Al Fatihah dan Q.S. Al Ikhlas dengan benar dan jelas</v>
      </c>
      <c r="AK13" s="505">
        <f>'Matematika Keterampilan'!EC16</f>
        <v>88.466666666666669</v>
      </c>
      <c r="AL13" s="505" t="str">
        <f>'Matematika Keterampilan'!ED16</f>
        <v>B</v>
      </c>
      <c r="AM13" s="122" t="str">
        <f>'Matematika Keterampilan'!EE16</f>
        <v>Sangat Baik dalam memprediksi dan membuat pola bilangan yang berkaitan dengan kumpulan benda/gambar/ gerakan atau lainnya , Baik dalam menyelesaikan masalah kehidupan sehari-hari yang berkaitan dengan penjumlahan dan pengurangan bilangan yang melibatkan bilangan cacah sampai dengan 99.</v>
      </c>
      <c r="AN13" s="505">
        <f>'Indonesia Keterampilan'!EC16</f>
        <v>90</v>
      </c>
      <c r="AO13" s="505" t="str">
        <f>'Indonesia Keterampilan'!ED16</f>
        <v>A</v>
      </c>
      <c r="AP13" s="122" t="str">
        <f>'Indonesia Keterampilan'!EE16</f>
        <v>Sangat Baik dalam menggunakan kosakata dan ungkapan yang tepat untuk perkenalan diri, keluarga, dan orang-orang di tempat tinggalnya secara sderhana dalam bentuk kosakata bahasa daerah, Baik dalam melafalkan bunyi vokal dan konsonan dalam kata Bahasa Indonesia atau bahasa daerah.</v>
      </c>
      <c r="AQ13" s="505">
        <f>'Ipa Keterampilan'!EC16</f>
        <v>90</v>
      </c>
      <c r="AR13" s="122" t="str">
        <f>'Ipa Keterampilan'!ED16</f>
        <v>A</v>
      </c>
      <c r="AS13" s="122" t="str">
        <f>'Ipa Keterampilan'!EE16</f>
        <v>Sangat Baik dalam menggunakan kosakata dan ungkapan yang tepat untuk perkenalan diri, keluarga, dan orang-orang di tempat tinggalnya secara sderhana dalam bentuk kosakata bahasa daerah, Baik dalam melafalkan bunyi vokal dan konsonan dalam kata Bahasa Indonesia atau bahasa daerah.</v>
      </c>
      <c r="AT13" s="505">
        <f>'Ips keterampilan'!EC16</f>
        <v>90</v>
      </c>
      <c r="AU13" s="505" t="str">
        <f>'Ips keterampilan'!ED16</f>
        <v>A</v>
      </c>
      <c r="AV13" s="122" t="str">
        <f>'Ips keterampilan'!EE16</f>
        <v>Sangat Baik dalam menggunakan kosakata dan ungkapan yang tepat untuk perkenalan diri, keluarga, dan orang-orang di tempat tinggalnya secara sderhana dalam bentuk kosakata bahasa daerah, Baik dalam melafalkan bunyi vokal dan konsonan dalam kata Bahasa Indonesia atau bahasa daerah.</v>
      </c>
      <c r="AW13" s="122">
        <f>'olahraga keterampilan'!C16</f>
        <v>80</v>
      </c>
      <c r="AX13" s="122" t="str">
        <f>'olahraga keterampilan'!D16</f>
        <v>B</v>
      </c>
      <c r="AY13" s="122" t="str">
        <f>'olahraga keterampilan'!E16</f>
        <v>Baik dalam mempraktikkan berbagai pola gerak dasar dominan statis  dan pola gerak dominan dinamis dalam aktivitas senam, Baik dalam mempraktikkan penggunaan pola gerak dasar lokomotor dan non-lokomotor sesuai dengan irama (ketukan) tanpa/dengan musik dalam aktivitas gerak rimtik.</v>
      </c>
      <c r="AZ13" s="505">
        <f>'PPKN Keterampilan'!CP16</f>
        <v>90.666666666666671</v>
      </c>
      <c r="BA13" s="122" t="str">
        <f>'PPKN Keterampilan'!CQ16</f>
        <v>A</v>
      </c>
      <c r="BB13" s="122" t="str">
        <f>'PPKN Keterampilan'!CR16</f>
        <v>Sangat Baik dalam menceritakan pengalaman bekerjasama dalam keberagaman di rumah, Sangat baik dalam melakukan kegiatan sesuai dengan aturan yang berlaku di rumah.</v>
      </c>
      <c r="BC13" s="505">
        <f>'bahasa jawa keterampilan'!CP16</f>
        <v>88.666666666666657</v>
      </c>
      <c r="BD13" s="122" t="str">
        <f>'bahasa jawa keterampilan'!CQ16</f>
        <v>B</v>
      </c>
      <c r="BE13" s="122"/>
      <c r="BF13" s="505">
        <f>'SDBP keterampilan'!EP16</f>
        <v>85.083333333333329</v>
      </c>
      <c r="BG13" s="122" t="str">
        <f>'SDBP keterampilan'!EQ16</f>
        <v>B</v>
      </c>
      <c r="BH13" s="122"/>
      <c r="BI13" s="122"/>
      <c r="BJ13" s="122"/>
      <c r="BK13" s="122" t="str">
        <f>'Extra Kulikuler'!C14</f>
        <v>Pramuka</v>
      </c>
      <c r="BL13" s="122"/>
      <c r="BM13" s="122"/>
      <c r="BN13" s="122"/>
      <c r="BO13" s="122"/>
      <c r="BP13" s="122"/>
      <c r="BQ13" s="122"/>
      <c r="BR13" s="122"/>
      <c r="BS13" s="122"/>
      <c r="BT13" s="122"/>
      <c r="BU13" s="122"/>
      <c r="BV13" s="122"/>
      <c r="BW13" s="122"/>
      <c r="BX13" s="122"/>
      <c r="BY13" s="122"/>
      <c r="BZ13" s="122"/>
      <c r="CA13" s="122"/>
      <c r="CB13" s="122"/>
      <c r="CC13" s="122"/>
      <c r="CD13" s="122"/>
      <c r="CE13" s="122"/>
      <c r="CF13" s="122"/>
      <c r="CG13" s="122"/>
      <c r="CH13" s="122"/>
      <c r="CI13" s="122"/>
      <c r="CJ13" s="122"/>
      <c r="CK13" s="122"/>
      <c r="CL13" s="122"/>
      <c r="CM13" s="122"/>
    </row>
    <row r="14" spans="1:91">
      <c r="B14" s="112">
        <v>10</v>
      </c>
      <c r="C14" s="112" t="str">
        <f>Siswa!B15</f>
        <v>Muhammad Rafi Aldiansyah</v>
      </c>
      <c r="D14" s="112">
        <f>Siswa!C15</f>
        <v>1108</v>
      </c>
      <c r="E14" s="112"/>
      <c r="F14" s="112">
        <f>KKM!D19</f>
        <v>67</v>
      </c>
      <c r="G14" s="496">
        <f>Agama!C15</f>
        <v>88</v>
      </c>
      <c r="H14" s="112" t="str">
        <f>Agama!D15</f>
        <v>B</v>
      </c>
      <c r="I14" s="112" t="str">
        <f>Agama!E15</f>
        <v>Baik dalam Memahami makna Asmā'ul Husnā: ar-Rahmān, ar-rahīm, dan al-Mālik., Baik dalam memahami tata cara bersuci</v>
      </c>
      <c r="J14" s="496">
        <f>Matematika!DT17</f>
        <v>88.482142857142861</v>
      </c>
      <c r="K14" s="112" t="str">
        <f>Matematika!DU17</f>
        <v>B</v>
      </c>
      <c r="L14" s="112" t="str">
        <f>Matematika!DV17</f>
        <v>Sangat Baik dalam Mengenal bangun ruang dan bangun datar dengan menggunakan berbagai benda konkret, Baik dalam Menjelaskan makna bilangan cacah sampai dengan 99 sebagai banyak anggota suatu kumpulan objek</v>
      </c>
      <c r="M14" s="496">
        <f>Indonesia!DT17</f>
        <v>88.482142857142861</v>
      </c>
      <c r="N14" s="112" t="str">
        <f>Indonesia!DU17</f>
        <v>B</v>
      </c>
      <c r="O14" s="112" t="str">
        <f>Indonesia!DV17</f>
        <v>Sangat Baik dalam Mengenal bangun ruang dan bangun datar dengan menggunakan berbagai benda konkret, Baik dalam Menjelaskan makna bilangan cacah sampai dengan 99 sebagai banyak anggota suatu kumpulan objek</v>
      </c>
      <c r="P14" s="496">
        <f>Ipa!DT17</f>
        <v>88.482142857142861</v>
      </c>
      <c r="Q14" s="112" t="str">
        <f>Ipa!DU17</f>
        <v>B</v>
      </c>
      <c r="R14" s="112" t="str">
        <f>Ipa!DV17</f>
        <v>Sangat Baik dalam Mengenal bangun ruang dan bangun datar dengan menggunakan berbagai benda konkret, Baik dalam Menjelaskan makna bilangan cacah sampai dengan 99 sebagai banyak anggota suatu kumpulan objek</v>
      </c>
      <c r="S14" s="496">
        <f>Ips!DT17</f>
        <v>88.482142857142861</v>
      </c>
      <c r="T14" s="122" t="str">
        <f>Ips!DU17</f>
        <v>B</v>
      </c>
      <c r="U14" s="122" t="str">
        <f>Ips!DV17</f>
        <v>Sangat Baik dalam Mengenal bangun ruang dan bangun datar dengan menggunakan berbagai benda konkret, Baik dalam Menjelaskan makna bilangan cacah sampai dengan 99 sebagai banyak anggota suatu kumpulan objek</v>
      </c>
      <c r="V14" s="122">
        <f>olahraga!C15</f>
        <v>80</v>
      </c>
      <c r="W14" s="122" t="str">
        <f>olahraga!D15</f>
        <v>B</v>
      </c>
      <c r="X14" s="122" t="str">
        <f>olahraga!E15</f>
        <v>Baik dalam konsep gerak dasar lokomotor  non lokomotor sesuai dengan dimensi anggota tubuh yang digunakan, Baik dalam konsep gerak dasar manipulatif sesuai dengan dimensi anggota tubuh yang digunakan</v>
      </c>
      <c r="Y14" s="505">
        <f>Pkn!DT17</f>
        <v>88.482142857142861</v>
      </c>
      <c r="Z14" s="122" t="str">
        <f>Pkn!DU17</f>
        <v>B</v>
      </c>
      <c r="AA14" s="122" t="str">
        <f>Pkn!DV17</f>
        <v>Sangat Baik dalam Mengenal bangun ruang dan bangun datar dengan menggunakan berbagai benda konkret, Baik dalam Menjelaskan makna bilangan cacah sampai dengan 99 sebagai banyak anggota suatu kumpulan objek</v>
      </c>
      <c r="AB14" s="505">
        <f>BhsJawa!CX17</f>
        <v>79.25</v>
      </c>
      <c r="AC14" s="122" t="str">
        <f>BhsJawa!CY17</f>
        <v>B</v>
      </c>
      <c r="AD14" s="122" t="str">
        <f>BhsJawa!CZ17</f>
        <v>Baik dalam  Memahami teks diskriptif tentang anggota tubuh dan pancaindera, Cukup dalam Memahami wayang (punakawan) dan silsilah keluarga</v>
      </c>
      <c r="AE14" s="505">
        <f>SDBP!CX17</f>
        <v>84.5</v>
      </c>
      <c r="AF14" s="122" t="str">
        <f>SDBP!CY17</f>
        <v>B</v>
      </c>
      <c r="AG14" s="122" t="str">
        <f>SDBP!CZ17</f>
        <v>Baik dalam Memahami gerak anggota tubuh melalui tari, Baik dalam Memahami karya ekspresi dua dan tiga dimensi</v>
      </c>
      <c r="AH14" s="505">
        <f>'Agama Keterampilan'!C17</f>
        <v>89</v>
      </c>
      <c r="AI14" s="122" t="str">
        <f>'Agama Keterampilan'!D17</f>
        <v>B</v>
      </c>
      <c r="AJ14" s="122" t="str">
        <f>'Agama Keterampilan'!E17</f>
        <v>Sangat baik dalam melafalkan Q.S. Al Fatihah dan Q.S. Al Ikhlas dengan benar dan jelas</v>
      </c>
      <c r="AK14" s="505">
        <f>'Matematika Keterampilan'!EC17</f>
        <v>87.733333333333334</v>
      </c>
      <c r="AL14" s="505" t="str">
        <f>'Matematika Keterampilan'!ED17</f>
        <v>B</v>
      </c>
      <c r="AM14" s="122" t="str">
        <f>'Matematika Keterampilan'!EE17</f>
        <v>Baik dalam menuliskan lambang bilangan sampai dua angka yang menyatakan banyak anggota suatu kumpulan objek dengan ide nilai tempat, Baik dalam menyelesaikan masalah kehidupan sehari-hari yang berkaitan dengan penjumlahan dan pengurangan bilangan yang melibatkan bilangan cacah sampai dengan 99.</v>
      </c>
      <c r="AN14" s="505">
        <f>'Indonesia Keterampilan'!EC17</f>
        <v>87.499999999999986</v>
      </c>
      <c r="AO14" s="505" t="str">
        <f>'Indonesia Keterampilan'!ED17</f>
        <v>B</v>
      </c>
      <c r="AP14" s="122" t="str">
        <f>'Indonesia Keterampilan'!EE17</f>
        <v>Sangat Baik dalam menyampaikan penjelasan dengan kosakata bahasa Indonesia berkaitan dengan peristiwa siang dan malam melalui teks pendek (gambar, tulisan, dan/atau syair lagu, Baik dalam melafalkan bunyi vokal dan konsonan dalam kata Bahasa Indonesia atau bahasa daerah.</v>
      </c>
      <c r="AQ14" s="505">
        <f>'Ipa Keterampilan'!EC17</f>
        <v>87.499999999999986</v>
      </c>
      <c r="AR14" s="122" t="str">
        <f>'Ipa Keterampilan'!ED17</f>
        <v>B</v>
      </c>
      <c r="AS14" s="122" t="str">
        <f>'Ipa Keterampilan'!EE17</f>
        <v>Sangat Baik dalam menyampaikan penjelasan dengan kosakata bahasa Indonesia berkaitan dengan peristiwa siang dan malam melalui teks pendek (gambar, tulisan, dan/atau syair lagu, Baik dalam melafalkan bunyi vokal dan konsonan dalam kata Bahasa Indonesia atau bahasa daerah.</v>
      </c>
      <c r="AT14" s="505">
        <f>'Ips keterampilan'!EC17</f>
        <v>87.499999999999986</v>
      </c>
      <c r="AU14" s="505" t="str">
        <f>'Ips keterampilan'!ED17</f>
        <v>B</v>
      </c>
      <c r="AV14" s="122" t="str">
        <f>'Ips keterampilan'!EE17</f>
        <v>Sangat Baik dalam menyampaikan penjelasan dengan kosakata bahasa Indonesia berkaitan dengan peristiwa siang dan malam melalui teks pendek (gambar, tulisan, dan/atau syair lagu, Baik dalam melafalkan bunyi vokal dan konsonan dalam kata Bahasa Indonesia atau bahasa daerah.</v>
      </c>
      <c r="AW14" s="122">
        <f>'olahraga keterampilan'!C17</f>
        <v>80</v>
      </c>
      <c r="AX14" s="122" t="str">
        <f>'olahraga keterampilan'!D17</f>
        <v>B</v>
      </c>
      <c r="AY14" s="122" t="str">
        <f>'olahraga keterampilan'!E17</f>
        <v>Baik dalam mempraktikkan pola gerak dasar non-lokomotor sesuai dengan dimensi anggota tubuh yang digunakan, arah, ruang gerak, hubungan, dan usaha,dalam berbagai bentuk permainan, Baik dalam mempraktikkan aktivitas pengembangan kebugaran jasmani untuk melatih keseimbangan dan kecepatan tubuh melalui permainan sederhana dan atau tradisional.</v>
      </c>
      <c r="AZ14" s="505">
        <f>'PPKN Keterampilan'!CP17</f>
        <v>87.416666666666671</v>
      </c>
      <c r="BA14" s="122" t="str">
        <f>'PPKN Keterampilan'!CQ17</f>
        <v>B</v>
      </c>
      <c r="BB14" s="122" t="str">
        <f>'PPKN Keterampilan'!CR17</f>
        <v>Baik dalam menceritakan pengalaman bekerjasama dalam keberagaman di rumah, Baik dalam menceritakan simbol pada lambang negara “Garuda Pancasila”.</v>
      </c>
      <c r="BC14" s="505">
        <f>'bahasa jawa keterampilan'!CP17</f>
        <v>86</v>
      </c>
      <c r="BD14" s="122" t="str">
        <f>'bahasa jawa keterampilan'!CQ17</f>
        <v>B</v>
      </c>
      <c r="BE14" s="122"/>
      <c r="BF14" s="505">
        <f>'SDBP keterampilan'!EP17</f>
        <v>85.583333333333329</v>
      </c>
      <c r="BG14" s="122" t="str">
        <f>'SDBP keterampilan'!EQ17</f>
        <v>B</v>
      </c>
      <c r="BH14" s="122"/>
      <c r="BI14" s="122"/>
      <c r="BJ14" s="122"/>
      <c r="BK14" s="122" t="str">
        <f>'Extra Kulikuler'!C15</f>
        <v>Pramuka</v>
      </c>
      <c r="BL14" s="122"/>
      <c r="BM14" s="122"/>
      <c r="BN14" s="122"/>
      <c r="BO14" s="122"/>
      <c r="BP14" s="122"/>
      <c r="BQ14" s="122"/>
      <c r="BR14" s="122"/>
      <c r="BS14" s="122"/>
      <c r="BT14" s="122"/>
      <c r="BU14" s="122"/>
      <c r="BV14" s="122"/>
      <c r="BW14" s="122"/>
      <c r="BX14" s="122"/>
      <c r="BY14" s="122"/>
      <c r="BZ14" s="122"/>
      <c r="CA14" s="122"/>
      <c r="CB14" s="122"/>
      <c r="CC14" s="122"/>
      <c r="CD14" s="122"/>
      <c r="CE14" s="122"/>
      <c r="CF14" s="122"/>
      <c r="CG14" s="122"/>
      <c r="CH14" s="122"/>
      <c r="CI14" s="122"/>
      <c r="CJ14" s="122"/>
      <c r="CK14" s="122"/>
      <c r="CL14" s="122"/>
      <c r="CM14" s="122"/>
    </row>
    <row r="15" spans="1:91">
      <c r="B15" s="112">
        <v>11</v>
      </c>
      <c r="C15" s="112" t="str">
        <f>Siswa!B16</f>
        <v>Nabila Ayu Saskia Ningrum</v>
      </c>
      <c r="D15" s="112">
        <f>Siswa!C16</f>
        <v>1109</v>
      </c>
      <c r="E15" s="112"/>
      <c r="F15" s="112">
        <f>KKM!D19</f>
        <v>67</v>
      </c>
      <c r="G15" s="496">
        <f>Agama!C16</f>
        <v>77</v>
      </c>
      <c r="H15" s="112" t="str">
        <f>Agama!D16</f>
        <v>C</v>
      </c>
      <c r="I15" s="112" t="str">
        <f>Agama!E16</f>
        <v>Cukup dalam Memahami pesan-pesan pokok Q.S al-Fātihah, dan al-Ikhlās., Cukup dalam Memahami adanya Allah Swt. yang Maha Pengasih dan Maha Penyayang.</v>
      </c>
      <c r="J15" s="496">
        <f>Matematika!DT18</f>
        <v>76.988095238095227</v>
      </c>
      <c r="K15" s="112" t="str">
        <f>Matematika!DU18</f>
        <v>C</v>
      </c>
      <c r="L15" s="112" t="str">
        <f>Matematika!DV18</f>
        <v>Baik dalam Mengenal pola bilangan yang berkaitan dengan kumpulan benda/gambar/gerakan atau lainnya, Cukup dalam Mengenal bangun ruang dan bangun datar dengan menggunakan berbagai benda konkret</v>
      </c>
      <c r="M15" s="496">
        <f>Indonesia!DT18</f>
        <v>76.988095238095227</v>
      </c>
      <c r="N15" s="112" t="str">
        <f>Indonesia!DU18</f>
        <v>C</v>
      </c>
      <c r="O15" s="112" t="str">
        <f>Indonesia!DV18</f>
        <v>Baik dalam Mengenal pola bilangan yang berkaitan dengan kumpulan benda/gambar/gerakan atau lainnya, Cukup dalam Mengenal bangun ruang dan bangun datar dengan menggunakan berbagai benda konkret</v>
      </c>
      <c r="P15" s="496">
        <f>Ipa!DT18</f>
        <v>76.988095238095227</v>
      </c>
      <c r="Q15" s="112" t="str">
        <f>Ipa!DU18</f>
        <v>C</v>
      </c>
      <c r="R15" s="112" t="str">
        <f>Ipa!DV18</f>
        <v>Baik dalam Mengenal pola bilangan yang berkaitan dengan kumpulan benda/gambar/gerakan atau lainnya, Cukup dalam Mengenal bangun ruang dan bangun datar dengan menggunakan berbagai benda konkret</v>
      </c>
      <c r="S15" s="496">
        <f>Ips!DT18</f>
        <v>76.988095238095227</v>
      </c>
      <c r="T15" s="122" t="str">
        <f>Ips!DU18</f>
        <v>C</v>
      </c>
      <c r="U15" s="122" t="str">
        <f>Ips!DV18</f>
        <v>Baik dalam Mengenal pola bilangan yang berkaitan dengan kumpulan benda/gambar/gerakan atau lainnya, Cukup dalam Mengenal bangun ruang dan bangun datar dengan menggunakan berbagai benda konkret</v>
      </c>
      <c r="V15" s="122">
        <f>olahraga!C16</f>
        <v>80</v>
      </c>
      <c r="W15" s="122" t="str">
        <f>olahraga!D16</f>
        <v>B</v>
      </c>
      <c r="X15" s="122" t="str">
        <f>olahraga!E16</f>
        <v>Baik dalam konsep gerak dasar lokomotor  non lokomotor sesuai dengan dimensi anggota tubuh yang digunakan, Baik dalam konsep gerak dasar manipulatif sesuai dengan dimensi anggota tubuh yang digunakan</v>
      </c>
      <c r="Y15" s="505">
        <f>Pkn!DT18</f>
        <v>76.988095238095227</v>
      </c>
      <c r="Z15" s="122" t="str">
        <f>Pkn!DU18</f>
        <v>C</v>
      </c>
      <c r="AA15" s="122" t="str">
        <f>Pkn!DV18</f>
        <v>Baik dalam Mengenal pola bilangan yang berkaitan dengan kumpulan benda/gambar/gerakan atau lainnya, Cukup dalam Mengenal bangun ruang dan bangun datar dengan menggunakan berbagai benda konkret</v>
      </c>
      <c r="AB15" s="505">
        <f>BhsJawa!CX18</f>
        <v>72.3125</v>
      </c>
      <c r="AC15" s="122" t="str">
        <f>BhsJawa!CY18</f>
        <v>C</v>
      </c>
      <c r="AD15" s="122" t="str">
        <f>BhsJawa!CZ18</f>
        <v>Cukup dalam Memahami unggah ungguh basa untuk memperkenalkan diri dan menanyakan sesuatu kepada orang lain, Cukup dalam Memahami wayang (punakawan) dan silsilah keluarga</v>
      </c>
      <c r="AE15" s="505">
        <f>SDBP!CX18</f>
        <v>77.296875</v>
      </c>
      <c r="AF15" s="122" t="str">
        <f>SDBP!CY18</f>
        <v>C</v>
      </c>
      <c r="AG15" s="122" t="str">
        <f>SDBP!CZ18</f>
        <v>Baik dalam Memahami gerak anggota tubuh melalui tari, Cukup dalam Memahami karya ekspresi dua dan tiga dimensi</v>
      </c>
      <c r="AH15" s="505">
        <f>'Agama Keterampilan'!C18</f>
        <v>77</v>
      </c>
      <c r="AI15" s="122" t="str">
        <f>'Agama Keterampilan'!D18</f>
        <v>B</v>
      </c>
      <c r="AJ15" s="122" t="str">
        <f>'Agama Keterampilan'!E18</f>
        <v>Baik dalam melafalkan Q.S. Al Fatihah dan Q.S. Al Ikhlas dengan benar dan jelas</v>
      </c>
      <c r="AK15" s="505">
        <f>'Matematika Keterampilan'!EC18</f>
        <v>77.400000000000006</v>
      </c>
      <c r="AL15" s="505" t="str">
        <f>'Matematika Keterampilan'!ED18</f>
        <v>C</v>
      </c>
      <c r="AM15" s="122" t="str">
        <f>'Matematika Keterampilan'!EE18</f>
        <v>Baik dalam mengklasifikasi bangun ruang dan bangun datar dengan menggunakan berbagai benda konkret, Cukup dalam menuliskan lambang bilangan sampai dua angka yang menyatakan banyak anggota suatu kumpulan objek dengan ide nilai tempat.</v>
      </c>
      <c r="AN15" s="505">
        <f>'Indonesia Keterampilan'!EC18</f>
        <v>77.708333333333343</v>
      </c>
      <c r="AO15" s="505" t="str">
        <f>'Indonesia Keterampilan'!ED18</f>
        <v>C</v>
      </c>
      <c r="AP15" s="122" t="str">
        <f>'Indonesia Keterampilan'!EE18</f>
        <v>Baik dalam mengucapkan ungkapan terima kasih, permintaan maaf, tolong, dan pemberian pujian, dengan menggunakan bahasa yang santun kepada orang lain, Cukup dalam menggunakan kosakata yang tepat dalam percakapan tentang hubungan kekeluargaan dengan menggunakan bantuan gambar/bagan silsilah keluarga.</v>
      </c>
      <c r="AQ15" s="505">
        <f>'Ipa Keterampilan'!EC18</f>
        <v>77.708333333333343</v>
      </c>
      <c r="AR15" s="122" t="str">
        <f>'Ipa Keterampilan'!ED18</f>
        <v>C</v>
      </c>
      <c r="AS15" s="122" t="str">
        <f>'Ipa Keterampilan'!EE18</f>
        <v>Baik dalam mengucapkan ungkapan terima kasih, permintaan maaf, tolong, dan pemberian pujian, dengan menggunakan bahasa yang santun kepada orang lain, Cukup dalam menggunakan kosakata yang tepat dalam percakapan tentang hubungan kekeluargaan dengan menggunakan bantuan gambar/bagan silsilah keluarga.</v>
      </c>
      <c r="AT15" s="505">
        <f>'Ips keterampilan'!EC18</f>
        <v>77.708333333333343</v>
      </c>
      <c r="AU15" s="505" t="str">
        <f>'Ips keterampilan'!ED18</f>
        <v>C</v>
      </c>
      <c r="AV15" s="122" t="str">
        <f>'Ips keterampilan'!EE18</f>
        <v>Baik dalam mengucapkan ungkapan terima kasih, permintaan maaf, tolong, dan pemberian pujian, dengan menggunakan bahasa yang santun kepada orang lain, Cukup dalam menggunakan kosakata yang tepat dalam percakapan tentang hubungan kekeluargaan dengan menggunakan bantuan gambar/bagan silsilah keluarga.</v>
      </c>
      <c r="AW15" s="122">
        <f>'olahraga keterampilan'!C18</f>
        <v>80</v>
      </c>
      <c r="AX15" s="122" t="str">
        <f>'olahraga keterampilan'!D18</f>
        <v>B</v>
      </c>
      <c r="AY15" s="122" t="str">
        <f>'olahraga keterampilan'!E18</f>
        <v>Baik dalam mempraktikkan berbagai pola gerak dasar dominan statis  dan pola gerak dominan dinamis dalam aktivitas senam, Baik dalam mempraktikkan pola gerak dasar lokomotor sesuai dengan dimensi anggota tubuh yang digunakan, arah, ruang gerak, hubungan dan usaha, dalam berbagai bentuk permainan.</v>
      </c>
      <c r="AZ15" s="505">
        <f>'PPKN Keterampilan'!CP18</f>
        <v>80</v>
      </c>
      <c r="BA15" s="122" t="str">
        <f>'PPKN Keterampilan'!CQ18</f>
        <v>B</v>
      </c>
      <c r="BB15" s="122" t="str">
        <f>'PPKN Keterampilan'!CR18</f>
        <v>Baik dalam menceritakan pengalaman bekerjasama dalam keberagaman di rumah, Baik dalam menceritakan pengalaman bekerjasama dalam keberagaman di rumah.</v>
      </c>
      <c r="BC15" s="505">
        <f>'bahasa jawa keterampilan'!CP18</f>
        <v>79.416666666666671</v>
      </c>
      <c r="BD15" s="122" t="str">
        <f>'bahasa jawa keterampilan'!CQ18</f>
        <v>B</v>
      </c>
      <c r="BE15" s="122"/>
      <c r="BF15" s="505">
        <f>'SDBP keterampilan'!EP18</f>
        <v>79.833333333333329</v>
      </c>
      <c r="BG15" s="122" t="str">
        <f>'SDBP keterampilan'!EQ18</f>
        <v>B</v>
      </c>
      <c r="BH15" s="122"/>
      <c r="BI15" s="122"/>
      <c r="BJ15" s="122"/>
      <c r="BK15" s="122" t="str">
        <f>'Extra Kulikuler'!C16</f>
        <v>Pramuka</v>
      </c>
      <c r="BL15" s="122"/>
      <c r="BM15" s="122"/>
      <c r="BN15" s="122"/>
      <c r="BO15" s="122"/>
      <c r="BP15" s="122"/>
      <c r="BQ15" s="122"/>
      <c r="BR15" s="122"/>
      <c r="BS15" s="122"/>
      <c r="BT15" s="122"/>
      <c r="BU15" s="122"/>
      <c r="BV15" s="122"/>
      <c r="BW15" s="122"/>
      <c r="BX15" s="122"/>
      <c r="BY15" s="122"/>
      <c r="BZ15" s="122"/>
      <c r="CA15" s="122"/>
      <c r="CB15" s="122"/>
      <c r="CC15" s="122"/>
      <c r="CD15" s="122"/>
      <c r="CE15" s="122"/>
      <c r="CF15" s="122"/>
      <c r="CG15" s="122"/>
      <c r="CH15" s="122"/>
      <c r="CI15" s="122"/>
      <c r="CJ15" s="122"/>
      <c r="CK15" s="122"/>
      <c r="CL15" s="122"/>
      <c r="CM15" s="122"/>
    </row>
    <row r="16" spans="1:91">
      <c r="B16" s="112">
        <v>12</v>
      </c>
      <c r="C16" s="112" t="str">
        <f>Siswa!B17</f>
        <v>Nabila Septianing Tyas</v>
      </c>
      <c r="D16" s="112">
        <f>Siswa!C17</f>
        <v>1110</v>
      </c>
      <c r="E16" s="112"/>
      <c r="F16" s="112">
        <f>KKM!D19</f>
        <v>67</v>
      </c>
      <c r="G16" s="496">
        <f>Agama!C17</f>
        <v>87</v>
      </c>
      <c r="H16" s="112" t="str">
        <f>Agama!D17</f>
        <v>B</v>
      </c>
      <c r="I16" s="112" t="str">
        <f>Agama!E17</f>
        <v>Baik dalam Memahami makna Asmā'ul Husnā: ar-Rahmān, ar-rahīm, dan al-Mālik., Baik dalam Mengetahui huruf-huruf hijaiyyah dan harakatnya secaralengkap.</v>
      </c>
      <c r="J16" s="496">
        <f>Matematika!DT19</f>
        <v>86.684523809523824</v>
      </c>
      <c r="K16" s="112" t="str">
        <f>Matematika!DU19</f>
        <v>B</v>
      </c>
      <c r="L16" s="112" t="str">
        <f>Matematika!DV19</f>
        <v>Sangat Baik dalam Mengenal pola bilangan yang berkaitan dengan kumpulan benda/gambar/gerakan atau lainnya, Baik dalam Membandingkan dua bilangan sampai dua angka dengan menggunakan kumpulan benda-benda</v>
      </c>
      <c r="M16" s="496">
        <f>Indonesia!DT19</f>
        <v>86.684523809523824</v>
      </c>
      <c r="N16" s="112" t="str">
        <f>Indonesia!DU19</f>
        <v>B</v>
      </c>
      <c r="O16" s="112" t="str">
        <f>Indonesia!DV19</f>
        <v>Sangat Baik dalam Mengenal pola bilangan yang berkaitan dengan kumpulan benda/gambar/gerakan atau lainnya, Baik dalam Membandingkan dua bilangan sampai dua angka dengan menggunakan kumpulan benda-benda</v>
      </c>
      <c r="P16" s="496">
        <f>Ipa!DT19</f>
        <v>86.684523809523824</v>
      </c>
      <c r="Q16" s="112" t="str">
        <f>Ipa!DU19</f>
        <v>B</v>
      </c>
      <c r="R16" s="112" t="str">
        <f>Ipa!DV19</f>
        <v>Sangat Baik dalam Mengenal pola bilangan yang berkaitan dengan kumpulan benda/gambar/gerakan atau lainnya, Baik dalam Membandingkan dua bilangan sampai dua angka dengan menggunakan kumpulan benda-benda</v>
      </c>
      <c r="S16" s="496">
        <f>Ips!DT19</f>
        <v>86.684523809523824</v>
      </c>
      <c r="T16" s="122" t="str">
        <f>Ips!DU19</f>
        <v>B</v>
      </c>
      <c r="U16" s="122" t="str">
        <f>Ips!DV19</f>
        <v>Sangat Baik dalam Mengenal pola bilangan yang berkaitan dengan kumpulan benda/gambar/gerakan atau lainnya, Baik dalam Membandingkan dua bilangan sampai dua angka dengan menggunakan kumpulan benda-benda</v>
      </c>
      <c r="V16" s="122">
        <f>olahraga!C17</f>
        <v>80</v>
      </c>
      <c r="W16" s="122" t="str">
        <f>olahraga!D17</f>
        <v>B</v>
      </c>
      <c r="X16" s="122" t="str">
        <f>olahraga!E17</f>
        <v>Baik dalam konsep gerak dasar lokomotor  non lokomotor sesuai dengan dimensi anggota tubuh yang digunakan, Baik dalam konsep gerak dasar manipulatif sesuai dengan dimensi anggota tubuh yang digunakan</v>
      </c>
      <c r="Y16" s="505">
        <f>Pkn!DT19</f>
        <v>86.684523809523824</v>
      </c>
      <c r="Z16" s="122" t="str">
        <f>Pkn!DU19</f>
        <v>B</v>
      </c>
      <c r="AA16" s="122" t="str">
        <f>Pkn!DV19</f>
        <v>Sangat Baik dalam Mengenal pola bilangan yang berkaitan dengan kumpulan benda/gambar/gerakan atau lainnya, Baik dalam Membandingkan dua bilangan sampai dua angka dengan menggunakan kumpulan benda-benda</v>
      </c>
      <c r="AB16" s="505">
        <f>BhsJawa!CX19</f>
        <v>80.25</v>
      </c>
      <c r="AC16" s="122" t="str">
        <f>BhsJawa!CY19</f>
        <v>B</v>
      </c>
      <c r="AD16" s="122" t="str">
        <f>BhsJawa!CZ19</f>
        <v>Baik dalam  Memahami teks diskriptif tentang anggota tubuh dan pancaindera, Baik dalam Memahami wayang (punakawan) dan silsilah keluarga</v>
      </c>
      <c r="AE16" s="505">
        <f>SDBP!CX19</f>
        <v>82.46875</v>
      </c>
      <c r="AF16" s="122" t="str">
        <f>SDBP!CY19</f>
        <v>B</v>
      </c>
      <c r="AG16" s="122" t="str">
        <f>SDBP!CZ19</f>
        <v>Baik dalam Memahami gerak anggota tubuh melalui tari, Baik dalam Memahami karya ekspresi dua dan tiga dimensi</v>
      </c>
      <c r="AH16" s="505">
        <f>'Agama Keterampilan'!C19</f>
        <v>88</v>
      </c>
      <c r="AI16" s="122" t="str">
        <f>'Agama Keterampilan'!D19</f>
        <v>B</v>
      </c>
      <c r="AJ16" s="122" t="str">
        <f>'Agama Keterampilan'!E19</f>
        <v>Sangat baik dalam melafalkan Q.S. Al Fatihah dan Q.S. Al Ikhlas dengan benar dan jelas</v>
      </c>
      <c r="AK16" s="505">
        <f>'Matematika Keterampilan'!EC19</f>
        <v>86.6</v>
      </c>
      <c r="AL16" s="505" t="str">
        <f>'Matematika Keterampilan'!ED19</f>
        <v>B</v>
      </c>
      <c r="AM16" s="122" t="str">
        <f>'Matematika Keterampilan'!EE19</f>
        <v>Baik dalam menuliskan lambang bilangan sampai dua angka yang menyatakan banyak anggota suatu kumpulan objek dengan ide nilai tempat, Baik dalam menyelesaikan masalah kehidupan sehari-hari yang berkaitan dengan penjumlahan dan pengurangan bilangan yang melibatkan bilangan cacah sampai dengan 99.</v>
      </c>
      <c r="AN16" s="505">
        <f>'Indonesia Keterampilan'!EC19</f>
        <v>84.916666666666657</v>
      </c>
      <c r="AO16" s="505" t="str">
        <f>'Indonesia Keterampilan'!ED19</f>
        <v>B</v>
      </c>
      <c r="AP16" s="122" t="str">
        <f>'Indonesia Keterampilan'!EE19</f>
        <v>Baik dalam menggunakan kosakata yang tepat dalam percakapan tentang hubungan kekeluargaan dengan menggunakan bantuan gambar/bagan silsilah keluarga, Baik dalam mengemukakan penjelasan dengan kosakata bahasa Indonesia dan pelafalan yang tepat cara memelihara kesehatan.</v>
      </c>
      <c r="AQ16" s="505">
        <f>'Ipa Keterampilan'!EC19</f>
        <v>84.916666666666657</v>
      </c>
      <c r="AR16" s="122" t="str">
        <f>'Ipa Keterampilan'!ED19</f>
        <v>B</v>
      </c>
      <c r="AS16" s="122" t="str">
        <f>'Ipa Keterampilan'!EE19</f>
        <v>Baik dalam menggunakan kosakata yang tepat dalam percakapan tentang hubungan kekeluargaan dengan menggunakan bantuan gambar/bagan silsilah keluarga, Baik dalam mengemukakan penjelasan dengan kosakata bahasa Indonesia dan pelafalan yang tepat cara memelihara kesehatan.</v>
      </c>
      <c r="AT16" s="505">
        <f>'Ips keterampilan'!EC19</f>
        <v>84.916666666666657</v>
      </c>
      <c r="AU16" s="505" t="str">
        <f>'Ips keterampilan'!ED19</f>
        <v>B</v>
      </c>
      <c r="AV16" s="122" t="str">
        <f>'Ips keterampilan'!EE19</f>
        <v>Baik dalam menggunakan kosakata yang tepat dalam percakapan tentang hubungan kekeluargaan dengan menggunakan bantuan gambar/bagan silsilah keluarga, Baik dalam mengemukakan penjelasan dengan kosakata bahasa Indonesia dan pelafalan yang tepat cara memelihara kesehatan.</v>
      </c>
      <c r="AW16" s="122">
        <f>'olahraga keterampilan'!C19</f>
        <v>80</v>
      </c>
      <c r="AX16" s="122" t="str">
        <f>'olahraga keterampilan'!D19</f>
        <v>B</v>
      </c>
      <c r="AY16" s="122" t="str">
        <f>'olahraga keterampilan'!E19</f>
        <v>Baik dalam mempraktikkan aktivitas pengembangan kebugaran jasmani untuk melatih keseimbangan dan kecepatan tubuh melalui permainan sederhana dan atau tradisional, Baik dalam mempraktikkan cara memelihara dan menjaga kebersihan bagian-bagian tubuh sendiri terutama badan, kuku, kulit, gigi, rambut, hidung, telinga, tangan dankaki, serta menjaga kebersihan pakaian.</v>
      </c>
      <c r="AZ16" s="505">
        <f>'PPKN Keterampilan'!CP19</f>
        <v>87</v>
      </c>
      <c r="BA16" s="122" t="str">
        <f>'PPKN Keterampilan'!CQ19</f>
        <v>B</v>
      </c>
      <c r="BB16" s="122" t="str">
        <f>'PPKN Keterampilan'!CR19</f>
        <v>Baik dalam menceritakan keberagaman anggota keluarga di rumah, Baik dalam melakukan kegiatan sesuai dengan aturan yang berlaku di rumah.</v>
      </c>
      <c r="BC16" s="505">
        <f>'bahasa jawa keterampilan'!CP19</f>
        <v>84.583333333333329</v>
      </c>
      <c r="BD16" s="122" t="str">
        <f>'bahasa jawa keterampilan'!CQ19</f>
        <v>B</v>
      </c>
      <c r="BE16" s="122"/>
      <c r="BF16" s="505">
        <f>'SDBP keterampilan'!EP19</f>
        <v>84</v>
      </c>
      <c r="BG16" s="122" t="str">
        <f>'SDBP keterampilan'!EQ19</f>
        <v>B</v>
      </c>
      <c r="BH16" s="122"/>
      <c r="BI16" s="122"/>
      <c r="BJ16" s="122"/>
      <c r="BK16" s="122" t="str">
        <f>'Extra Kulikuler'!C17</f>
        <v>Pramuka</v>
      </c>
      <c r="BL16" s="122"/>
      <c r="BM16" s="122"/>
      <c r="BN16" s="122"/>
      <c r="BO16" s="122"/>
      <c r="BP16" s="122"/>
      <c r="BQ16" s="122"/>
      <c r="BR16" s="122"/>
      <c r="BS16" s="122"/>
      <c r="BT16" s="122"/>
      <c r="BU16" s="122"/>
      <c r="BV16" s="122"/>
      <c r="BW16" s="122"/>
      <c r="BX16" s="122"/>
      <c r="BY16" s="122"/>
      <c r="BZ16" s="122"/>
      <c r="CA16" s="122"/>
      <c r="CB16" s="122"/>
      <c r="CC16" s="122"/>
      <c r="CD16" s="122"/>
      <c r="CE16" s="122"/>
      <c r="CF16" s="122"/>
      <c r="CG16" s="122"/>
      <c r="CH16" s="122"/>
      <c r="CI16" s="122"/>
      <c r="CJ16" s="122"/>
      <c r="CK16" s="122"/>
      <c r="CL16" s="122"/>
      <c r="CM16" s="122"/>
    </row>
    <row r="17" spans="2:91">
      <c r="B17" s="112">
        <v>13</v>
      </c>
      <c r="C17" s="112" t="str">
        <f>Siswa!B18</f>
        <v>Rakha Boma Nandana</v>
      </c>
      <c r="D17" s="112">
        <f>Siswa!C18</f>
        <v>1111</v>
      </c>
      <c r="E17" s="112"/>
      <c r="F17" s="112">
        <f>KKM!D19</f>
        <v>67</v>
      </c>
      <c r="G17" s="496">
        <f>Agama!C18</f>
        <v>88</v>
      </c>
      <c r="H17" s="112" t="str">
        <f>Agama!D18</f>
        <v>B</v>
      </c>
      <c r="I17" s="112" t="str">
        <f>Agama!E18</f>
        <v>Baik dalam Memahami kisah keteladanan Nabi Muhammad saw., Baik dalam Memahami pesan-pesan pokok Q.S al-Fātihah, dan al-Ikhlās.</v>
      </c>
      <c r="J17" s="496">
        <f>Matematika!DT20</f>
        <v>85.630952380952394</v>
      </c>
      <c r="K17" s="112" t="str">
        <f>Matematika!DU20</f>
        <v>B</v>
      </c>
      <c r="L17" s="112" t="str">
        <f>Matematika!DV20</f>
        <v>Sangat Baik dalam Mengenal pola bilangan yang berkaitan dengan kumpulan benda/gambar/gerakan atau lainnya, Baik dalam Menjelaskan bilangan sampai dua angka dan nilai tempat penyusun lambang bilangan menggunakan kumpulan benda konkret serta cara membacanya</v>
      </c>
      <c r="M17" s="496">
        <f>Indonesia!DT20</f>
        <v>85.630952380952394</v>
      </c>
      <c r="N17" s="112" t="str">
        <f>Indonesia!DU20</f>
        <v>B</v>
      </c>
      <c r="O17" s="112" t="str">
        <f>Indonesia!DV20</f>
        <v>Sangat Baik dalam Mengenal pola bilangan yang berkaitan dengan kumpulan benda/gambar/gerakan atau lainnya, Baik dalam Menjelaskan bilangan sampai dua angka dan nilai tempat penyusun lambang bilangan menggunakan kumpulan benda konkret serta cara membacanya</v>
      </c>
      <c r="P17" s="496">
        <f>Ipa!DT20</f>
        <v>85.630952380952394</v>
      </c>
      <c r="Q17" s="112" t="str">
        <f>Ipa!DU20</f>
        <v>B</v>
      </c>
      <c r="R17" s="112" t="str">
        <f>Ipa!DV20</f>
        <v>Sangat Baik dalam Mengenal pola bilangan yang berkaitan dengan kumpulan benda/gambar/gerakan atau lainnya, Baik dalam Menjelaskan bilangan sampai dua angka dan nilai tempat penyusun lambang bilangan menggunakan kumpulan benda konkret serta cara membacanya</v>
      </c>
      <c r="S17" s="496">
        <f>Ips!DT20</f>
        <v>85.630952380952394</v>
      </c>
      <c r="T17" s="122" t="str">
        <f>Ips!DU20</f>
        <v>B</v>
      </c>
      <c r="U17" s="122" t="str">
        <f>Ips!DV20</f>
        <v>Sangat Baik dalam Mengenal pola bilangan yang berkaitan dengan kumpulan benda/gambar/gerakan atau lainnya, Baik dalam Menjelaskan bilangan sampai dua angka dan nilai tempat penyusun lambang bilangan menggunakan kumpulan benda konkret serta cara membacanya</v>
      </c>
      <c r="V17" s="122">
        <f>olahraga!C18</f>
        <v>81</v>
      </c>
      <c r="W17" s="122" t="str">
        <f>olahraga!D18</f>
        <v>B</v>
      </c>
      <c r="X17" s="122" t="str">
        <f>olahraga!E18</f>
        <v>Baik dalam konsep bergerak secara seimbang dan cepat dalam rangka pengembangan kebugaran jasmani melalui  permainan sederhana dan atau tradisional, Baik dalam konsep berbagai pola gerak dasar dominan statis , serta pola gerak dominan dinamis  dalam aktivitas senam</v>
      </c>
      <c r="Y17" s="505">
        <f>Pkn!DT20</f>
        <v>85.630952380952394</v>
      </c>
      <c r="Z17" s="122" t="str">
        <f>Pkn!DU20</f>
        <v>B</v>
      </c>
      <c r="AA17" s="122" t="str">
        <f>Pkn!DV20</f>
        <v>Sangat Baik dalam Mengenal pola bilangan yang berkaitan dengan kumpulan benda/gambar/gerakan atau lainnya, Baik dalam Menjelaskan bilangan sampai dua angka dan nilai tempat penyusun lambang bilangan menggunakan kumpulan benda konkret serta cara membacanya</v>
      </c>
      <c r="AB17" s="505">
        <f>BhsJawa!CX20</f>
        <v>79.875</v>
      </c>
      <c r="AC17" s="122" t="str">
        <f>BhsJawa!CY20</f>
        <v>B</v>
      </c>
      <c r="AD17" s="122" t="str">
        <f>BhsJawa!CZ20</f>
        <v>Baik dalam  Memahami teks diskriptif tentang anggota tubuh dan pancaindera, Baik dalam Memahami wayang (punakawan) dan silsilah keluarga</v>
      </c>
      <c r="AE17" s="505">
        <f>SDBP!CX20</f>
        <v>82.34375</v>
      </c>
      <c r="AF17" s="122" t="str">
        <f>SDBP!CY20</f>
        <v>B</v>
      </c>
      <c r="AG17" s="122" t="str">
        <f>SDBP!CZ20</f>
        <v>Baik dalam Memahami gerak anggota tubuh melalui tari, Baik dalam Memahami karya ekspresi dua dan tiga dimensi</v>
      </c>
      <c r="AH17" s="505">
        <f>'Agama Keterampilan'!C20</f>
        <v>88</v>
      </c>
      <c r="AI17" s="122" t="str">
        <f>'Agama Keterampilan'!D20</f>
        <v>B</v>
      </c>
      <c r="AJ17" s="122" t="str">
        <f>'Agama Keterampilan'!E20</f>
        <v>Sangat baik dalam melafalkan Q.S. Al Fatihah dan Q.S. Al Ikhlas dengan benar dan jelas</v>
      </c>
      <c r="AK17" s="505">
        <f>'Matematika Keterampilan'!EC20</f>
        <v>87</v>
      </c>
      <c r="AL17" s="505" t="str">
        <f>'Matematika Keterampilan'!ED20</f>
        <v>B</v>
      </c>
      <c r="AM17" s="122" t="str">
        <f>'Matematika Keterampilan'!EE20</f>
        <v>Baik dalam menuliskan lambang bilangan sampai dua angka yang menyatakan banyak anggota suatu kumpulan objek dengan ide nilai tempat, Baik dalam mengklasifikasi bangun ruang dan bangun datar dengan menggunakan berbagai benda konkret.</v>
      </c>
      <c r="AN17" s="505">
        <f>'Indonesia Keterampilan'!EC20</f>
        <v>86.333333333333329</v>
      </c>
      <c r="AO17" s="505" t="str">
        <f>'Indonesia Keterampilan'!ED20</f>
        <v>B</v>
      </c>
      <c r="AP17" s="122" t="str">
        <f>'Indonesia Keterampilan'!EE20</f>
        <v>Baik dalam menggunakan kosakata dan ungkapan yang tepat untuk perkenalan diri, keluarga, dan orang-orang di tempat tinggalnya secara sderhana dalam bentuk kosakata bahasa daerah, Baik dalam menyampaikan penjelasan dengan kosakata bahasa Indonesia berkaitan dengan peristiwa siang dan malam melalui teks pendek (gambar, tulisan, dan/atau syair lagu.</v>
      </c>
      <c r="AQ17" s="505">
        <f>'Ipa Keterampilan'!EC20</f>
        <v>86.333333333333329</v>
      </c>
      <c r="AR17" s="122" t="str">
        <f>'Ipa Keterampilan'!ED20</f>
        <v>B</v>
      </c>
      <c r="AS17" s="122" t="str">
        <f>'Ipa Keterampilan'!EE20</f>
        <v>Baik dalam menggunakan kosakata dan ungkapan yang tepat untuk perkenalan diri, keluarga, dan orang-orang di tempat tinggalnya secara sderhana dalam bentuk kosakata bahasa daerah, Baik dalam menyampaikan penjelasan dengan kosakata bahasa Indonesia berkaitan dengan peristiwa siang dan malam melalui teks pendek (gambar, tulisan, dan/atau syair lagu.</v>
      </c>
      <c r="AT17" s="505">
        <f>'Ips keterampilan'!EC20</f>
        <v>86.333333333333329</v>
      </c>
      <c r="AU17" s="505" t="str">
        <f>'Ips keterampilan'!ED20</f>
        <v>B</v>
      </c>
      <c r="AV17" s="122" t="str">
        <f>'Ips keterampilan'!EE20</f>
        <v>Baik dalam menggunakan kosakata dan ungkapan yang tepat untuk perkenalan diri, keluarga, dan orang-orang di tempat tinggalnya secara sderhana dalam bentuk kosakata bahasa daerah, Baik dalam menyampaikan penjelasan dengan kosakata bahasa Indonesia berkaitan dengan peristiwa siang dan malam melalui teks pendek (gambar, tulisan, dan/atau syair lagu.</v>
      </c>
      <c r="AW17" s="122">
        <f>'olahraga keterampilan'!C20</f>
        <v>80</v>
      </c>
      <c r="AX17" s="122" t="str">
        <f>'olahraga keterampilan'!D20</f>
        <v>B</v>
      </c>
      <c r="AY17" s="122" t="str">
        <f>'olahraga keterampilan'!E20</f>
        <v>Baik dalam mempraktikkan berbagai pola gerak dasar dominan statis  dan pola gerak dominan dinamis dalam aktivitas senam, Baik dalam mempraktikkan penggunaan pola gerak dasar lokomotor dan non-lokomotor sesuai dengan irama (ketukan) tanpa/dengan musik dalam aktivitas gerak rimtik.</v>
      </c>
      <c r="AZ17" s="505">
        <f>'PPKN Keterampilan'!CP20</f>
        <v>87.250000000000014</v>
      </c>
      <c r="BA17" s="122" t="str">
        <f>'PPKN Keterampilan'!CQ20</f>
        <v>B</v>
      </c>
      <c r="BB17" s="122" t="str">
        <f>'PPKN Keterampilan'!CR20</f>
        <v>Baik dalam menceritakan pengalaman bekerjasama dalam keberagaman di rumah, Baik dalam menceritakan simbol pada lambang negara “Garuda Pancasila”.</v>
      </c>
      <c r="BC17" s="505">
        <f>'bahasa jawa keterampilan'!CP20</f>
        <v>86.416666666666671</v>
      </c>
      <c r="BD17" s="122" t="str">
        <f>'bahasa jawa keterampilan'!CQ20</f>
        <v>B</v>
      </c>
      <c r="BE17" s="122"/>
      <c r="BF17" s="505">
        <f>'SDBP keterampilan'!EP20</f>
        <v>85.75</v>
      </c>
      <c r="BG17" s="122" t="str">
        <f>'SDBP keterampilan'!EQ20</f>
        <v>B</v>
      </c>
      <c r="BH17" s="122"/>
      <c r="BI17" s="122"/>
      <c r="BJ17" s="122"/>
      <c r="BK17" s="122" t="str">
        <f>'Extra Kulikuler'!C18</f>
        <v>Pramuka</v>
      </c>
      <c r="BL17" s="122"/>
      <c r="BM17" s="122"/>
      <c r="BN17" s="122"/>
      <c r="BO17" s="122"/>
      <c r="BP17" s="122"/>
      <c r="BQ17" s="122"/>
      <c r="BR17" s="122"/>
      <c r="BS17" s="122"/>
      <c r="BT17" s="122"/>
      <c r="BU17" s="122"/>
      <c r="BV17" s="122"/>
      <c r="BW17" s="122"/>
      <c r="BX17" s="122"/>
      <c r="BY17" s="122"/>
      <c r="BZ17" s="122"/>
      <c r="CA17" s="122"/>
      <c r="CB17" s="122"/>
      <c r="CC17" s="122"/>
      <c r="CD17" s="122"/>
      <c r="CE17" s="122"/>
      <c r="CF17" s="122"/>
      <c r="CG17" s="122"/>
      <c r="CH17" s="122"/>
      <c r="CI17" s="122"/>
      <c r="CJ17" s="122"/>
      <c r="CK17" s="122"/>
      <c r="CL17" s="122"/>
      <c r="CM17" s="122"/>
    </row>
    <row r="18" spans="2:91">
      <c r="B18" s="112">
        <v>14</v>
      </c>
      <c r="C18" s="112" t="str">
        <f>Siswa!B19</f>
        <v>Rayyan Khairul Azam</v>
      </c>
      <c r="D18" s="112">
        <f>Siswa!C19</f>
        <v>1112</v>
      </c>
      <c r="E18" s="112"/>
      <c r="F18" s="112">
        <f>KKM!D19</f>
        <v>67</v>
      </c>
      <c r="G18" s="496">
        <f>Agama!C19</f>
        <v>90</v>
      </c>
      <c r="H18" s="112" t="str">
        <f>Agama!D19</f>
        <v>B</v>
      </c>
      <c r="I18" s="112" t="str">
        <f>Agama!E19</f>
        <v>Baik dalam memahami tata cara bersuci, Baik dalam memahami tata cara bersuci</v>
      </c>
      <c r="J18" s="496">
        <f>Matematika!DT21</f>
        <v>90.303571428571431</v>
      </c>
      <c r="K18" s="112" t="str">
        <f>Matematika!DU21</f>
        <v>A</v>
      </c>
      <c r="L18" s="112" t="str">
        <f>Matematika!DV21</f>
        <v>Sangat Baik dalam Mengenal bangun ruang dan bangun datar dengan menggunakan berbagai benda konkret, Baik dalam Menjelaskan bilangan sampai dua angka dan nilai tempat penyusun lambang bilangan menggunakan kumpulan benda konkret serta cara membacanya</v>
      </c>
      <c r="M18" s="496">
        <f>Indonesia!DT21</f>
        <v>90.303571428571431</v>
      </c>
      <c r="N18" s="112" t="str">
        <f>Indonesia!DU21</f>
        <v>A</v>
      </c>
      <c r="O18" s="112" t="str">
        <f>Indonesia!DV21</f>
        <v>Sangat Baik dalam Mengenal bangun ruang dan bangun datar dengan menggunakan berbagai benda konkret, Baik dalam Menjelaskan bilangan sampai dua angka dan nilai tempat penyusun lambang bilangan menggunakan kumpulan benda konkret serta cara membacanya</v>
      </c>
      <c r="P18" s="496">
        <f>Ipa!DT21</f>
        <v>90.303571428571431</v>
      </c>
      <c r="Q18" s="112" t="str">
        <f>Ipa!DU21</f>
        <v>A</v>
      </c>
      <c r="R18" s="112" t="str">
        <f>Ipa!DV21</f>
        <v>Sangat Baik dalam Mengenal bangun ruang dan bangun datar dengan menggunakan berbagai benda konkret, Baik dalam Menjelaskan bilangan sampai dua angka dan nilai tempat penyusun lambang bilangan menggunakan kumpulan benda konkret serta cara membacanya</v>
      </c>
      <c r="S18" s="496">
        <f>Ips!DT21</f>
        <v>90.303571428571431</v>
      </c>
      <c r="T18" s="122" t="str">
        <f>Ips!DU21</f>
        <v>A</v>
      </c>
      <c r="U18" s="122" t="str">
        <f>Ips!DV21</f>
        <v>Sangat Baik dalam Mengenal bangun ruang dan bangun datar dengan menggunakan berbagai benda konkret, Baik dalam Menjelaskan bilangan sampai dua angka dan nilai tempat penyusun lambang bilangan menggunakan kumpulan benda konkret serta cara membacanya</v>
      </c>
      <c r="V18" s="122">
        <f>olahraga!C19</f>
        <v>80</v>
      </c>
      <c r="W18" s="122" t="str">
        <f>olahraga!D19</f>
        <v>B</v>
      </c>
      <c r="X18" s="122" t="str">
        <f>olahraga!E19</f>
        <v>Baik dalam konsep gerak dasar lokomotor  non lokomotor sesuai dengan dimensi anggota tubuh yang digunakan, Baik dalam konsep gerak dasar manipulatif sesuai dengan dimensi anggota tubuh yang digunakan</v>
      </c>
      <c r="Y18" s="505">
        <f>Pkn!DT21</f>
        <v>90.303571428571431</v>
      </c>
      <c r="Z18" s="122" t="str">
        <f>Pkn!DU21</f>
        <v>A</v>
      </c>
      <c r="AA18" s="122" t="str">
        <f>Pkn!DV21</f>
        <v>Sangat Baik dalam Mengenal bangun ruang dan bangun datar dengan menggunakan berbagai benda konkret, Baik dalam Menjelaskan bilangan sampai dua angka dan nilai tempat penyusun lambang bilangan menggunakan kumpulan benda konkret serta cara membacanya</v>
      </c>
      <c r="AB18" s="505">
        <f>BhsJawa!CX21</f>
        <v>81.125</v>
      </c>
      <c r="AC18" s="122" t="str">
        <f>BhsJawa!CY21</f>
        <v>B</v>
      </c>
      <c r="AD18" s="122" t="str">
        <f>BhsJawa!CZ21</f>
        <v>Baik dalam  Memahami teks diskriptif tentang anggota tubuh dan pancaindera, Baik dalam Memahami wayang (punakawan) dan silsilah keluarga</v>
      </c>
      <c r="AE18" s="505">
        <f>SDBP!CX21</f>
        <v>85.03125</v>
      </c>
      <c r="AF18" s="122" t="str">
        <f>SDBP!CY21</f>
        <v>B</v>
      </c>
      <c r="AG18" s="122" t="str">
        <f>SDBP!CZ21</f>
        <v>Baik dalam Memahami elemen musik melalui lagu, Baik dalam Memahami karya ekspresi dua dan tiga dimensi</v>
      </c>
      <c r="AH18" s="505">
        <f>'Agama Keterampilan'!C21</f>
        <v>90</v>
      </c>
      <c r="AI18" s="122" t="str">
        <f>'Agama Keterampilan'!D21</f>
        <v>B</v>
      </c>
      <c r="AJ18" s="122" t="str">
        <f>'Agama Keterampilan'!E21</f>
        <v>Sangat baik dalam melafalkan Q.S. Al Fatihah dan Q.S. Al Ikhlas dengan benar dan jelas</v>
      </c>
      <c r="AK18" s="505">
        <f>'Matematika Keterampilan'!EC21</f>
        <v>87.2</v>
      </c>
      <c r="AL18" s="505" t="str">
        <f>'Matematika Keterampilan'!ED21</f>
        <v>B</v>
      </c>
      <c r="AM18" s="122" t="str">
        <f>'Matematika Keterampilan'!EE21</f>
        <v>Sangat Baik dalam memprediksi dan membuat pola bilangan yang berkaitan dengan kumpulan benda/gambar/ gerakan atau lainnya , Baik dalam mengklasifikasi bangun ruang dan bangun datar dengan menggunakan berbagai benda konkret.</v>
      </c>
      <c r="AN18" s="505">
        <f>'Indonesia Keterampilan'!EC21</f>
        <v>87.166666666666657</v>
      </c>
      <c r="AO18" s="505" t="str">
        <f>'Indonesia Keterampilan'!ED21</f>
        <v>B</v>
      </c>
      <c r="AP18" s="122" t="str">
        <f>'Indonesia Keterampilan'!EE21</f>
        <v>Baik dalam mengucapkan ungkapan terima kasih, permintaan maaf, tolong, dan pemberian pujian, dengan menggunakan bahasa yang santun kepada orang lain, Baik dalam melafalkan bunyi vokal dan konsonan dalam kata Bahasa Indonesia atau bahasa daerah.</v>
      </c>
      <c r="AQ18" s="505">
        <f>'Ipa Keterampilan'!EC21</f>
        <v>87.166666666666657</v>
      </c>
      <c r="AR18" s="122" t="str">
        <f>'Ipa Keterampilan'!ED21</f>
        <v>B</v>
      </c>
      <c r="AS18" s="122" t="str">
        <f>'Ipa Keterampilan'!EE21</f>
        <v>Baik dalam mengucapkan ungkapan terima kasih, permintaan maaf, tolong, dan pemberian pujian, dengan menggunakan bahasa yang santun kepada orang lain, Baik dalam melafalkan bunyi vokal dan konsonan dalam kata Bahasa Indonesia atau bahasa daerah.</v>
      </c>
      <c r="AT18" s="505">
        <f>'Ips keterampilan'!EC21</f>
        <v>87.166666666666657</v>
      </c>
      <c r="AU18" s="505" t="str">
        <f>'Ips keterampilan'!ED21</f>
        <v>B</v>
      </c>
      <c r="AV18" s="122" t="str">
        <f>'Ips keterampilan'!EE21</f>
        <v>Baik dalam mengucapkan ungkapan terima kasih, permintaan maaf, tolong, dan pemberian pujian, dengan menggunakan bahasa yang santun kepada orang lain, Baik dalam melafalkan bunyi vokal dan konsonan dalam kata Bahasa Indonesia atau bahasa daerah.</v>
      </c>
      <c r="AW18" s="122">
        <f>'olahraga keterampilan'!C21</f>
        <v>80</v>
      </c>
      <c r="AX18" s="122" t="str">
        <f>'olahraga keterampilan'!D21</f>
        <v>B</v>
      </c>
      <c r="AY18" s="122" t="str">
        <f>'olahraga keterampilan'!E21</f>
        <v>Baik dalam mempraktikkan berbagai pola gerak dasar dominan statis  dan pola gerak dominan dinamis dalam aktivitas senam, Baik dalam mempraktikkan aktivitas pengembangan kebugaran jasmani untuk melatih keseimbangan dan kecepatan tubuh melalui permainan sederhana dan atau tradisional.</v>
      </c>
      <c r="AZ18" s="505">
        <f>'PPKN Keterampilan'!CP21</f>
        <v>88.416666666666671</v>
      </c>
      <c r="BA18" s="122" t="str">
        <f>'PPKN Keterampilan'!CQ21</f>
        <v>B</v>
      </c>
      <c r="BB18" s="122" t="str">
        <f>'PPKN Keterampilan'!CR21</f>
        <v>Baik dalam menceritakan keberagaman anggota keluarga di rumah, Baik dalam menceritakan pengalaman bekerjasama dalam keberagaman di rumah.</v>
      </c>
      <c r="BC18" s="505">
        <f>'bahasa jawa keterampilan'!CP21</f>
        <v>85.333333333333343</v>
      </c>
      <c r="BD18" s="122" t="str">
        <f>'bahasa jawa keterampilan'!CQ21</f>
        <v>B</v>
      </c>
      <c r="BE18" s="122"/>
      <c r="BF18" s="505">
        <f>'SDBP keterampilan'!EP21</f>
        <v>85</v>
      </c>
      <c r="BG18" s="122" t="str">
        <f>'SDBP keterampilan'!EQ21</f>
        <v>B</v>
      </c>
      <c r="BH18" s="122"/>
      <c r="BI18" s="122"/>
      <c r="BJ18" s="122"/>
      <c r="BK18" s="122" t="str">
        <f>'Extra Kulikuler'!C19</f>
        <v>Pramuka</v>
      </c>
      <c r="BL18" s="122"/>
      <c r="BM18" s="122"/>
      <c r="BN18" s="122"/>
      <c r="BO18" s="122"/>
      <c r="BP18" s="122"/>
      <c r="BQ18" s="122"/>
      <c r="BR18" s="122"/>
      <c r="BS18" s="122"/>
      <c r="BT18" s="122"/>
      <c r="BU18" s="122"/>
      <c r="BV18" s="122"/>
      <c r="BW18" s="122"/>
      <c r="BX18" s="122"/>
      <c r="BY18" s="122"/>
      <c r="BZ18" s="122"/>
      <c r="CA18" s="122"/>
      <c r="CB18" s="122"/>
      <c r="CC18" s="122"/>
      <c r="CD18" s="122"/>
      <c r="CE18" s="122"/>
      <c r="CF18" s="122"/>
      <c r="CG18" s="122"/>
      <c r="CH18" s="122"/>
      <c r="CI18" s="122"/>
      <c r="CJ18" s="122"/>
      <c r="CK18" s="122"/>
      <c r="CL18" s="122"/>
      <c r="CM18" s="122"/>
    </row>
    <row r="19" spans="2:91">
      <c r="B19" s="112">
        <v>15</v>
      </c>
      <c r="C19" s="112" t="str">
        <f>Siswa!B20</f>
        <v>Regina Astitra Rahmadonna</v>
      </c>
      <c r="D19" s="112">
        <f>Siswa!C20</f>
        <v>1113</v>
      </c>
      <c r="E19" s="112"/>
      <c r="F19" s="112">
        <f>KKM!D19</f>
        <v>67</v>
      </c>
      <c r="G19" s="496">
        <f>Agama!C20</f>
        <v>90</v>
      </c>
      <c r="H19" s="112" t="str">
        <f>Agama!D20</f>
        <v>B</v>
      </c>
      <c r="I19" s="112" t="str">
        <f>Agama!E20</f>
        <v>Baik dalam memahami tata cara bersuci, Baik dalam memahami tata cara bersuci</v>
      </c>
      <c r="J19" s="496">
        <f>Matematika!DT22</f>
        <v>93.18452380952381</v>
      </c>
      <c r="K19" s="112" t="str">
        <f>Matematika!DU22</f>
        <v>A</v>
      </c>
      <c r="L19" s="112" t="str">
        <f>Matematika!DV22</f>
        <v>Sangat Baik dalam Menjelaskan dan melakukan penjumlahan dan pengurangan bilangan yang melibatkan bilangan cacah sampai dengan 99 dalam kehidupan sehari-hari serta mengaitkan penjumlahan dan pengurangan, Sangat Baik dalam Menjelaskan bilangan sampai dua angka dan nilai tempat penyusun lambang bilangan menggunakan kumpulan benda konkret serta cara membacanya</v>
      </c>
      <c r="M19" s="496">
        <f>Indonesia!DT22</f>
        <v>93.18452380952381</v>
      </c>
      <c r="N19" s="112" t="str">
        <f>Indonesia!DU22</f>
        <v>A</v>
      </c>
      <c r="O19" s="112" t="str">
        <f>Indonesia!DV22</f>
        <v>Sangat Baik dalam Menjelaskan dan melakukan penjumlahan dan pengurangan bilangan yang melibatkan bilangan cacah sampai dengan 99 dalam kehidupan sehari-hari serta mengaitkan penjumlahan dan pengurangan, Sangat Baik dalam Menjelaskan bilangan sampai dua angka dan nilai tempat penyusun lambang bilangan menggunakan kumpulan benda konkret serta cara membacanya</v>
      </c>
      <c r="P19" s="496">
        <f>Ipa!DT22</f>
        <v>93.18452380952381</v>
      </c>
      <c r="Q19" s="112" t="str">
        <f>Ipa!DU22</f>
        <v>A</v>
      </c>
      <c r="R19" s="112" t="str">
        <f>Ipa!DV22</f>
        <v>Sangat Baik dalam Menjelaskan dan melakukan penjumlahan dan pengurangan bilangan yang melibatkan bilangan cacah sampai dengan 99 dalam kehidupan sehari-hari serta mengaitkan penjumlahan dan pengurangan, Sangat Baik dalam Menjelaskan bilangan sampai dua angka dan nilai tempat penyusun lambang bilangan menggunakan kumpulan benda konkret serta cara membacanya</v>
      </c>
      <c r="S19" s="496">
        <f>Ips!DT22</f>
        <v>93.18452380952381</v>
      </c>
      <c r="T19" s="122" t="str">
        <f>Ips!DU22</f>
        <v>A</v>
      </c>
      <c r="U19" s="122" t="str">
        <f>Ips!DV22</f>
        <v>Sangat Baik dalam Menjelaskan dan melakukan penjumlahan dan pengurangan bilangan yang melibatkan bilangan cacah sampai dengan 99 dalam kehidupan sehari-hari serta mengaitkan penjumlahan dan pengurangan, Sangat Baik dalam Menjelaskan bilangan sampai dua angka dan nilai tempat penyusun lambang bilangan menggunakan kumpulan benda konkret serta cara membacanya</v>
      </c>
      <c r="V19" s="122">
        <f>olahraga!C20</f>
        <v>80</v>
      </c>
      <c r="W19" s="122" t="str">
        <f>olahraga!D20</f>
        <v>B</v>
      </c>
      <c r="X19" s="122" t="str">
        <f>olahraga!E20</f>
        <v>Baik dalam konsep gerak dasar lokomotor  non lokomotor sesuai dengan dimensi anggota tubuh yang digunakan, Baik dalam konsep gerak dasar manipulatif sesuai dengan dimensi anggota tubuh yang digunakan</v>
      </c>
      <c r="Y19" s="505">
        <f>Pkn!DT22</f>
        <v>93.18452380952381</v>
      </c>
      <c r="Z19" s="122" t="str">
        <f>Pkn!DU22</f>
        <v>A</v>
      </c>
      <c r="AA19" s="122" t="str">
        <f>Pkn!DV22</f>
        <v>Sangat Baik dalam Menjelaskan dan melakukan penjumlahan dan pengurangan bilangan yang melibatkan bilangan cacah sampai dengan 99 dalam kehidupan sehari-hari serta mengaitkan penjumlahan dan pengurangan, Sangat Baik dalam Menjelaskan bilangan sampai dua angka dan nilai tempat penyusun lambang bilangan menggunakan kumpulan benda konkret serta cara membacanya</v>
      </c>
      <c r="AB19" s="505">
        <f>BhsJawa!CX22</f>
        <v>84.8125</v>
      </c>
      <c r="AC19" s="122" t="str">
        <f>BhsJawa!CY22</f>
        <v>B</v>
      </c>
      <c r="AD19" s="122" t="str">
        <f>BhsJawa!CZ22</f>
        <v>Sangat Baik dalam Memahami unggah ungguh basa untuk memperkenalkan diri dan menanyakan sesuatu kepada orang lain, Baik dalam Memahami dongeng hewan, tembang dolanan, dan permainan tradisional’</v>
      </c>
      <c r="AE19" s="505">
        <f>SDBP!CX22</f>
        <v>90.296875</v>
      </c>
      <c r="AF19" s="122" t="str">
        <f>SDBP!CY22</f>
        <v>A</v>
      </c>
      <c r="AG19" s="122" t="str">
        <f>SDBP!CZ22</f>
        <v>Sangat Baik dalam Memahami karya ekspresi dua dan tiga dimensi, Baik dalam Memahami gerak anggota tubuh melalui tari</v>
      </c>
      <c r="AH19" s="505">
        <f>'Agama Keterampilan'!C22</f>
        <v>90</v>
      </c>
      <c r="AI19" s="122" t="str">
        <f>'Agama Keterampilan'!D22</f>
        <v>B</v>
      </c>
      <c r="AJ19" s="122" t="str">
        <f>'Agama Keterampilan'!E22</f>
        <v>Sangat baik dalam melafalkan Q.S. Al Fatihah dan Q.S. Al Ikhlas dengan benar dan jelas</v>
      </c>
      <c r="AK19" s="505">
        <f>'Matematika Keterampilan'!EC22</f>
        <v>89.066666666666663</v>
      </c>
      <c r="AL19" s="505" t="str">
        <f>'Matematika Keterampilan'!ED22</f>
        <v>A</v>
      </c>
      <c r="AM19" s="122" t="str">
        <f>'Matematika Keterampilan'!EE22</f>
        <v>Sangat Baik dalam memprediksi dan membuat pola bilangan yang berkaitan dengan kumpulan benda/gambar/ gerakan atau lainnya , Baik dalam mengklasifikasi bangun ruang dan bangun datar dengan menggunakan berbagai benda konkret.</v>
      </c>
      <c r="AN19" s="505">
        <f>'Indonesia Keterampilan'!EC22</f>
        <v>90.916666666666657</v>
      </c>
      <c r="AO19" s="505" t="str">
        <f>'Indonesia Keterampilan'!ED22</f>
        <v>A</v>
      </c>
      <c r="AP19" s="122" t="str">
        <f>'Indonesia Keterampilan'!EE22</f>
        <v>Sangat Baik dalam menggunakan kosakata dan ungkapan yang tepat untuk perkenalan diri, keluarga, dan orang-orang di tempat tinggalnya secara sderhana dalam bentuk kosakata bahasa daerah, Sangat Baik dalam mengemukakan penjelasan dengan kosakata bahasa Indonesia dan pelafalan yang tepat cara memelihara kesehatan.</v>
      </c>
      <c r="AQ19" s="505">
        <f>'Ipa Keterampilan'!EC22</f>
        <v>90.916666666666657</v>
      </c>
      <c r="AR19" s="122" t="str">
        <f>'Ipa Keterampilan'!ED22</f>
        <v>A</v>
      </c>
      <c r="AS19" s="122" t="str">
        <f>'Ipa Keterampilan'!EE22</f>
        <v>Sangat Baik dalam menggunakan kosakata dan ungkapan yang tepat untuk perkenalan diri, keluarga, dan orang-orang di tempat tinggalnya secara sderhana dalam bentuk kosakata bahasa daerah, Sangat Baik dalam mengemukakan penjelasan dengan kosakata bahasa Indonesia dan pelafalan yang tepat cara memelihara kesehatan.</v>
      </c>
      <c r="AT19" s="505">
        <f>'Ips keterampilan'!EC22</f>
        <v>90.916666666666657</v>
      </c>
      <c r="AU19" s="505" t="str">
        <f>'Ips keterampilan'!ED22</f>
        <v>A</v>
      </c>
      <c r="AV19" s="122" t="str">
        <f>'Ips keterampilan'!EE22</f>
        <v>Sangat Baik dalam menggunakan kosakata dan ungkapan yang tepat untuk perkenalan diri, keluarga, dan orang-orang di tempat tinggalnya secara sderhana dalam bentuk kosakata bahasa daerah, Sangat Baik dalam mengemukakan penjelasan dengan kosakata bahasa Indonesia dan pelafalan yang tepat cara memelihara kesehatan.</v>
      </c>
      <c r="AW19" s="122">
        <f>'olahraga keterampilan'!C22</f>
        <v>80</v>
      </c>
      <c r="AX19" s="122" t="str">
        <f>'olahraga keterampilan'!D22</f>
        <v>B</v>
      </c>
      <c r="AY19" s="122" t="str">
        <f>'olahraga keterampilan'!E22</f>
        <v>Baik dalam mempraktikkan aktivitas pengembangan kebugaran jasmani untuk melatih keseimbangan dan kecepatan tubuh melalui permainan sederhana dan atau tradisional, Baik dalam mempraktikkan berbagai pola gerak dasar dominan statis  dan pola gerak dominan dinamis dalam aktivitas senam.</v>
      </c>
      <c r="AZ19" s="505">
        <f>'PPKN Keterampilan'!CP22</f>
        <v>90.916666666666671</v>
      </c>
      <c r="BA19" s="122" t="str">
        <f>'PPKN Keterampilan'!CQ22</f>
        <v>A</v>
      </c>
      <c r="BB19" s="122" t="str">
        <f>'PPKN Keterampilan'!CR22</f>
        <v>Sangat Baik dalam menceritakan keberagaman anggota keluarga di rumah, Sangat baik dalam menceritakan pengalaman bekerjasama dalam keberagaman di rumah.</v>
      </c>
      <c r="BC19" s="505">
        <f>'bahasa jawa keterampilan'!CP22</f>
        <v>89.666666666666671</v>
      </c>
      <c r="BD19" s="122" t="str">
        <f>'bahasa jawa keterampilan'!CQ22</f>
        <v>A</v>
      </c>
      <c r="BE19" s="122"/>
      <c r="BF19" s="505">
        <f>'SDBP keterampilan'!EP22</f>
        <v>85.916666666666671</v>
      </c>
      <c r="BG19" s="122" t="str">
        <f>'SDBP keterampilan'!EQ22</f>
        <v>B</v>
      </c>
      <c r="BH19" s="122"/>
      <c r="BI19" s="122"/>
      <c r="BJ19" s="122"/>
      <c r="BK19" s="122" t="str">
        <f>'Extra Kulikuler'!C20</f>
        <v>Pramuka</v>
      </c>
      <c r="BL19" s="122"/>
      <c r="BM19" s="122"/>
      <c r="BN19" s="122"/>
      <c r="BO19" s="122"/>
      <c r="BP19" s="122"/>
      <c r="BQ19" s="122"/>
      <c r="BR19" s="122"/>
      <c r="BS19" s="122"/>
      <c r="BT19" s="122"/>
      <c r="BU19" s="122"/>
      <c r="BV19" s="122"/>
      <c r="BW19" s="122"/>
      <c r="BX19" s="122"/>
      <c r="BY19" s="122"/>
      <c r="BZ19" s="122"/>
      <c r="CA19" s="122"/>
      <c r="CB19" s="122"/>
      <c r="CC19" s="122"/>
      <c r="CD19" s="122"/>
      <c r="CE19" s="122"/>
      <c r="CF19" s="122"/>
      <c r="CG19" s="122"/>
      <c r="CH19" s="122"/>
      <c r="CI19" s="122"/>
      <c r="CJ19" s="122"/>
      <c r="CK19" s="122"/>
      <c r="CL19" s="122"/>
      <c r="CM19" s="122"/>
    </row>
    <row r="20" spans="2:91">
      <c r="B20" s="112">
        <v>16</v>
      </c>
      <c r="C20" s="112" t="str">
        <f>Siswa!B21</f>
        <v>Safiq Satriawan</v>
      </c>
      <c r="D20" s="112">
        <f>Siswa!C21</f>
        <v>1114</v>
      </c>
      <c r="E20" s="112"/>
      <c r="F20" s="112">
        <f>KKM!D19</f>
        <v>67</v>
      </c>
      <c r="G20" s="496">
        <f>Agama!C21</f>
        <v>84</v>
      </c>
      <c r="H20" s="112" t="str">
        <f>Agama!D21</f>
        <v>B</v>
      </c>
      <c r="I20" s="112" t="str">
        <f>Agama!E21</f>
        <v>Baik dalam Memahami adanya Allah Swt. yang Maha Pengasih dan Maha Penyayang., Baik dalam Memahami pesan-pesan pokok Q.S al-Fātihah, dan al-Ikhlās.</v>
      </c>
      <c r="J20" s="496">
        <f>Matematika!DT23</f>
        <v>88.910714285714292</v>
      </c>
      <c r="K20" s="112" t="str">
        <f>Matematika!DU23</f>
        <v>B</v>
      </c>
      <c r="L20" s="112" t="str">
        <f>Matematika!DV23</f>
        <v>Sangat Baik dalam Mengenal bangun ruang dan bangun datar dengan menggunakan berbagai benda konkret, Baik dalam Menjelaskan bilangan sampai dua angka dan nilai tempat penyusun lambang bilangan menggunakan kumpulan benda konkret serta cara membacanya</v>
      </c>
      <c r="M20" s="496">
        <f>Indonesia!DT23</f>
        <v>88.910714285714292</v>
      </c>
      <c r="N20" s="112" t="str">
        <f>Indonesia!DU23</f>
        <v>B</v>
      </c>
      <c r="O20" s="112" t="str">
        <f>Indonesia!DV23</f>
        <v>Sangat Baik dalam Mengenal bangun ruang dan bangun datar dengan menggunakan berbagai benda konkret, Baik dalam Menjelaskan bilangan sampai dua angka dan nilai tempat penyusun lambang bilangan menggunakan kumpulan benda konkret serta cara membacanya</v>
      </c>
      <c r="P20" s="496">
        <f>Ipa!DT23</f>
        <v>88.910714285714292</v>
      </c>
      <c r="Q20" s="112" t="str">
        <f>Ipa!DU23</f>
        <v>B</v>
      </c>
      <c r="R20" s="112" t="str">
        <f>Ipa!DV23</f>
        <v>Sangat Baik dalam Mengenal bangun ruang dan bangun datar dengan menggunakan berbagai benda konkret, Baik dalam Menjelaskan bilangan sampai dua angka dan nilai tempat penyusun lambang bilangan menggunakan kumpulan benda konkret serta cara membacanya</v>
      </c>
      <c r="S20" s="496">
        <f>Ips!DT23</f>
        <v>88.910714285714292</v>
      </c>
      <c r="T20" s="122" t="str">
        <f>Ips!DU23</f>
        <v>B</v>
      </c>
      <c r="U20" s="122" t="str">
        <f>Ips!DV23</f>
        <v>Sangat Baik dalam Mengenal bangun ruang dan bangun datar dengan menggunakan berbagai benda konkret, Baik dalam Menjelaskan bilangan sampai dua angka dan nilai tempat penyusun lambang bilangan menggunakan kumpulan benda konkret serta cara membacanya</v>
      </c>
      <c r="V20" s="122">
        <f>olahraga!C21</f>
        <v>80</v>
      </c>
      <c r="W20" s="122" t="str">
        <f>olahraga!D21</f>
        <v>B</v>
      </c>
      <c r="X20" s="122" t="str">
        <f>olahraga!E21</f>
        <v>Baik dalam konsep gerak dasar lokomotor  non lokomotor sesuai dengan dimensi anggota tubuh yang digunakan, Baik dalam konsep gerak dasar manipulatif sesuai dengan dimensi anggota tubuh yang digunakan</v>
      </c>
      <c r="Y20" s="505">
        <f>Pkn!DT23</f>
        <v>88.910714285714292</v>
      </c>
      <c r="Z20" s="122" t="str">
        <f>Pkn!DU23</f>
        <v>B</v>
      </c>
      <c r="AA20" s="122" t="str">
        <f>Pkn!DV23</f>
        <v>Sangat Baik dalam Mengenal bangun ruang dan bangun datar dengan menggunakan berbagai benda konkret, Baik dalam Menjelaskan bilangan sampai dua angka dan nilai tempat penyusun lambang bilangan menggunakan kumpulan benda konkret serta cara membacanya</v>
      </c>
      <c r="AB20" s="505">
        <f>BhsJawa!CX23</f>
        <v>80.75</v>
      </c>
      <c r="AC20" s="122" t="str">
        <f>BhsJawa!CY23</f>
        <v>B</v>
      </c>
      <c r="AD20" s="122" t="str">
        <f>BhsJawa!CZ23</f>
        <v>Baik dalam  Memahami teks diskriptif tentang anggota tubuh dan pancaindera, Cukup dalam Memahami wayang (punakawan) dan silsilah keluarga</v>
      </c>
      <c r="AE20" s="505">
        <f>SDBP!CX23</f>
        <v>85.40625</v>
      </c>
      <c r="AF20" s="122" t="str">
        <f>SDBP!CY23</f>
        <v>B</v>
      </c>
      <c r="AG20" s="122" t="str">
        <f>SDBP!CZ23</f>
        <v>Baik dalam Memahami gerak anggota tubuh melalui tari, Baik dalam Memahami bahan alam dalam berkarya</v>
      </c>
      <c r="AH20" s="505">
        <f>'Agama Keterampilan'!C23</f>
        <v>85</v>
      </c>
      <c r="AI20" s="122" t="str">
        <f>'Agama Keterampilan'!D23</f>
        <v>B</v>
      </c>
      <c r="AJ20" s="122" t="str">
        <f>'Agama Keterampilan'!E23</f>
        <v>Sangat baik dalam melafalkan Q.S. Al Fatihah dan Q.S. Al Ikhlas dengan benar dan jelas</v>
      </c>
      <c r="AK20" s="505">
        <f>'Matematika Keterampilan'!EC23</f>
        <v>87.26666666666668</v>
      </c>
      <c r="AL20" s="505" t="str">
        <f>'Matematika Keterampilan'!ED23</f>
        <v>B</v>
      </c>
      <c r="AM20" s="122" t="str">
        <f>'Matematika Keterampilan'!EE23</f>
        <v>Baik dalam mengklasifikasi bangun ruang dan bangun datar dengan menggunakan berbagai benda konkret, Baik dalam menyelesaikan masalah kehidupan sehari-hari yang berkaitan dengan penjumlahan dan pengurangan bilangan yang melibatkan bilangan cacah sampai dengan 99.</v>
      </c>
      <c r="AN20" s="505">
        <f>'Indonesia Keterampilan'!EC23</f>
        <v>86.541666666666657</v>
      </c>
      <c r="AO20" s="505" t="str">
        <f>'Indonesia Keterampilan'!ED23</f>
        <v>B</v>
      </c>
      <c r="AP20" s="122" t="str">
        <f>'Indonesia Keterampilan'!EE23</f>
        <v>Baik dalam menggunakan kosakata dan ungkapan yang tepat untuk perkenalan diri, keluarga, dan orang-orang di tempat tinggalnya secara sderhana dalam bentuk kosakata bahasa daerah, Baik dalam menyampaikan penjelasan dengan kosakata bahasa Indonesia berkaitan dengan peristiwa siang dan malam melalui teks pendek (gambar, tulisan, dan/atau syair lagu.</v>
      </c>
      <c r="AQ20" s="505">
        <f>'Ipa Keterampilan'!EC23</f>
        <v>86.541666666666657</v>
      </c>
      <c r="AR20" s="122" t="str">
        <f>'Ipa Keterampilan'!ED23</f>
        <v>B</v>
      </c>
      <c r="AS20" s="122" t="str">
        <f>'Ipa Keterampilan'!EE23</f>
        <v>Baik dalam menggunakan kosakata dan ungkapan yang tepat untuk perkenalan diri, keluarga, dan orang-orang di tempat tinggalnya secara sderhana dalam bentuk kosakata bahasa daerah, Baik dalam menyampaikan penjelasan dengan kosakata bahasa Indonesia berkaitan dengan peristiwa siang dan malam melalui teks pendek (gambar, tulisan, dan/atau syair lagu.</v>
      </c>
      <c r="AT20" s="505">
        <f>'Ips keterampilan'!EC23</f>
        <v>86.541666666666657</v>
      </c>
      <c r="AU20" s="505" t="str">
        <f>'Ips keterampilan'!ED23</f>
        <v>B</v>
      </c>
      <c r="AV20" s="122" t="str">
        <f>'Ips keterampilan'!EE23</f>
        <v>Baik dalam menggunakan kosakata dan ungkapan yang tepat untuk perkenalan diri, keluarga, dan orang-orang di tempat tinggalnya secara sderhana dalam bentuk kosakata bahasa daerah, Baik dalam menyampaikan penjelasan dengan kosakata bahasa Indonesia berkaitan dengan peristiwa siang dan malam melalui teks pendek (gambar, tulisan, dan/atau syair lagu.</v>
      </c>
      <c r="AW20" s="122">
        <f>'olahraga keterampilan'!C23</f>
        <v>80</v>
      </c>
      <c r="AX20" s="122" t="str">
        <f>'olahraga keterampilan'!D23</f>
        <v>B</v>
      </c>
      <c r="AY20" s="122" t="str">
        <f>'olahraga keterampilan'!E23</f>
        <v>Baik dalam mempraktikkan aktivitas pengembangan kebugaran jasmani untuk melatih keseimbangan dan kecepatan tubuh melalui permainan sederhana dan atau tradisional, Baik dalam mempraktikkan berbagai pola gerak dasar dominan statis  dan pola gerak dominan dinamis dalam aktivitas senam.</v>
      </c>
      <c r="AZ20" s="505">
        <f>'PPKN Keterampilan'!CP23</f>
        <v>87.250000000000014</v>
      </c>
      <c r="BA20" s="122" t="str">
        <f>'PPKN Keterampilan'!CQ23</f>
        <v>B</v>
      </c>
      <c r="BB20" s="122" t="str">
        <f>'PPKN Keterampilan'!CR23</f>
        <v>Baik dalam menceritakan pengalaman bekerjasama dalam keberagaman di rumah, Baik dalam melakukan kegiatan sesuai dengan aturan yang berlaku di rumah.</v>
      </c>
      <c r="BC20" s="505">
        <f>'bahasa jawa keterampilan'!CP23</f>
        <v>85.333333333333329</v>
      </c>
      <c r="BD20" s="122" t="str">
        <f>'bahasa jawa keterampilan'!CQ23</f>
        <v>B</v>
      </c>
      <c r="BE20" s="122"/>
      <c r="BF20" s="505">
        <f>'SDBP keterampilan'!EP23</f>
        <v>83.75</v>
      </c>
      <c r="BG20" s="122" t="str">
        <f>'SDBP keterampilan'!EQ23</f>
        <v>B</v>
      </c>
      <c r="BH20" s="122"/>
      <c r="BI20" s="122"/>
      <c r="BJ20" s="122"/>
      <c r="BK20" s="122" t="str">
        <f>'Extra Kulikuler'!C21</f>
        <v>Pramuka</v>
      </c>
      <c r="BL20" s="122"/>
      <c r="BM20" s="122"/>
      <c r="BN20" s="122"/>
      <c r="BO20" s="122"/>
      <c r="BP20" s="122"/>
      <c r="BQ20" s="122"/>
      <c r="BR20" s="122"/>
      <c r="BS20" s="122"/>
      <c r="BT20" s="122"/>
      <c r="BU20" s="122"/>
      <c r="BV20" s="122"/>
      <c r="BW20" s="122"/>
      <c r="BX20" s="122"/>
      <c r="BY20" s="122"/>
      <c r="BZ20" s="122"/>
      <c r="CA20" s="122"/>
      <c r="CB20" s="122"/>
      <c r="CC20" s="122"/>
      <c r="CD20" s="122"/>
      <c r="CE20" s="122"/>
      <c r="CF20" s="122"/>
      <c r="CG20" s="122"/>
      <c r="CH20" s="122"/>
      <c r="CI20" s="122"/>
      <c r="CJ20" s="122"/>
      <c r="CK20" s="122"/>
      <c r="CL20" s="122"/>
      <c r="CM20" s="122"/>
    </row>
    <row r="21" spans="2:91">
      <c r="C21">
        <f>Siswa!B22</f>
        <v>0</v>
      </c>
    </row>
    <row r="22" spans="2:91">
      <c r="C22">
        <f>Siswa!B23</f>
        <v>0</v>
      </c>
    </row>
    <row r="23" spans="2:91">
      <c r="C23">
        <f>Siswa!B24</f>
        <v>0</v>
      </c>
    </row>
  </sheetData>
  <mergeCells count="42">
    <mergeCell ref="AH2:BH2"/>
    <mergeCell ref="AH3:AJ3"/>
    <mergeCell ref="AK3:AM3"/>
    <mergeCell ref="AN3:AP3"/>
    <mergeCell ref="AQ3:AS3"/>
    <mergeCell ref="AT3:AV3"/>
    <mergeCell ref="AW3:AY3"/>
    <mergeCell ref="AZ3:BB3"/>
    <mergeCell ref="BC3:BE3"/>
    <mergeCell ref="BF3:BH3"/>
    <mergeCell ref="F2:F4"/>
    <mergeCell ref="BK3:BM3"/>
    <mergeCell ref="BN3:BP3"/>
    <mergeCell ref="G2:AG2"/>
    <mergeCell ref="B2:B4"/>
    <mergeCell ref="C2:C4"/>
    <mergeCell ref="D2:D4"/>
    <mergeCell ref="G3:I3"/>
    <mergeCell ref="J3:L3"/>
    <mergeCell ref="M3:O3"/>
    <mergeCell ref="P3:R3"/>
    <mergeCell ref="S3:U3"/>
    <mergeCell ref="V3:X3"/>
    <mergeCell ref="Y3:AA3"/>
    <mergeCell ref="AB3:AD3"/>
    <mergeCell ref="AE3:AG3"/>
    <mergeCell ref="CM3:CM4"/>
    <mergeCell ref="E2:E4"/>
    <mergeCell ref="CA3:CA4"/>
    <mergeCell ref="CB3:CB4"/>
    <mergeCell ref="CC3:CC4"/>
    <mergeCell ref="CD2:CI2"/>
    <mergeCell ref="CD3:CE3"/>
    <mergeCell ref="CF3:CG3"/>
    <mergeCell ref="CH3:CI3"/>
    <mergeCell ref="BQ3:BS3"/>
    <mergeCell ref="BT3:BV3"/>
    <mergeCell ref="BW3:BX3"/>
    <mergeCell ref="BY3:BZ3"/>
    <mergeCell ref="BW2:BZ2"/>
    <mergeCell ref="BK2:BV2"/>
    <mergeCell ref="BI2:BJ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V42"/>
  <sheetViews>
    <sheetView view="pageBreakPreview" topLeftCell="CR1" zoomScale="60" zoomScaleNormal="100" workbookViewId="0">
      <selection activeCell="DT8" sqref="DT8"/>
    </sheetView>
  </sheetViews>
  <sheetFormatPr defaultRowHeight="15"/>
  <cols>
    <col min="1" max="1" width="4" bestFit="1" customWidth="1"/>
    <col min="2" max="2" width="30.140625" bestFit="1" customWidth="1"/>
    <col min="3" max="4" width="4" bestFit="1" customWidth="1"/>
    <col min="5" max="6" width="3.7109375" customWidth="1"/>
    <col min="7" max="7" width="4.85546875" customWidth="1"/>
    <col min="8" max="8" width="4.5703125" customWidth="1"/>
    <col min="9" max="9" width="4.85546875" customWidth="1"/>
    <col min="10" max="11" width="4.42578125" customWidth="1"/>
    <col min="12" max="12" width="4.5703125" customWidth="1"/>
    <col min="13" max="13" width="5.28515625" customWidth="1"/>
    <col min="14" max="15" width="4" bestFit="1" customWidth="1"/>
    <col min="16" max="16" width="4.85546875" customWidth="1"/>
    <col min="17" max="17" width="4.5703125" customWidth="1"/>
    <col min="18" max="18" width="5.28515625" customWidth="1"/>
    <col min="19" max="19" width="4.85546875" customWidth="1"/>
    <col min="20" max="20" width="4.5703125" customWidth="1"/>
    <col min="21" max="21" width="4.7109375" customWidth="1"/>
    <col min="22" max="22" width="5.28515625" customWidth="1"/>
    <col min="23" max="24" width="5.5703125" customWidth="1"/>
    <col min="25" max="25" width="4.85546875" customWidth="1"/>
    <col min="26" max="26" width="4.5703125" customWidth="1"/>
    <col min="27" max="27" width="4" bestFit="1" customWidth="1"/>
    <col min="28" max="28" width="5.140625" bestFit="1" customWidth="1"/>
    <col min="29" max="29" width="5.140625" customWidth="1"/>
    <col min="30" max="31" width="5.28515625" customWidth="1"/>
    <col min="32" max="32" width="4.42578125" customWidth="1"/>
    <col min="33" max="33" width="5.28515625" customWidth="1"/>
    <col min="34" max="34" width="6.28515625" customWidth="1"/>
    <col min="35" max="35" width="7" customWidth="1"/>
    <col min="36" max="36" width="5.85546875" customWidth="1"/>
    <col min="37" max="37" width="5.28515625" customWidth="1"/>
    <col min="38" max="39" width="5.140625" bestFit="1" customWidth="1"/>
    <col min="40" max="40" width="4.28515625" customWidth="1"/>
    <col min="41" max="41" width="4.7109375" customWidth="1"/>
    <col min="42" max="42" width="5.5703125" customWidth="1"/>
    <col min="43" max="43" width="6" customWidth="1"/>
    <col min="44" max="44" width="6.28515625" customWidth="1"/>
    <col min="45" max="45" width="6" customWidth="1"/>
    <col min="46" max="46" width="6.28515625" customWidth="1"/>
    <col min="47" max="47" width="6.5703125" customWidth="1"/>
    <col min="48" max="48" width="6.7109375" customWidth="1"/>
    <col min="49" max="49" width="5.85546875" customWidth="1"/>
    <col min="50" max="51" width="4" bestFit="1" customWidth="1"/>
    <col min="52" max="54" width="6.28515625" customWidth="1"/>
    <col min="55" max="55" width="6.5703125" customWidth="1"/>
    <col min="56" max="56" width="6.7109375" customWidth="1"/>
    <col min="57" max="57" width="6.5703125" customWidth="1"/>
    <col min="58" max="58" width="6.28515625" customWidth="1"/>
    <col min="59" max="59" width="5.5703125" customWidth="1"/>
    <col min="60" max="60" width="5.85546875" customWidth="1"/>
    <col min="61" max="62" width="4" bestFit="1" customWidth="1"/>
    <col min="63" max="63" width="5.140625" customWidth="1"/>
    <col min="64" max="65" width="5.85546875" customWidth="1"/>
    <col min="66" max="66" width="6" customWidth="1"/>
    <col min="67" max="67" width="5.28515625" customWidth="1"/>
    <col min="68" max="68" width="5.85546875" customWidth="1"/>
    <col min="69" max="69" width="5" customWidth="1"/>
    <col min="70" max="70" width="5.140625" customWidth="1"/>
    <col min="71" max="72" width="4.42578125" customWidth="1"/>
    <col min="73" max="74" width="4" bestFit="1" customWidth="1"/>
    <col min="75" max="75" width="5.140625" bestFit="1" customWidth="1"/>
    <col min="76" max="77" width="5.28515625" customWidth="1"/>
    <col min="78" max="78" width="5.5703125" customWidth="1"/>
    <col min="79" max="79" width="5.42578125" customWidth="1"/>
    <col min="80" max="80" width="5.28515625" customWidth="1"/>
    <col min="81" max="81" width="5.5703125" customWidth="1"/>
    <col min="82" max="83" width="5.28515625" customWidth="1"/>
    <col min="84" max="86" width="4" bestFit="1" customWidth="1"/>
    <col min="87" max="87" width="4.85546875" customWidth="1"/>
    <col min="88" max="88" width="4.42578125" customWidth="1"/>
    <col min="89" max="89" width="5.85546875" customWidth="1"/>
    <col min="90" max="90" width="5.5703125" customWidth="1"/>
    <col min="91" max="93" width="6.28515625" bestFit="1" customWidth="1"/>
    <col min="94" max="95" width="7.5703125" bestFit="1" customWidth="1"/>
    <col min="96" max="97" width="6.28515625" bestFit="1" customWidth="1"/>
    <col min="98" max="98" width="4.140625" customWidth="1"/>
    <col min="99" max="99" width="4" customWidth="1"/>
    <col min="100" max="100" width="3.28515625" customWidth="1"/>
    <col min="101" max="101" width="3.42578125" customWidth="1"/>
    <col min="102" max="102" width="5.28515625" customWidth="1"/>
    <col min="103" max="103" width="6.7109375" customWidth="1"/>
    <col min="104" max="104" width="6.5703125" customWidth="1"/>
    <col min="105" max="105" width="5.140625" bestFit="1" customWidth="1"/>
    <col min="106" max="106" width="6.140625" customWidth="1"/>
    <col min="107" max="107" width="7.28515625" customWidth="1"/>
    <col min="108" max="108" width="5.140625" bestFit="1" customWidth="1"/>
    <col min="109" max="109" width="6" customWidth="1"/>
    <col min="110" max="110" width="7.42578125" customWidth="1"/>
    <col min="111" max="111" width="8" customWidth="1"/>
    <col min="112" max="112" width="7.42578125" customWidth="1"/>
    <col min="113" max="113" width="6.28515625" customWidth="1"/>
    <col min="114" max="114" width="6.5703125" customWidth="1"/>
    <col min="115" max="115" width="5.7109375" customWidth="1"/>
    <col min="116" max="118" width="5.140625" bestFit="1" customWidth="1"/>
    <col min="119" max="119" width="6.7109375" customWidth="1"/>
    <col min="120" max="120" width="7.42578125" customWidth="1"/>
    <col min="121" max="121" width="7" customWidth="1"/>
    <col min="122" max="122" width="6.7109375" customWidth="1"/>
    <col min="123" max="123" width="6" customWidth="1"/>
    <col min="124" max="124" width="6.28515625" customWidth="1"/>
    <col min="125" max="125" width="7.140625" customWidth="1"/>
    <col min="126" max="126" width="111.5703125" bestFit="1" customWidth="1"/>
  </cols>
  <sheetData>
    <row r="1" spans="1:126">
      <c r="A1" s="82"/>
      <c r="B1" s="649" t="s">
        <v>90</v>
      </c>
      <c r="C1" s="649"/>
      <c r="D1" s="649"/>
      <c r="E1" s="649"/>
      <c r="F1" s="649"/>
      <c r="G1" s="649"/>
      <c r="H1" s="649"/>
      <c r="I1" s="649"/>
      <c r="J1" s="649"/>
      <c r="K1" s="649"/>
      <c r="L1" s="649"/>
      <c r="M1" s="649"/>
      <c r="N1" s="649"/>
      <c r="O1" s="649"/>
      <c r="P1" s="649"/>
      <c r="Q1" s="649"/>
      <c r="R1" s="649"/>
      <c r="S1" s="649"/>
      <c r="T1" s="649"/>
      <c r="U1" s="649"/>
      <c r="V1" s="649"/>
      <c r="W1" s="649"/>
      <c r="X1" s="649"/>
      <c r="Y1" s="649"/>
      <c r="Z1" s="649"/>
      <c r="AA1" s="649"/>
      <c r="AB1" s="649"/>
      <c r="AC1" s="649"/>
      <c r="AD1" s="649"/>
      <c r="AE1" s="649"/>
      <c r="AF1" s="649"/>
      <c r="AG1" s="649"/>
      <c r="AH1" s="649"/>
      <c r="AI1" s="649"/>
      <c r="AJ1" s="649"/>
      <c r="AK1" s="649"/>
      <c r="AL1" s="649"/>
      <c r="DT1" t="s">
        <v>91</v>
      </c>
      <c r="DU1">
        <f>[1]KKM!D22</f>
        <v>89</v>
      </c>
    </row>
    <row r="2" spans="1:126">
      <c r="A2" s="82"/>
      <c r="B2" s="92" t="s">
        <v>92</v>
      </c>
      <c r="C2" s="650" t="str">
        <f>[1]KKM!B13</f>
        <v>Matematika</v>
      </c>
      <c r="D2" s="650"/>
      <c r="E2" s="650"/>
      <c r="F2" s="650"/>
      <c r="G2" s="650"/>
      <c r="H2" s="650"/>
      <c r="I2" s="650"/>
      <c r="J2" s="650"/>
      <c r="K2" s="650"/>
      <c r="L2" s="650"/>
      <c r="M2" s="650"/>
      <c r="N2" s="650"/>
      <c r="O2" s="650"/>
      <c r="P2" s="650"/>
      <c r="Q2" s="650"/>
      <c r="R2" s="650"/>
      <c r="S2" s="650"/>
      <c r="T2" s="650"/>
      <c r="U2" s="650"/>
      <c r="V2" s="650"/>
      <c r="W2" s="650"/>
      <c r="X2" s="650"/>
      <c r="Y2" s="80"/>
      <c r="Z2" s="80"/>
      <c r="AA2" s="93"/>
      <c r="AB2" s="93"/>
      <c r="AJ2" s="80"/>
      <c r="AK2" s="94"/>
      <c r="AL2" s="95"/>
      <c r="DT2" t="s">
        <v>93</v>
      </c>
      <c r="DU2">
        <f>[1]KKM!D23</f>
        <v>78</v>
      </c>
    </row>
    <row r="3" spans="1:126">
      <c r="A3" s="82"/>
      <c r="B3" s="92" t="s">
        <v>94</v>
      </c>
      <c r="C3" s="651" t="str">
        <f>[1]MENU!N20&amp;" Sem : "&amp;[1]MENU!N21&amp;" Tahun : "&amp;[1]MENU!N22</f>
        <v>I ( Satu ) Sem : 1 ( satu ) Tahun : 2017 / 2018</v>
      </c>
      <c r="D3" s="651"/>
      <c r="E3" s="651"/>
      <c r="F3" s="651"/>
      <c r="G3" s="651"/>
      <c r="H3" s="651"/>
      <c r="I3" s="651"/>
      <c r="J3" s="651"/>
      <c r="K3" s="651"/>
      <c r="L3" s="651"/>
      <c r="M3" s="651"/>
      <c r="N3" s="651"/>
      <c r="O3" s="651"/>
      <c r="P3" s="651"/>
      <c r="Q3" s="651"/>
      <c r="R3" s="651"/>
      <c r="S3" s="651"/>
      <c r="T3" s="651"/>
      <c r="U3" s="651"/>
      <c r="V3" s="651"/>
      <c r="W3" s="651"/>
      <c r="X3" s="651"/>
      <c r="Y3" s="651"/>
      <c r="Z3" s="651"/>
      <c r="AA3" s="651"/>
      <c r="AB3" s="651"/>
      <c r="AC3" s="651"/>
      <c r="AD3" s="651"/>
      <c r="AE3" s="651"/>
      <c r="AF3" s="651"/>
      <c r="AG3" s="651"/>
      <c r="AH3" s="651"/>
      <c r="AI3" s="651"/>
      <c r="AJ3" s="651"/>
      <c r="AK3" s="651"/>
      <c r="AL3" s="651"/>
      <c r="AM3" s="652"/>
      <c r="AN3" s="652"/>
      <c r="AO3" s="652"/>
      <c r="AP3" s="652"/>
      <c r="AQ3" s="652"/>
      <c r="AR3" s="652"/>
      <c r="AS3" s="652"/>
      <c r="AT3" s="652"/>
      <c r="AU3" s="652"/>
      <c r="AV3" s="652"/>
      <c r="BG3" s="97"/>
      <c r="DT3" t="s">
        <v>95</v>
      </c>
      <c r="DU3">
        <f>[1]KKM!D24</f>
        <v>67</v>
      </c>
    </row>
    <row r="4" spans="1:126">
      <c r="B4" s="72" t="s">
        <v>96</v>
      </c>
      <c r="C4" s="653">
        <f>[1]KKM!D13</f>
        <v>68</v>
      </c>
      <c r="D4" s="653"/>
      <c r="E4" s="653"/>
      <c r="F4" s="653"/>
      <c r="G4" s="653"/>
      <c r="H4" s="653"/>
      <c r="I4" s="653"/>
      <c r="J4" s="653"/>
      <c r="K4" s="653"/>
      <c r="L4" s="653"/>
      <c r="M4" s="653"/>
      <c r="N4" s="98"/>
      <c r="O4" s="98"/>
      <c r="P4" s="98"/>
      <c r="Q4" s="98"/>
      <c r="R4" s="98"/>
      <c r="S4" s="98"/>
      <c r="T4" s="98"/>
      <c r="U4" s="98"/>
      <c r="V4" s="98"/>
      <c r="W4" s="98"/>
      <c r="X4" s="98"/>
      <c r="Y4" s="98"/>
      <c r="Z4" s="98"/>
      <c r="AA4" s="98"/>
      <c r="AB4" s="98"/>
      <c r="AC4" s="98"/>
      <c r="AD4" s="98"/>
      <c r="AE4" s="98"/>
      <c r="AF4" s="98"/>
      <c r="AG4" s="98"/>
      <c r="AH4" s="98"/>
      <c r="AI4" s="98"/>
      <c r="AJ4" s="98"/>
      <c r="AK4" s="98"/>
      <c r="AL4" s="98"/>
      <c r="AM4" s="98"/>
      <c r="DT4" t="s">
        <v>97</v>
      </c>
      <c r="DU4">
        <f>[1]KKM!D25</f>
        <v>67</v>
      </c>
    </row>
    <row r="5" spans="1:126" ht="22.5" customHeight="1">
      <c r="A5" s="577" t="s">
        <v>55</v>
      </c>
      <c r="B5" s="577" t="s">
        <v>56</v>
      </c>
      <c r="C5" s="640" t="s">
        <v>98</v>
      </c>
      <c r="D5" s="641"/>
      <c r="E5" s="641"/>
      <c r="F5" s="641"/>
      <c r="G5" s="641"/>
      <c r="H5" s="641"/>
      <c r="I5" s="641"/>
      <c r="J5" s="641"/>
      <c r="K5" s="641"/>
      <c r="L5" s="641"/>
      <c r="M5" s="641"/>
      <c r="N5" s="641"/>
      <c r="O5" s="641"/>
      <c r="P5" s="641"/>
      <c r="Q5" s="641"/>
      <c r="R5" s="641"/>
      <c r="S5" s="641"/>
      <c r="T5" s="641"/>
      <c r="U5" s="641"/>
      <c r="V5" s="641"/>
      <c r="W5" s="641"/>
      <c r="X5" s="642"/>
      <c r="Y5" s="643" t="s">
        <v>99</v>
      </c>
      <c r="Z5" s="644"/>
      <c r="AA5" s="644"/>
      <c r="AB5" s="644"/>
      <c r="AC5" s="644"/>
      <c r="AD5" s="644"/>
      <c r="AE5" s="644"/>
      <c r="AF5" s="644"/>
      <c r="AG5" s="644"/>
      <c r="AH5" s="644"/>
      <c r="AI5" s="644"/>
      <c r="AJ5" s="644"/>
      <c r="AK5" s="644"/>
      <c r="AL5" s="644"/>
      <c r="AM5" s="644"/>
      <c r="AN5" s="644"/>
      <c r="AO5" s="644"/>
      <c r="AP5" s="644"/>
      <c r="AQ5" s="644"/>
      <c r="AR5" s="644"/>
      <c r="AS5" s="644"/>
      <c r="AT5" s="645"/>
      <c r="AU5" s="646" t="s">
        <v>100</v>
      </c>
      <c r="AV5" s="647"/>
      <c r="AW5" s="647"/>
      <c r="AX5" s="647"/>
      <c r="AY5" s="647"/>
      <c r="AZ5" s="647"/>
      <c r="BA5" s="647"/>
      <c r="BB5" s="647"/>
      <c r="BC5" s="647"/>
      <c r="BD5" s="647"/>
      <c r="BE5" s="647"/>
      <c r="BF5" s="647"/>
      <c r="BG5" s="647"/>
      <c r="BH5" s="647"/>
      <c r="BI5" s="647"/>
      <c r="BJ5" s="647"/>
      <c r="BK5" s="647"/>
      <c r="BL5" s="647"/>
      <c r="BM5" s="647"/>
      <c r="BN5" s="647"/>
      <c r="BO5" s="647"/>
      <c r="BP5" s="648"/>
      <c r="BQ5" s="640" t="s">
        <v>101</v>
      </c>
      <c r="BR5" s="641"/>
      <c r="BS5" s="641"/>
      <c r="BT5" s="641"/>
      <c r="BU5" s="641"/>
      <c r="BV5" s="641"/>
      <c r="BW5" s="641"/>
      <c r="BX5" s="641"/>
      <c r="BY5" s="641"/>
      <c r="BZ5" s="641"/>
      <c r="CA5" s="641"/>
      <c r="CB5" s="641"/>
      <c r="CC5" s="641"/>
      <c r="CD5" s="641"/>
      <c r="CE5" s="641"/>
      <c r="CF5" s="641"/>
      <c r="CG5" s="641"/>
      <c r="CH5" s="641"/>
      <c r="CI5" s="641"/>
      <c r="CJ5" s="641"/>
      <c r="CK5" s="641"/>
      <c r="CL5" s="642"/>
      <c r="CM5" s="663" t="s">
        <v>102</v>
      </c>
      <c r="CN5" s="664"/>
      <c r="CO5" s="664"/>
      <c r="CP5" s="664"/>
      <c r="CQ5" s="664"/>
      <c r="CR5" s="664"/>
      <c r="CS5" s="664"/>
      <c r="CT5" s="664"/>
      <c r="CU5" s="664"/>
      <c r="CV5" s="664"/>
      <c r="CW5" s="665"/>
      <c r="CX5" s="666" t="s">
        <v>103</v>
      </c>
      <c r="CY5" s="667"/>
      <c r="CZ5" s="667"/>
      <c r="DA5" s="667"/>
      <c r="DB5" s="667"/>
      <c r="DC5" s="667"/>
      <c r="DD5" s="667"/>
      <c r="DE5" s="667"/>
      <c r="DF5" s="667"/>
      <c r="DG5" s="667"/>
      <c r="DH5" s="668"/>
      <c r="DI5" s="669" t="s">
        <v>104</v>
      </c>
      <c r="DJ5" s="670"/>
      <c r="DK5" s="670"/>
      <c r="DL5" s="670"/>
      <c r="DM5" s="670"/>
      <c r="DN5" s="670"/>
      <c r="DO5" s="670"/>
      <c r="DP5" s="670"/>
      <c r="DQ5" s="670"/>
      <c r="DR5" s="670"/>
      <c r="DS5" s="671"/>
      <c r="DT5" s="672" t="s">
        <v>57</v>
      </c>
      <c r="DU5" s="675" t="s">
        <v>58</v>
      </c>
      <c r="DV5" s="654" t="s">
        <v>105</v>
      </c>
    </row>
    <row r="6" spans="1:126">
      <c r="A6" s="577"/>
      <c r="B6" s="577"/>
      <c r="C6" s="657" t="s">
        <v>106</v>
      </c>
      <c r="D6" s="658"/>
      <c r="E6" s="658"/>
      <c r="F6" s="658"/>
      <c r="G6" s="658"/>
      <c r="H6" s="658"/>
      <c r="I6" s="658"/>
      <c r="J6" s="658"/>
      <c r="K6" s="658"/>
      <c r="L6" s="658"/>
      <c r="M6" s="659"/>
      <c r="N6" s="660" t="s">
        <v>107</v>
      </c>
      <c r="O6" s="661"/>
      <c r="P6" s="661"/>
      <c r="Q6" s="661"/>
      <c r="R6" s="661"/>
      <c r="S6" s="661"/>
      <c r="T6" s="661"/>
      <c r="U6" s="661"/>
      <c r="V6" s="661"/>
      <c r="W6" s="661"/>
      <c r="X6" s="662"/>
      <c r="Y6" s="657" t="s">
        <v>106</v>
      </c>
      <c r="Z6" s="658"/>
      <c r="AA6" s="658"/>
      <c r="AB6" s="658"/>
      <c r="AC6" s="658"/>
      <c r="AD6" s="658"/>
      <c r="AE6" s="658"/>
      <c r="AF6" s="658"/>
      <c r="AG6" s="658"/>
      <c r="AH6" s="658"/>
      <c r="AI6" s="659"/>
      <c r="AJ6" s="660" t="s">
        <v>107</v>
      </c>
      <c r="AK6" s="661"/>
      <c r="AL6" s="661"/>
      <c r="AM6" s="661"/>
      <c r="AN6" s="661"/>
      <c r="AO6" s="661"/>
      <c r="AP6" s="661"/>
      <c r="AQ6" s="661"/>
      <c r="AR6" s="661"/>
      <c r="AS6" s="661"/>
      <c r="AT6" s="662"/>
      <c r="AU6" s="657" t="s">
        <v>106</v>
      </c>
      <c r="AV6" s="658"/>
      <c r="AW6" s="658"/>
      <c r="AX6" s="658"/>
      <c r="AY6" s="658"/>
      <c r="AZ6" s="658"/>
      <c r="BA6" s="658"/>
      <c r="BB6" s="658"/>
      <c r="BC6" s="658"/>
      <c r="BD6" s="658"/>
      <c r="BE6" s="659"/>
      <c r="BF6" s="660" t="s">
        <v>107</v>
      </c>
      <c r="BG6" s="661"/>
      <c r="BH6" s="661"/>
      <c r="BI6" s="661"/>
      <c r="BJ6" s="661"/>
      <c r="BK6" s="661"/>
      <c r="BL6" s="661"/>
      <c r="BM6" s="661"/>
      <c r="BN6" s="661"/>
      <c r="BO6" s="661"/>
      <c r="BP6" s="662"/>
      <c r="BQ6" s="657" t="s">
        <v>106</v>
      </c>
      <c r="BR6" s="658"/>
      <c r="BS6" s="658"/>
      <c r="BT6" s="658"/>
      <c r="BU6" s="658"/>
      <c r="BV6" s="658"/>
      <c r="BW6" s="658"/>
      <c r="BX6" s="658"/>
      <c r="BY6" s="658"/>
      <c r="BZ6" s="658"/>
      <c r="CA6" s="659"/>
      <c r="CB6" s="660" t="s">
        <v>107</v>
      </c>
      <c r="CC6" s="661"/>
      <c r="CD6" s="661"/>
      <c r="CE6" s="661"/>
      <c r="CF6" s="661"/>
      <c r="CG6" s="661"/>
      <c r="CH6" s="661"/>
      <c r="CI6" s="661"/>
      <c r="CJ6" s="661"/>
      <c r="CK6" s="661"/>
      <c r="CL6" s="662"/>
      <c r="CM6" s="103" t="s">
        <v>108</v>
      </c>
      <c r="CN6" s="103" t="s">
        <v>108</v>
      </c>
      <c r="CO6" s="103" t="s">
        <v>108</v>
      </c>
      <c r="CP6" s="103" t="s">
        <v>108</v>
      </c>
      <c r="CQ6" s="103" t="s">
        <v>108</v>
      </c>
      <c r="CR6" s="103" t="s">
        <v>108</v>
      </c>
      <c r="CS6" s="103" t="s">
        <v>108</v>
      </c>
      <c r="CT6" s="103" t="s">
        <v>108</v>
      </c>
      <c r="CU6" s="103" t="s">
        <v>108</v>
      </c>
      <c r="CV6" s="103"/>
      <c r="CW6" s="103"/>
      <c r="CX6" s="127"/>
      <c r="CY6" s="127"/>
      <c r="CZ6" s="127"/>
      <c r="DA6" s="127"/>
      <c r="DB6" s="127"/>
      <c r="DC6" s="127"/>
      <c r="DD6" s="127"/>
      <c r="DE6" s="127"/>
      <c r="DF6" s="127"/>
      <c r="DG6" s="127"/>
      <c r="DH6" s="127"/>
      <c r="DI6" s="105" t="s">
        <v>108</v>
      </c>
      <c r="DJ6" s="105" t="s">
        <v>108</v>
      </c>
      <c r="DK6" s="105" t="s">
        <v>108</v>
      </c>
      <c r="DL6" s="105" t="s">
        <v>108</v>
      </c>
      <c r="DM6" s="105" t="s">
        <v>108</v>
      </c>
      <c r="DN6" s="105" t="s">
        <v>108</v>
      </c>
      <c r="DO6" s="105" t="s">
        <v>108</v>
      </c>
      <c r="DP6" s="105" t="s">
        <v>108</v>
      </c>
      <c r="DQ6" s="105" t="s">
        <v>108</v>
      </c>
      <c r="DR6" s="105"/>
      <c r="DS6" s="105"/>
      <c r="DT6" s="673"/>
      <c r="DU6" s="676"/>
      <c r="DV6" s="655"/>
    </row>
    <row r="7" spans="1:126" ht="26.25" customHeight="1">
      <c r="A7" s="577"/>
      <c r="B7" s="577"/>
      <c r="C7" s="106">
        <f>A45</f>
        <v>0</v>
      </c>
      <c r="D7" s="106">
        <f>A46</f>
        <v>0</v>
      </c>
      <c r="E7" s="106">
        <f>A47</f>
        <v>0</v>
      </c>
      <c r="F7" s="106">
        <f>A48</f>
        <v>0</v>
      </c>
      <c r="G7" s="106">
        <f>A49</f>
        <v>0</v>
      </c>
      <c r="H7" s="106">
        <f>A50</f>
        <v>0</v>
      </c>
      <c r="I7" s="106">
        <f>A51</f>
        <v>0</v>
      </c>
      <c r="J7" s="106">
        <f>A52</f>
        <v>0</v>
      </c>
      <c r="K7" s="106">
        <f>A53</f>
        <v>0</v>
      </c>
      <c r="L7" s="106">
        <f>A54</f>
        <v>0</v>
      </c>
      <c r="M7" s="106">
        <f>A55</f>
        <v>0</v>
      </c>
      <c r="N7" s="107">
        <f t="shared" ref="N7:BY7" si="0">C7</f>
        <v>0</v>
      </c>
      <c r="O7" s="107">
        <f t="shared" si="0"/>
        <v>0</v>
      </c>
      <c r="P7" s="107">
        <f t="shared" si="0"/>
        <v>0</v>
      </c>
      <c r="Q7" s="107">
        <f t="shared" si="0"/>
        <v>0</v>
      </c>
      <c r="R7" s="107">
        <f t="shared" si="0"/>
        <v>0</v>
      </c>
      <c r="S7" s="107">
        <f t="shared" si="0"/>
        <v>0</v>
      </c>
      <c r="T7" s="107">
        <f t="shared" si="0"/>
        <v>0</v>
      </c>
      <c r="U7" s="107">
        <f t="shared" si="0"/>
        <v>0</v>
      </c>
      <c r="V7" s="107">
        <f t="shared" si="0"/>
        <v>0</v>
      </c>
      <c r="W7" s="107">
        <f t="shared" si="0"/>
        <v>0</v>
      </c>
      <c r="X7" s="107">
        <f t="shared" si="0"/>
        <v>0</v>
      </c>
      <c r="Y7" s="106">
        <f t="shared" si="0"/>
        <v>0</v>
      </c>
      <c r="Z7" s="106">
        <f t="shared" si="0"/>
        <v>0</v>
      </c>
      <c r="AA7" s="106">
        <f t="shared" si="0"/>
        <v>0</v>
      </c>
      <c r="AB7" s="106">
        <f t="shared" si="0"/>
        <v>0</v>
      </c>
      <c r="AC7" s="106">
        <f t="shared" si="0"/>
        <v>0</v>
      </c>
      <c r="AD7" s="106">
        <f t="shared" si="0"/>
        <v>0</v>
      </c>
      <c r="AE7" s="106">
        <f t="shared" si="0"/>
        <v>0</v>
      </c>
      <c r="AF7" s="106">
        <f t="shared" si="0"/>
        <v>0</v>
      </c>
      <c r="AG7" s="106">
        <f t="shared" si="0"/>
        <v>0</v>
      </c>
      <c r="AH7" s="106">
        <f t="shared" si="0"/>
        <v>0</v>
      </c>
      <c r="AI7" s="106">
        <f t="shared" si="0"/>
        <v>0</v>
      </c>
      <c r="AJ7" s="107">
        <f t="shared" si="0"/>
        <v>0</v>
      </c>
      <c r="AK7" s="107">
        <f t="shared" si="0"/>
        <v>0</v>
      </c>
      <c r="AL7" s="107">
        <f t="shared" si="0"/>
        <v>0</v>
      </c>
      <c r="AM7" s="107">
        <f t="shared" si="0"/>
        <v>0</v>
      </c>
      <c r="AN7" s="107">
        <f t="shared" si="0"/>
        <v>0</v>
      </c>
      <c r="AO7" s="107">
        <f t="shared" si="0"/>
        <v>0</v>
      </c>
      <c r="AP7" s="107">
        <f t="shared" si="0"/>
        <v>0</v>
      </c>
      <c r="AQ7" s="107">
        <f t="shared" si="0"/>
        <v>0</v>
      </c>
      <c r="AR7" s="107">
        <f t="shared" si="0"/>
        <v>0</v>
      </c>
      <c r="AS7" s="107">
        <f t="shared" si="0"/>
        <v>0</v>
      </c>
      <c r="AT7" s="107">
        <f t="shared" si="0"/>
        <v>0</v>
      </c>
      <c r="AU7" s="106">
        <f t="shared" si="0"/>
        <v>0</v>
      </c>
      <c r="AV7" s="106">
        <f t="shared" si="0"/>
        <v>0</v>
      </c>
      <c r="AW7" s="106">
        <f t="shared" si="0"/>
        <v>0</v>
      </c>
      <c r="AX7" s="106">
        <f t="shared" si="0"/>
        <v>0</v>
      </c>
      <c r="AY7" s="106">
        <f t="shared" si="0"/>
        <v>0</v>
      </c>
      <c r="AZ7" s="106">
        <f t="shared" si="0"/>
        <v>0</v>
      </c>
      <c r="BA7" s="106">
        <f t="shared" si="0"/>
        <v>0</v>
      </c>
      <c r="BB7" s="106">
        <f t="shared" si="0"/>
        <v>0</v>
      </c>
      <c r="BC7" s="106">
        <f t="shared" si="0"/>
        <v>0</v>
      </c>
      <c r="BD7" s="106">
        <f t="shared" si="0"/>
        <v>0</v>
      </c>
      <c r="BE7" s="106">
        <f t="shared" si="0"/>
        <v>0</v>
      </c>
      <c r="BF7" s="107">
        <f t="shared" si="0"/>
        <v>0</v>
      </c>
      <c r="BG7" s="107">
        <f t="shared" si="0"/>
        <v>0</v>
      </c>
      <c r="BH7" s="107">
        <f t="shared" si="0"/>
        <v>0</v>
      </c>
      <c r="BI7" s="107">
        <f t="shared" si="0"/>
        <v>0</v>
      </c>
      <c r="BJ7" s="107">
        <f t="shared" si="0"/>
        <v>0</v>
      </c>
      <c r="BK7" s="107">
        <f t="shared" si="0"/>
        <v>0</v>
      </c>
      <c r="BL7" s="107">
        <f t="shared" si="0"/>
        <v>0</v>
      </c>
      <c r="BM7" s="107">
        <f t="shared" si="0"/>
        <v>0</v>
      </c>
      <c r="BN7" s="107">
        <f t="shared" si="0"/>
        <v>0</v>
      </c>
      <c r="BO7" s="107">
        <f t="shared" si="0"/>
        <v>0</v>
      </c>
      <c r="BP7" s="107">
        <f t="shared" si="0"/>
        <v>0</v>
      </c>
      <c r="BQ7" s="106">
        <f t="shared" si="0"/>
        <v>0</v>
      </c>
      <c r="BR7" s="106">
        <f t="shared" si="0"/>
        <v>0</v>
      </c>
      <c r="BS7" s="106">
        <f t="shared" si="0"/>
        <v>0</v>
      </c>
      <c r="BT7" s="106">
        <f t="shared" si="0"/>
        <v>0</v>
      </c>
      <c r="BU7" s="106">
        <f t="shared" si="0"/>
        <v>0</v>
      </c>
      <c r="BV7" s="106">
        <f t="shared" si="0"/>
        <v>0</v>
      </c>
      <c r="BW7" s="106">
        <f t="shared" si="0"/>
        <v>0</v>
      </c>
      <c r="BX7" s="106">
        <f t="shared" si="0"/>
        <v>0</v>
      </c>
      <c r="BY7" s="106">
        <f t="shared" si="0"/>
        <v>0</v>
      </c>
      <c r="BZ7" s="106">
        <f t="shared" ref="BZ7:CL7" si="1">BO7</f>
        <v>0</v>
      </c>
      <c r="CA7" s="106">
        <f t="shared" si="1"/>
        <v>0</v>
      </c>
      <c r="CB7" s="107">
        <f t="shared" si="1"/>
        <v>0</v>
      </c>
      <c r="CC7" s="107">
        <f t="shared" si="1"/>
        <v>0</v>
      </c>
      <c r="CD7" s="107">
        <f t="shared" si="1"/>
        <v>0</v>
      </c>
      <c r="CE7" s="107">
        <f t="shared" si="1"/>
        <v>0</v>
      </c>
      <c r="CF7" s="107">
        <f t="shared" si="1"/>
        <v>0</v>
      </c>
      <c r="CG7" s="107">
        <f t="shared" si="1"/>
        <v>0</v>
      </c>
      <c r="CH7" s="107">
        <f t="shared" si="1"/>
        <v>0</v>
      </c>
      <c r="CI7" s="107">
        <f t="shared" si="1"/>
        <v>0</v>
      </c>
      <c r="CJ7" s="107">
        <f t="shared" si="1"/>
        <v>0</v>
      </c>
      <c r="CK7" s="107">
        <f t="shared" si="1"/>
        <v>0</v>
      </c>
      <c r="CL7" s="107">
        <f t="shared" si="1"/>
        <v>0</v>
      </c>
      <c r="CM7" s="108" t="s">
        <v>109</v>
      </c>
      <c r="CN7" s="108" t="s">
        <v>110</v>
      </c>
      <c r="CO7" s="108" t="s">
        <v>111</v>
      </c>
      <c r="CP7" s="108" t="s">
        <v>112</v>
      </c>
      <c r="CQ7" s="108" t="s">
        <v>113</v>
      </c>
      <c r="CR7" s="108" t="s">
        <v>114</v>
      </c>
      <c r="CS7" s="108" t="s">
        <v>115</v>
      </c>
      <c r="CT7" s="108">
        <v>0</v>
      </c>
      <c r="CU7" s="108">
        <v>0</v>
      </c>
      <c r="CV7" s="108">
        <v>0</v>
      </c>
      <c r="CW7" s="108">
        <v>0</v>
      </c>
      <c r="CX7" s="128" t="s">
        <v>109</v>
      </c>
      <c r="CY7" s="128" t="s">
        <v>110</v>
      </c>
      <c r="CZ7" s="128" t="s">
        <v>111</v>
      </c>
      <c r="DA7" s="128" t="s">
        <v>112</v>
      </c>
      <c r="DB7" s="128" t="s">
        <v>113</v>
      </c>
      <c r="DC7" s="128" t="s">
        <v>114</v>
      </c>
      <c r="DD7" s="128" t="s">
        <v>115</v>
      </c>
      <c r="DE7" s="128">
        <v>0</v>
      </c>
      <c r="DF7" s="128">
        <v>0</v>
      </c>
      <c r="DG7" s="128">
        <v>0</v>
      </c>
      <c r="DH7" s="128">
        <v>0</v>
      </c>
      <c r="DI7" s="129" t="s">
        <v>109</v>
      </c>
      <c r="DJ7" s="129" t="s">
        <v>110</v>
      </c>
      <c r="DK7" s="129" t="s">
        <v>111</v>
      </c>
      <c r="DL7" s="129" t="s">
        <v>112</v>
      </c>
      <c r="DM7" s="129" t="s">
        <v>113</v>
      </c>
      <c r="DN7" s="129" t="s">
        <v>114</v>
      </c>
      <c r="DO7" s="129" t="s">
        <v>115</v>
      </c>
      <c r="DP7" s="129">
        <v>0</v>
      </c>
      <c r="DQ7" s="129">
        <v>0</v>
      </c>
      <c r="DR7" s="129">
        <v>0</v>
      </c>
      <c r="DS7" s="110">
        <v>0</v>
      </c>
      <c r="DT7" s="674"/>
      <c r="DU7" s="677"/>
      <c r="DV7" s="656"/>
    </row>
    <row r="8" spans="1:126" ht="33.75" customHeight="1">
      <c r="A8" s="111">
        <v>1</v>
      </c>
      <c r="B8" s="112" t="str">
        <f>[1]SISWA!B6</f>
        <v>Arka Ra'if Hamdani</v>
      </c>
      <c r="C8" s="81">
        <v>80</v>
      </c>
      <c r="D8" s="81">
        <v>80</v>
      </c>
      <c r="E8" s="81"/>
      <c r="F8" s="81"/>
      <c r="G8" s="81"/>
      <c r="H8" s="81"/>
      <c r="I8" s="81"/>
      <c r="J8" s="81"/>
      <c r="K8" s="81"/>
      <c r="L8" s="81"/>
      <c r="M8" s="81"/>
      <c r="N8" s="113">
        <v>85</v>
      </c>
      <c r="O8" s="113">
        <v>85</v>
      </c>
      <c r="P8" s="113"/>
      <c r="Q8" s="113"/>
      <c r="R8" s="113"/>
      <c r="S8" s="113"/>
      <c r="T8" s="113"/>
      <c r="U8" s="113"/>
      <c r="V8" s="113"/>
      <c r="W8" s="113"/>
      <c r="X8" s="113"/>
      <c r="Y8" s="81"/>
      <c r="Z8" s="81"/>
      <c r="AA8" s="81">
        <v>75</v>
      </c>
      <c r="AB8" s="81">
        <v>80</v>
      </c>
      <c r="AC8" s="81"/>
      <c r="AD8" s="81"/>
      <c r="AE8" s="81"/>
      <c r="AF8" s="81"/>
      <c r="AG8" s="81"/>
      <c r="AH8" s="81"/>
      <c r="AI8" s="81"/>
      <c r="AJ8" s="113"/>
      <c r="AK8" s="113"/>
      <c r="AL8" s="113">
        <v>80</v>
      </c>
      <c r="AM8" s="113">
        <v>80</v>
      </c>
      <c r="AN8" s="113"/>
      <c r="AO8" s="113"/>
      <c r="AP8" s="113"/>
      <c r="AQ8" s="113"/>
      <c r="AR8" s="113"/>
      <c r="AS8" s="113"/>
      <c r="AT8" s="113"/>
      <c r="AU8" s="81"/>
      <c r="AV8" s="81"/>
      <c r="AW8" s="81"/>
      <c r="AX8" s="81">
        <v>80</v>
      </c>
      <c r="AY8" s="81">
        <v>80</v>
      </c>
      <c r="AZ8" s="81"/>
      <c r="BA8" s="81"/>
      <c r="BB8" s="81"/>
      <c r="BC8" s="81"/>
      <c r="BD8" s="81"/>
      <c r="BE8" s="81"/>
      <c r="BF8" s="113"/>
      <c r="BG8" s="113"/>
      <c r="BH8" s="113"/>
      <c r="BI8" s="113">
        <v>85</v>
      </c>
      <c r="BJ8" s="113">
        <v>85</v>
      </c>
      <c r="BK8" s="113"/>
      <c r="BL8" s="113"/>
      <c r="BM8" s="113"/>
      <c r="BN8" s="113"/>
      <c r="BO8" s="113"/>
      <c r="BP8" s="113"/>
      <c r="BQ8" s="81"/>
      <c r="BR8" s="81"/>
      <c r="BS8" s="81"/>
      <c r="BT8" s="81"/>
      <c r="BU8" s="81">
        <v>80</v>
      </c>
      <c r="BV8" s="81">
        <v>85</v>
      </c>
      <c r="BW8" s="81">
        <v>85</v>
      </c>
      <c r="BX8" s="81"/>
      <c r="BY8" s="81"/>
      <c r="BZ8" s="81"/>
      <c r="CA8" s="81"/>
      <c r="CB8" s="113"/>
      <c r="CC8" s="113"/>
      <c r="CD8" s="113"/>
      <c r="CE8" s="113"/>
      <c r="CF8" s="113">
        <v>85</v>
      </c>
      <c r="CG8" s="113">
        <v>85</v>
      </c>
      <c r="CH8" s="113">
        <v>88</v>
      </c>
      <c r="CI8" s="113"/>
      <c r="CJ8" s="113"/>
      <c r="CK8" s="114"/>
      <c r="CL8" s="114"/>
      <c r="CM8" s="115">
        <v>82.5</v>
      </c>
      <c r="CN8" s="115">
        <v>82.5</v>
      </c>
      <c r="CO8" s="115">
        <v>77.5</v>
      </c>
      <c r="CP8" s="115">
        <v>81.25</v>
      </c>
      <c r="CQ8" s="115">
        <v>82.5</v>
      </c>
      <c r="CR8" s="115">
        <v>85</v>
      </c>
      <c r="CS8" s="115">
        <v>86.5</v>
      </c>
      <c r="CT8" s="115" t="s">
        <v>116</v>
      </c>
      <c r="CU8" s="115" t="s">
        <v>116</v>
      </c>
      <c r="CV8" s="115" t="s">
        <v>116</v>
      </c>
      <c r="CW8" s="115" t="s">
        <v>116</v>
      </c>
      <c r="CX8" s="130"/>
      <c r="CY8" s="130"/>
      <c r="CZ8" s="130"/>
      <c r="DA8" s="130">
        <v>80</v>
      </c>
      <c r="DB8" s="130"/>
      <c r="DC8" s="130"/>
      <c r="DD8" s="130">
        <v>85</v>
      </c>
      <c r="DE8" s="130"/>
      <c r="DF8" s="130"/>
      <c r="DG8" s="130"/>
      <c r="DH8" s="130"/>
      <c r="DI8" s="131"/>
      <c r="DJ8" s="131"/>
      <c r="DK8" s="131"/>
      <c r="DL8" s="131">
        <v>100</v>
      </c>
      <c r="DM8" s="131">
        <v>100</v>
      </c>
      <c r="DN8" s="131">
        <v>100</v>
      </c>
      <c r="DO8" s="131"/>
      <c r="DP8" s="131"/>
      <c r="DQ8" s="131"/>
      <c r="DR8" s="131"/>
      <c r="DS8" s="118"/>
      <c r="DT8" s="119">
        <v>84.636904761904745</v>
      </c>
      <c r="DU8" s="120" t="s">
        <v>61</v>
      </c>
      <c r="DV8" s="121" t="s">
        <v>117</v>
      </c>
    </row>
    <row r="9" spans="1:126" ht="33.75" customHeight="1">
      <c r="A9" s="122">
        <v>2</v>
      </c>
      <c r="B9" s="112" t="str">
        <f>[1]SISWA!B7</f>
        <v>Athaya Alifia Maulida Azahra</v>
      </c>
      <c r="C9" s="81">
        <v>80</v>
      </c>
      <c r="D9" s="81">
        <v>80</v>
      </c>
      <c r="E9" s="81"/>
      <c r="F9" s="81"/>
      <c r="G9" s="81"/>
      <c r="H9" s="81"/>
      <c r="I9" s="81"/>
      <c r="J9" s="81"/>
      <c r="K9" s="81"/>
      <c r="L9" s="81"/>
      <c r="M9" s="81"/>
      <c r="N9" s="113">
        <v>80</v>
      </c>
      <c r="O9" s="113">
        <v>85</v>
      </c>
      <c r="P9" s="113"/>
      <c r="Q9" s="113"/>
      <c r="R9" s="113"/>
      <c r="S9" s="113"/>
      <c r="T9" s="113"/>
      <c r="U9" s="113"/>
      <c r="V9" s="113"/>
      <c r="W9" s="113"/>
      <c r="X9" s="113"/>
      <c r="Y9" s="81"/>
      <c r="Z9" s="81"/>
      <c r="AA9" s="81">
        <v>80</v>
      </c>
      <c r="AB9" s="81">
        <v>75</v>
      </c>
      <c r="AC9" s="81"/>
      <c r="AD9" s="81"/>
      <c r="AE9" s="81"/>
      <c r="AF9" s="81"/>
      <c r="AG9" s="81"/>
      <c r="AH9" s="81"/>
      <c r="AI9" s="81"/>
      <c r="AJ9" s="113"/>
      <c r="AK9" s="113"/>
      <c r="AL9" s="113">
        <v>85</v>
      </c>
      <c r="AM9" s="113">
        <v>80</v>
      </c>
      <c r="AN9" s="113"/>
      <c r="AO9" s="113"/>
      <c r="AP9" s="113"/>
      <c r="AQ9" s="113"/>
      <c r="AR9" s="113"/>
      <c r="AS9" s="113"/>
      <c r="AT9" s="113"/>
      <c r="AU9" s="81"/>
      <c r="AV9" s="81"/>
      <c r="AW9" s="81"/>
      <c r="AX9" s="81">
        <v>80</v>
      </c>
      <c r="AY9" s="81">
        <v>78</v>
      </c>
      <c r="AZ9" s="81"/>
      <c r="BA9" s="81"/>
      <c r="BB9" s="81"/>
      <c r="BC9" s="81"/>
      <c r="BD9" s="81"/>
      <c r="BE9" s="81"/>
      <c r="BF9" s="113"/>
      <c r="BG9" s="113"/>
      <c r="BH9" s="113"/>
      <c r="BI9" s="113">
        <v>85</v>
      </c>
      <c r="BJ9" s="113">
        <v>80</v>
      </c>
      <c r="BK9" s="113"/>
      <c r="BL9" s="113"/>
      <c r="BM9" s="113"/>
      <c r="BN9" s="113"/>
      <c r="BO9" s="113"/>
      <c r="BP9" s="113"/>
      <c r="BQ9" s="81"/>
      <c r="BR9" s="81"/>
      <c r="BS9" s="81"/>
      <c r="BT9" s="81"/>
      <c r="BU9" s="81">
        <v>80</v>
      </c>
      <c r="BV9" s="81">
        <v>80</v>
      </c>
      <c r="BW9" s="81">
        <v>85</v>
      </c>
      <c r="BX9" s="81"/>
      <c r="BY9" s="81"/>
      <c r="BZ9" s="81"/>
      <c r="CA9" s="81"/>
      <c r="CB9" s="113"/>
      <c r="CC9" s="113"/>
      <c r="CD9" s="113"/>
      <c r="CE9" s="113"/>
      <c r="CF9" s="113">
        <v>85</v>
      </c>
      <c r="CG9" s="113">
        <v>85</v>
      </c>
      <c r="CH9" s="113">
        <v>85</v>
      </c>
      <c r="CI9" s="113"/>
      <c r="CJ9" s="113"/>
      <c r="CK9" s="114"/>
      <c r="CL9" s="114"/>
      <c r="CM9" s="115">
        <v>80</v>
      </c>
      <c r="CN9" s="115">
        <v>82.5</v>
      </c>
      <c r="CO9" s="115">
        <v>82.5</v>
      </c>
      <c r="CP9" s="115">
        <v>80</v>
      </c>
      <c r="CQ9" s="115">
        <v>80.75</v>
      </c>
      <c r="CR9" s="115">
        <v>82.5</v>
      </c>
      <c r="CS9" s="115">
        <v>85</v>
      </c>
      <c r="CT9" s="115" t="s">
        <v>116</v>
      </c>
      <c r="CU9" s="115" t="s">
        <v>116</v>
      </c>
      <c r="CV9" s="115" t="s">
        <v>116</v>
      </c>
      <c r="CW9" s="115" t="s">
        <v>116</v>
      </c>
      <c r="CX9" s="116"/>
      <c r="CY9" s="116"/>
      <c r="CZ9" s="116"/>
      <c r="DA9" s="116">
        <v>95</v>
      </c>
      <c r="DB9" s="116"/>
      <c r="DC9" s="116"/>
      <c r="DD9" s="116">
        <v>97</v>
      </c>
      <c r="DE9" s="116"/>
      <c r="DF9" s="116"/>
      <c r="DG9" s="116"/>
      <c r="DH9" s="116"/>
      <c r="DI9" s="117"/>
      <c r="DJ9" s="117"/>
      <c r="DK9" s="117"/>
      <c r="DL9" s="117">
        <v>100</v>
      </c>
      <c r="DM9" s="117">
        <v>100</v>
      </c>
      <c r="DN9" s="117">
        <v>100</v>
      </c>
      <c r="DO9" s="117"/>
      <c r="DP9" s="117"/>
      <c r="DQ9" s="117"/>
      <c r="DR9" s="117"/>
      <c r="DS9" s="118"/>
      <c r="DT9" s="119">
        <v>85.464285714285708</v>
      </c>
      <c r="DU9" s="120" t="s">
        <v>61</v>
      </c>
      <c r="DV9" s="121" t="s">
        <v>118</v>
      </c>
    </row>
    <row r="10" spans="1:126" ht="30" customHeight="1">
      <c r="A10" s="122">
        <v>3</v>
      </c>
      <c r="B10" s="112" t="str">
        <f>[1]SISWA!B8</f>
        <v>Danar Neva Patrias</v>
      </c>
      <c r="C10" s="81">
        <v>80</v>
      </c>
      <c r="D10" s="81">
        <v>82</v>
      </c>
      <c r="E10" s="81"/>
      <c r="F10" s="81"/>
      <c r="G10" s="81"/>
      <c r="H10" s="81"/>
      <c r="I10" s="81"/>
      <c r="J10" s="81"/>
      <c r="K10" s="81"/>
      <c r="L10" s="81"/>
      <c r="M10" s="81"/>
      <c r="N10" s="113">
        <v>85</v>
      </c>
      <c r="O10" s="113">
        <v>85</v>
      </c>
      <c r="P10" s="113"/>
      <c r="Q10" s="113"/>
      <c r="R10" s="113"/>
      <c r="S10" s="113"/>
      <c r="T10" s="113"/>
      <c r="U10" s="113"/>
      <c r="V10" s="113"/>
      <c r="W10" s="113"/>
      <c r="X10" s="113"/>
      <c r="Y10" s="81"/>
      <c r="Z10" s="81"/>
      <c r="AA10" s="81">
        <v>80</v>
      </c>
      <c r="AB10" s="81">
        <v>80</v>
      </c>
      <c r="AC10" s="81"/>
      <c r="AD10" s="81"/>
      <c r="AE10" s="81"/>
      <c r="AF10" s="81"/>
      <c r="AG10" s="81"/>
      <c r="AH10" s="81"/>
      <c r="AI10" s="81"/>
      <c r="AJ10" s="113"/>
      <c r="AK10" s="113"/>
      <c r="AL10" s="113">
        <v>85</v>
      </c>
      <c r="AM10" s="113">
        <v>85</v>
      </c>
      <c r="AN10" s="113"/>
      <c r="AO10" s="113"/>
      <c r="AP10" s="113"/>
      <c r="AQ10" s="113"/>
      <c r="AR10" s="113"/>
      <c r="AS10" s="113"/>
      <c r="AT10" s="113"/>
      <c r="AU10" s="81"/>
      <c r="AV10" s="81"/>
      <c r="AW10" s="81"/>
      <c r="AX10" s="81">
        <v>80</v>
      </c>
      <c r="AY10" s="81">
        <v>90</v>
      </c>
      <c r="AZ10" s="81"/>
      <c r="BA10" s="81"/>
      <c r="BB10" s="81"/>
      <c r="BC10" s="81"/>
      <c r="BD10" s="81"/>
      <c r="BE10" s="81"/>
      <c r="BF10" s="113"/>
      <c r="BG10" s="113"/>
      <c r="BH10" s="113"/>
      <c r="BI10" s="113">
        <v>88</v>
      </c>
      <c r="BJ10" s="113">
        <v>90</v>
      </c>
      <c r="BK10" s="113"/>
      <c r="BL10" s="113"/>
      <c r="BM10" s="113"/>
      <c r="BN10" s="113"/>
      <c r="BO10" s="113"/>
      <c r="BP10" s="113"/>
      <c r="BQ10" s="81"/>
      <c r="BR10" s="81"/>
      <c r="BS10" s="81"/>
      <c r="BT10" s="81"/>
      <c r="BU10" s="81">
        <v>90</v>
      </c>
      <c r="BV10" s="81">
        <v>85</v>
      </c>
      <c r="BW10" s="81">
        <v>85</v>
      </c>
      <c r="BX10" s="81"/>
      <c r="BY10" s="81"/>
      <c r="BZ10" s="81"/>
      <c r="CA10" s="81"/>
      <c r="CB10" s="113"/>
      <c r="CC10" s="113"/>
      <c r="CD10" s="113"/>
      <c r="CE10" s="113"/>
      <c r="CF10" s="113">
        <v>90</v>
      </c>
      <c r="CG10" s="113">
        <v>88</v>
      </c>
      <c r="CH10" s="113">
        <v>85</v>
      </c>
      <c r="CI10" s="113"/>
      <c r="CJ10" s="113"/>
      <c r="CK10" s="114"/>
      <c r="CL10" s="114"/>
      <c r="CM10" s="115">
        <v>82.5</v>
      </c>
      <c r="CN10" s="115">
        <v>83.5</v>
      </c>
      <c r="CO10" s="115">
        <v>82.5</v>
      </c>
      <c r="CP10" s="115">
        <v>83.25</v>
      </c>
      <c r="CQ10" s="115">
        <v>90</v>
      </c>
      <c r="CR10" s="115">
        <v>86.5</v>
      </c>
      <c r="CS10" s="115">
        <v>85</v>
      </c>
      <c r="CT10" s="115" t="s">
        <v>116</v>
      </c>
      <c r="CU10" s="115" t="s">
        <v>116</v>
      </c>
      <c r="CV10" s="115" t="s">
        <v>116</v>
      </c>
      <c r="CW10" s="115" t="s">
        <v>116</v>
      </c>
      <c r="CX10" s="116"/>
      <c r="CY10" s="116"/>
      <c r="CZ10" s="116"/>
      <c r="DA10" s="116">
        <v>95</v>
      </c>
      <c r="DB10" s="116"/>
      <c r="DC10" s="116"/>
      <c r="DD10" s="116">
        <v>97</v>
      </c>
      <c r="DE10" s="116"/>
      <c r="DF10" s="116"/>
      <c r="DG10" s="116"/>
      <c r="DH10" s="116"/>
      <c r="DI10" s="117"/>
      <c r="DJ10" s="117"/>
      <c r="DK10" s="117"/>
      <c r="DL10" s="117">
        <v>100</v>
      </c>
      <c r="DM10" s="117">
        <v>100</v>
      </c>
      <c r="DN10" s="117">
        <v>80</v>
      </c>
      <c r="DO10" s="117"/>
      <c r="DP10" s="117"/>
      <c r="DQ10" s="117"/>
      <c r="DR10" s="117"/>
      <c r="DS10" s="118"/>
      <c r="DT10" s="119">
        <v>86.50595238095238</v>
      </c>
      <c r="DU10" s="120" t="s">
        <v>61</v>
      </c>
      <c r="DV10" s="121" t="s">
        <v>119</v>
      </c>
    </row>
    <row r="11" spans="1:126" ht="30" customHeight="1">
      <c r="A11" s="122">
        <v>4</v>
      </c>
      <c r="B11" s="112" t="str">
        <f>[1]SISWA!B9</f>
        <v>Davila Rebiyansa Putra</v>
      </c>
      <c r="C11" s="81">
        <v>80</v>
      </c>
      <c r="D11" s="81">
        <v>80</v>
      </c>
      <c r="E11" s="81"/>
      <c r="F11" s="81"/>
      <c r="G11" s="81"/>
      <c r="H11" s="81"/>
      <c r="I11" s="81"/>
      <c r="J11" s="81"/>
      <c r="K11" s="81"/>
      <c r="L11" s="81"/>
      <c r="M11" s="81"/>
      <c r="N11" s="113">
        <v>80</v>
      </c>
      <c r="O11" s="113">
        <v>85</v>
      </c>
      <c r="P11" s="113"/>
      <c r="Q11" s="113"/>
      <c r="R11" s="113"/>
      <c r="S11" s="113"/>
      <c r="T11" s="113"/>
      <c r="U11" s="113"/>
      <c r="V11" s="113"/>
      <c r="W11" s="113"/>
      <c r="X11" s="113"/>
      <c r="Y11" s="81"/>
      <c r="Z11" s="81"/>
      <c r="AA11" s="81">
        <v>80</v>
      </c>
      <c r="AB11" s="81">
        <v>80</v>
      </c>
      <c r="AC11" s="81"/>
      <c r="AD11" s="81"/>
      <c r="AE11" s="81"/>
      <c r="AF11" s="81"/>
      <c r="AG11" s="81"/>
      <c r="AH11" s="81"/>
      <c r="AI11" s="81"/>
      <c r="AJ11" s="113"/>
      <c r="AK11" s="113"/>
      <c r="AL11" s="113">
        <v>85</v>
      </c>
      <c r="AM11" s="113">
        <v>85</v>
      </c>
      <c r="AN11" s="113"/>
      <c r="AO11" s="113"/>
      <c r="AP11" s="113"/>
      <c r="AQ11" s="113"/>
      <c r="AR11" s="113"/>
      <c r="AS11" s="113"/>
      <c r="AT11" s="113"/>
      <c r="AU11" s="81"/>
      <c r="AV11" s="81"/>
      <c r="AW11" s="81"/>
      <c r="AX11" s="81">
        <v>85</v>
      </c>
      <c r="AY11" s="81">
        <v>85</v>
      </c>
      <c r="AZ11" s="81"/>
      <c r="BA11" s="81"/>
      <c r="BB11" s="81"/>
      <c r="BC11" s="81"/>
      <c r="BD11" s="81"/>
      <c r="BE11" s="81"/>
      <c r="BF11" s="113"/>
      <c r="BG11" s="113"/>
      <c r="BH11" s="113"/>
      <c r="BI11" s="113">
        <v>90</v>
      </c>
      <c r="BJ11" s="113">
        <v>90</v>
      </c>
      <c r="BK11" s="113"/>
      <c r="BL11" s="113"/>
      <c r="BM11" s="113"/>
      <c r="BN11" s="113"/>
      <c r="BO11" s="113"/>
      <c r="BP11" s="113"/>
      <c r="BQ11" s="81"/>
      <c r="BR11" s="81"/>
      <c r="BS11" s="81"/>
      <c r="BT11" s="81"/>
      <c r="BU11" s="81">
        <v>90</v>
      </c>
      <c r="BV11" s="81">
        <v>85</v>
      </c>
      <c r="BW11" s="81">
        <v>85</v>
      </c>
      <c r="BX11" s="81"/>
      <c r="BY11" s="81"/>
      <c r="BZ11" s="81"/>
      <c r="CA11" s="81"/>
      <c r="CB11" s="113"/>
      <c r="CC11" s="113"/>
      <c r="CD11" s="113"/>
      <c r="CE11" s="113"/>
      <c r="CF11" s="113">
        <v>88</v>
      </c>
      <c r="CG11" s="113">
        <v>90</v>
      </c>
      <c r="CH11" s="113">
        <v>95</v>
      </c>
      <c r="CI11" s="113"/>
      <c r="CJ11" s="113"/>
      <c r="CK11" s="114"/>
      <c r="CL11" s="114"/>
      <c r="CM11" s="115">
        <v>80</v>
      </c>
      <c r="CN11" s="115">
        <v>82.5</v>
      </c>
      <c r="CO11" s="115">
        <v>82.5</v>
      </c>
      <c r="CP11" s="115">
        <v>85</v>
      </c>
      <c r="CQ11" s="115">
        <v>88.25</v>
      </c>
      <c r="CR11" s="115">
        <v>87.5</v>
      </c>
      <c r="CS11" s="115">
        <v>90</v>
      </c>
      <c r="CT11" s="115" t="s">
        <v>116</v>
      </c>
      <c r="CU11" s="115" t="s">
        <v>116</v>
      </c>
      <c r="CV11" s="115" t="s">
        <v>116</v>
      </c>
      <c r="CW11" s="115" t="s">
        <v>116</v>
      </c>
      <c r="CX11" s="116"/>
      <c r="CY11" s="116"/>
      <c r="CZ11" s="116"/>
      <c r="DA11" s="116">
        <v>95</v>
      </c>
      <c r="DB11" s="116"/>
      <c r="DC11" s="116"/>
      <c r="DD11" s="116">
        <v>95</v>
      </c>
      <c r="DE11" s="116"/>
      <c r="DF11" s="116"/>
      <c r="DG11" s="116"/>
      <c r="DH11" s="116"/>
      <c r="DI11" s="117"/>
      <c r="DJ11" s="117"/>
      <c r="DK11" s="117"/>
      <c r="DL11" s="117">
        <v>100</v>
      </c>
      <c r="DM11" s="117">
        <v>100</v>
      </c>
      <c r="DN11" s="117">
        <v>80</v>
      </c>
      <c r="DO11" s="117"/>
      <c r="DP11" s="117"/>
      <c r="DQ11" s="117"/>
      <c r="DR11" s="117"/>
      <c r="DS11" s="118"/>
      <c r="DT11" s="119">
        <v>86.44047619047619</v>
      </c>
      <c r="DU11" s="120" t="s">
        <v>61</v>
      </c>
      <c r="DV11" s="121" t="s">
        <v>120</v>
      </c>
    </row>
    <row r="12" spans="1:126" ht="29.25" customHeight="1">
      <c r="A12" s="122">
        <v>5</v>
      </c>
      <c r="B12" s="112" t="str">
        <f>[1]SISWA!B10</f>
        <v>Dyaz Eka Winata</v>
      </c>
      <c r="C12" s="81">
        <v>85</v>
      </c>
      <c r="D12" s="81">
        <v>80</v>
      </c>
      <c r="E12" s="81"/>
      <c r="F12" s="81"/>
      <c r="G12" s="81"/>
      <c r="H12" s="81"/>
      <c r="I12" s="81"/>
      <c r="J12" s="81"/>
      <c r="K12" s="81"/>
      <c r="L12" s="81"/>
      <c r="M12" s="81"/>
      <c r="N12" s="113">
        <v>88</v>
      </c>
      <c r="O12" s="113">
        <v>85</v>
      </c>
      <c r="P12" s="113"/>
      <c r="Q12" s="113"/>
      <c r="R12" s="113"/>
      <c r="S12" s="113"/>
      <c r="T12" s="113"/>
      <c r="U12" s="113"/>
      <c r="V12" s="113"/>
      <c r="W12" s="113"/>
      <c r="X12" s="113"/>
      <c r="Y12" s="81"/>
      <c r="Z12" s="81"/>
      <c r="AA12" s="81">
        <v>85</v>
      </c>
      <c r="AB12" s="81">
        <v>85</v>
      </c>
      <c r="AC12" s="81"/>
      <c r="AD12" s="81"/>
      <c r="AE12" s="81"/>
      <c r="AF12" s="81"/>
      <c r="AG12" s="81"/>
      <c r="AH12" s="81"/>
      <c r="AI12" s="81"/>
      <c r="AJ12" s="113"/>
      <c r="AK12" s="113"/>
      <c r="AL12" s="113">
        <v>88</v>
      </c>
      <c r="AM12" s="113">
        <v>90</v>
      </c>
      <c r="AN12" s="113"/>
      <c r="AO12" s="113"/>
      <c r="AP12" s="113"/>
      <c r="AQ12" s="113"/>
      <c r="AR12" s="113"/>
      <c r="AS12" s="113"/>
      <c r="AT12" s="113"/>
      <c r="AU12" s="81"/>
      <c r="AV12" s="81"/>
      <c r="AW12" s="81"/>
      <c r="AX12" s="81">
        <v>85</v>
      </c>
      <c r="AY12" s="81">
        <v>85</v>
      </c>
      <c r="AZ12" s="81"/>
      <c r="BA12" s="81"/>
      <c r="BB12" s="81"/>
      <c r="BC12" s="81"/>
      <c r="BD12" s="81"/>
      <c r="BE12" s="81"/>
      <c r="BF12" s="113"/>
      <c r="BG12" s="113"/>
      <c r="BH12" s="113"/>
      <c r="BI12" s="113">
        <v>90</v>
      </c>
      <c r="BJ12" s="113">
        <v>90</v>
      </c>
      <c r="BK12" s="113"/>
      <c r="BL12" s="113"/>
      <c r="BM12" s="113"/>
      <c r="BN12" s="113"/>
      <c r="BO12" s="113"/>
      <c r="BP12" s="113"/>
      <c r="BQ12" s="81"/>
      <c r="BR12" s="81"/>
      <c r="BS12" s="81"/>
      <c r="BT12" s="81"/>
      <c r="BU12" s="81">
        <v>90</v>
      </c>
      <c r="BV12" s="81">
        <v>90</v>
      </c>
      <c r="BW12" s="81">
        <v>85</v>
      </c>
      <c r="BX12" s="81"/>
      <c r="BY12" s="81"/>
      <c r="BZ12" s="81"/>
      <c r="CA12" s="81"/>
      <c r="CB12" s="113"/>
      <c r="CC12" s="113"/>
      <c r="CD12" s="113"/>
      <c r="CE12" s="113"/>
      <c r="CF12" s="113">
        <v>90</v>
      </c>
      <c r="CG12" s="113">
        <v>90</v>
      </c>
      <c r="CH12" s="113">
        <v>88</v>
      </c>
      <c r="CI12" s="113"/>
      <c r="CJ12" s="113"/>
      <c r="CK12" s="114"/>
      <c r="CL12" s="114"/>
      <c r="CM12" s="115">
        <v>86.5</v>
      </c>
      <c r="CN12" s="115">
        <v>82.5</v>
      </c>
      <c r="CO12" s="115">
        <v>86.5</v>
      </c>
      <c r="CP12" s="115">
        <v>87.5</v>
      </c>
      <c r="CQ12" s="115">
        <v>88.75</v>
      </c>
      <c r="CR12" s="115">
        <v>90</v>
      </c>
      <c r="CS12" s="115">
        <v>86.5</v>
      </c>
      <c r="CT12" s="115" t="s">
        <v>116</v>
      </c>
      <c r="CU12" s="115" t="s">
        <v>116</v>
      </c>
      <c r="CV12" s="115" t="s">
        <v>116</v>
      </c>
      <c r="CW12" s="115" t="s">
        <v>116</v>
      </c>
      <c r="CX12" s="116"/>
      <c r="CY12" s="116"/>
      <c r="CZ12" s="116"/>
      <c r="DA12" s="116">
        <v>95</v>
      </c>
      <c r="DB12" s="116"/>
      <c r="DC12" s="116"/>
      <c r="DD12" s="116">
        <v>95</v>
      </c>
      <c r="DE12" s="116"/>
      <c r="DF12" s="116"/>
      <c r="DG12" s="116"/>
      <c r="DH12" s="116"/>
      <c r="DI12" s="117"/>
      <c r="DJ12" s="117"/>
      <c r="DK12" s="117"/>
      <c r="DL12" s="117">
        <v>100</v>
      </c>
      <c r="DM12" s="117">
        <v>100</v>
      </c>
      <c r="DN12" s="117">
        <v>80</v>
      </c>
      <c r="DO12" s="117"/>
      <c r="DP12" s="117"/>
      <c r="DQ12" s="117"/>
      <c r="DR12" s="117"/>
      <c r="DS12" s="118"/>
      <c r="DT12" s="119">
        <v>88.071428571428569</v>
      </c>
      <c r="DU12" s="120" t="s">
        <v>61</v>
      </c>
      <c r="DV12" s="121" t="s">
        <v>121</v>
      </c>
    </row>
    <row r="13" spans="1:126" ht="30.75" customHeight="1">
      <c r="A13" s="122">
        <v>6</v>
      </c>
      <c r="B13" s="112" t="str">
        <f>[1]SISWA!B11</f>
        <v>Dzaky Athaya Muhammad Salim</v>
      </c>
      <c r="C13" s="81">
        <v>85</v>
      </c>
      <c r="D13" s="81">
        <v>80</v>
      </c>
      <c r="E13" s="81"/>
      <c r="F13" s="81"/>
      <c r="G13" s="81"/>
      <c r="H13" s="81"/>
      <c r="I13" s="81"/>
      <c r="J13" s="81"/>
      <c r="K13" s="81"/>
      <c r="L13" s="81"/>
      <c r="M13" s="81"/>
      <c r="N13" s="113">
        <v>85</v>
      </c>
      <c r="O13" s="113">
        <v>85</v>
      </c>
      <c r="P13" s="113"/>
      <c r="Q13" s="113"/>
      <c r="R13" s="113"/>
      <c r="S13" s="113"/>
      <c r="T13" s="113"/>
      <c r="U13" s="113"/>
      <c r="V13" s="113"/>
      <c r="W13" s="113"/>
      <c r="X13" s="113"/>
      <c r="Y13" s="81"/>
      <c r="Z13" s="81"/>
      <c r="AA13" s="81">
        <v>80</v>
      </c>
      <c r="AB13" s="81">
        <v>85</v>
      </c>
      <c r="AC13" s="81"/>
      <c r="AD13" s="81"/>
      <c r="AE13" s="81"/>
      <c r="AF13" s="81"/>
      <c r="AG13" s="81"/>
      <c r="AH13" s="81"/>
      <c r="AI13" s="81"/>
      <c r="AJ13" s="113"/>
      <c r="AK13" s="113"/>
      <c r="AL13" s="113">
        <v>85</v>
      </c>
      <c r="AM13" s="113">
        <v>85</v>
      </c>
      <c r="AN13" s="113"/>
      <c r="AO13" s="113"/>
      <c r="AP13" s="113"/>
      <c r="AQ13" s="113"/>
      <c r="AR13" s="113"/>
      <c r="AS13" s="113"/>
      <c r="AT13" s="113"/>
      <c r="AU13" s="81"/>
      <c r="AV13" s="81"/>
      <c r="AW13" s="81"/>
      <c r="AX13" s="81">
        <v>80</v>
      </c>
      <c r="AY13" s="81">
        <v>80</v>
      </c>
      <c r="AZ13" s="81"/>
      <c r="BA13" s="81"/>
      <c r="BB13" s="81"/>
      <c r="BC13" s="81"/>
      <c r="BD13" s="81"/>
      <c r="BE13" s="81"/>
      <c r="BF13" s="113"/>
      <c r="BG13" s="113"/>
      <c r="BH13" s="113"/>
      <c r="BI13" s="113">
        <v>85</v>
      </c>
      <c r="BJ13" s="113">
        <v>88</v>
      </c>
      <c r="BK13" s="113"/>
      <c r="BL13" s="113"/>
      <c r="BM13" s="113"/>
      <c r="BN13" s="113"/>
      <c r="BO13" s="113"/>
      <c r="BP13" s="113"/>
      <c r="BQ13" s="81"/>
      <c r="BR13" s="81"/>
      <c r="BS13" s="81"/>
      <c r="BT13" s="81"/>
      <c r="BU13" s="81">
        <v>88</v>
      </c>
      <c r="BV13" s="81">
        <v>85</v>
      </c>
      <c r="BW13" s="81">
        <v>80</v>
      </c>
      <c r="BX13" s="81"/>
      <c r="BY13" s="81"/>
      <c r="BZ13" s="81"/>
      <c r="CA13" s="81"/>
      <c r="CB13" s="113"/>
      <c r="CC13" s="113"/>
      <c r="CD13" s="113"/>
      <c r="CE13" s="113"/>
      <c r="CF13" s="113">
        <v>85</v>
      </c>
      <c r="CG13" s="113">
        <v>80</v>
      </c>
      <c r="CH13" s="113">
        <v>80</v>
      </c>
      <c r="CI13" s="113"/>
      <c r="CJ13" s="113"/>
      <c r="CK13" s="114"/>
      <c r="CL13" s="114"/>
      <c r="CM13" s="115">
        <v>85</v>
      </c>
      <c r="CN13" s="115">
        <v>82.5</v>
      </c>
      <c r="CO13" s="115">
        <v>82.5</v>
      </c>
      <c r="CP13" s="115">
        <v>83.75</v>
      </c>
      <c r="CQ13" s="115">
        <v>85.25</v>
      </c>
      <c r="CR13" s="115">
        <v>82.5</v>
      </c>
      <c r="CS13" s="115">
        <v>80</v>
      </c>
      <c r="CT13" s="115" t="s">
        <v>116</v>
      </c>
      <c r="CU13" s="115" t="s">
        <v>116</v>
      </c>
      <c r="CV13" s="115" t="s">
        <v>116</v>
      </c>
      <c r="CW13" s="115" t="s">
        <v>116</v>
      </c>
      <c r="CX13" s="116"/>
      <c r="CY13" s="116"/>
      <c r="CZ13" s="116"/>
      <c r="DA13" s="116">
        <v>75</v>
      </c>
      <c r="DB13" s="116"/>
      <c r="DC13" s="116"/>
      <c r="DD13" s="116">
        <v>97</v>
      </c>
      <c r="DE13" s="116"/>
      <c r="DF13" s="116"/>
      <c r="DG13" s="116"/>
      <c r="DH13" s="116"/>
      <c r="DI13" s="117"/>
      <c r="DJ13" s="117"/>
      <c r="DK13" s="117"/>
      <c r="DL13" s="117">
        <v>80</v>
      </c>
      <c r="DM13" s="117">
        <v>100</v>
      </c>
      <c r="DN13" s="117">
        <v>90</v>
      </c>
      <c r="DO13" s="117"/>
      <c r="DP13" s="117"/>
      <c r="DQ13" s="117"/>
      <c r="DR13" s="117"/>
      <c r="DS13" s="118"/>
      <c r="DT13" s="119">
        <v>84.49404761904762</v>
      </c>
      <c r="DU13" s="120" t="s">
        <v>61</v>
      </c>
      <c r="DV13" s="121" t="s">
        <v>122</v>
      </c>
    </row>
    <row r="14" spans="1:126" ht="29.25" customHeight="1">
      <c r="A14" s="122">
        <v>7</v>
      </c>
      <c r="B14" s="112" t="str">
        <f>[1]SISWA!B12</f>
        <v>Haya Hafizhah</v>
      </c>
      <c r="C14" s="81">
        <v>90</v>
      </c>
      <c r="D14" s="81">
        <v>90</v>
      </c>
      <c r="E14" s="81"/>
      <c r="F14" s="81"/>
      <c r="G14" s="81"/>
      <c r="H14" s="81"/>
      <c r="I14" s="81"/>
      <c r="J14" s="81"/>
      <c r="K14" s="81"/>
      <c r="L14" s="81"/>
      <c r="M14" s="81"/>
      <c r="N14" s="113">
        <v>95</v>
      </c>
      <c r="O14" s="113">
        <v>95</v>
      </c>
      <c r="P14" s="113"/>
      <c r="Q14" s="113"/>
      <c r="R14" s="113"/>
      <c r="S14" s="113"/>
      <c r="T14" s="113"/>
      <c r="U14" s="113"/>
      <c r="V14" s="113"/>
      <c r="W14" s="113"/>
      <c r="X14" s="113"/>
      <c r="Y14" s="81"/>
      <c r="Z14" s="81"/>
      <c r="AA14" s="81">
        <v>90</v>
      </c>
      <c r="AB14" s="81">
        <v>100</v>
      </c>
      <c r="AC14" s="81"/>
      <c r="AD14" s="81"/>
      <c r="AE14" s="81"/>
      <c r="AF14" s="81"/>
      <c r="AG14" s="81"/>
      <c r="AH14" s="81"/>
      <c r="AI14" s="81"/>
      <c r="AJ14" s="113"/>
      <c r="AK14" s="113"/>
      <c r="AL14" s="113">
        <v>100</v>
      </c>
      <c r="AM14" s="113">
        <v>100</v>
      </c>
      <c r="AN14" s="113"/>
      <c r="AO14" s="113"/>
      <c r="AP14" s="113"/>
      <c r="AQ14" s="113"/>
      <c r="AR14" s="113"/>
      <c r="AS14" s="113"/>
      <c r="AT14" s="113"/>
      <c r="AU14" s="81"/>
      <c r="AV14" s="81"/>
      <c r="AW14" s="81"/>
      <c r="AX14" s="81">
        <v>90</v>
      </c>
      <c r="AY14" s="81">
        <v>95</v>
      </c>
      <c r="AZ14" s="81"/>
      <c r="BA14" s="81"/>
      <c r="BB14" s="81"/>
      <c r="BC14" s="81"/>
      <c r="BD14" s="81"/>
      <c r="BE14" s="81"/>
      <c r="BF14" s="113"/>
      <c r="BG14" s="113"/>
      <c r="BH14" s="113"/>
      <c r="BI14" s="113">
        <v>95</v>
      </c>
      <c r="BJ14" s="113">
        <v>95</v>
      </c>
      <c r="BK14" s="113"/>
      <c r="BL14" s="113"/>
      <c r="BM14" s="113"/>
      <c r="BN14" s="113"/>
      <c r="BO14" s="113"/>
      <c r="BP14" s="113"/>
      <c r="BQ14" s="81"/>
      <c r="BR14" s="81"/>
      <c r="BS14" s="81"/>
      <c r="BT14" s="81"/>
      <c r="BU14" s="81">
        <v>95</v>
      </c>
      <c r="BV14" s="81">
        <v>90</v>
      </c>
      <c r="BW14" s="81">
        <v>100</v>
      </c>
      <c r="BX14" s="81"/>
      <c r="BY14" s="81"/>
      <c r="BZ14" s="81"/>
      <c r="CA14" s="81"/>
      <c r="CB14" s="113"/>
      <c r="CC14" s="113"/>
      <c r="CD14" s="113"/>
      <c r="CE14" s="113"/>
      <c r="CF14" s="113">
        <v>95</v>
      </c>
      <c r="CG14" s="113">
        <v>95</v>
      </c>
      <c r="CH14" s="113">
        <v>95</v>
      </c>
      <c r="CI14" s="113"/>
      <c r="CJ14" s="113"/>
      <c r="CK14" s="114"/>
      <c r="CL14" s="114"/>
      <c r="CM14" s="115">
        <v>92.5</v>
      </c>
      <c r="CN14" s="115">
        <v>92.5</v>
      </c>
      <c r="CO14" s="115">
        <v>95</v>
      </c>
      <c r="CP14" s="115">
        <v>96.25</v>
      </c>
      <c r="CQ14" s="115">
        <v>95</v>
      </c>
      <c r="CR14" s="115">
        <v>92.5</v>
      </c>
      <c r="CS14" s="115">
        <v>97.5</v>
      </c>
      <c r="CT14" s="115" t="s">
        <v>116</v>
      </c>
      <c r="CU14" s="115" t="s">
        <v>116</v>
      </c>
      <c r="CV14" s="115" t="s">
        <v>116</v>
      </c>
      <c r="CW14" s="115" t="s">
        <v>116</v>
      </c>
      <c r="CX14" s="116"/>
      <c r="CY14" s="116"/>
      <c r="CZ14" s="116"/>
      <c r="DA14" s="116">
        <v>100</v>
      </c>
      <c r="DB14" s="116"/>
      <c r="DC14" s="116"/>
      <c r="DD14" s="116">
        <v>92</v>
      </c>
      <c r="DE14" s="116"/>
      <c r="DF14" s="116"/>
      <c r="DG14" s="116"/>
      <c r="DH14" s="116"/>
      <c r="DI14" s="117"/>
      <c r="DJ14" s="117"/>
      <c r="DK14" s="117"/>
      <c r="DL14" s="117">
        <v>100</v>
      </c>
      <c r="DM14" s="117">
        <v>100</v>
      </c>
      <c r="DN14" s="117">
        <v>100</v>
      </c>
      <c r="DO14" s="117"/>
      <c r="DP14" s="117"/>
      <c r="DQ14" s="117"/>
      <c r="DR14" s="117"/>
      <c r="DS14" s="118"/>
      <c r="DT14" s="119">
        <v>95.06547619047619</v>
      </c>
      <c r="DU14" s="120" t="s">
        <v>123</v>
      </c>
      <c r="DV14" s="121" t="s">
        <v>124</v>
      </c>
    </row>
    <row r="15" spans="1:126" ht="29.25" customHeight="1">
      <c r="A15" s="122">
        <v>8</v>
      </c>
      <c r="B15" s="112" t="str">
        <f>[1]SISWA!B13</f>
        <v>Kevin Aldi Prasetya</v>
      </c>
      <c r="C15" s="81">
        <v>78</v>
      </c>
      <c r="D15" s="81">
        <v>75</v>
      </c>
      <c r="E15" s="81"/>
      <c r="F15" s="81"/>
      <c r="G15" s="81"/>
      <c r="H15" s="81"/>
      <c r="I15" s="81"/>
      <c r="J15" s="81"/>
      <c r="K15" s="81"/>
      <c r="L15" s="81"/>
      <c r="M15" s="81"/>
      <c r="N15" s="113">
        <v>80</v>
      </c>
      <c r="O15" s="113">
        <v>80</v>
      </c>
      <c r="P15" s="113"/>
      <c r="Q15" s="113"/>
      <c r="R15" s="113"/>
      <c r="S15" s="113"/>
      <c r="T15" s="113"/>
      <c r="U15" s="113"/>
      <c r="V15" s="113"/>
      <c r="W15" s="113"/>
      <c r="X15" s="113"/>
      <c r="Y15" s="81"/>
      <c r="Z15" s="81"/>
      <c r="AA15" s="81">
        <v>75</v>
      </c>
      <c r="AB15" s="81">
        <v>80</v>
      </c>
      <c r="AC15" s="81"/>
      <c r="AD15" s="81"/>
      <c r="AE15" s="81"/>
      <c r="AF15" s="81"/>
      <c r="AG15" s="81"/>
      <c r="AH15" s="81"/>
      <c r="AI15" s="81"/>
      <c r="AJ15" s="113"/>
      <c r="AK15" s="113"/>
      <c r="AL15" s="113">
        <v>85</v>
      </c>
      <c r="AM15" s="113">
        <v>85</v>
      </c>
      <c r="AN15" s="113"/>
      <c r="AO15" s="113"/>
      <c r="AP15" s="113"/>
      <c r="AQ15" s="113"/>
      <c r="AR15" s="113"/>
      <c r="AS15" s="113"/>
      <c r="AT15" s="113"/>
      <c r="AU15" s="81"/>
      <c r="AV15" s="81"/>
      <c r="AW15" s="81"/>
      <c r="AX15" s="81">
        <v>80</v>
      </c>
      <c r="AY15" s="81">
        <v>80</v>
      </c>
      <c r="AZ15" s="81"/>
      <c r="BA15" s="81"/>
      <c r="BB15" s="81"/>
      <c r="BC15" s="81"/>
      <c r="BD15" s="81"/>
      <c r="BE15" s="81"/>
      <c r="BF15" s="113"/>
      <c r="BG15" s="113"/>
      <c r="BH15" s="113"/>
      <c r="BI15" s="113">
        <v>85</v>
      </c>
      <c r="BJ15" s="113">
        <v>80</v>
      </c>
      <c r="BK15" s="113"/>
      <c r="BL15" s="113"/>
      <c r="BM15" s="113"/>
      <c r="BN15" s="113"/>
      <c r="BO15" s="113"/>
      <c r="BP15" s="113"/>
      <c r="BQ15" s="81"/>
      <c r="BR15" s="81"/>
      <c r="BS15" s="81"/>
      <c r="BT15" s="81"/>
      <c r="BU15" s="81">
        <v>80</v>
      </c>
      <c r="BV15" s="81">
        <v>80</v>
      </c>
      <c r="BW15" s="81">
        <v>75</v>
      </c>
      <c r="BX15" s="81"/>
      <c r="BY15" s="81"/>
      <c r="BZ15" s="81"/>
      <c r="CA15" s="81"/>
      <c r="CB15" s="113"/>
      <c r="CC15" s="113"/>
      <c r="CD15" s="113"/>
      <c r="CE15" s="113"/>
      <c r="CF15" s="113">
        <v>80</v>
      </c>
      <c r="CG15" s="113">
        <v>80</v>
      </c>
      <c r="CH15" s="113">
        <v>80</v>
      </c>
      <c r="CI15" s="113"/>
      <c r="CJ15" s="113"/>
      <c r="CK15" s="114"/>
      <c r="CL15" s="114"/>
      <c r="CM15" s="115">
        <v>79</v>
      </c>
      <c r="CN15" s="115">
        <v>77.5</v>
      </c>
      <c r="CO15" s="115">
        <v>80</v>
      </c>
      <c r="CP15" s="115">
        <v>82.5</v>
      </c>
      <c r="CQ15" s="115">
        <v>80</v>
      </c>
      <c r="CR15" s="115">
        <v>80</v>
      </c>
      <c r="CS15" s="115">
        <v>77.5</v>
      </c>
      <c r="CT15" s="115" t="s">
        <v>116</v>
      </c>
      <c r="CU15" s="115" t="s">
        <v>116</v>
      </c>
      <c r="CV15" s="115" t="s">
        <v>116</v>
      </c>
      <c r="CW15" s="115" t="s">
        <v>116</v>
      </c>
      <c r="CX15" s="116"/>
      <c r="CY15" s="116"/>
      <c r="CZ15" s="116"/>
      <c r="DA15" s="116">
        <v>85</v>
      </c>
      <c r="DB15" s="116"/>
      <c r="DC15" s="116"/>
      <c r="DD15" s="116">
        <v>78</v>
      </c>
      <c r="DE15" s="116"/>
      <c r="DF15" s="116"/>
      <c r="DG15" s="116"/>
      <c r="DH15" s="116"/>
      <c r="DI15" s="117"/>
      <c r="DJ15" s="117"/>
      <c r="DK15" s="117"/>
      <c r="DL15" s="117">
        <v>75</v>
      </c>
      <c r="DM15" s="117">
        <v>80</v>
      </c>
      <c r="DN15" s="117">
        <v>80</v>
      </c>
      <c r="DO15" s="117"/>
      <c r="DP15" s="117"/>
      <c r="DQ15" s="117"/>
      <c r="DR15" s="117"/>
      <c r="DS15" s="118"/>
      <c r="DT15" s="119">
        <v>79.345238095238088</v>
      </c>
      <c r="DU15" s="120" t="s">
        <v>61</v>
      </c>
      <c r="DV15" s="121" t="s">
        <v>125</v>
      </c>
    </row>
    <row r="16" spans="1:126" ht="30" customHeight="1">
      <c r="A16" s="122">
        <v>9</v>
      </c>
      <c r="B16" s="112" t="str">
        <f>[1]SISWA!B14</f>
        <v>Miswa Putri Ramadhani</v>
      </c>
      <c r="C16" s="81">
        <v>90</v>
      </c>
      <c r="D16" s="81">
        <v>85</v>
      </c>
      <c r="E16" s="81"/>
      <c r="F16" s="81"/>
      <c r="G16" s="81"/>
      <c r="H16" s="81"/>
      <c r="I16" s="81"/>
      <c r="J16" s="81"/>
      <c r="K16" s="81"/>
      <c r="L16" s="81"/>
      <c r="M16" s="81"/>
      <c r="N16" s="113">
        <v>90</v>
      </c>
      <c r="O16" s="113">
        <v>90</v>
      </c>
      <c r="P16" s="113"/>
      <c r="Q16" s="113"/>
      <c r="R16" s="113"/>
      <c r="S16" s="113"/>
      <c r="T16" s="113"/>
      <c r="U16" s="113"/>
      <c r="V16" s="113"/>
      <c r="W16" s="113"/>
      <c r="X16" s="113"/>
      <c r="Y16" s="81"/>
      <c r="Z16" s="81"/>
      <c r="AA16" s="81">
        <v>90</v>
      </c>
      <c r="AB16" s="81">
        <v>90</v>
      </c>
      <c r="AC16" s="81"/>
      <c r="AD16" s="81"/>
      <c r="AE16" s="81"/>
      <c r="AF16" s="81"/>
      <c r="AG16" s="81"/>
      <c r="AH16" s="81"/>
      <c r="AI16" s="81"/>
      <c r="AJ16" s="113"/>
      <c r="AK16" s="113"/>
      <c r="AL16" s="113">
        <v>90</v>
      </c>
      <c r="AM16" s="113">
        <v>90</v>
      </c>
      <c r="AN16" s="113"/>
      <c r="AO16" s="113"/>
      <c r="AP16" s="113"/>
      <c r="AQ16" s="113"/>
      <c r="AR16" s="113"/>
      <c r="AS16" s="113"/>
      <c r="AT16" s="113"/>
      <c r="AU16" s="81"/>
      <c r="AV16" s="81"/>
      <c r="AW16" s="81"/>
      <c r="AX16" s="81">
        <v>85</v>
      </c>
      <c r="AY16" s="81">
        <v>90</v>
      </c>
      <c r="AZ16" s="81"/>
      <c r="BA16" s="81"/>
      <c r="BB16" s="81"/>
      <c r="BC16" s="81"/>
      <c r="BD16" s="81"/>
      <c r="BE16" s="81"/>
      <c r="BF16" s="113"/>
      <c r="BG16" s="113"/>
      <c r="BH16" s="113"/>
      <c r="BI16" s="113">
        <v>88</v>
      </c>
      <c r="BJ16" s="113">
        <v>90</v>
      </c>
      <c r="BK16" s="113"/>
      <c r="BL16" s="113"/>
      <c r="BM16" s="113"/>
      <c r="BN16" s="113"/>
      <c r="BO16" s="113"/>
      <c r="BP16" s="113"/>
      <c r="BQ16" s="81"/>
      <c r="BR16" s="81"/>
      <c r="BS16" s="81"/>
      <c r="BT16" s="81"/>
      <c r="BU16" s="81">
        <v>85</v>
      </c>
      <c r="BV16" s="81">
        <v>90</v>
      </c>
      <c r="BW16" s="81">
        <v>90</v>
      </c>
      <c r="BX16" s="81"/>
      <c r="BY16" s="81"/>
      <c r="BZ16" s="81"/>
      <c r="CA16" s="81"/>
      <c r="CB16" s="113"/>
      <c r="CC16" s="113"/>
      <c r="CD16" s="113"/>
      <c r="CE16" s="113"/>
      <c r="CF16" s="113">
        <v>88</v>
      </c>
      <c r="CG16" s="113">
        <v>90</v>
      </c>
      <c r="CH16" s="113">
        <v>90</v>
      </c>
      <c r="CI16" s="113"/>
      <c r="CJ16" s="113"/>
      <c r="CK16" s="114"/>
      <c r="CL16" s="114"/>
      <c r="CM16" s="115">
        <v>90</v>
      </c>
      <c r="CN16" s="115">
        <v>87.5</v>
      </c>
      <c r="CO16" s="115">
        <v>90</v>
      </c>
      <c r="CP16" s="115">
        <v>88.25</v>
      </c>
      <c r="CQ16" s="115">
        <v>88.25</v>
      </c>
      <c r="CR16" s="115">
        <v>90</v>
      </c>
      <c r="CS16" s="115">
        <v>90</v>
      </c>
      <c r="CT16" s="115" t="s">
        <v>116</v>
      </c>
      <c r="CU16" s="115" t="s">
        <v>116</v>
      </c>
      <c r="CV16" s="115" t="s">
        <v>116</v>
      </c>
      <c r="CW16" s="115" t="s">
        <v>116</v>
      </c>
      <c r="CX16" s="116"/>
      <c r="CY16" s="116"/>
      <c r="CZ16" s="116"/>
      <c r="DA16" s="116">
        <v>100</v>
      </c>
      <c r="DB16" s="116"/>
      <c r="DC16" s="116"/>
      <c r="DD16" s="116">
        <v>95</v>
      </c>
      <c r="DE16" s="116"/>
      <c r="DF16" s="116"/>
      <c r="DG16" s="116"/>
      <c r="DH16" s="116"/>
      <c r="DI16" s="117"/>
      <c r="DJ16" s="117"/>
      <c r="DK16" s="117"/>
      <c r="DL16" s="117">
        <v>100</v>
      </c>
      <c r="DM16" s="117">
        <v>100</v>
      </c>
      <c r="DN16" s="117">
        <v>100</v>
      </c>
      <c r="DO16" s="117"/>
      <c r="DP16" s="117"/>
      <c r="DQ16" s="117"/>
      <c r="DR16" s="117"/>
      <c r="DS16" s="118"/>
      <c r="DT16" s="119">
        <v>91.25595238095238</v>
      </c>
      <c r="DU16" s="120" t="s">
        <v>123</v>
      </c>
      <c r="DV16" s="121" t="s">
        <v>126</v>
      </c>
    </row>
    <row r="17" spans="1:126" ht="29.25" customHeight="1">
      <c r="A17" s="122">
        <v>10</v>
      </c>
      <c r="B17" s="112" t="str">
        <f>[1]SISWA!B15</f>
        <v>Muhammad Rafi Aldiansyah</v>
      </c>
      <c r="C17" s="81">
        <v>80</v>
      </c>
      <c r="D17" s="81">
        <v>85</v>
      </c>
      <c r="E17" s="81"/>
      <c r="F17" s="81"/>
      <c r="G17" s="81"/>
      <c r="H17" s="81"/>
      <c r="I17" s="81"/>
      <c r="J17" s="81"/>
      <c r="K17" s="81"/>
      <c r="L17" s="81"/>
      <c r="M17" s="81"/>
      <c r="N17" s="113">
        <v>85</v>
      </c>
      <c r="O17" s="113">
        <v>90</v>
      </c>
      <c r="P17" s="113"/>
      <c r="Q17" s="113"/>
      <c r="R17" s="113"/>
      <c r="S17" s="113"/>
      <c r="T17" s="113"/>
      <c r="U17" s="113"/>
      <c r="V17" s="113"/>
      <c r="W17" s="113"/>
      <c r="X17" s="113"/>
      <c r="Y17" s="81"/>
      <c r="Z17" s="81"/>
      <c r="AA17" s="81">
        <v>80</v>
      </c>
      <c r="AB17" s="81">
        <v>85</v>
      </c>
      <c r="AC17" s="81"/>
      <c r="AD17" s="81"/>
      <c r="AE17" s="81"/>
      <c r="AF17" s="81"/>
      <c r="AG17" s="81"/>
      <c r="AH17" s="81"/>
      <c r="AI17" s="81"/>
      <c r="AJ17" s="113"/>
      <c r="AK17" s="113"/>
      <c r="AL17" s="113">
        <v>88</v>
      </c>
      <c r="AM17" s="113">
        <v>85</v>
      </c>
      <c r="AN17" s="113"/>
      <c r="AO17" s="113"/>
      <c r="AP17" s="113"/>
      <c r="AQ17" s="113"/>
      <c r="AR17" s="113"/>
      <c r="AS17" s="113"/>
      <c r="AT17" s="113"/>
      <c r="AU17" s="81"/>
      <c r="AV17" s="81"/>
      <c r="AW17" s="81"/>
      <c r="AX17" s="81">
        <v>80</v>
      </c>
      <c r="AY17" s="81">
        <v>80</v>
      </c>
      <c r="AZ17" s="81"/>
      <c r="BA17" s="81"/>
      <c r="BB17" s="81"/>
      <c r="BC17" s="81"/>
      <c r="BD17" s="81"/>
      <c r="BE17" s="81"/>
      <c r="BF17" s="113"/>
      <c r="BG17" s="113"/>
      <c r="BH17" s="113"/>
      <c r="BI17" s="113">
        <v>85</v>
      </c>
      <c r="BJ17" s="113">
        <v>85</v>
      </c>
      <c r="BK17" s="113"/>
      <c r="BL17" s="113"/>
      <c r="BM17" s="113"/>
      <c r="BN17" s="113"/>
      <c r="BO17" s="113"/>
      <c r="BP17" s="113"/>
      <c r="BQ17" s="81"/>
      <c r="BR17" s="81"/>
      <c r="BS17" s="81"/>
      <c r="BT17" s="81"/>
      <c r="BU17" s="81">
        <v>85</v>
      </c>
      <c r="BV17" s="81">
        <v>90</v>
      </c>
      <c r="BW17" s="81">
        <v>88</v>
      </c>
      <c r="BX17" s="81"/>
      <c r="BY17" s="81"/>
      <c r="BZ17" s="81"/>
      <c r="CA17" s="81"/>
      <c r="CB17" s="113"/>
      <c r="CC17" s="113"/>
      <c r="CD17" s="113"/>
      <c r="CE17" s="113"/>
      <c r="CF17" s="113">
        <v>85</v>
      </c>
      <c r="CG17" s="113">
        <v>90</v>
      </c>
      <c r="CH17" s="113">
        <v>90</v>
      </c>
      <c r="CI17" s="113"/>
      <c r="CJ17" s="113"/>
      <c r="CK17" s="114"/>
      <c r="CL17" s="114"/>
      <c r="CM17" s="115">
        <v>82.5</v>
      </c>
      <c r="CN17" s="115">
        <v>87.5</v>
      </c>
      <c r="CO17" s="115">
        <v>84</v>
      </c>
      <c r="CP17" s="115">
        <v>83.75</v>
      </c>
      <c r="CQ17" s="115">
        <v>83.75</v>
      </c>
      <c r="CR17" s="115">
        <v>90</v>
      </c>
      <c r="CS17" s="115">
        <v>89</v>
      </c>
      <c r="CT17" s="115" t="s">
        <v>116</v>
      </c>
      <c r="CU17" s="115" t="s">
        <v>116</v>
      </c>
      <c r="CV17" s="115" t="s">
        <v>116</v>
      </c>
      <c r="CW17" s="115" t="s">
        <v>116</v>
      </c>
      <c r="CX17" s="116"/>
      <c r="CY17" s="116"/>
      <c r="CZ17" s="116"/>
      <c r="DA17" s="116">
        <v>100</v>
      </c>
      <c r="DB17" s="116"/>
      <c r="DC17" s="116"/>
      <c r="DD17" s="116">
        <v>95</v>
      </c>
      <c r="DE17" s="116"/>
      <c r="DF17" s="116"/>
      <c r="DG17" s="116"/>
      <c r="DH17" s="116"/>
      <c r="DI17" s="117"/>
      <c r="DJ17" s="117"/>
      <c r="DK17" s="117"/>
      <c r="DL17" s="117">
        <v>100</v>
      </c>
      <c r="DM17" s="117">
        <v>100</v>
      </c>
      <c r="DN17" s="117">
        <v>100</v>
      </c>
      <c r="DO17" s="117"/>
      <c r="DP17" s="117"/>
      <c r="DQ17" s="117"/>
      <c r="DR17" s="117"/>
      <c r="DS17" s="118"/>
      <c r="DT17" s="119">
        <v>88.482142857142861</v>
      </c>
      <c r="DU17" s="120" t="s">
        <v>61</v>
      </c>
      <c r="DV17" s="121" t="s">
        <v>127</v>
      </c>
    </row>
    <row r="18" spans="1:126" ht="30.75" customHeight="1">
      <c r="A18" s="122">
        <v>11</v>
      </c>
      <c r="B18" s="112" t="str">
        <f>[1]SISWA!B16</f>
        <v>Nabila Ayu Saskia Ningrum</v>
      </c>
      <c r="C18" s="81">
        <v>78</v>
      </c>
      <c r="D18" s="81">
        <v>75</v>
      </c>
      <c r="E18" s="81"/>
      <c r="F18" s="81"/>
      <c r="G18" s="81"/>
      <c r="H18" s="81"/>
      <c r="I18" s="81"/>
      <c r="J18" s="81"/>
      <c r="K18" s="81"/>
      <c r="L18" s="81"/>
      <c r="M18" s="81"/>
      <c r="N18" s="113">
        <v>80</v>
      </c>
      <c r="O18" s="113">
        <v>78</v>
      </c>
      <c r="P18" s="113"/>
      <c r="Q18" s="113"/>
      <c r="R18" s="113"/>
      <c r="S18" s="113"/>
      <c r="T18" s="113"/>
      <c r="U18" s="113"/>
      <c r="V18" s="113"/>
      <c r="W18" s="113"/>
      <c r="X18" s="113"/>
      <c r="Y18" s="81"/>
      <c r="Z18" s="81"/>
      <c r="AA18" s="81">
        <v>75</v>
      </c>
      <c r="AB18" s="81">
        <v>78</v>
      </c>
      <c r="AC18" s="81"/>
      <c r="AD18" s="81"/>
      <c r="AE18" s="81"/>
      <c r="AF18" s="81"/>
      <c r="AG18" s="81"/>
      <c r="AH18" s="81"/>
      <c r="AI18" s="81"/>
      <c r="AJ18" s="113"/>
      <c r="AK18" s="113"/>
      <c r="AL18" s="113">
        <v>78</v>
      </c>
      <c r="AM18" s="113">
        <v>78</v>
      </c>
      <c r="AN18" s="113"/>
      <c r="AO18" s="113"/>
      <c r="AP18" s="113"/>
      <c r="AQ18" s="113"/>
      <c r="AR18" s="113"/>
      <c r="AS18" s="113"/>
      <c r="AT18" s="113"/>
      <c r="AU18" s="81"/>
      <c r="AV18" s="81"/>
      <c r="AW18" s="81"/>
      <c r="AX18" s="81">
        <v>80</v>
      </c>
      <c r="AY18" s="81">
        <v>75</v>
      </c>
      <c r="AZ18" s="81"/>
      <c r="BA18" s="81"/>
      <c r="BB18" s="81"/>
      <c r="BC18" s="81"/>
      <c r="BD18" s="81"/>
      <c r="BE18" s="81"/>
      <c r="BF18" s="113"/>
      <c r="BG18" s="113"/>
      <c r="BH18" s="113"/>
      <c r="BI18" s="113">
        <v>80</v>
      </c>
      <c r="BJ18" s="113">
        <v>80</v>
      </c>
      <c r="BK18" s="113"/>
      <c r="BL18" s="113"/>
      <c r="BM18" s="113"/>
      <c r="BN18" s="113"/>
      <c r="BO18" s="113"/>
      <c r="BP18" s="113"/>
      <c r="BQ18" s="81"/>
      <c r="BR18" s="81"/>
      <c r="BS18" s="81"/>
      <c r="BT18" s="81"/>
      <c r="BU18" s="81">
        <v>80</v>
      </c>
      <c r="BV18" s="81">
        <v>80</v>
      </c>
      <c r="BW18" s="81">
        <v>75</v>
      </c>
      <c r="BX18" s="81"/>
      <c r="BY18" s="81"/>
      <c r="BZ18" s="81"/>
      <c r="CA18" s="81"/>
      <c r="CB18" s="113"/>
      <c r="CC18" s="113"/>
      <c r="CD18" s="113"/>
      <c r="CE18" s="113"/>
      <c r="CF18" s="113">
        <v>80</v>
      </c>
      <c r="CG18" s="113">
        <v>78</v>
      </c>
      <c r="CH18" s="113">
        <v>80</v>
      </c>
      <c r="CI18" s="113"/>
      <c r="CJ18" s="113"/>
      <c r="CK18" s="114"/>
      <c r="CL18" s="114"/>
      <c r="CM18" s="115">
        <v>79</v>
      </c>
      <c r="CN18" s="115">
        <v>76.5</v>
      </c>
      <c r="CO18" s="115">
        <v>76.5</v>
      </c>
      <c r="CP18" s="115">
        <v>79</v>
      </c>
      <c r="CQ18" s="115">
        <v>78.75</v>
      </c>
      <c r="CR18" s="115">
        <v>79</v>
      </c>
      <c r="CS18" s="115">
        <v>77.5</v>
      </c>
      <c r="CT18" s="115" t="s">
        <v>116</v>
      </c>
      <c r="CU18" s="115" t="s">
        <v>116</v>
      </c>
      <c r="CV18" s="115" t="s">
        <v>116</v>
      </c>
      <c r="CW18" s="115" t="s">
        <v>116</v>
      </c>
      <c r="CX18" s="116"/>
      <c r="CY18" s="116"/>
      <c r="CZ18" s="116"/>
      <c r="DA18" s="116">
        <v>75</v>
      </c>
      <c r="DB18" s="116"/>
      <c r="DC18" s="116"/>
      <c r="DD18" s="116">
        <v>75</v>
      </c>
      <c r="DE18" s="116"/>
      <c r="DF18" s="116"/>
      <c r="DG18" s="116"/>
      <c r="DH18" s="116"/>
      <c r="DI18" s="117"/>
      <c r="DJ18" s="117"/>
      <c r="DK18" s="117"/>
      <c r="DL18" s="117">
        <v>70</v>
      </c>
      <c r="DM18" s="117">
        <v>80</v>
      </c>
      <c r="DN18" s="117">
        <v>68</v>
      </c>
      <c r="DO18" s="117"/>
      <c r="DP18" s="117"/>
      <c r="DQ18" s="117"/>
      <c r="DR18" s="117"/>
      <c r="DS18" s="118"/>
      <c r="DT18" s="119">
        <v>76.988095238095227</v>
      </c>
      <c r="DU18" s="120" t="s">
        <v>71</v>
      </c>
      <c r="DV18" s="121" t="s">
        <v>128</v>
      </c>
    </row>
    <row r="19" spans="1:126" ht="28.5" customHeight="1">
      <c r="A19" s="122">
        <v>12</v>
      </c>
      <c r="B19" s="112" t="str">
        <f>[1]SISWA!B17</f>
        <v>Nabila Septianing Tyas</v>
      </c>
      <c r="C19" s="81">
        <v>80</v>
      </c>
      <c r="D19" s="81">
        <v>80</v>
      </c>
      <c r="E19" s="81"/>
      <c r="F19" s="81"/>
      <c r="G19" s="81"/>
      <c r="H19" s="81"/>
      <c r="I19" s="81"/>
      <c r="J19" s="81"/>
      <c r="K19" s="81"/>
      <c r="L19" s="81"/>
      <c r="M19" s="81"/>
      <c r="N19" s="113">
        <v>85</v>
      </c>
      <c r="O19" s="113">
        <v>88</v>
      </c>
      <c r="P19" s="113"/>
      <c r="Q19" s="113"/>
      <c r="R19" s="113"/>
      <c r="S19" s="113"/>
      <c r="T19" s="113"/>
      <c r="U19" s="113"/>
      <c r="V19" s="113"/>
      <c r="W19" s="113"/>
      <c r="X19" s="113"/>
      <c r="Y19" s="81"/>
      <c r="Z19" s="81"/>
      <c r="AA19" s="81">
        <v>80</v>
      </c>
      <c r="AB19" s="81">
        <v>90</v>
      </c>
      <c r="AC19" s="81"/>
      <c r="AD19" s="81"/>
      <c r="AE19" s="81"/>
      <c r="AF19" s="81"/>
      <c r="AG19" s="81"/>
      <c r="AH19" s="81"/>
      <c r="AI19" s="81"/>
      <c r="AJ19" s="113"/>
      <c r="AK19" s="113"/>
      <c r="AL19" s="113">
        <v>85</v>
      </c>
      <c r="AM19" s="113">
        <v>90</v>
      </c>
      <c r="AN19" s="113"/>
      <c r="AO19" s="113"/>
      <c r="AP19" s="113"/>
      <c r="AQ19" s="113"/>
      <c r="AR19" s="113"/>
      <c r="AS19" s="113"/>
      <c r="AT19" s="113"/>
      <c r="AU19" s="81"/>
      <c r="AV19" s="81"/>
      <c r="AW19" s="81"/>
      <c r="AX19" s="81">
        <v>80</v>
      </c>
      <c r="AY19" s="81">
        <v>88</v>
      </c>
      <c r="AZ19" s="81"/>
      <c r="BA19" s="81"/>
      <c r="BB19" s="81"/>
      <c r="BC19" s="81"/>
      <c r="BD19" s="81"/>
      <c r="BE19" s="81"/>
      <c r="BF19" s="113"/>
      <c r="BG19" s="113"/>
      <c r="BH19" s="113"/>
      <c r="BI19" s="113">
        <v>85</v>
      </c>
      <c r="BJ19" s="113">
        <v>85</v>
      </c>
      <c r="BK19" s="113"/>
      <c r="BL19" s="113"/>
      <c r="BM19" s="113"/>
      <c r="BN19" s="113"/>
      <c r="BO19" s="113"/>
      <c r="BP19" s="113"/>
      <c r="BQ19" s="81"/>
      <c r="BR19" s="81"/>
      <c r="BS19" s="81"/>
      <c r="BT19" s="81"/>
      <c r="BU19" s="81">
        <v>90</v>
      </c>
      <c r="BV19" s="81">
        <v>85</v>
      </c>
      <c r="BW19" s="81">
        <v>85</v>
      </c>
      <c r="BX19" s="81"/>
      <c r="BY19" s="81"/>
      <c r="BZ19" s="81"/>
      <c r="CA19" s="81"/>
      <c r="CB19" s="113"/>
      <c r="CC19" s="113"/>
      <c r="CD19" s="113"/>
      <c r="CE19" s="113"/>
      <c r="CF19" s="113">
        <v>90</v>
      </c>
      <c r="CG19" s="113">
        <v>90</v>
      </c>
      <c r="CH19" s="113">
        <v>85</v>
      </c>
      <c r="CI19" s="113"/>
      <c r="CJ19" s="113"/>
      <c r="CK19" s="114"/>
      <c r="CL19" s="114"/>
      <c r="CM19" s="115">
        <v>82.5</v>
      </c>
      <c r="CN19" s="115">
        <v>84</v>
      </c>
      <c r="CO19" s="115">
        <v>82.5</v>
      </c>
      <c r="CP19" s="115">
        <v>86.25</v>
      </c>
      <c r="CQ19" s="115">
        <v>88.25</v>
      </c>
      <c r="CR19" s="115">
        <v>87.5</v>
      </c>
      <c r="CS19" s="115">
        <v>85</v>
      </c>
      <c r="CT19" s="115" t="s">
        <v>116</v>
      </c>
      <c r="CU19" s="115" t="s">
        <v>116</v>
      </c>
      <c r="CV19" s="115" t="s">
        <v>116</v>
      </c>
      <c r="CW19" s="115" t="s">
        <v>116</v>
      </c>
      <c r="CX19" s="116"/>
      <c r="CY19" s="116"/>
      <c r="CZ19" s="116"/>
      <c r="DA19" s="116">
        <v>90</v>
      </c>
      <c r="DB19" s="116"/>
      <c r="DC19" s="116"/>
      <c r="DD19" s="116">
        <v>100</v>
      </c>
      <c r="DE19" s="116"/>
      <c r="DF19" s="116"/>
      <c r="DG19" s="116"/>
      <c r="DH19" s="116"/>
      <c r="DI19" s="117"/>
      <c r="DJ19" s="117"/>
      <c r="DK19" s="117"/>
      <c r="DL19" s="117">
        <v>100</v>
      </c>
      <c r="DM19" s="117">
        <v>100</v>
      </c>
      <c r="DN19" s="117">
        <v>80</v>
      </c>
      <c r="DO19" s="117"/>
      <c r="DP19" s="117"/>
      <c r="DQ19" s="117"/>
      <c r="DR19" s="117"/>
      <c r="DS19" s="118"/>
      <c r="DT19" s="119">
        <v>86.684523809523824</v>
      </c>
      <c r="DU19" s="120" t="s">
        <v>61</v>
      </c>
      <c r="DV19" s="121" t="s">
        <v>119</v>
      </c>
    </row>
    <row r="20" spans="1:126" ht="28.5" customHeight="1">
      <c r="A20" s="122">
        <v>13</v>
      </c>
      <c r="B20" s="112" t="str">
        <f>[1]SISWA!B18</f>
        <v>Rakha Boma Nandana</v>
      </c>
      <c r="C20" s="81">
        <v>80</v>
      </c>
      <c r="D20" s="81">
        <v>80</v>
      </c>
      <c r="E20" s="81"/>
      <c r="F20" s="81"/>
      <c r="G20" s="81"/>
      <c r="H20" s="81"/>
      <c r="I20" s="81"/>
      <c r="J20" s="81"/>
      <c r="K20" s="81"/>
      <c r="L20" s="81"/>
      <c r="M20" s="81"/>
      <c r="N20" s="113">
        <v>85</v>
      </c>
      <c r="O20" s="113">
        <v>85</v>
      </c>
      <c r="P20" s="113"/>
      <c r="Q20" s="113"/>
      <c r="R20" s="113"/>
      <c r="S20" s="113"/>
      <c r="T20" s="113"/>
      <c r="U20" s="113"/>
      <c r="V20" s="113"/>
      <c r="W20" s="113"/>
      <c r="X20" s="113"/>
      <c r="Y20" s="81"/>
      <c r="Z20" s="81"/>
      <c r="AA20" s="81">
        <v>80</v>
      </c>
      <c r="AB20" s="81">
        <v>80</v>
      </c>
      <c r="AC20" s="81"/>
      <c r="AD20" s="81"/>
      <c r="AE20" s="81"/>
      <c r="AF20" s="81"/>
      <c r="AG20" s="81"/>
      <c r="AH20" s="81"/>
      <c r="AI20" s="81"/>
      <c r="AJ20" s="113"/>
      <c r="AK20" s="113"/>
      <c r="AL20" s="113">
        <v>88</v>
      </c>
      <c r="AM20" s="113">
        <v>85</v>
      </c>
      <c r="AN20" s="113"/>
      <c r="AO20" s="113"/>
      <c r="AP20" s="113"/>
      <c r="AQ20" s="113"/>
      <c r="AR20" s="113"/>
      <c r="AS20" s="113"/>
      <c r="AT20" s="113"/>
      <c r="AU20" s="81"/>
      <c r="AV20" s="81"/>
      <c r="AW20" s="81"/>
      <c r="AX20" s="81">
        <v>80</v>
      </c>
      <c r="AY20" s="81">
        <v>80</v>
      </c>
      <c r="AZ20" s="81"/>
      <c r="BA20" s="81"/>
      <c r="BB20" s="81"/>
      <c r="BC20" s="81"/>
      <c r="BD20" s="81"/>
      <c r="BE20" s="81"/>
      <c r="BF20" s="113"/>
      <c r="BG20" s="113"/>
      <c r="BH20" s="113"/>
      <c r="BI20" s="113">
        <v>85</v>
      </c>
      <c r="BJ20" s="113">
        <v>85</v>
      </c>
      <c r="BK20" s="113"/>
      <c r="BL20" s="113"/>
      <c r="BM20" s="113"/>
      <c r="BN20" s="113"/>
      <c r="BO20" s="113"/>
      <c r="BP20" s="113"/>
      <c r="BQ20" s="81"/>
      <c r="BR20" s="81"/>
      <c r="BS20" s="81"/>
      <c r="BT20" s="81"/>
      <c r="BU20" s="81">
        <v>85</v>
      </c>
      <c r="BV20" s="81">
        <v>88</v>
      </c>
      <c r="BW20" s="81">
        <v>88</v>
      </c>
      <c r="BX20" s="81"/>
      <c r="BY20" s="81"/>
      <c r="BZ20" s="81"/>
      <c r="CA20" s="81"/>
      <c r="CB20" s="113"/>
      <c r="CC20" s="113"/>
      <c r="CD20" s="113"/>
      <c r="CE20" s="113"/>
      <c r="CF20" s="113">
        <v>88</v>
      </c>
      <c r="CG20" s="113">
        <v>90</v>
      </c>
      <c r="CH20" s="113">
        <v>85</v>
      </c>
      <c r="CI20" s="113"/>
      <c r="CJ20" s="113"/>
      <c r="CK20" s="114"/>
      <c r="CL20" s="114"/>
      <c r="CM20" s="115">
        <v>82.5</v>
      </c>
      <c r="CN20" s="115">
        <v>82.5</v>
      </c>
      <c r="CO20" s="115">
        <v>84</v>
      </c>
      <c r="CP20" s="115">
        <v>82.5</v>
      </c>
      <c r="CQ20" s="115">
        <v>84.5</v>
      </c>
      <c r="CR20" s="115">
        <v>89</v>
      </c>
      <c r="CS20" s="115">
        <v>86.5</v>
      </c>
      <c r="CT20" s="115" t="s">
        <v>116</v>
      </c>
      <c r="CU20" s="115" t="s">
        <v>116</v>
      </c>
      <c r="CV20" s="115" t="s">
        <v>116</v>
      </c>
      <c r="CW20" s="115" t="s">
        <v>116</v>
      </c>
      <c r="CX20" s="116"/>
      <c r="CY20" s="116"/>
      <c r="CZ20" s="116"/>
      <c r="DA20" s="116">
        <v>90</v>
      </c>
      <c r="DB20" s="116"/>
      <c r="DC20" s="116"/>
      <c r="DD20" s="116">
        <v>85</v>
      </c>
      <c r="DE20" s="116"/>
      <c r="DF20" s="116"/>
      <c r="DG20" s="116"/>
      <c r="DH20" s="116"/>
      <c r="DI20" s="117"/>
      <c r="DJ20" s="117"/>
      <c r="DK20" s="117"/>
      <c r="DL20" s="117">
        <v>100</v>
      </c>
      <c r="DM20" s="117">
        <v>100</v>
      </c>
      <c r="DN20" s="117">
        <v>80</v>
      </c>
      <c r="DO20" s="117"/>
      <c r="DP20" s="117"/>
      <c r="DQ20" s="117"/>
      <c r="DR20" s="117"/>
      <c r="DS20" s="118"/>
      <c r="DT20" s="119">
        <v>85.630952380952394</v>
      </c>
      <c r="DU20" s="120" t="s">
        <v>61</v>
      </c>
      <c r="DV20" s="121" t="s">
        <v>121</v>
      </c>
    </row>
    <row r="21" spans="1:126" ht="28.5" customHeight="1">
      <c r="A21" s="122">
        <v>14</v>
      </c>
      <c r="B21" s="112" t="str">
        <f>[1]SISWA!B19</f>
        <v>Rayyan Khairul Azam</v>
      </c>
      <c r="C21" s="81">
        <v>90</v>
      </c>
      <c r="D21" s="81">
        <v>85</v>
      </c>
      <c r="E21" s="81"/>
      <c r="F21" s="81"/>
      <c r="G21" s="81"/>
      <c r="H21" s="81"/>
      <c r="I21" s="81"/>
      <c r="J21" s="81"/>
      <c r="K21" s="81"/>
      <c r="L21" s="81"/>
      <c r="M21" s="81"/>
      <c r="N21" s="113">
        <v>90</v>
      </c>
      <c r="O21" s="113">
        <v>90</v>
      </c>
      <c r="P21" s="113"/>
      <c r="Q21" s="113"/>
      <c r="R21" s="113"/>
      <c r="S21" s="113"/>
      <c r="T21" s="113"/>
      <c r="U21" s="113"/>
      <c r="V21" s="113"/>
      <c r="W21" s="113"/>
      <c r="X21" s="113"/>
      <c r="Y21" s="81"/>
      <c r="Z21" s="81"/>
      <c r="AA21" s="81">
        <v>90</v>
      </c>
      <c r="AB21" s="81">
        <v>90</v>
      </c>
      <c r="AC21" s="81"/>
      <c r="AD21" s="81"/>
      <c r="AE21" s="81"/>
      <c r="AF21" s="81"/>
      <c r="AG21" s="81"/>
      <c r="AH21" s="81"/>
      <c r="AI21" s="81"/>
      <c r="AJ21" s="113"/>
      <c r="AK21" s="113"/>
      <c r="AL21" s="113">
        <v>90</v>
      </c>
      <c r="AM21" s="113">
        <v>95</v>
      </c>
      <c r="AN21" s="113"/>
      <c r="AO21" s="113"/>
      <c r="AP21" s="113"/>
      <c r="AQ21" s="113"/>
      <c r="AR21" s="113"/>
      <c r="AS21" s="113"/>
      <c r="AT21" s="113"/>
      <c r="AU21" s="81"/>
      <c r="AV21" s="81"/>
      <c r="AW21" s="81"/>
      <c r="AX21" s="81">
        <v>90</v>
      </c>
      <c r="AY21" s="81">
        <v>80</v>
      </c>
      <c r="AZ21" s="81"/>
      <c r="BA21" s="81"/>
      <c r="BB21" s="81"/>
      <c r="BC21" s="81"/>
      <c r="BD21" s="81"/>
      <c r="BE21" s="81"/>
      <c r="BF21" s="113"/>
      <c r="BG21" s="113"/>
      <c r="BH21" s="113"/>
      <c r="BI21" s="113">
        <v>90</v>
      </c>
      <c r="BJ21" s="113">
        <v>90</v>
      </c>
      <c r="BK21" s="113"/>
      <c r="BL21" s="113"/>
      <c r="BM21" s="113"/>
      <c r="BN21" s="113"/>
      <c r="BO21" s="113"/>
      <c r="BP21" s="113"/>
      <c r="BQ21" s="81"/>
      <c r="BR21" s="81"/>
      <c r="BS21" s="81"/>
      <c r="BT21" s="81"/>
      <c r="BU21" s="81">
        <v>90</v>
      </c>
      <c r="BV21" s="81">
        <v>85</v>
      </c>
      <c r="BW21" s="81">
        <v>90</v>
      </c>
      <c r="BX21" s="81"/>
      <c r="BY21" s="81"/>
      <c r="BZ21" s="81"/>
      <c r="CA21" s="81"/>
      <c r="CB21" s="113"/>
      <c r="CC21" s="113"/>
      <c r="CD21" s="113"/>
      <c r="CE21" s="113"/>
      <c r="CF21" s="113">
        <v>90</v>
      </c>
      <c r="CG21" s="113">
        <v>90</v>
      </c>
      <c r="CH21" s="113">
        <v>90</v>
      </c>
      <c r="CI21" s="113"/>
      <c r="CJ21" s="113"/>
      <c r="CK21" s="114"/>
      <c r="CL21" s="114"/>
      <c r="CM21" s="115">
        <v>90</v>
      </c>
      <c r="CN21" s="115">
        <v>87.5</v>
      </c>
      <c r="CO21" s="115">
        <v>90</v>
      </c>
      <c r="CP21" s="115">
        <v>91.25</v>
      </c>
      <c r="CQ21" s="115">
        <v>87.5</v>
      </c>
      <c r="CR21" s="115">
        <v>87.5</v>
      </c>
      <c r="CS21" s="115">
        <v>90</v>
      </c>
      <c r="CT21" s="115" t="s">
        <v>116</v>
      </c>
      <c r="CU21" s="115" t="s">
        <v>116</v>
      </c>
      <c r="CV21" s="115" t="s">
        <v>116</v>
      </c>
      <c r="CW21" s="115" t="s">
        <v>116</v>
      </c>
      <c r="CX21" s="116"/>
      <c r="CY21" s="116"/>
      <c r="CZ21" s="116"/>
      <c r="DA21" s="116">
        <v>80</v>
      </c>
      <c r="DB21" s="116"/>
      <c r="DC21" s="116"/>
      <c r="DD21" s="116">
        <v>92</v>
      </c>
      <c r="DE21" s="116"/>
      <c r="DF21" s="116"/>
      <c r="DG21" s="116"/>
      <c r="DH21" s="116"/>
      <c r="DI21" s="117"/>
      <c r="DJ21" s="117"/>
      <c r="DK21" s="117"/>
      <c r="DL21" s="117">
        <v>100</v>
      </c>
      <c r="DM21" s="117">
        <v>100</v>
      </c>
      <c r="DN21" s="117">
        <v>100</v>
      </c>
      <c r="DO21" s="117"/>
      <c r="DP21" s="117"/>
      <c r="DQ21" s="117"/>
      <c r="DR21" s="117"/>
      <c r="DS21" s="118"/>
      <c r="DT21" s="119">
        <v>90.303571428571431</v>
      </c>
      <c r="DU21" s="120" t="s">
        <v>123</v>
      </c>
      <c r="DV21" s="121" t="s">
        <v>129</v>
      </c>
    </row>
    <row r="22" spans="1:126" ht="33" customHeight="1">
      <c r="A22" s="122">
        <v>15</v>
      </c>
      <c r="B22" s="112" t="str">
        <f>[1]SISWA!B20</f>
        <v>Regina Astitra Rahmadonna</v>
      </c>
      <c r="C22" s="81">
        <v>90</v>
      </c>
      <c r="D22" s="81">
        <v>90</v>
      </c>
      <c r="E22" s="81"/>
      <c r="F22" s="81"/>
      <c r="G22" s="81"/>
      <c r="H22" s="81"/>
      <c r="I22" s="81"/>
      <c r="J22" s="81"/>
      <c r="K22" s="81"/>
      <c r="L22" s="81"/>
      <c r="M22" s="81"/>
      <c r="N22" s="113">
        <v>90</v>
      </c>
      <c r="O22" s="113">
        <v>90</v>
      </c>
      <c r="P22" s="113"/>
      <c r="Q22" s="113"/>
      <c r="R22" s="113"/>
      <c r="S22" s="113"/>
      <c r="T22" s="113"/>
      <c r="U22" s="113"/>
      <c r="V22" s="113"/>
      <c r="W22" s="113"/>
      <c r="X22" s="113"/>
      <c r="Y22" s="81"/>
      <c r="Z22" s="81"/>
      <c r="AA22" s="81">
        <v>90</v>
      </c>
      <c r="AB22" s="81">
        <v>95</v>
      </c>
      <c r="AC22" s="81"/>
      <c r="AD22" s="81"/>
      <c r="AE22" s="81"/>
      <c r="AF22" s="81"/>
      <c r="AG22" s="81"/>
      <c r="AH22" s="81"/>
      <c r="AI22" s="81"/>
      <c r="AJ22" s="113"/>
      <c r="AK22" s="113"/>
      <c r="AL22" s="113">
        <v>100</v>
      </c>
      <c r="AM22" s="113">
        <v>95</v>
      </c>
      <c r="AN22" s="113"/>
      <c r="AO22" s="113"/>
      <c r="AP22" s="113"/>
      <c r="AQ22" s="113"/>
      <c r="AR22" s="113"/>
      <c r="AS22" s="113"/>
      <c r="AT22" s="113"/>
      <c r="AU22" s="81"/>
      <c r="AV22" s="81"/>
      <c r="AW22" s="81"/>
      <c r="AX22" s="81">
        <v>85</v>
      </c>
      <c r="AY22" s="81">
        <v>90</v>
      </c>
      <c r="AZ22" s="81"/>
      <c r="BA22" s="81"/>
      <c r="BB22" s="81"/>
      <c r="BC22" s="81"/>
      <c r="BD22" s="81"/>
      <c r="BE22" s="81"/>
      <c r="BF22" s="113"/>
      <c r="BG22" s="113"/>
      <c r="BH22" s="113"/>
      <c r="BI22" s="113">
        <v>90</v>
      </c>
      <c r="BJ22" s="113">
        <v>90</v>
      </c>
      <c r="BK22" s="113"/>
      <c r="BL22" s="113"/>
      <c r="BM22" s="113"/>
      <c r="BN22" s="113"/>
      <c r="BO22" s="113"/>
      <c r="BP22" s="113"/>
      <c r="BQ22" s="81"/>
      <c r="BR22" s="81"/>
      <c r="BS22" s="81"/>
      <c r="BT22" s="81"/>
      <c r="BU22" s="81">
        <v>85</v>
      </c>
      <c r="BV22" s="81">
        <v>95</v>
      </c>
      <c r="BW22" s="81">
        <v>90</v>
      </c>
      <c r="BX22" s="81"/>
      <c r="BY22" s="81"/>
      <c r="BZ22" s="81"/>
      <c r="CA22" s="81"/>
      <c r="CB22" s="113"/>
      <c r="CC22" s="113"/>
      <c r="CD22" s="113"/>
      <c r="CE22" s="113"/>
      <c r="CF22" s="113">
        <v>95</v>
      </c>
      <c r="CG22" s="113">
        <v>90</v>
      </c>
      <c r="CH22" s="113">
        <v>95</v>
      </c>
      <c r="CI22" s="113"/>
      <c r="CJ22" s="113"/>
      <c r="CK22" s="114"/>
      <c r="CL22" s="114"/>
      <c r="CM22" s="115">
        <v>90</v>
      </c>
      <c r="CN22" s="115">
        <v>90</v>
      </c>
      <c r="CO22" s="115">
        <v>95</v>
      </c>
      <c r="CP22" s="115">
        <v>91.25</v>
      </c>
      <c r="CQ22" s="115">
        <v>90</v>
      </c>
      <c r="CR22" s="115">
        <v>92.5</v>
      </c>
      <c r="CS22" s="115">
        <v>92.5</v>
      </c>
      <c r="CT22" s="115" t="s">
        <v>116</v>
      </c>
      <c r="CU22" s="115" t="s">
        <v>116</v>
      </c>
      <c r="CV22" s="115" t="s">
        <v>116</v>
      </c>
      <c r="CW22" s="115" t="s">
        <v>116</v>
      </c>
      <c r="CX22" s="116"/>
      <c r="CY22" s="116"/>
      <c r="CZ22" s="116"/>
      <c r="DA22" s="116">
        <v>100</v>
      </c>
      <c r="DB22" s="116"/>
      <c r="DC22" s="116"/>
      <c r="DD22" s="116">
        <v>95</v>
      </c>
      <c r="DE22" s="116"/>
      <c r="DF22" s="116"/>
      <c r="DG22" s="116"/>
      <c r="DH22" s="116"/>
      <c r="DI22" s="117"/>
      <c r="DJ22" s="117"/>
      <c r="DK22" s="117"/>
      <c r="DL22" s="117">
        <v>100</v>
      </c>
      <c r="DM22" s="117">
        <v>100</v>
      </c>
      <c r="DN22" s="117">
        <v>100</v>
      </c>
      <c r="DO22" s="117"/>
      <c r="DP22" s="117"/>
      <c r="DQ22" s="117"/>
      <c r="DR22" s="117"/>
      <c r="DS22" s="118"/>
      <c r="DT22" s="119">
        <v>93.18452380952381</v>
      </c>
      <c r="DU22" s="120" t="s">
        <v>123</v>
      </c>
      <c r="DV22" s="121" t="s">
        <v>124</v>
      </c>
    </row>
    <row r="23" spans="1:126" ht="32.25" customHeight="1">
      <c r="A23" s="122">
        <v>16</v>
      </c>
      <c r="B23" s="112" t="str">
        <f>[1]SISWA!B21</f>
        <v>Safiq Satriawan</v>
      </c>
      <c r="C23" s="81">
        <v>85</v>
      </c>
      <c r="D23" s="81">
        <v>80</v>
      </c>
      <c r="E23" s="81"/>
      <c r="F23" s="81"/>
      <c r="G23" s="81"/>
      <c r="H23" s="81"/>
      <c r="I23" s="81"/>
      <c r="J23" s="81"/>
      <c r="K23" s="81"/>
      <c r="L23" s="81"/>
      <c r="M23" s="81"/>
      <c r="N23" s="113">
        <v>90</v>
      </c>
      <c r="O23" s="113">
        <v>90</v>
      </c>
      <c r="P23" s="113"/>
      <c r="Q23" s="113"/>
      <c r="R23" s="113"/>
      <c r="S23" s="113"/>
      <c r="T23" s="113"/>
      <c r="U23" s="113"/>
      <c r="V23" s="113"/>
      <c r="W23" s="113"/>
      <c r="X23" s="113"/>
      <c r="Y23" s="81"/>
      <c r="Z23" s="81"/>
      <c r="AA23" s="81">
        <v>85</v>
      </c>
      <c r="AB23" s="81">
        <v>85</v>
      </c>
      <c r="AC23" s="81"/>
      <c r="AD23" s="81"/>
      <c r="AE23" s="81"/>
      <c r="AF23" s="81"/>
      <c r="AG23" s="81"/>
      <c r="AH23" s="81"/>
      <c r="AI23" s="81"/>
      <c r="AJ23" s="113"/>
      <c r="AK23" s="113"/>
      <c r="AL23" s="113">
        <v>90</v>
      </c>
      <c r="AM23" s="113">
        <v>88</v>
      </c>
      <c r="AN23" s="113"/>
      <c r="AO23" s="113"/>
      <c r="AP23" s="113"/>
      <c r="AQ23" s="113"/>
      <c r="AR23" s="113"/>
      <c r="AS23" s="113"/>
      <c r="AT23" s="113"/>
      <c r="AU23" s="81"/>
      <c r="AV23" s="81"/>
      <c r="AW23" s="81"/>
      <c r="AX23" s="81">
        <v>85</v>
      </c>
      <c r="AY23" s="81">
        <v>80</v>
      </c>
      <c r="AZ23" s="81"/>
      <c r="BA23" s="81"/>
      <c r="BB23" s="81"/>
      <c r="BC23" s="81"/>
      <c r="BD23" s="81"/>
      <c r="BE23" s="81"/>
      <c r="BF23" s="113"/>
      <c r="BG23" s="113"/>
      <c r="BH23" s="113"/>
      <c r="BI23" s="113">
        <v>85</v>
      </c>
      <c r="BJ23" s="113">
        <v>85</v>
      </c>
      <c r="BK23" s="113"/>
      <c r="BL23" s="113"/>
      <c r="BM23" s="113"/>
      <c r="BN23" s="113"/>
      <c r="BO23" s="113"/>
      <c r="BP23" s="113"/>
      <c r="BQ23" s="81"/>
      <c r="BR23" s="81"/>
      <c r="BS23" s="81"/>
      <c r="BT23" s="81"/>
      <c r="BU23" s="81">
        <v>85</v>
      </c>
      <c r="BV23" s="81">
        <v>90</v>
      </c>
      <c r="BW23" s="81">
        <v>85</v>
      </c>
      <c r="BX23" s="81"/>
      <c r="BY23" s="81"/>
      <c r="BZ23" s="81"/>
      <c r="CA23" s="81"/>
      <c r="CB23" s="113"/>
      <c r="CC23" s="113"/>
      <c r="CD23" s="113"/>
      <c r="CE23" s="113"/>
      <c r="CF23" s="113">
        <v>88</v>
      </c>
      <c r="CG23" s="113">
        <v>90</v>
      </c>
      <c r="CH23" s="113">
        <v>85</v>
      </c>
      <c r="CI23" s="113"/>
      <c r="CJ23" s="113"/>
      <c r="CK23" s="114"/>
      <c r="CL23" s="114"/>
      <c r="CM23" s="115">
        <v>87.5</v>
      </c>
      <c r="CN23" s="115">
        <v>85</v>
      </c>
      <c r="CO23" s="115">
        <v>87.5</v>
      </c>
      <c r="CP23" s="115">
        <v>85.75</v>
      </c>
      <c r="CQ23" s="115">
        <v>84.5</v>
      </c>
      <c r="CR23" s="115">
        <v>90</v>
      </c>
      <c r="CS23" s="115">
        <v>85</v>
      </c>
      <c r="CT23" s="115" t="s">
        <v>116</v>
      </c>
      <c r="CU23" s="115" t="s">
        <v>116</v>
      </c>
      <c r="CV23" s="115" t="s">
        <v>116</v>
      </c>
      <c r="CW23" s="115" t="s">
        <v>116</v>
      </c>
      <c r="CX23" s="116"/>
      <c r="CY23" s="116"/>
      <c r="CZ23" s="116"/>
      <c r="DA23" s="116">
        <v>90</v>
      </c>
      <c r="DB23" s="116"/>
      <c r="DC23" s="116"/>
      <c r="DD23" s="116">
        <v>97</v>
      </c>
      <c r="DE23" s="116"/>
      <c r="DF23" s="116"/>
      <c r="DG23" s="116"/>
      <c r="DH23" s="116"/>
      <c r="DI23" s="117"/>
      <c r="DJ23" s="117"/>
      <c r="DK23" s="117"/>
      <c r="DL23" s="117">
        <v>100</v>
      </c>
      <c r="DM23" s="117">
        <v>100</v>
      </c>
      <c r="DN23" s="117">
        <v>100</v>
      </c>
      <c r="DO23" s="117"/>
      <c r="DP23" s="117"/>
      <c r="DQ23" s="117"/>
      <c r="DR23" s="117"/>
      <c r="DS23" s="118"/>
      <c r="DT23" s="119">
        <v>88.910714285714292</v>
      </c>
      <c r="DU23" s="120" t="s">
        <v>61</v>
      </c>
      <c r="DV23" s="121" t="s">
        <v>129</v>
      </c>
    </row>
    <row r="24" spans="1:126">
      <c r="A24" s="122">
        <v>17</v>
      </c>
      <c r="B24" s="112" t="e">
        <f>[1]SISWA!#REF!</f>
        <v>#REF!</v>
      </c>
      <c r="C24" s="81"/>
      <c r="D24" s="81"/>
      <c r="E24" s="81"/>
      <c r="F24" s="81"/>
      <c r="G24" s="81"/>
      <c r="H24" s="81"/>
      <c r="I24" s="81"/>
      <c r="J24" s="81"/>
      <c r="K24" s="81"/>
      <c r="L24" s="81"/>
      <c r="M24" s="81"/>
      <c r="N24" s="113"/>
      <c r="O24" s="113"/>
      <c r="P24" s="113"/>
      <c r="Q24" s="113"/>
      <c r="R24" s="113"/>
      <c r="S24" s="113"/>
      <c r="T24" s="113"/>
      <c r="U24" s="113"/>
      <c r="V24" s="113"/>
      <c r="W24" s="113"/>
      <c r="X24" s="113"/>
      <c r="Y24" s="81"/>
      <c r="Z24" s="81"/>
      <c r="AA24" s="81"/>
      <c r="AB24" s="81"/>
      <c r="AC24" s="81"/>
      <c r="AD24" s="81"/>
      <c r="AE24" s="81"/>
      <c r="AF24" s="81"/>
      <c r="AG24" s="81"/>
      <c r="AH24" s="81"/>
      <c r="AI24" s="81"/>
      <c r="AJ24" s="113"/>
      <c r="AK24" s="113"/>
      <c r="AL24" s="113"/>
      <c r="AM24" s="113"/>
      <c r="AN24" s="113"/>
      <c r="AO24" s="113"/>
      <c r="AP24" s="113"/>
      <c r="AQ24" s="113"/>
      <c r="AR24" s="113"/>
      <c r="AS24" s="113"/>
      <c r="AT24" s="113"/>
      <c r="AU24" s="81"/>
      <c r="AV24" s="81"/>
      <c r="AW24" s="81"/>
      <c r="AX24" s="81"/>
      <c r="AY24" s="81"/>
      <c r="AZ24" s="81"/>
      <c r="BA24" s="81"/>
      <c r="BB24" s="81"/>
      <c r="BC24" s="81"/>
      <c r="BD24" s="81"/>
      <c r="BE24" s="81"/>
      <c r="BF24" s="113"/>
      <c r="BG24" s="113"/>
      <c r="BH24" s="113"/>
      <c r="BI24" s="113"/>
      <c r="BJ24" s="113"/>
      <c r="BK24" s="113"/>
      <c r="BL24" s="113"/>
      <c r="BM24" s="113"/>
      <c r="BN24" s="113"/>
      <c r="BO24" s="113"/>
      <c r="BP24" s="113"/>
      <c r="BQ24" s="81"/>
      <c r="BR24" s="81"/>
      <c r="BS24" s="81"/>
      <c r="BT24" s="81"/>
      <c r="BU24" s="81"/>
      <c r="BV24" s="81"/>
      <c r="BW24" s="81"/>
      <c r="BX24" s="81"/>
      <c r="BY24" s="81"/>
      <c r="BZ24" s="81"/>
      <c r="CA24" s="81"/>
      <c r="CB24" s="113"/>
      <c r="CC24" s="113"/>
      <c r="CD24" s="113"/>
      <c r="CE24" s="113"/>
      <c r="CF24" s="113"/>
      <c r="CG24" s="113"/>
      <c r="CH24" s="113"/>
      <c r="CI24" s="113"/>
      <c r="CJ24" s="113"/>
      <c r="CK24" s="114"/>
      <c r="CL24" s="114"/>
      <c r="CM24" s="115" t="s">
        <v>116</v>
      </c>
      <c r="CN24" s="115" t="s">
        <v>116</v>
      </c>
      <c r="CO24" s="115" t="s">
        <v>116</v>
      </c>
      <c r="CP24" s="115" t="s">
        <v>116</v>
      </c>
      <c r="CQ24" s="115" t="s">
        <v>116</v>
      </c>
      <c r="CR24" s="115" t="s">
        <v>116</v>
      </c>
      <c r="CS24" s="115" t="s">
        <v>116</v>
      </c>
      <c r="CT24" s="115" t="s">
        <v>116</v>
      </c>
      <c r="CU24" s="115" t="s">
        <v>116</v>
      </c>
      <c r="CV24" s="115" t="s">
        <v>116</v>
      </c>
      <c r="CW24" s="115" t="s">
        <v>116</v>
      </c>
      <c r="CX24" s="116"/>
      <c r="CY24" s="116"/>
      <c r="CZ24" s="116"/>
      <c r="DA24" s="116"/>
      <c r="DB24" s="116"/>
      <c r="DC24" s="116"/>
      <c r="DD24" s="116"/>
      <c r="DE24" s="116"/>
      <c r="DF24" s="116"/>
      <c r="DG24" s="116"/>
      <c r="DH24" s="116"/>
      <c r="DI24" s="117"/>
      <c r="DJ24" s="117"/>
      <c r="DK24" s="117"/>
      <c r="DL24" s="117"/>
      <c r="DM24" s="117"/>
      <c r="DN24" s="117"/>
      <c r="DO24" s="117"/>
      <c r="DP24" s="117"/>
      <c r="DQ24" s="117"/>
      <c r="DR24" s="117"/>
      <c r="DS24" s="118"/>
      <c r="DT24" s="119" t="s">
        <v>116</v>
      </c>
      <c r="DU24" s="120" t="s">
        <v>130</v>
      </c>
      <c r="DV24" s="121" t="s">
        <v>116</v>
      </c>
    </row>
    <row r="25" spans="1:126">
      <c r="A25" s="122">
        <v>18</v>
      </c>
      <c r="B25" s="112">
        <f>[1]SISWA!B23</f>
        <v>0</v>
      </c>
      <c r="C25" s="81"/>
      <c r="D25" s="81"/>
      <c r="E25" s="81"/>
      <c r="F25" s="81"/>
      <c r="G25" s="81"/>
      <c r="H25" s="81"/>
      <c r="I25" s="81"/>
      <c r="J25" s="81"/>
      <c r="K25" s="81"/>
      <c r="L25" s="81"/>
      <c r="M25" s="81"/>
      <c r="N25" s="113"/>
      <c r="O25" s="113"/>
      <c r="P25" s="113"/>
      <c r="Q25" s="113"/>
      <c r="R25" s="113"/>
      <c r="S25" s="113"/>
      <c r="T25" s="113"/>
      <c r="U25" s="113"/>
      <c r="V25" s="113"/>
      <c r="W25" s="113"/>
      <c r="X25" s="113"/>
      <c r="Y25" s="81"/>
      <c r="Z25" s="81"/>
      <c r="AA25" s="81"/>
      <c r="AB25" s="81"/>
      <c r="AC25" s="81"/>
      <c r="AD25" s="81"/>
      <c r="AE25" s="81"/>
      <c r="AF25" s="81"/>
      <c r="AG25" s="81"/>
      <c r="AH25" s="81"/>
      <c r="AI25" s="81"/>
      <c r="AJ25" s="113"/>
      <c r="AK25" s="113"/>
      <c r="AL25" s="113"/>
      <c r="AM25" s="113"/>
      <c r="AN25" s="113"/>
      <c r="AO25" s="113"/>
      <c r="AP25" s="113"/>
      <c r="AQ25" s="113"/>
      <c r="AR25" s="113"/>
      <c r="AS25" s="113"/>
      <c r="AT25" s="113"/>
      <c r="AU25" s="81"/>
      <c r="AV25" s="81"/>
      <c r="AW25" s="81"/>
      <c r="AX25" s="81"/>
      <c r="AY25" s="81"/>
      <c r="AZ25" s="81"/>
      <c r="BA25" s="81"/>
      <c r="BB25" s="81"/>
      <c r="BC25" s="81"/>
      <c r="BD25" s="81"/>
      <c r="BE25" s="81"/>
      <c r="BF25" s="113"/>
      <c r="BG25" s="113"/>
      <c r="BH25" s="113"/>
      <c r="BI25" s="113"/>
      <c r="BJ25" s="113"/>
      <c r="BK25" s="113"/>
      <c r="BL25" s="113"/>
      <c r="BM25" s="113"/>
      <c r="BN25" s="113"/>
      <c r="BO25" s="113"/>
      <c r="BP25" s="113"/>
      <c r="BQ25" s="81"/>
      <c r="BR25" s="81"/>
      <c r="BS25" s="81"/>
      <c r="BT25" s="81"/>
      <c r="BU25" s="81"/>
      <c r="BV25" s="81"/>
      <c r="BW25" s="81"/>
      <c r="BX25" s="81"/>
      <c r="BY25" s="81"/>
      <c r="BZ25" s="81"/>
      <c r="CA25" s="81"/>
      <c r="CB25" s="113"/>
      <c r="CC25" s="113"/>
      <c r="CD25" s="113"/>
      <c r="CE25" s="113"/>
      <c r="CF25" s="113"/>
      <c r="CG25" s="113"/>
      <c r="CH25" s="113"/>
      <c r="CI25" s="113"/>
      <c r="CJ25" s="113"/>
      <c r="CK25" s="114"/>
      <c r="CL25" s="114"/>
      <c r="CM25" s="115" t="s">
        <v>116</v>
      </c>
      <c r="CN25" s="115" t="s">
        <v>116</v>
      </c>
      <c r="CO25" s="115" t="s">
        <v>116</v>
      </c>
      <c r="CP25" s="115" t="s">
        <v>116</v>
      </c>
      <c r="CQ25" s="115" t="s">
        <v>116</v>
      </c>
      <c r="CR25" s="115" t="s">
        <v>116</v>
      </c>
      <c r="CS25" s="115" t="s">
        <v>116</v>
      </c>
      <c r="CT25" s="115" t="s">
        <v>116</v>
      </c>
      <c r="CU25" s="115" t="s">
        <v>116</v>
      </c>
      <c r="CV25" s="115" t="s">
        <v>116</v>
      </c>
      <c r="CW25" s="115" t="s">
        <v>116</v>
      </c>
      <c r="CX25" s="116"/>
      <c r="CY25" s="116"/>
      <c r="CZ25" s="116"/>
      <c r="DA25" s="116"/>
      <c r="DB25" s="116"/>
      <c r="DC25" s="116"/>
      <c r="DD25" s="116"/>
      <c r="DE25" s="116"/>
      <c r="DF25" s="116"/>
      <c r="DG25" s="116"/>
      <c r="DH25" s="116"/>
      <c r="DI25" s="117"/>
      <c r="DJ25" s="117"/>
      <c r="DK25" s="117"/>
      <c r="DL25" s="117"/>
      <c r="DM25" s="117"/>
      <c r="DN25" s="117"/>
      <c r="DO25" s="117"/>
      <c r="DP25" s="117"/>
      <c r="DQ25" s="117"/>
      <c r="DR25" s="117"/>
      <c r="DS25" s="118"/>
      <c r="DT25" s="119" t="s">
        <v>116</v>
      </c>
      <c r="DU25" s="120" t="s">
        <v>130</v>
      </c>
      <c r="DV25" s="121" t="s">
        <v>116</v>
      </c>
    </row>
    <row r="26" spans="1:126">
      <c r="A26" s="122">
        <v>19</v>
      </c>
      <c r="B26" s="112">
        <f>[1]SISWA!B24</f>
        <v>0</v>
      </c>
      <c r="C26" s="81"/>
      <c r="D26" s="81"/>
      <c r="E26" s="81"/>
      <c r="F26" s="81"/>
      <c r="G26" s="81"/>
      <c r="H26" s="81"/>
      <c r="I26" s="81"/>
      <c r="J26" s="81"/>
      <c r="K26" s="81"/>
      <c r="L26" s="81"/>
      <c r="M26" s="81"/>
      <c r="N26" s="113"/>
      <c r="O26" s="113"/>
      <c r="P26" s="113"/>
      <c r="Q26" s="113"/>
      <c r="R26" s="113"/>
      <c r="S26" s="113"/>
      <c r="T26" s="113"/>
      <c r="U26" s="113"/>
      <c r="V26" s="113"/>
      <c r="W26" s="113"/>
      <c r="X26" s="113"/>
      <c r="Y26" s="81"/>
      <c r="Z26" s="81"/>
      <c r="AA26" s="81"/>
      <c r="AB26" s="81"/>
      <c r="AC26" s="81"/>
      <c r="AD26" s="81"/>
      <c r="AE26" s="81"/>
      <c r="AF26" s="81"/>
      <c r="AG26" s="81"/>
      <c r="AH26" s="81"/>
      <c r="AI26" s="81"/>
      <c r="AJ26" s="113"/>
      <c r="AK26" s="113"/>
      <c r="AL26" s="113"/>
      <c r="AM26" s="113"/>
      <c r="AN26" s="113"/>
      <c r="AO26" s="113"/>
      <c r="AP26" s="113"/>
      <c r="AQ26" s="113"/>
      <c r="AR26" s="113"/>
      <c r="AS26" s="113"/>
      <c r="AT26" s="113"/>
      <c r="AU26" s="81"/>
      <c r="AV26" s="81"/>
      <c r="AW26" s="81"/>
      <c r="AX26" s="81"/>
      <c r="AY26" s="81"/>
      <c r="AZ26" s="81"/>
      <c r="BA26" s="81"/>
      <c r="BB26" s="81"/>
      <c r="BC26" s="81"/>
      <c r="BD26" s="81"/>
      <c r="BE26" s="81"/>
      <c r="BF26" s="113"/>
      <c r="BG26" s="113"/>
      <c r="BH26" s="113"/>
      <c r="BI26" s="113"/>
      <c r="BJ26" s="113"/>
      <c r="BK26" s="113"/>
      <c r="BL26" s="113"/>
      <c r="BM26" s="113"/>
      <c r="BN26" s="113"/>
      <c r="BO26" s="113"/>
      <c r="BP26" s="113"/>
      <c r="BQ26" s="81"/>
      <c r="BR26" s="81"/>
      <c r="BS26" s="81"/>
      <c r="BT26" s="81"/>
      <c r="BU26" s="81"/>
      <c r="BV26" s="81"/>
      <c r="BW26" s="81"/>
      <c r="BX26" s="81"/>
      <c r="BY26" s="81"/>
      <c r="BZ26" s="81"/>
      <c r="CA26" s="81"/>
      <c r="CB26" s="113"/>
      <c r="CC26" s="113"/>
      <c r="CD26" s="113"/>
      <c r="CE26" s="113"/>
      <c r="CF26" s="113"/>
      <c r="CG26" s="113"/>
      <c r="CH26" s="113"/>
      <c r="CI26" s="113"/>
      <c r="CJ26" s="113"/>
      <c r="CK26" s="114"/>
      <c r="CL26" s="114"/>
      <c r="CM26" s="115" t="s">
        <v>116</v>
      </c>
      <c r="CN26" s="115" t="s">
        <v>116</v>
      </c>
      <c r="CO26" s="115" t="s">
        <v>116</v>
      </c>
      <c r="CP26" s="115" t="s">
        <v>116</v>
      </c>
      <c r="CQ26" s="115" t="s">
        <v>116</v>
      </c>
      <c r="CR26" s="115" t="s">
        <v>116</v>
      </c>
      <c r="CS26" s="115" t="s">
        <v>116</v>
      </c>
      <c r="CT26" s="115" t="s">
        <v>116</v>
      </c>
      <c r="CU26" s="115" t="s">
        <v>116</v>
      </c>
      <c r="CV26" s="115" t="s">
        <v>116</v>
      </c>
      <c r="CW26" s="115" t="s">
        <v>116</v>
      </c>
      <c r="CX26" s="116"/>
      <c r="CY26" s="116"/>
      <c r="CZ26" s="116"/>
      <c r="DA26" s="116"/>
      <c r="DB26" s="116"/>
      <c r="DC26" s="116"/>
      <c r="DD26" s="116"/>
      <c r="DE26" s="116"/>
      <c r="DF26" s="116"/>
      <c r="DG26" s="116"/>
      <c r="DH26" s="116"/>
      <c r="DI26" s="117"/>
      <c r="DJ26" s="117"/>
      <c r="DK26" s="117"/>
      <c r="DL26" s="117"/>
      <c r="DM26" s="117"/>
      <c r="DN26" s="117"/>
      <c r="DO26" s="117"/>
      <c r="DP26" s="117"/>
      <c r="DQ26" s="117"/>
      <c r="DR26" s="117"/>
      <c r="DS26" s="118"/>
      <c r="DT26" s="119" t="s">
        <v>116</v>
      </c>
      <c r="DU26" s="120" t="s">
        <v>130</v>
      </c>
      <c r="DV26" s="121" t="s">
        <v>116</v>
      </c>
    </row>
    <row r="27" spans="1:126">
      <c r="A27" s="122">
        <v>20</v>
      </c>
      <c r="B27" s="112">
        <f>[1]SISWA!B25</f>
        <v>0</v>
      </c>
      <c r="C27" s="81"/>
      <c r="D27" s="81"/>
      <c r="E27" s="81"/>
      <c r="F27" s="81"/>
      <c r="G27" s="81"/>
      <c r="H27" s="81"/>
      <c r="I27" s="81"/>
      <c r="J27" s="81"/>
      <c r="K27" s="81"/>
      <c r="L27" s="81"/>
      <c r="M27" s="81"/>
      <c r="N27" s="113"/>
      <c r="O27" s="113"/>
      <c r="P27" s="113"/>
      <c r="Q27" s="113"/>
      <c r="R27" s="113"/>
      <c r="S27" s="113"/>
      <c r="T27" s="113"/>
      <c r="U27" s="113"/>
      <c r="V27" s="113"/>
      <c r="W27" s="113"/>
      <c r="X27" s="113"/>
      <c r="Y27" s="81"/>
      <c r="Z27" s="81"/>
      <c r="AA27" s="81"/>
      <c r="AB27" s="81"/>
      <c r="AC27" s="81"/>
      <c r="AD27" s="81"/>
      <c r="AE27" s="81"/>
      <c r="AF27" s="81"/>
      <c r="AG27" s="81"/>
      <c r="AH27" s="81"/>
      <c r="AI27" s="81"/>
      <c r="AJ27" s="113"/>
      <c r="AK27" s="113"/>
      <c r="AL27" s="113"/>
      <c r="AM27" s="113"/>
      <c r="AN27" s="113"/>
      <c r="AO27" s="113"/>
      <c r="AP27" s="113"/>
      <c r="AQ27" s="113"/>
      <c r="AR27" s="113"/>
      <c r="AS27" s="113"/>
      <c r="AT27" s="113"/>
      <c r="AU27" s="81"/>
      <c r="AV27" s="81"/>
      <c r="AW27" s="81"/>
      <c r="AX27" s="81"/>
      <c r="AY27" s="81"/>
      <c r="AZ27" s="81"/>
      <c r="BA27" s="81"/>
      <c r="BB27" s="81"/>
      <c r="BC27" s="81"/>
      <c r="BD27" s="81"/>
      <c r="BE27" s="81"/>
      <c r="BF27" s="113"/>
      <c r="BG27" s="113"/>
      <c r="BH27" s="113"/>
      <c r="BI27" s="113"/>
      <c r="BJ27" s="113"/>
      <c r="BK27" s="113"/>
      <c r="BL27" s="113"/>
      <c r="BM27" s="113"/>
      <c r="BN27" s="113"/>
      <c r="BO27" s="113"/>
      <c r="BP27" s="113"/>
      <c r="BQ27" s="81"/>
      <c r="BR27" s="81"/>
      <c r="BS27" s="81"/>
      <c r="BT27" s="81"/>
      <c r="BU27" s="81"/>
      <c r="BV27" s="81"/>
      <c r="BW27" s="81"/>
      <c r="BX27" s="81"/>
      <c r="BY27" s="81"/>
      <c r="BZ27" s="81"/>
      <c r="CA27" s="81"/>
      <c r="CB27" s="113"/>
      <c r="CC27" s="113"/>
      <c r="CD27" s="113"/>
      <c r="CE27" s="113"/>
      <c r="CF27" s="113"/>
      <c r="CG27" s="113"/>
      <c r="CH27" s="113"/>
      <c r="CI27" s="113"/>
      <c r="CJ27" s="113"/>
      <c r="CK27" s="114"/>
      <c r="CL27" s="114"/>
      <c r="CM27" s="115" t="s">
        <v>116</v>
      </c>
      <c r="CN27" s="115" t="s">
        <v>116</v>
      </c>
      <c r="CO27" s="115" t="s">
        <v>116</v>
      </c>
      <c r="CP27" s="115" t="s">
        <v>116</v>
      </c>
      <c r="CQ27" s="115" t="s">
        <v>116</v>
      </c>
      <c r="CR27" s="115" t="s">
        <v>116</v>
      </c>
      <c r="CS27" s="115" t="s">
        <v>116</v>
      </c>
      <c r="CT27" s="115" t="s">
        <v>116</v>
      </c>
      <c r="CU27" s="115" t="s">
        <v>116</v>
      </c>
      <c r="CV27" s="115" t="s">
        <v>116</v>
      </c>
      <c r="CW27" s="115" t="s">
        <v>116</v>
      </c>
      <c r="CX27" s="116"/>
      <c r="CY27" s="116"/>
      <c r="CZ27" s="116"/>
      <c r="DA27" s="116"/>
      <c r="DB27" s="116"/>
      <c r="DC27" s="116"/>
      <c r="DD27" s="116"/>
      <c r="DE27" s="116"/>
      <c r="DF27" s="116"/>
      <c r="DG27" s="116"/>
      <c r="DH27" s="116"/>
      <c r="DI27" s="117"/>
      <c r="DJ27" s="117"/>
      <c r="DK27" s="117"/>
      <c r="DL27" s="117"/>
      <c r="DM27" s="117"/>
      <c r="DN27" s="117"/>
      <c r="DO27" s="117"/>
      <c r="DP27" s="117"/>
      <c r="DQ27" s="117"/>
      <c r="DR27" s="117"/>
      <c r="DS27" s="118"/>
      <c r="DT27" s="119" t="s">
        <v>116</v>
      </c>
      <c r="DU27" s="120" t="s">
        <v>130</v>
      </c>
      <c r="DV27" s="121" t="s">
        <v>116</v>
      </c>
    </row>
    <row r="28" spans="1:126">
      <c r="A28" s="122">
        <v>21</v>
      </c>
      <c r="B28" s="112">
        <f>[1]SISWA!B26</f>
        <v>0</v>
      </c>
      <c r="C28" s="81"/>
      <c r="D28" s="81"/>
      <c r="E28" s="81"/>
      <c r="F28" s="81"/>
      <c r="G28" s="81"/>
      <c r="H28" s="81"/>
      <c r="I28" s="81"/>
      <c r="J28" s="81"/>
      <c r="K28" s="81"/>
      <c r="L28" s="81"/>
      <c r="M28" s="81"/>
      <c r="N28" s="113"/>
      <c r="O28" s="113"/>
      <c r="P28" s="113"/>
      <c r="Q28" s="113"/>
      <c r="R28" s="113"/>
      <c r="S28" s="113"/>
      <c r="T28" s="113"/>
      <c r="U28" s="113"/>
      <c r="V28" s="113"/>
      <c r="W28" s="113"/>
      <c r="X28" s="113"/>
      <c r="Y28" s="81"/>
      <c r="Z28" s="81"/>
      <c r="AA28" s="81"/>
      <c r="AB28" s="81"/>
      <c r="AC28" s="81"/>
      <c r="AD28" s="81"/>
      <c r="AE28" s="81"/>
      <c r="AF28" s="81"/>
      <c r="AG28" s="81"/>
      <c r="AH28" s="81"/>
      <c r="AI28" s="81"/>
      <c r="AJ28" s="113"/>
      <c r="AK28" s="113"/>
      <c r="AL28" s="113"/>
      <c r="AM28" s="113"/>
      <c r="AN28" s="113"/>
      <c r="AO28" s="113"/>
      <c r="AP28" s="113"/>
      <c r="AQ28" s="113"/>
      <c r="AR28" s="113"/>
      <c r="AS28" s="113"/>
      <c r="AT28" s="113"/>
      <c r="AU28" s="81"/>
      <c r="AV28" s="81"/>
      <c r="AW28" s="81"/>
      <c r="AX28" s="81"/>
      <c r="AY28" s="81"/>
      <c r="AZ28" s="81"/>
      <c r="BA28" s="81"/>
      <c r="BB28" s="81"/>
      <c r="BC28" s="81"/>
      <c r="BD28" s="81"/>
      <c r="BE28" s="81"/>
      <c r="BF28" s="113"/>
      <c r="BG28" s="113"/>
      <c r="BH28" s="113"/>
      <c r="BI28" s="113"/>
      <c r="BJ28" s="113"/>
      <c r="BK28" s="113"/>
      <c r="BL28" s="113"/>
      <c r="BM28" s="113"/>
      <c r="BN28" s="113"/>
      <c r="BO28" s="113"/>
      <c r="BP28" s="113"/>
      <c r="BQ28" s="81"/>
      <c r="BR28" s="81"/>
      <c r="BS28" s="81"/>
      <c r="BT28" s="81"/>
      <c r="BU28" s="81"/>
      <c r="BV28" s="81"/>
      <c r="BW28" s="81"/>
      <c r="BX28" s="81"/>
      <c r="BY28" s="81"/>
      <c r="BZ28" s="81"/>
      <c r="CA28" s="81"/>
      <c r="CB28" s="113"/>
      <c r="CC28" s="113"/>
      <c r="CD28" s="113"/>
      <c r="CE28" s="113"/>
      <c r="CF28" s="113"/>
      <c r="CG28" s="113"/>
      <c r="CH28" s="113"/>
      <c r="CI28" s="113"/>
      <c r="CJ28" s="113"/>
      <c r="CK28" s="114"/>
      <c r="CL28" s="114"/>
      <c r="CM28" s="115" t="s">
        <v>116</v>
      </c>
      <c r="CN28" s="115" t="s">
        <v>116</v>
      </c>
      <c r="CO28" s="115" t="s">
        <v>116</v>
      </c>
      <c r="CP28" s="115" t="s">
        <v>116</v>
      </c>
      <c r="CQ28" s="115" t="s">
        <v>116</v>
      </c>
      <c r="CR28" s="115" t="s">
        <v>116</v>
      </c>
      <c r="CS28" s="115" t="s">
        <v>116</v>
      </c>
      <c r="CT28" s="115" t="s">
        <v>116</v>
      </c>
      <c r="CU28" s="115" t="s">
        <v>116</v>
      </c>
      <c r="CV28" s="115" t="s">
        <v>116</v>
      </c>
      <c r="CW28" s="115" t="s">
        <v>116</v>
      </c>
      <c r="CX28" s="116"/>
      <c r="CY28" s="116"/>
      <c r="CZ28" s="116"/>
      <c r="DA28" s="116"/>
      <c r="DB28" s="116"/>
      <c r="DC28" s="116"/>
      <c r="DD28" s="116"/>
      <c r="DE28" s="116"/>
      <c r="DF28" s="116"/>
      <c r="DG28" s="116"/>
      <c r="DH28" s="116"/>
      <c r="DI28" s="117"/>
      <c r="DJ28" s="117"/>
      <c r="DK28" s="117"/>
      <c r="DL28" s="117"/>
      <c r="DM28" s="117"/>
      <c r="DN28" s="117"/>
      <c r="DO28" s="117"/>
      <c r="DP28" s="117"/>
      <c r="DQ28" s="117"/>
      <c r="DR28" s="117"/>
      <c r="DS28" s="118"/>
      <c r="DT28" s="119" t="s">
        <v>116</v>
      </c>
      <c r="DU28" s="120" t="s">
        <v>130</v>
      </c>
      <c r="DV28" s="121" t="s">
        <v>116</v>
      </c>
    </row>
    <row r="29" spans="1:126">
      <c r="A29" s="122">
        <v>22</v>
      </c>
      <c r="B29" s="112">
        <f>[1]SISWA!B27</f>
        <v>0</v>
      </c>
      <c r="C29" s="81"/>
      <c r="D29" s="81"/>
      <c r="E29" s="81"/>
      <c r="F29" s="81"/>
      <c r="G29" s="81"/>
      <c r="H29" s="81"/>
      <c r="I29" s="81"/>
      <c r="J29" s="81"/>
      <c r="K29" s="81"/>
      <c r="L29" s="81"/>
      <c r="M29" s="81"/>
      <c r="N29" s="113"/>
      <c r="O29" s="113"/>
      <c r="P29" s="113"/>
      <c r="Q29" s="113"/>
      <c r="R29" s="113"/>
      <c r="S29" s="113"/>
      <c r="T29" s="113"/>
      <c r="U29" s="113"/>
      <c r="V29" s="113"/>
      <c r="W29" s="113"/>
      <c r="X29" s="113"/>
      <c r="Y29" s="81"/>
      <c r="Z29" s="81"/>
      <c r="AA29" s="81"/>
      <c r="AB29" s="81"/>
      <c r="AC29" s="81"/>
      <c r="AD29" s="81"/>
      <c r="AE29" s="81"/>
      <c r="AF29" s="81"/>
      <c r="AG29" s="81"/>
      <c r="AH29" s="81"/>
      <c r="AI29" s="81"/>
      <c r="AJ29" s="113"/>
      <c r="AK29" s="113"/>
      <c r="AL29" s="113"/>
      <c r="AM29" s="113"/>
      <c r="AN29" s="113"/>
      <c r="AO29" s="113"/>
      <c r="AP29" s="113"/>
      <c r="AQ29" s="113"/>
      <c r="AR29" s="113"/>
      <c r="AS29" s="113"/>
      <c r="AT29" s="113"/>
      <c r="AU29" s="81"/>
      <c r="AV29" s="81"/>
      <c r="AW29" s="81"/>
      <c r="AX29" s="81"/>
      <c r="AY29" s="81"/>
      <c r="AZ29" s="81"/>
      <c r="BA29" s="81"/>
      <c r="BB29" s="81"/>
      <c r="BC29" s="81"/>
      <c r="BD29" s="81"/>
      <c r="BE29" s="81"/>
      <c r="BF29" s="113"/>
      <c r="BG29" s="113"/>
      <c r="BH29" s="113"/>
      <c r="BI29" s="113"/>
      <c r="BJ29" s="113"/>
      <c r="BK29" s="113"/>
      <c r="BL29" s="113"/>
      <c r="BM29" s="113"/>
      <c r="BN29" s="113"/>
      <c r="BO29" s="113"/>
      <c r="BP29" s="113"/>
      <c r="BQ29" s="81"/>
      <c r="BR29" s="81"/>
      <c r="BS29" s="81"/>
      <c r="BT29" s="81"/>
      <c r="BU29" s="81"/>
      <c r="BV29" s="81"/>
      <c r="BW29" s="81"/>
      <c r="BX29" s="81"/>
      <c r="BY29" s="81"/>
      <c r="BZ29" s="81"/>
      <c r="CA29" s="81"/>
      <c r="CB29" s="113"/>
      <c r="CC29" s="113"/>
      <c r="CD29" s="113"/>
      <c r="CE29" s="113"/>
      <c r="CF29" s="113"/>
      <c r="CG29" s="113"/>
      <c r="CH29" s="113"/>
      <c r="CI29" s="113"/>
      <c r="CJ29" s="113"/>
      <c r="CK29" s="114"/>
      <c r="CL29" s="114"/>
      <c r="CM29" s="115" t="s">
        <v>116</v>
      </c>
      <c r="CN29" s="115" t="s">
        <v>116</v>
      </c>
      <c r="CO29" s="115" t="s">
        <v>116</v>
      </c>
      <c r="CP29" s="115" t="s">
        <v>116</v>
      </c>
      <c r="CQ29" s="115" t="s">
        <v>116</v>
      </c>
      <c r="CR29" s="115" t="s">
        <v>116</v>
      </c>
      <c r="CS29" s="115" t="s">
        <v>116</v>
      </c>
      <c r="CT29" s="115" t="s">
        <v>116</v>
      </c>
      <c r="CU29" s="115" t="s">
        <v>116</v>
      </c>
      <c r="CV29" s="115" t="s">
        <v>116</v>
      </c>
      <c r="CW29" s="115" t="s">
        <v>116</v>
      </c>
      <c r="CX29" s="116"/>
      <c r="CY29" s="116"/>
      <c r="CZ29" s="116"/>
      <c r="DA29" s="116"/>
      <c r="DB29" s="116"/>
      <c r="DC29" s="116"/>
      <c r="DD29" s="116"/>
      <c r="DE29" s="116"/>
      <c r="DF29" s="116"/>
      <c r="DG29" s="116"/>
      <c r="DH29" s="116"/>
      <c r="DI29" s="117"/>
      <c r="DJ29" s="117"/>
      <c r="DK29" s="117"/>
      <c r="DL29" s="117"/>
      <c r="DM29" s="117"/>
      <c r="DN29" s="117"/>
      <c r="DO29" s="117"/>
      <c r="DP29" s="117"/>
      <c r="DQ29" s="117"/>
      <c r="DR29" s="117"/>
      <c r="DS29" s="118"/>
      <c r="DT29" s="119" t="s">
        <v>116</v>
      </c>
      <c r="DU29" s="120" t="s">
        <v>130</v>
      </c>
      <c r="DV29" s="121" t="s">
        <v>116</v>
      </c>
    </row>
    <row r="30" spans="1:126">
      <c r="A30" s="122">
        <v>23</v>
      </c>
      <c r="B30" s="112">
        <f>[1]SISWA!B28</f>
        <v>0</v>
      </c>
      <c r="C30" s="81"/>
      <c r="D30" s="81"/>
      <c r="E30" s="81"/>
      <c r="F30" s="81"/>
      <c r="G30" s="81"/>
      <c r="H30" s="81"/>
      <c r="I30" s="81"/>
      <c r="J30" s="81"/>
      <c r="K30" s="81"/>
      <c r="L30" s="81"/>
      <c r="M30" s="81"/>
      <c r="N30" s="113"/>
      <c r="O30" s="113"/>
      <c r="P30" s="113"/>
      <c r="Q30" s="113"/>
      <c r="R30" s="113"/>
      <c r="S30" s="113"/>
      <c r="T30" s="113"/>
      <c r="U30" s="113"/>
      <c r="V30" s="113"/>
      <c r="W30" s="113"/>
      <c r="X30" s="113"/>
      <c r="Y30" s="81"/>
      <c r="Z30" s="81"/>
      <c r="AA30" s="81"/>
      <c r="AB30" s="81"/>
      <c r="AC30" s="81"/>
      <c r="AD30" s="81"/>
      <c r="AE30" s="81"/>
      <c r="AF30" s="81"/>
      <c r="AG30" s="81"/>
      <c r="AH30" s="81"/>
      <c r="AI30" s="81"/>
      <c r="AJ30" s="113"/>
      <c r="AK30" s="113"/>
      <c r="AL30" s="113"/>
      <c r="AM30" s="113"/>
      <c r="AN30" s="113"/>
      <c r="AO30" s="113"/>
      <c r="AP30" s="113"/>
      <c r="AQ30" s="113"/>
      <c r="AR30" s="113"/>
      <c r="AS30" s="113"/>
      <c r="AT30" s="113"/>
      <c r="AU30" s="81"/>
      <c r="AV30" s="81"/>
      <c r="AW30" s="81"/>
      <c r="AX30" s="81"/>
      <c r="AY30" s="81"/>
      <c r="AZ30" s="81"/>
      <c r="BA30" s="81"/>
      <c r="BB30" s="81"/>
      <c r="BC30" s="81"/>
      <c r="BD30" s="81"/>
      <c r="BE30" s="81"/>
      <c r="BF30" s="113"/>
      <c r="BG30" s="113"/>
      <c r="BH30" s="113"/>
      <c r="BI30" s="113"/>
      <c r="BJ30" s="113"/>
      <c r="BK30" s="113"/>
      <c r="BL30" s="113"/>
      <c r="BM30" s="113"/>
      <c r="BN30" s="113"/>
      <c r="BO30" s="113"/>
      <c r="BP30" s="113"/>
      <c r="BQ30" s="81"/>
      <c r="BR30" s="81"/>
      <c r="BS30" s="81"/>
      <c r="BT30" s="81"/>
      <c r="BU30" s="81"/>
      <c r="BV30" s="81"/>
      <c r="BW30" s="81"/>
      <c r="BX30" s="81"/>
      <c r="BY30" s="81"/>
      <c r="BZ30" s="81"/>
      <c r="CA30" s="81"/>
      <c r="CB30" s="113"/>
      <c r="CC30" s="113"/>
      <c r="CD30" s="113"/>
      <c r="CE30" s="113"/>
      <c r="CF30" s="113"/>
      <c r="CG30" s="113"/>
      <c r="CH30" s="113"/>
      <c r="CI30" s="113"/>
      <c r="CJ30" s="113"/>
      <c r="CK30" s="114"/>
      <c r="CL30" s="114"/>
      <c r="CM30" s="115" t="s">
        <v>116</v>
      </c>
      <c r="CN30" s="115" t="s">
        <v>116</v>
      </c>
      <c r="CO30" s="115" t="s">
        <v>116</v>
      </c>
      <c r="CP30" s="115" t="s">
        <v>116</v>
      </c>
      <c r="CQ30" s="115" t="s">
        <v>116</v>
      </c>
      <c r="CR30" s="115" t="s">
        <v>116</v>
      </c>
      <c r="CS30" s="115" t="s">
        <v>116</v>
      </c>
      <c r="CT30" s="115" t="s">
        <v>116</v>
      </c>
      <c r="CU30" s="115" t="s">
        <v>116</v>
      </c>
      <c r="CV30" s="115" t="s">
        <v>116</v>
      </c>
      <c r="CW30" s="115" t="s">
        <v>116</v>
      </c>
      <c r="CX30" s="116"/>
      <c r="CY30" s="116"/>
      <c r="CZ30" s="116"/>
      <c r="DA30" s="116"/>
      <c r="DB30" s="116"/>
      <c r="DC30" s="116"/>
      <c r="DD30" s="116"/>
      <c r="DE30" s="116"/>
      <c r="DF30" s="116"/>
      <c r="DG30" s="116"/>
      <c r="DH30" s="116"/>
      <c r="DI30" s="117"/>
      <c r="DJ30" s="117"/>
      <c r="DK30" s="117"/>
      <c r="DL30" s="117"/>
      <c r="DM30" s="117"/>
      <c r="DN30" s="117"/>
      <c r="DO30" s="117"/>
      <c r="DP30" s="117"/>
      <c r="DQ30" s="117"/>
      <c r="DR30" s="117"/>
      <c r="DS30" s="118"/>
      <c r="DT30" s="119" t="s">
        <v>116</v>
      </c>
      <c r="DU30" s="120" t="s">
        <v>130</v>
      </c>
      <c r="DV30" s="121" t="s">
        <v>116</v>
      </c>
    </row>
    <row r="31" spans="1:126">
      <c r="A31" s="122">
        <v>24</v>
      </c>
      <c r="B31" s="112">
        <f>[1]SISWA!B29</f>
        <v>0</v>
      </c>
      <c r="C31" s="81"/>
      <c r="D31" s="81"/>
      <c r="E31" s="81"/>
      <c r="F31" s="81"/>
      <c r="G31" s="81"/>
      <c r="H31" s="81"/>
      <c r="I31" s="81"/>
      <c r="J31" s="81"/>
      <c r="K31" s="81"/>
      <c r="L31" s="81"/>
      <c r="M31" s="81"/>
      <c r="N31" s="113"/>
      <c r="O31" s="113"/>
      <c r="P31" s="113"/>
      <c r="Q31" s="113"/>
      <c r="R31" s="113"/>
      <c r="S31" s="113"/>
      <c r="T31" s="113"/>
      <c r="U31" s="113"/>
      <c r="V31" s="113"/>
      <c r="W31" s="113"/>
      <c r="X31" s="113"/>
      <c r="Y31" s="81"/>
      <c r="Z31" s="81"/>
      <c r="AA31" s="81"/>
      <c r="AB31" s="81"/>
      <c r="AC31" s="81"/>
      <c r="AD31" s="81"/>
      <c r="AE31" s="81"/>
      <c r="AF31" s="81"/>
      <c r="AG31" s="81"/>
      <c r="AH31" s="81"/>
      <c r="AI31" s="81"/>
      <c r="AJ31" s="113"/>
      <c r="AK31" s="113"/>
      <c r="AL31" s="113"/>
      <c r="AM31" s="113"/>
      <c r="AN31" s="113"/>
      <c r="AO31" s="113"/>
      <c r="AP31" s="113"/>
      <c r="AQ31" s="113"/>
      <c r="AR31" s="113"/>
      <c r="AS31" s="113"/>
      <c r="AT31" s="113"/>
      <c r="AU31" s="81"/>
      <c r="AV31" s="81"/>
      <c r="AW31" s="81"/>
      <c r="AX31" s="81"/>
      <c r="AY31" s="81"/>
      <c r="AZ31" s="81"/>
      <c r="BA31" s="81"/>
      <c r="BB31" s="81"/>
      <c r="BC31" s="81"/>
      <c r="BD31" s="81"/>
      <c r="BE31" s="81"/>
      <c r="BF31" s="113"/>
      <c r="BG31" s="113"/>
      <c r="BH31" s="113"/>
      <c r="BI31" s="113"/>
      <c r="BJ31" s="113"/>
      <c r="BK31" s="113"/>
      <c r="BL31" s="113"/>
      <c r="BM31" s="113"/>
      <c r="BN31" s="113"/>
      <c r="BO31" s="113"/>
      <c r="BP31" s="113"/>
      <c r="BQ31" s="81"/>
      <c r="BR31" s="81"/>
      <c r="BS31" s="81"/>
      <c r="BT31" s="81"/>
      <c r="BU31" s="81"/>
      <c r="BV31" s="81"/>
      <c r="BW31" s="81"/>
      <c r="BX31" s="81"/>
      <c r="BY31" s="81"/>
      <c r="BZ31" s="81"/>
      <c r="CA31" s="81"/>
      <c r="CB31" s="113"/>
      <c r="CC31" s="113"/>
      <c r="CD31" s="113"/>
      <c r="CE31" s="113"/>
      <c r="CF31" s="113"/>
      <c r="CG31" s="113"/>
      <c r="CH31" s="113"/>
      <c r="CI31" s="113"/>
      <c r="CJ31" s="113"/>
      <c r="CK31" s="114"/>
      <c r="CL31" s="114"/>
      <c r="CM31" s="115" t="s">
        <v>116</v>
      </c>
      <c r="CN31" s="115" t="s">
        <v>116</v>
      </c>
      <c r="CO31" s="115" t="s">
        <v>116</v>
      </c>
      <c r="CP31" s="115" t="s">
        <v>116</v>
      </c>
      <c r="CQ31" s="115" t="s">
        <v>116</v>
      </c>
      <c r="CR31" s="115" t="s">
        <v>116</v>
      </c>
      <c r="CS31" s="115" t="s">
        <v>116</v>
      </c>
      <c r="CT31" s="115" t="s">
        <v>116</v>
      </c>
      <c r="CU31" s="115" t="s">
        <v>116</v>
      </c>
      <c r="CV31" s="115" t="s">
        <v>116</v>
      </c>
      <c r="CW31" s="115" t="s">
        <v>116</v>
      </c>
      <c r="CX31" s="116"/>
      <c r="CY31" s="116"/>
      <c r="CZ31" s="116"/>
      <c r="DA31" s="116"/>
      <c r="DB31" s="116"/>
      <c r="DC31" s="116"/>
      <c r="DD31" s="116"/>
      <c r="DE31" s="116"/>
      <c r="DF31" s="116"/>
      <c r="DG31" s="116"/>
      <c r="DH31" s="116"/>
      <c r="DI31" s="117"/>
      <c r="DJ31" s="117"/>
      <c r="DK31" s="117"/>
      <c r="DL31" s="117"/>
      <c r="DM31" s="117"/>
      <c r="DN31" s="117"/>
      <c r="DO31" s="117"/>
      <c r="DP31" s="117"/>
      <c r="DQ31" s="117"/>
      <c r="DR31" s="117"/>
      <c r="DS31" s="118"/>
      <c r="DT31" s="119" t="s">
        <v>116</v>
      </c>
      <c r="DU31" s="120" t="s">
        <v>130</v>
      </c>
      <c r="DV31" s="121" t="s">
        <v>116</v>
      </c>
    </row>
    <row r="32" spans="1:126">
      <c r="A32" s="122">
        <v>25</v>
      </c>
      <c r="B32" s="112">
        <f>[1]SISWA!B30</f>
        <v>0</v>
      </c>
      <c r="C32" s="81"/>
      <c r="D32" s="81"/>
      <c r="E32" s="81"/>
      <c r="F32" s="81"/>
      <c r="G32" s="81"/>
      <c r="H32" s="81"/>
      <c r="I32" s="81"/>
      <c r="J32" s="81"/>
      <c r="K32" s="81"/>
      <c r="L32" s="81"/>
      <c r="M32" s="81"/>
      <c r="N32" s="113"/>
      <c r="O32" s="113"/>
      <c r="P32" s="113"/>
      <c r="Q32" s="113"/>
      <c r="R32" s="113"/>
      <c r="S32" s="113"/>
      <c r="T32" s="113"/>
      <c r="U32" s="113"/>
      <c r="V32" s="113"/>
      <c r="W32" s="113"/>
      <c r="X32" s="113"/>
      <c r="Y32" s="81"/>
      <c r="Z32" s="81"/>
      <c r="AA32" s="81"/>
      <c r="AB32" s="81"/>
      <c r="AC32" s="81"/>
      <c r="AD32" s="81"/>
      <c r="AE32" s="81"/>
      <c r="AF32" s="81"/>
      <c r="AG32" s="81"/>
      <c r="AH32" s="81"/>
      <c r="AI32" s="81"/>
      <c r="AJ32" s="113"/>
      <c r="AK32" s="113"/>
      <c r="AL32" s="113"/>
      <c r="AM32" s="113"/>
      <c r="AN32" s="113"/>
      <c r="AO32" s="113"/>
      <c r="AP32" s="113"/>
      <c r="AQ32" s="113"/>
      <c r="AR32" s="113"/>
      <c r="AS32" s="113"/>
      <c r="AT32" s="113"/>
      <c r="AU32" s="81"/>
      <c r="AV32" s="81"/>
      <c r="AW32" s="81"/>
      <c r="AX32" s="81"/>
      <c r="AY32" s="81"/>
      <c r="AZ32" s="81"/>
      <c r="BA32" s="81"/>
      <c r="BB32" s="81"/>
      <c r="BC32" s="81"/>
      <c r="BD32" s="81"/>
      <c r="BE32" s="81"/>
      <c r="BF32" s="113"/>
      <c r="BG32" s="113"/>
      <c r="BH32" s="113"/>
      <c r="BI32" s="113"/>
      <c r="BJ32" s="113"/>
      <c r="BK32" s="113"/>
      <c r="BL32" s="113"/>
      <c r="BM32" s="113"/>
      <c r="BN32" s="113"/>
      <c r="BO32" s="113"/>
      <c r="BP32" s="113"/>
      <c r="BQ32" s="81"/>
      <c r="BR32" s="81"/>
      <c r="BS32" s="81"/>
      <c r="BT32" s="81"/>
      <c r="BU32" s="81"/>
      <c r="BV32" s="81"/>
      <c r="BW32" s="81"/>
      <c r="BX32" s="81"/>
      <c r="BY32" s="81"/>
      <c r="BZ32" s="81"/>
      <c r="CA32" s="81"/>
      <c r="CB32" s="113"/>
      <c r="CC32" s="113"/>
      <c r="CD32" s="113"/>
      <c r="CE32" s="113"/>
      <c r="CF32" s="113"/>
      <c r="CG32" s="113"/>
      <c r="CH32" s="113"/>
      <c r="CI32" s="113"/>
      <c r="CJ32" s="113"/>
      <c r="CK32" s="114"/>
      <c r="CL32" s="114"/>
      <c r="CM32" s="115" t="s">
        <v>116</v>
      </c>
      <c r="CN32" s="115" t="s">
        <v>116</v>
      </c>
      <c r="CO32" s="115" t="s">
        <v>116</v>
      </c>
      <c r="CP32" s="115" t="s">
        <v>116</v>
      </c>
      <c r="CQ32" s="115" t="s">
        <v>116</v>
      </c>
      <c r="CR32" s="115" t="s">
        <v>116</v>
      </c>
      <c r="CS32" s="115" t="s">
        <v>116</v>
      </c>
      <c r="CT32" s="115" t="s">
        <v>116</v>
      </c>
      <c r="CU32" s="115" t="s">
        <v>116</v>
      </c>
      <c r="CV32" s="115" t="s">
        <v>116</v>
      </c>
      <c r="CW32" s="115" t="s">
        <v>116</v>
      </c>
      <c r="CX32" s="116"/>
      <c r="CY32" s="116"/>
      <c r="CZ32" s="116"/>
      <c r="DA32" s="116"/>
      <c r="DB32" s="116"/>
      <c r="DC32" s="116"/>
      <c r="DD32" s="116"/>
      <c r="DE32" s="116"/>
      <c r="DF32" s="116"/>
      <c r="DG32" s="116"/>
      <c r="DH32" s="116"/>
      <c r="DI32" s="117"/>
      <c r="DJ32" s="117"/>
      <c r="DK32" s="117"/>
      <c r="DL32" s="117"/>
      <c r="DM32" s="117"/>
      <c r="DN32" s="117"/>
      <c r="DO32" s="117"/>
      <c r="DP32" s="117"/>
      <c r="DQ32" s="117"/>
      <c r="DR32" s="117"/>
      <c r="DS32" s="118"/>
      <c r="DT32" s="119" t="s">
        <v>116</v>
      </c>
      <c r="DU32" s="120" t="s">
        <v>130</v>
      </c>
      <c r="DV32" s="121" t="s">
        <v>116</v>
      </c>
    </row>
    <row r="33" spans="1:126">
      <c r="A33" s="122">
        <v>26</v>
      </c>
      <c r="B33" s="112">
        <f>[1]SISWA!B31</f>
        <v>0</v>
      </c>
      <c r="C33" s="81"/>
      <c r="D33" s="81"/>
      <c r="E33" s="81"/>
      <c r="F33" s="81"/>
      <c r="G33" s="81"/>
      <c r="H33" s="81"/>
      <c r="I33" s="81"/>
      <c r="J33" s="81"/>
      <c r="K33" s="81"/>
      <c r="L33" s="81"/>
      <c r="M33" s="81"/>
      <c r="N33" s="113"/>
      <c r="O33" s="113"/>
      <c r="P33" s="113"/>
      <c r="Q33" s="113"/>
      <c r="R33" s="113"/>
      <c r="S33" s="113"/>
      <c r="T33" s="113"/>
      <c r="U33" s="113"/>
      <c r="V33" s="113"/>
      <c r="W33" s="113"/>
      <c r="X33" s="113"/>
      <c r="Y33" s="81"/>
      <c r="Z33" s="81"/>
      <c r="AA33" s="81"/>
      <c r="AB33" s="81"/>
      <c r="AC33" s="81"/>
      <c r="AD33" s="81"/>
      <c r="AE33" s="81"/>
      <c r="AF33" s="81"/>
      <c r="AG33" s="81"/>
      <c r="AH33" s="81"/>
      <c r="AI33" s="81"/>
      <c r="AJ33" s="113"/>
      <c r="AK33" s="113"/>
      <c r="AL33" s="113"/>
      <c r="AM33" s="113"/>
      <c r="AN33" s="113"/>
      <c r="AO33" s="113"/>
      <c r="AP33" s="113"/>
      <c r="AQ33" s="113"/>
      <c r="AR33" s="113"/>
      <c r="AS33" s="113"/>
      <c r="AT33" s="113"/>
      <c r="AU33" s="81"/>
      <c r="AV33" s="81"/>
      <c r="AW33" s="81"/>
      <c r="AX33" s="81"/>
      <c r="AY33" s="81"/>
      <c r="AZ33" s="81"/>
      <c r="BA33" s="81"/>
      <c r="BB33" s="81"/>
      <c r="BC33" s="81"/>
      <c r="BD33" s="81"/>
      <c r="BE33" s="81"/>
      <c r="BF33" s="113"/>
      <c r="BG33" s="113"/>
      <c r="BH33" s="113"/>
      <c r="BI33" s="113"/>
      <c r="BJ33" s="113"/>
      <c r="BK33" s="113"/>
      <c r="BL33" s="113"/>
      <c r="BM33" s="113"/>
      <c r="BN33" s="113"/>
      <c r="BO33" s="113"/>
      <c r="BP33" s="113"/>
      <c r="BQ33" s="81"/>
      <c r="BR33" s="81"/>
      <c r="BS33" s="81"/>
      <c r="BT33" s="81"/>
      <c r="BU33" s="81"/>
      <c r="BV33" s="81"/>
      <c r="BW33" s="81"/>
      <c r="BX33" s="81"/>
      <c r="BY33" s="81"/>
      <c r="BZ33" s="81"/>
      <c r="CA33" s="81"/>
      <c r="CB33" s="113"/>
      <c r="CC33" s="113"/>
      <c r="CD33" s="113"/>
      <c r="CE33" s="113"/>
      <c r="CF33" s="113"/>
      <c r="CG33" s="113"/>
      <c r="CH33" s="113"/>
      <c r="CI33" s="113"/>
      <c r="CJ33" s="113"/>
      <c r="CK33" s="114"/>
      <c r="CL33" s="114"/>
      <c r="CM33" s="115" t="s">
        <v>116</v>
      </c>
      <c r="CN33" s="115" t="s">
        <v>116</v>
      </c>
      <c r="CO33" s="115" t="s">
        <v>116</v>
      </c>
      <c r="CP33" s="115" t="s">
        <v>116</v>
      </c>
      <c r="CQ33" s="115" t="s">
        <v>116</v>
      </c>
      <c r="CR33" s="115" t="s">
        <v>116</v>
      </c>
      <c r="CS33" s="115" t="s">
        <v>116</v>
      </c>
      <c r="CT33" s="115" t="s">
        <v>116</v>
      </c>
      <c r="CU33" s="115" t="s">
        <v>116</v>
      </c>
      <c r="CV33" s="115" t="s">
        <v>116</v>
      </c>
      <c r="CW33" s="115" t="s">
        <v>116</v>
      </c>
      <c r="CX33" s="116"/>
      <c r="CY33" s="116"/>
      <c r="CZ33" s="116"/>
      <c r="DA33" s="116"/>
      <c r="DB33" s="116"/>
      <c r="DC33" s="116"/>
      <c r="DD33" s="116"/>
      <c r="DE33" s="116"/>
      <c r="DF33" s="116"/>
      <c r="DG33" s="116"/>
      <c r="DH33" s="116"/>
      <c r="DI33" s="117"/>
      <c r="DJ33" s="117"/>
      <c r="DK33" s="117"/>
      <c r="DL33" s="117"/>
      <c r="DM33" s="117"/>
      <c r="DN33" s="117"/>
      <c r="DO33" s="117"/>
      <c r="DP33" s="117"/>
      <c r="DQ33" s="117"/>
      <c r="DR33" s="117"/>
      <c r="DS33" s="118"/>
      <c r="DT33" s="119" t="s">
        <v>116</v>
      </c>
      <c r="DU33" s="120" t="s">
        <v>130</v>
      </c>
      <c r="DV33" s="121" t="s">
        <v>116</v>
      </c>
    </row>
    <row r="34" spans="1:126">
      <c r="A34" s="122">
        <v>27</v>
      </c>
      <c r="B34" s="112">
        <f>[1]SISWA!B32</f>
        <v>0</v>
      </c>
      <c r="C34" s="81"/>
      <c r="D34" s="81"/>
      <c r="E34" s="81"/>
      <c r="F34" s="81"/>
      <c r="G34" s="81"/>
      <c r="H34" s="81"/>
      <c r="I34" s="81"/>
      <c r="J34" s="81"/>
      <c r="K34" s="81"/>
      <c r="L34" s="81"/>
      <c r="M34" s="81"/>
      <c r="N34" s="113"/>
      <c r="O34" s="113"/>
      <c r="P34" s="113"/>
      <c r="Q34" s="113"/>
      <c r="R34" s="113"/>
      <c r="S34" s="113"/>
      <c r="T34" s="113"/>
      <c r="U34" s="113"/>
      <c r="V34" s="113"/>
      <c r="W34" s="113"/>
      <c r="X34" s="113"/>
      <c r="Y34" s="81"/>
      <c r="Z34" s="81"/>
      <c r="AA34" s="81"/>
      <c r="AB34" s="81"/>
      <c r="AC34" s="81"/>
      <c r="AD34" s="81"/>
      <c r="AE34" s="81"/>
      <c r="AF34" s="81"/>
      <c r="AG34" s="81"/>
      <c r="AH34" s="81"/>
      <c r="AI34" s="81"/>
      <c r="AJ34" s="113"/>
      <c r="AK34" s="113"/>
      <c r="AL34" s="113"/>
      <c r="AM34" s="113"/>
      <c r="AN34" s="113"/>
      <c r="AO34" s="113"/>
      <c r="AP34" s="113"/>
      <c r="AQ34" s="113"/>
      <c r="AR34" s="113"/>
      <c r="AS34" s="113"/>
      <c r="AT34" s="113"/>
      <c r="AU34" s="81"/>
      <c r="AV34" s="81"/>
      <c r="AW34" s="81"/>
      <c r="AX34" s="81"/>
      <c r="AY34" s="81"/>
      <c r="AZ34" s="81"/>
      <c r="BA34" s="81"/>
      <c r="BB34" s="81"/>
      <c r="BC34" s="81"/>
      <c r="BD34" s="81"/>
      <c r="BE34" s="81"/>
      <c r="BF34" s="113"/>
      <c r="BG34" s="113"/>
      <c r="BH34" s="113"/>
      <c r="BI34" s="113"/>
      <c r="BJ34" s="113"/>
      <c r="BK34" s="113"/>
      <c r="BL34" s="113"/>
      <c r="BM34" s="113"/>
      <c r="BN34" s="113"/>
      <c r="BO34" s="113"/>
      <c r="BP34" s="113"/>
      <c r="BQ34" s="81"/>
      <c r="BR34" s="81"/>
      <c r="BS34" s="81"/>
      <c r="BT34" s="81"/>
      <c r="BU34" s="81"/>
      <c r="BV34" s="81"/>
      <c r="BW34" s="81"/>
      <c r="BX34" s="81"/>
      <c r="BY34" s="81"/>
      <c r="BZ34" s="81"/>
      <c r="CA34" s="81"/>
      <c r="CB34" s="113"/>
      <c r="CC34" s="113"/>
      <c r="CD34" s="113"/>
      <c r="CE34" s="113"/>
      <c r="CF34" s="113"/>
      <c r="CG34" s="113"/>
      <c r="CH34" s="113"/>
      <c r="CI34" s="113"/>
      <c r="CJ34" s="113"/>
      <c r="CK34" s="114"/>
      <c r="CL34" s="114"/>
      <c r="CM34" s="115" t="s">
        <v>116</v>
      </c>
      <c r="CN34" s="115" t="s">
        <v>116</v>
      </c>
      <c r="CO34" s="115" t="s">
        <v>116</v>
      </c>
      <c r="CP34" s="115" t="s">
        <v>116</v>
      </c>
      <c r="CQ34" s="115" t="s">
        <v>116</v>
      </c>
      <c r="CR34" s="115" t="s">
        <v>116</v>
      </c>
      <c r="CS34" s="115" t="s">
        <v>116</v>
      </c>
      <c r="CT34" s="115" t="s">
        <v>116</v>
      </c>
      <c r="CU34" s="115" t="s">
        <v>116</v>
      </c>
      <c r="CV34" s="115" t="s">
        <v>116</v>
      </c>
      <c r="CW34" s="115" t="s">
        <v>116</v>
      </c>
      <c r="CX34" s="116"/>
      <c r="CY34" s="116"/>
      <c r="CZ34" s="116"/>
      <c r="DA34" s="116"/>
      <c r="DB34" s="116"/>
      <c r="DC34" s="116"/>
      <c r="DD34" s="116"/>
      <c r="DE34" s="116"/>
      <c r="DF34" s="116"/>
      <c r="DG34" s="116"/>
      <c r="DH34" s="116"/>
      <c r="DI34" s="117"/>
      <c r="DJ34" s="117"/>
      <c r="DK34" s="117"/>
      <c r="DL34" s="117"/>
      <c r="DM34" s="117"/>
      <c r="DN34" s="117"/>
      <c r="DO34" s="117"/>
      <c r="DP34" s="117"/>
      <c r="DQ34" s="117"/>
      <c r="DR34" s="117"/>
      <c r="DS34" s="118"/>
      <c r="DT34" s="119" t="s">
        <v>116</v>
      </c>
      <c r="DU34" s="120" t="s">
        <v>130</v>
      </c>
      <c r="DV34" s="121" t="s">
        <v>116</v>
      </c>
    </row>
    <row r="35" spans="1:126">
      <c r="A35" s="122">
        <v>28</v>
      </c>
      <c r="B35" s="112">
        <f>[1]SISWA!B33</f>
        <v>0</v>
      </c>
      <c r="C35" s="81"/>
      <c r="D35" s="81"/>
      <c r="E35" s="81"/>
      <c r="F35" s="81"/>
      <c r="G35" s="81"/>
      <c r="H35" s="81"/>
      <c r="I35" s="81"/>
      <c r="J35" s="81"/>
      <c r="K35" s="81"/>
      <c r="L35" s="81"/>
      <c r="M35" s="81"/>
      <c r="N35" s="113"/>
      <c r="O35" s="113"/>
      <c r="P35" s="113"/>
      <c r="Q35" s="113"/>
      <c r="R35" s="113"/>
      <c r="S35" s="113"/>
      <c r="T35" s="113"/>
      <c r="U35" s="113"/>
      <c r="V35" s="113"/>
      <c r="W35" s="113"/>
      <c r="X35" s="113"/>
      <c r="Y35" s="81"/>
      <c r="Z35" s="81"/>
      <c r="AA35" s="81"/>
      <c r="AB35" s="81"/>
      <c r="AC35" s="81"/>
      <c r="AD35" s="81"/>
      <c r="AE35" s="81"/>
      <c r="AF35" s="81"/>
      <c r="AG35" s="81"/>
      <c r="AH35" s="81"/>
      <c r="AI35" s="81"/>
      <c r="AJ35" s="113"/>
      <c r="AK35" s="113"/>
      <c r="AL35" s="113"/>
      <c r="AM35" s="113"/>
      <c r="AN35" s="113"/>
      <c r="AO35" s="113"/>
      <c r="AP35" s="113"/>
      <c r="AQ35" s="113"/>
      <c r="AR35" s="113"/>
      <c r="AS35" s="113"/>
      <c r="AT35" s="113"/>
      <c r="AU35" s="81"/>
      <c r="AV35" s="81"/>
      <c r="AW35" s="81"/>
      <c r="AX35" s="81"/>
      <c r="AY35" s="81"/>
      <c r="AZ35" s="81"/>
      <c r="BA35" s="81"/>
      <c r="BB35" s="81"/>
      <c r="BC35" s="81"/>
      <c r="BD35" s="81"/>
      <c r="BE35" s="81"/>
      <c r="BF35" s="113"/>
      <c r="BG35" s="113"/>
      <c r="BH35" s="113"/>
      <c r="BI35" s="113"/>
      <c r="BJ35" s="113"/>
      <c r="BK35" s="113"/>
      <c r="BL35" s="113"/>
      <c r="BM35" s="113"/>
      <c r="BN35" s="113"/>
      <c r="BO35" s="113"/>
      <c r="BP35" s="113"/>
      <c r="BQ35" s="81"/>
      <c r="BR35" s="81"/>
      <c r="BS35" s="81"/>
      <c r="BT35" s="81"/>
      <c r="BU35" s="81"/>
      <c r="BV35" s="81"/>
      <c r="BW35" s="81"/>
      <c r="BX35" s="81"/>
      <c r="BY35" s="81"/>
      <c r="BZ35" s="81"/>
      <c r="CA35" s="81"/>
      <c r="CB35" s="113"/>
      <c r="CC35" s="113"/>
      <c r="CD35" s="113"/>
      <c r="CE35" s="113"/>
      <c r="CF35" s="113"/>
      <c r="CG35" s="113"/>
      <c r="CH35" s="113"/>
      <c r="CI35" s="113"/>
      <c r="CJ35" s="113"/>
      <c r="CK35" s="114"/>
      <c r="CL35" s="114"/>
      <c r="CM35" s="115" t="s">
        <v>116</v>
      </c>
      <c r="CN35" s="115" t="s">
        <v>116</v>
      </c>
      <c r="CO35" s="115" t="s">
        <v>116</v>
      </c>
      <c r="CP35" s="115" t="s">
        <v>116</v>
      </c>
      <c r="CQ35" s="115" t="s">
        <v>116</v>
      </c>
      <c r="CR35" s="115" t="s">
        <v>116</v>
      </c>
      <c r="CS35" s="115" t="s">
        <v>116</v>
      </c>
      <c r="CT35" s="115" t="s">
        <v>116</v>
      </c>
      <c r="CU35" s="115" t="s">
        <v>116</v>
      </c>
      <c r="CV35" s="115" t="s">
        <v>116</v>
      </c>
      <c r="CW35" s="115" t="s">
        <v>116</v>
      </c>
      <c r="CX35" s="116"/>
      <c r="CY35" s="116"/>
      <c r="CZ35" s="116"/>
      <c r="DA35" s="116"/>
      <c r="DB35" s="116"/>
      <c r="DC35" s="116"/>
      <c r="DD35" s="116"/>
      <c r="DE35" s="116"/>
      <c r="DF35" s="116"/>
      <c r="DG35" s="116"/>
      <c r="DH35" s="116"/>
      <c r="DI35" s="117"/>
      <c r="DJ35" s="117"/>
      <c r="DK35" s="117"/>
      <c r="DL35" s="117"/>
      <c r="DM35" s="117"/>
      <c r="DN35" s="117"/>
      <c r="DO35" s="117"/>
      <c r="DP35" s="117"/>
      <c r="DQ35" s="117"/>
      <c r="DR35" s="117"/>
      <c r="DS35" s="118"/>
      <c r="DT35" s="119" t="s">
        <v>116</v>
      </c>
      <c r="DU35" s="120" t="s">
        <v>130</v>
      </c>
      <c r="DV35" s="121" t="s">
        <v>116</v>
      </c>
    </row>
    <row r="36" spans="1:126">
      <c r="A36" s="122">
        <v>29</v>
      </c>
      <c r="B36" s="112">
        <f>[1]SISWA!B34</f>
        <v>0</v>
      </c>
      <c r="C36" s="81"/>
      <c r="D36" s="81"/>
      <c r="E36" s="81"/>
      <c r="F36" s="81"/>
      <c r="G36" s="81"/>
      <c r="H36" s="81"/>
      <c r="I36" s="81"/>
      <c r="J36" s="81"/>
      <c r="K36" s="81"/>
      <c r="L36" s="81"/>
      <c r="M36" s="81"/>
      <c r="N36" s="113"/>
      <c r="O36" s="113"/>
      <c r="P36" s="113"/>
      <c r="Q36" s="113"/>
      <c r="R36" s="113"/>
      <c r="S36" s="113"/>
      <c r="T36" s="113"/>
      <c r="U36" s="113"/>
      <c r="V36" s="113"/>
      <c r="W36" s="113"/>
      <c r="X36" s="113"/>
      <c r="Y36" s="81"/>
      <c r="Z36" s="81"/>
      <c r="AA36" s="81"/>
      <c r="AB36" s="81"/>
      <c r="AC36" s="81"/>
      <c r="AD36" s="81"/>
      <c r="AE36" s="81"/>
      <c r="AF36" s="81"/>
      <c r="AG36" s="81"/>
      <c r="AH36" s="81"/>
      <c r="AI36" s="81"/>
      <c r="AJ36" s="113"/>
      <c r="AK36" s="113"/>
      <c r="AL36" s="113"/>
      <c r="AM36" s="113"/>
      <c r="AN36" s="113"/>
      <c r="AO36" s="113"/>
      <c r="AP36" s="113"/>
      <c r="AQ36" s="113"/>
      <c r="AR36" s="113"/>
      <c r="AS36" s="113"/>
      <c r="AT36" s="113"/>
      <c r="AU36" s="81"/>
      <c r="AV36" s="81"/>
      <c r="AW36" s="81"/>
      <c r="AX36" s="81"/>
      <c r="AY36" s="81"/>
      <c r="AZ36" s="81"/>
      <c r="BA36" s="81"/>
      <c r="BB36" s="81"/>
      <c r="BC36" s="81"/>
      <c r="BD36" s="81"/>
      <c r="BE36" s="81"/>
      <c r="BF36" s="113"/>
      <c r="BG36" s="113"/>
      <c r="BH36" s="113"/>
      <c r="BI36" s="113"/>
      <c r="BJ36" s="113"/>
      <c r="BK36" s="113"/>
      <c r="BL36" s="113"/>
      <c r="BM36" s="113"/>
      <c r="BN36" s="113"/>
      <c r="BO36" s="113"/>
      <c r="BP36" s="113"/>
      <c r="BQ36" s="81"/>
      <c r="BR36" s="81"/>
      <c r="BS36" s="81"/>
      <c r="BT36" s="81"/>
      <c r="BU36" s="81"/>
      <c r="BV36" s="81"/>
      <c r="BW36" s="81"/>
      <c r="BX36" s="81"/>
      <c r="BY36" s="81"/>
      <c r="BZ36" s="81"/>
      <c r="CA36" s="81"/>
      <c r="CB36" s="113"/>
      <c r="CC36" s="113"/>
      <c r="CD36" s="113"/>
      <c r="CE36" s="113"/>
      <c r="CF36" s="113"/>
      <c r="CG36" s="113"/>
      <c r="CH36" s="113"/>
      <c r="CI36" s="113"/>
      <c r="CJ36" s="113"/>
      <c r="CK36" s="114"/>
      <c r="CL36" s="114"/>
      <c r="CM36" s="115" t="s">
        <v>116</v>
      </c>
      <c r="CN36" s="115" t="s">
        <v>116</v>
      </c>
      <c r="CO36" s="115" t="s">
        <v>116</v>
      </c>
      <c r="CP36" s="115" t="s">
        <v>116</v>
      </c>
      <c r="CQ36" s="115" t="s">
        <v>116</v>
      </c>
      <c r="CR36" s="115" t="s">
        <v>116</v>
      </c>
      <c r="CS36" s="115" t="s">
        <v>116</v>
      </c>
      <c r="CT36" s="115" t="s">
        <v>116</v>
      </c>
      <c r="CU36" s="115" t="s">
        <v>116</v>
      </c>
      <c r="CV36" s="115" t="s">
        <v>116</v>
      </c>
      <c r="CW36" s="115" t="s">
        <v>116</v>
      </c>
      <c r="CX36" s="116"/>
      <c r="CY36" s="116"/>
      <c r="CZ36" s="116"/>
      <c r="DA36" s="116"/>
      <c r="DB36" s="116"/>
      <c r="DC36" s="116"/>
      <c r="DD36" s="116"/>
      <c r="DE36" s="116"/>
      <c r="DF36" s="116"/>
      <c r="DG36" s="116"/>
      <c r="DH36" s="116"/>
      <c r="DI36" s="117"/>
      <c r="DJ36" s="117"/>
      <c r="DK36" s="117"/>
      <c r="DL36" s="117"/>
      <c r="DM36" s="117"/>
      <c r="DN36" s="117"/>
      <c r="DO36" s="117"/>
      <c r="DP36" s="117"/>
      <c r="DQ36" s="117"/>
      <c r="DR36" s="117"/>
      <c r="DS36" s="118"/>
      <c r="DT36" s="119" t="s">
        <v>116</v>
      </c>
      <c r="DU36" s="120" t="s">
        <v>130</v>
      </c>
      <c r="DV36" s="121" t="s">
        <v>116</v>
      </c>
    </row>
    <row r="37" spans="1:126">
      <c r="A37" s="122">
        <v>30</v>
      </c>
      <c r="B37" s="112">
        <f>[1]SISWA!B35</f>
        <v>0</v>
      </c>
      <c r="C37" s="81"/>
      <c r="D37" s="81"/>
      <c r="E37" s="81"/>
      <c r="F37" s="81"/>
      <c r="G37" s="81"/>
      <c r="H37" s="81"/>
      <c r="I37" s="81"/>
      <c r="J37" s="81"/>
      <c r="K37" s="81"/>
      <c r="L37" s="81"/>
      <c r="M37" s="81"/>
      <c r="N37" s="113"/>
      <c r="O37" s="113"/>
      <c r="P37" s="113"/>
      <c r="Q37" s="113"/>
      <c r="R37" s="113"/>
      <c r="S37" s="113"/>
      <c r="T37" s="113"/>
      <c r="U37" s="113"/>
      <c r="V37" s="113"/>
      <c r="W37" s="113"/>
      <c r="X37" s="113"/>
      <c r="Y37" s="81"/>
      <c r="Z37" s="81"/>
      <c r="AA37" s="81"/>
      <c r="AB37" s="81"/>
      <c r="AC37" s="81"/>
      <c r="AD37" s="81"/>
      <c r="AE37" s="81"/>
      <c r="AF37" s="81"/>
      <c r="AG37" s="81"/>
      <c r="AH37" s="81"/>
      <c r="AI37" s="81"/>
      <c r="AJ37" s="113"/>
      <c r="AK37" s="113"/>
      <c r="AL37" s="113"/>
      <c r="AM37" s="113"/>
      <c r="AN37" s="113"/>
      <c r="AO37" s="113"/>
      <c r="AP37" s="113"/>
      <c r="AQ37" s="113"/>
      <c r="AR37" s="113"/>
      <c r="AS37" s="113"/>
      <c r="AT37" s="113"/>
      <c r="AU37" s="81"/>
      <c r="AV37" s="81"/>
      <c r="AW37" s="81"/>
      <c r="AX37" s="81"/>
      <c r="AY37" s="81"/>
      <c r="AZ37" s="81"/>
      <c r="BA37" s="81"/>
      <c r="BB37" s="81"/>
      <c r="BC37" s="81"/>
      <c r="BD37" s="81"/>
      <c r="BE37" s="81"/>
      <c r="BF37" s="113"/>
      <c r="BG37" s="113"/>
      <c r="BH37" s="113"/>
      <c r="BI37" s="113"/>
      <c r="BJ37" s="113"/>
      <c r="BK37" s="113"/>
      <c r="BL37" s="113"/>
      <c r="BM37" s="113"/>
      <c r="BN37" s="113"/>
      <c r="BO37" s="113"/>
      <c r="BP37" s="113"/>
      <c r="BQ37" s="81"/>
      <c r="BR37" s="81"/>
      <c r="BS37" s="81"/>
      <c r="BT37" s="81"/>
      <c r="BU37" s="81"/>
      <c r="BV37" s="81"/>
      <c r="BW37" s="81"/>
      <c r="BX37" s="81"/>
      <c r="BY37" s="81"/>
      <c r="BZ37" s="81"/>
      <c r="CA37" s="81"/>
      <c r="CB37" s="113"/>
      <c r="CC37" s="113"/>
      <c r="CD37" s="113"/>
      <c r="CE37" s="113"/>
      <c r="CF37" s="113"/>
      <c r="CG37" s="113"/>
      <c r="CH37" s="113"/>
      <c r="CI37" s="113"/>
      <c r="CJ37" s="113"/>
      <c r="CK37" s="114"/>
      <c r="CL37" s="114"/>
      <c r="CM37" s="115" t="s">
        <v>116</v>
      </c>
      <c r="CN37" s="115" t="s">
        <v>116</v>
      </c>
      <c r="CO37" s="115" t="s">
        <v>116</v>
      </c>
      <c r="CP37" s="115" t="s">
        <v>116</v>
      </c>
      <c r="CQ37" s="115" t="s">
        <v>116</v>
      </c>
      <c r="CR37" s="115" t="s">
        <v>116</v>
      </c>
      <c r="CS37" s="115" t="s">
        <v>116</v>
      </c>
      <c r="CT37" s="115" t="s">
        <v>116</v>
      </c>
      <c r="CU37" s="115" t="s">
        <v>116</v>
      </c>
      <c r="CV37" s="115" t="s">
        <v>116</v>
      </c>
      <c r="CW37" s="115" t="s">
        <v>116</v>
      </c>
      <c r="CX37" s="116"/>
      <c r="CY37" s="116"/>
      <c r="CZ37" s="116"/>
      <c r="DA37" s="116"/>
      <c r="DB37" s="116"/>
      <c r="DC37" s="116"/>
      <c r="DD37" s="116"/>
      <c r="DE37" s="116"/>
      <c r="DF37" s="116"/>
      <c r="DG37" s="116"/>
      <c r="DH37" s="116"/>
      <c r="DI37" s="117"/>
      <c r="DJ37" s="117"/>
      <c r="DK37" s="117"/>
      <c r="DL37" s="117"/>
      <c r="DM37" s="117"/>
      <c r="DN37" s="117"/>
      <c r="DO37" s="117"/>
      <c r="DP37" s="117"/>
      <c r="DQ37" s="117"/>
      <c r="DR37" s="117"/>
      <c r="DS37" s="118"/>
      <c r="DT37" s="119" t="s">
        <v>116</v>
      </c>
      <c r="DU37" s="120" t="s">
        <v>130</v>
      </c>
      <c r="DV37" s="121" t="s">
        <v>116</v>
      </c>
    </row>
    <row r="38" spans="1:126">
      <c r="A38" s="122">
        <v>31</v>
      </c>
      <c r="B38" s="112">
        <f>[1]SISWA!B36</f>
        <v>0</v>
      </c>
      <c r="C38" s="81"/>
      <c r="D38" s="81"/>
      <c r="E38" s="81"/>
      <c r="F38" s="81"/>
      <c r="G38" s="81"/>
      <c r="H38" s="81"/>
      <c r="I38" s="81"/>
      <c r="J38" s="81"/>
      <c r="K38" s="81"/>
      <c r="L38" s="81"/>
      <c r="M38" s="81"/>
      <c r="N38" s="113"/>
      <c r="O38" s="113"/>
      <c r="P38" s="113"/>
      <c r="Q38" s="113"/>
      <c r="R38" s="113"/>
      <c r="S38" s="113"/>
      <c r="T38" s="113"/>
      <c r="U38" s="113"/>
      <c r="V38" s="113"/>
      <c r="W38" s="113"/>
      <c r="X38" s="113"/>
      <c r="Y38" s="81"/>
      <c r="Z38" s="81"/>
      <c r="AA38" s="81"/>
      <c r="AB38" s="81"/>
      <c r="AC38" s="81"/>
      <c r="AD38" s="81"/>
      <c r="AE38" s="81"/>
      <c r="AF38" s="81"/>
      <c r="AG38" s="81"/>
      <c r="AH38" s="81"/>
      <c r="AI38" s="81"/>
      <c r="AJ38" s="113"/>
      <c r="AK38" s="113"/>
      <c r="AL38" s="113"/>
      <c r="AM38" s="113"/>
      <c r="AN38" s="113"/>
      <c r="AO38" s="113"/>
      <c r="AP38" s="113"/>
      <c r="AQ38" s="113"/>
      <c r="AR38" s="113"/>
      <c r="AS38" s="113"/>
      <c r="AT38" s="113"/>
      <c r="AU38" s="81"/>
      <c r="AV38" s="81"/>
      <c r="AW38" s="81"/>
      <c r="AX38" s="81"/>
      <c r="AY38" s="81"/>
      <c r="AZ38" s="81"/>
      <c r="BA38" s="81"/>
      <c r="BB38" s="81"/>
      <c r="BC38" s="81"/>
      <c r="BD38" s="81"/>
      <c r="BE38" s="81"/>
      <c r="BF38" s="113"/>
      <c r="BG38" s="113"/>
      <c r="BH38" s="113"/>
      <c r="BI38" s="113"/>
      <c r="BJ38" s="113"/>
      <c r="BK38" s="113"/>
      <c r="BL38" s="113"/>
      <c r="BM38" s="113"/>
      <c r="BN38" s="113"/>
      <c r="BO38" s="113"/>
      <c r="BP38" s="113"/>
      <c r="BQ38" s="81"/>
      <c r="BR38" s="81"/>
      <c r="BS38" s="81"/>
      <c r="BT38" s="81"/>
      <c r="BU38" s="81"/>
      <c r="BV38" s="81"/>
      <c r="BW38" s="81"/>
      <c r="BX38" s="81"/>
      <c r="BY38" s="81"/>
      <c r="BZ38" s="81"/>
      <c r="CA38" s="81"/>
      <c r="CB38" s="113"/>
      <c r="CC38" s="113"/>
      <c r="CD38" s="113"/>
      <c r="CE38" s="113"/>
      <c r="CF38" s="113"/>
      <c r="CG38" s="113"/>
      <c r="CH38" s="113"/>
      <c r="CI38" s="113"/>
      <c r="CJ38" s="113"/>
      <c r="CK38" s="114"/>
      <c r="CL38" s="114"/>
      <c r="CM38" s="115" t="s">
        <v>116</v>
      </c>
      <c r="CN38" s="115" t="s">
        <v>116</v>
      </c>
      <c r="CO38" s="115" t="s">
        <v>116</v>
      </c>
      <c r="CP38" s="115" t="s">
        <v>116</v>
      </c>
      <c r="CQ38" s="115" t="s">
        <v>116</v>
      </c>
      <c r="CR38" s="115" t="s">
        <v>116</v>
      </c>
      <c r="CS38" s="115" t="s">
        <v>116</v>
      </c>
      <c r="CT38" s="115" t="s">
        <v>116</v>
      </c>
      <c r="CU38" s="115" t="s">
        <v>116</v>
      </c>
      <c r="CV38" s="115" t="s">
        <v>116</v>
      </c>
      <c r="CW38" s="115" t="s">
        <v>116</v>
      </c>
      <c r="CX38" s="116"/>
      <c r="CY38" s="116"/>
      <c r="CZ38" s="116"/>
      <c r="DA38" s="116"/>
      <c r="DB38" s="116"/>
      <c r="DC38" s="116"/>
      <c r="DD38" s="116"/>
      <c r="DE38" s="116"/>
      <c r="DF38" s="116"/>
      <c r="DG38" s="116"/>
      <c r="DH38" s="116"/>
      <c r="DI38" s="117"/>
      <c r="DJ38" s="117"/>
      <c r="DK38" s="117"/>
      <c r="DL38" s="117"/>
      <c r="DM38" s="117"/>
      <c r="DN38" s="117"/>
      <c r="DO38" s="117"/>
      <c r="DP38" s="117"/>
      <c r="DQ38" s="117"/>
      <c r="DR38" s="117"/>
      <c r="DS38" s="118"/>
      <c r="DT38" s="119" t="s">
        <v>116</v>
      </c>
      <c r="DU38" s="120" t="s">
        <v>130</v>
      </c>
      <c r="DV38" s="121" t="s">
        <v>116</v>
      </c>
    </row>
    <row r="39" spans="1:126">
      <c r="A39" s="122">
        <v>32</v>
      </c>
      <c r="B39" s="112">
        <f>[1]SISWA!B37</f>
        <v>0</v>
      </c>
      <c r="C39" s="81"/>
      <c r="D39" s="81"/>
      <c r="E39" s="81"/>
      <c r="F39" s="81"/>
      <c r="G39" s="81"/>
      <c r="H39" s="81"/>
      <c r="I39" s="81"/>
      <c r="J39" s="81"/>
      <c r="K39" s="81"/>
      <c r="L39" s="81"/>
      <c r="M39" s="81"/>
      <c r="N39" s="113"/>
      <c r="O39" s="113"/>
      <c r="P39" s="113"/>
      <c r="Q39" s="113"/>
      <c r="R39" s="113"/>
      <c r="S39" s="113"/>
      <c r="T39" s="113"/>
      <c r="U39" s="113"/>
      <c r="V39" s="113"/>
      <c r="W39" s="113"/>
      <c r="X39" s="113"/>
      <c r="Y39" s="81"/>
      <c r="Z39" s="81"/>
      <c r="AA39" s="81"/>
      <c r="AB39" s="81"/>
      <c r="AC39" s="81"/>
      <c r="AD39" s="81"/>
      <c r="AE39" s="81"/>
      <c r="AF39" s="81"/>
      <c r="AG39" s="81"/>
      <c r="AH39" s="81"/>
      <c r="AI39" s="81"/>
      <c r="AJ39" s="113"/>
      <c r="AK39" s="113"/>
      <c r="AL39" s="113"/>
      <c r="AM39" s="113"/>
      <c r="AN39" s="113"/>
      <c r="AO39" s="113"/>
      <c r="AP39" s="113"/>
      <c r="AQ39" s="113"/>
      <c r="AR39" s="113"/>
      <c r="AS39" s="113"/>
      <c r="AT39" s="113"/>
      <c r="AU39" s="81"/>
      <c r="AV39" s="81"/>
      <c r="AW39" s="81"/>
      <c r="AX39" s="81"/>
      <c r="AY39" s="81"/>
      <c r="AZ39" s="81"/>
      <c r="BA39" s="81"/>
      <c r="BB39" s="81"/>
      <c r="BC39" s="81"/>
      <c r="BD39" s="81"/>
      <c r="BE39" s="81"/>
      <c r="BF39" s="113"/>
      <c r="BG39" s="113"/>
      <c r="BH39" s="113"/>
      <c r="BI39" s="113"/>
      <c r="BJ39" s="113"/>
      <c r="BK39" s="113"/>
      <c r="BL39" s="113"/>
      <c r="BM39" s="113"/>
      <c r="BN39" s="113"/>
      <c r="BO39" s="113"/>
      <c r="BP39" s="113"/>
      <c r="BQ39" s="81"/>
      <c r="BR39" s="81"/>
      <c r="BS39" s="81"/>
      <c r="BT39" s="81"/>
      <c r="BU39" s="81"/>
      <c r="BV39" s="81"/>
      <c r="BW39" s="81"/>
      <c r="BX39" s="81"/>
      <c r="BY39" s="81"/>
      <c r="BZ39" s="81"/>
      <c r="CA39" s="81"/>
      <c r="CB39" s="113"/>
      <c r="CC39" s="113"/>
      <c r="CD39" s="113"/>
      <c r="CE39" s="113"/>
      <c r="CF39" s="113"/>
      <c r="CG39" s="113"/>
      <c r="CH39" s="113"/>
      <c r="CI39" s="113"/>
      <c r="CJ39" s="113"/>
      <c r="CK39" s="114"/>
      <c r="CL39" s="114"/>
      <c r="CM39" s="115" t="s">
        <v>116</v>
      </c>
      <c r="CN39" s="115" t="s">
        <v>116</v>
      </c>
      <c r="CO39" s="115" t="s">
        <v>116</v>
      </c>
      <c r="CP39" s="115" t="s">
        <v>116</v>
      </c>
      <c r="CQ39" s="115" t="s">
        <v>116</v>
      </c>
      <c r="CR39" s="115" t="s">
        <v>116</v>
      </c>
      <c r="CS39" s="115" t="s">
        <v>116</v>
      </c>
      <c r="CT39" s="115" t="s">
        <v>116</v>
      </c>
      <c r="CU39" s="115" t="s">
        <v>116</v>
      </c>
      <c r="CV39" s="115" t="s">
        <v>116</v>
      </c>
      <c r="CW39" s="115" t="s">
        <v>116</v>
      </c>
      <c r="CX39" s="116"/>
      <c r="CY39" s="116"/>
      <c r="CZ39" s="116"/>
      <c r="DA39" s="116"/>
      <c r="DB39" s="116"/>
      <c r="DC39" s="116"/>
      <c r="DD39" s="116"/>
      <c r="DE39" s="116"/>
      <c r="DF39" s="116"/>
      <c r="DG39" s="116"/>
      <c r="DH39" s="116"/>
      <c r="DI39" s="117"/>
      <c r="DJ39" s="117"/>
      <c r="DK39" s="117"/>
      <c r="DL39" s="117"/>
      <c r="DM39" s="117"/>
      <c r="DN39" s="117"/>
      <c r="DO39" s="117"/>
      <c r="DP39" s="117"/>
      <c r="DQ39" s="117"/>
      <c r="DR39" s="117"/>
      <c r="DS39" s="118"/>
      <c r="DT39" s="119" t="s">
        <v>116</v>
      </c>
      <c r="DU39" s="120" t="s">
        <v>130</v>
      </c>
      <c r="DV39" s="121" t="s">
        <v>116</v>
      </c>
    </row>
    <row r="40" spans="1:126">
      <c r="A40" s="122">
        <v>33</v>
      </c>
      <c r="B40" s="112">
        <f>[1]SISWA!B38</f>
        <v>0</v>
      </c>
      <c r="C40" s="81"/>
      <c r="D40" s="81"/>
      <c r="E40" s="81"/>
      <c r="F40" s="81"/>
      <c r="G40" s="81"/>
      <c r="H40" s="81"/>
      <c r="I40" s="81"/>
      <c r="J40" s="81"/>
      <c r="K40" s="81"/>
      <c r="L40" s="81"/>
      <c r="M40" s="81"/>
      <c r="N40" s="113"/>
      <c r="O40" s="113"/>
      <c r="P40" s="113"/>
      <c r="Q40" s="113"/>
      <c r="R40" s="113"/>
      <c r="S40" s="113"/>
      <c r="T40" s="113"/>
      <c r="U40" s="113"/>
      <c r="V40" s="113"/>
      <c r="W40" s="113"/>
      <c r="X40" s="113"/>
      <c r="Y40" s="81"/>
      <c r="Z40" s="81"/>
      <c r="AA40" s="81"/>
      <c r="AB40" s="81"/>
      <c r="AC40" s="81"/>
      <c r="AD40" s="81"/>
      <c r="AE40" s="81"/>
      <c r="AF40" s="81"/>
      <c r="AG40" s="81"/>
      <c r="AH40" s="81"/>
      <c r="AI40" s="81"/>
      <c r="AJ40" s="113"/>
      <c r="AK40" s="113"/>
      <c r="AL40" s="113"/>
      <c r="AM40" s="113"/>
      <c r="AN40" s="113"/>
      <c r="AO40" s="113"/>
      <c r="AP40" s="113"/>
      <c r="AQ40" s="113"/>
      <c r="AR40" s="113"/>
      <c r="AS40" s="113"/>
      <c r="AT40" s="113"/>
      <c r="AU40" s="81"/>
      <c r="AV40" s="81"/>
      <c r="AW40" s="81"/>
      <c r="AX40" s="81"/>
      <c r="AY40" s="81"/>
      <c r="AZ40" s="81"/>
      <c r="BA40" s="81"/>
      <c r="BB40" s="81"/>
      <c r="BC40" s="81"/>
      <c r="BD40" s="81"/>
      <c r="BE40" s="81"/>
      <c r="BF40" s="113"/>
      <c r="BG40" s="113"/>
      <c r="BH40" s="113"/>
      <c r="BI40" s="113"/>
      <c r="BJ40" s="113"/>
      <c r="BK40" s="113"/>
      <c r="BL40" s="113"/>
      <c r="BM40" s="113"/>
      <c r="BN40" s="113"/>
      <c r="BO40" s="113"/>
      <c r="BP40" s="113"/>
      <c r="BQ40" s="81"/>
      <c r="BR40" s="81"/>
      <c r="BS40" s="81"/>
      <c r="BT40" s="81"/>
      <c r="BU40" s="81"/>
      <c r="BV40" s="81"/>
      <c r="BW40" s="81"/>
      <c r="BX40" s="81"/>
      <c r="BY40" s="81"/>
      <c r="BZ40" s="81"/>
      <c r="CA40" s="81"/>
      <c r="CB40" s="113"/>
      <c r="CC40" s="113"/>
      <c r="CD40" s="113"/>
      <c r="CE40" s="113"/>
      <c r="CF40" s="113"/>
      <c r="CG40" s="113"/>
      <c r="CH40" s="113"/>
      <c r="CI40" s="113"/>
      <c r="CJ40" s="113"/>
      <c r="CK40" s="114"/>
      <c r="CL40" s="114"/>
      <c r="CM40" s="115" t="s">
        <v>116</v>
      </c>
      <c r="CN40" s="115" t="s">
        <v>116</v>
      </c>
      <c r="CO40" s="115" t="s">
        <v>116</v>
      </c>
      <c r="CP40" s="115" t="s">
        <v>116</v>
      </c>
      <c r="CQ40" s="115" t="s">
        <v>116</v>
      </c>
      <c r="CR40" s="115" t="s">
        <v>116</v>
      </c>
      <c r="CS40" s="115" t="s">
        <v>116</v>
      </c>
      <c r="CT40" s="115" t="s">
        <v>116</v>
      </c>
      <c r="CU40" s="115" t="s">
        <v>116</v>
      </c>
      <c r="CV40" s="115" t="s">
        <v>116</v>
      </c>
      <c r="CW40" s="115" t="s">
        <v>116</v>
      </c>
      <c r="CX40" s="116"/>
      <c r="CY40" s="116"/>
      <c r="CZ40" s="116"/>
      <c r="DA40" s="116"/>
      <c r="DB40" s="116"/>
      <c r="DC40" s="116"/>
      <c r="DD40" s="116"/>
      <c r="DE40" s="116"/>
      <c r="DF40" s="116"/>
      <c r="DG40" s="116"/>
      <c r="DH40" s="116"/>
      <c r="DI40" s="117"/>
      <c r="DJ40" s="117"/>
      <c r="DK40" s="117"/>
      <c r="DL40" s="117"/>
      <c r="DM40" s="117"/>
      <c r="DN40" s="117"/>
      <c r="DO40" s="117"/>
      <c r="DP40" s="117"/>
      <c r="DQ40" s="117"/>
      <c r="DR40" s="117"/>
      <c r="DS40" s="118"/>
      <c r="DT40" s="119" t="s">
        <v>116</v>
      </c>
      <c r="DU40" s="120" t="s">
        <v>130</v>
      </c>
      <c r="DV40" s="121" t="s">
        <v>116</v>
      </c>
    </row>
    <row r="41" spans="1:126">
      <c r="A41" s="122">
        <v>34</v>
      </c>
      <c r="B41" s="112">
        <f>[1]SISWA!B39</f>
        <v>0</v>
      </c>
      <c r="C41" s="81"/>
      <c r="D41" s="81"/>
      <c r="E41" s="81"/>
      <c r="F41" s="81"/>
      <c r="G41" s="81"/>
      <c r="H41" s="81"/>
      <c r="I41" s="81"/>
      <c r="J41" s="81"/>
      <c r="K41" s="81"/>
      <c r="L41" s="81"/>
      <c r="M41" s="81"/>
      <c r="N41" s="113"/>
      <c r="O41" s="113"/>
      <c r="P41" s="113"/>
      <c r="Q41" s="113"/>
      <c r="R41" s="113"/>
      <c r="S41" s="113"/>
      <c r="T41" s="113"/>
      <c r="U41" s="113"/>
      <c r="V41" s="113"/>
      <c r="W41" s="113"/>
      <c r="X41" s="113"/>
      <c r="Y41" s="81"/>
      <c r="Z41" s="81"/>
      <c r="AA41" s="81"/>
      <c r="AB41" s="81"/>
      <c r="AC41" s="81"/>
      <c r="AD41" s="81"/>
      <c r="AE41" s="81"/>
      <c r="AF41" s="81"/>
      <c r="AG41" s="81"/>
      <c r="AH41" s="81"/>
      <c r="AI41" s="81"/>
      <c r="AJ41" s="113"/>
      <c r="AK41" s="113"/>
      <c r="AL41" s="113"/>
      <c r="AM41" s="113"/>
      <c r="AN41" s="113"/>
      <c r="AO41" s="113"/>
      <c r="AP41" s="113"/>
      <c r="AQ41" s="113"/>
      <c r="AR41" s="113"/>
      <c r="AS41" s="113"/>
      <c r="AT41" s="113"/>
      <c r="AU41" s="81"/>
      <c r="AV41" s="81"/>
      <c r="AW41" s="81"/>
      <c r="AX41" s="81"/>
      <c r="AY41" s="81"/>
      <c r="AZ41" s="81"/>
      <c r="BA41" s="81"/>
      <c r="BB41" s="81"/>
      <c r="BC41" s="81"/>
      <c r="BD41" s="81"/>
      <c r="BE41" s="81"/>
      <c r="BF41" s="113"/>
      <c r="BG41" s="113"/>
      <c r="BH41" s="113"/>
      <c r="BI41" s="113"/>
      <c r="BJ41" s="113"/>
      <c r="BK41" s="113"/>
      <c r="BL41" s="113"/>
      <c r="BM41" s="113"/>
      <c r="BN41" s="113"/>
      <c r="BO41" s="113"/>
      <c r="BP41" s="113"/>
      <c r="BQ41" s="81"/>
      <c r="BR41" s="81"/>
      <c r="BS41" s="81"/>
      <c r="BT41" s="81"/>
      <c r="BU41" s="81"/>
      <c r="BV41" s="81"/>
      <c r="BW41" s="81"/>
      <c r="BX41" s="81"/>
      <c r="BY41" s="81"/>
      <c r="BZ41" s="81"/>
      <c r="CA41" s="81"/>
      <c r="CB41" s="113"/>
      <c r="CC41" s="113"/>
      <c r="CD41" s="113"/>
      <c r="CE41" s="113"/>
      <c r="CF41" s="113"/>
      <c r="CG41" s="113"/>
      <c r="CH41" s="113"/>
      <c r="CI41" s="113"/>
      <c r="CJ41" s="113"/>
      <c r="CK41" s="114"/>
      <c r="CL41" s="114"/>
      <c r="CM41" s="115" t="s">
        <v>116</v>
      </c>
      <c r="CN41" s="115" t="s">
        <v>116</v>
      </c>
      <c r="CO41" s="115" t="s">
        <v>116</v>
      </c>
      <c r="CP41" s="115" t="s">
        <v>116</v>
      </c>
      <c r="CQ41" s="115" t="s">
        <v>116</v>
      </c>
      <c r="CR41" s="115" t="s">
        <v>116</v>
      </c>
      <c r="CS41" s="115" t="s">
        <v>116</v>
      </c>
      <c r="CT41" s="115" t="s">
        <v>116</v>
      </c>
      <c r="CU41" s="115" t="s">
        <v>116</v>
      </c>
      <c r="CV41" s="115" t="s">
        <v>116</v>
      </c>
      <c r="CW41" s="115" t="s">
        <v>116</v>
      </c>
      <c r="CX41" s="116"/>
      <c r="CY41" s="116"/>
      <c r="CZ41" s="116"/>
      <c r="DA41" s="116"/>
      <c r="DB41" s="116"/>
      <c r="DC41" s="116"/>
      <c r="DD41" s="116"/>
      <c r="DE41" s="116"/>
      <c r="DF41" s="116"/>
      <c r="DG41" s="116"/>
      <c r="DH41" s="116"/>
      <c r="DI41" s="117"/>
      <c r="DJ41" s="117"/>
      <c r="DK41" s="117"/>
      <c r="DL41" s="117"/>
      <c r="DM41" s="117"/>
      <c r="DN41" s="117"/>
      <c r="DO41" s="117"/>
      <c r="DP41" s="117"/>
      <c r="DQ41" s="117"/>
      <c r="DR41" s="117"/>
      <c r="DS41" s="118"/>
      <c r="DT41" s="119" t="s">
        <v>116</v>
      </c>
      <c r="DU41" s="120" t="s">
        <v>130</v>
      </c>
      <c r="DV41" s="121" t="s">
        <v>116</v>
      </c>
    </row>
    <row r="42" spans="1:126">
      <c r="A42" s="122">
        <v>35</v>
      </c>
      <c r="B42" s="112">
        <f>[1]SISWA!B40</f>
        <v>0</v>
      </c>
      <c r="C42" s="81"/>
      <c r="D42" s="81"/>
      <c r="E42" s="81"/>
      <c r="F42" s="81"/>
      <c r="G42" s="81"/>
      <c r="H42" s="81"/>
      <c r="I42" s="81"/>
      <c r="J42" s="81"/>
      <c r="K42" s="81"/>
      <c r="L42" s="81"/>
      <c r="M42" s="81"/>
      <c r="N42" s="113"/>
      <c r="O42" s="113"/>
      <c r="P42" s="113"/>
      <c r="Q42" s="113"/>
      <c r="R42" s="113"/>
      <c r="S42" s="113"/>
      <c r="T42" s="113"/>
      <c r="U42" s="113"/>
      <c r="V42" s="113"/>
      <c r="W42" s="113"/>
      <c r="X42" s="113"/>
      <c r="Y42" s="81"/>
      <c r="Z42" s="81"/>
      <c r="AA42" s="81"/>
      <c r="AB42" s="81"/>
      <c r="AC42" s="81"/>
      <c r="AD42" s="81"/>
      <c r="AE42" s="81"/>
      <c r="AF42" s="81"/>
      <c r="AG42" s="81"/>
      <c r="AH42" s="81"/>
      <c r="AI42" s="81"/>
      <c r="AJ42" s="113"/>
      <c r="AK42" s="113"/>
      <c r="AL42" s="113"/>
      <c r="AM42" s="113"/>
      <c r="AN42" s="113"/>
      <c r="AO42" s="113"/>
      <c r="AP42" s="113"/>
      <c r="AQ42" s="113"/>
      <c r="AR42" s="113"/>
      <c r="AS42" s="113"/>
      <c r="AT42" s="113"/>
      <c r="AU42" s="81"/>
      <c r="AV42" s="81"/>
      <c r="AW42" s="81"/>
      <c r="AX42" s="81"/>
      <c r="AY42" s="81"/>
      <c r="AZ42" s="81"/>
      <c r="BA42" s="81"/>
      <c r="BB42" s="81"/>
      <c r="BC42" s="81"/>
      <c r="BD42" s="81"/>
      <c r="BE42" s="81"/>
      <c r="BF42" s="113"/>
      <c r="BG42" s="113"/>
      <c r="BH42" s="113"/>
      <c r="BI42" s="113"/>
      <c r="BJ42" s="113"/>
      <c r="BK42" s="113"/>
      <c r="BL42" s="113"/>
      <c r="BM42" s="113"/>
      <c r="BN42" s="113"/>
      <c r="BO42" s="113"/>
      <c r="BP42" s="113"/>
      <c r="BQ42" s="81"/>
      <c r="BR42" s="81"/>
      <c r="BS42" s="81"/>
      <c r="BT42" s="81"/>
      <c r="BU42" s="81"/>
      <c r="BV42" s="81"/>
      <c r="BW42" s="81"/>
      <c r="BX42" s="81"/>
      <c r="BY42" s="81"/>
      <c r="BZ42" s="81"/>
      <c r="CA42" s="81"/>
      <c r="CB42" s="113"/>
      <c r="CC42" s="113"/>
      <c r="CD42" s="113"/>
      <c r="CE42" s="113"/>
      <c r="CF42" s="113"/>
      <c r="CG42" s="113"/>
      <c r="CH42" s="113"/>
      <c r="CI42" s="113"/>
      <c r="CJ42" s="113"/>
      <c r="CK42" s="114"/>
      <c r="CL42" s="114"/>
      <c r="CM42" s="115" t="s">
        <v>116</v>
      </c>
      <c r="CN42" s="115" t="s">
        <v>116</v>
      </c>
      <c r="CO42" s="115" t="s">
        <v>116</v>
      </c>
      <c r="CP42" s="115" t="s">
        <v>116</v>
      </c>
      <c r="CQ42" s="115" t="s">
        <v>116</v>
      </c>
      <c r="CR42" s="115" t="s">
        <v>116</v>
      </c>
      <c r="CS42" s="115" t="s">
        <v>116</v>
      </c>
      <c r="CT42" s="115" t="s">
        <v>116</v>
      </c>
      <c r="CU42" s="115" t="s">
        <v>116</v>
      </c>
      <c r="CV42" s="115" t="s">
        <v>116</v>
      </c>
      <c r="CW42" s="115" t="s">
        <v>116</v>
      </c>
      <c r="CX42" s="116"/>
      <c r="CY42" s="116"/>
      <c r="CZ42" s="116"/>
      <c r="DA42" s="116"/>
      <c r="DB42" s="116"/>
      <c r="DC42" s="116"/>
      <c r="DD42" s="116"/>
      <c r="DE42" s="116"/>
      <c r="DF42" s="116"/>
      <c r="DG42" s="116"/>
      <c r="DH42" s="116"/>
      <c r="DI42" s="117"/>
      <c r="DJ42" s="117"/>
      <c r="DK42" s="117"/>
      <c r="DL42" s="117"/>
      <c r="DM42" s="117"/>
      <c r="DN42" s="117"/>
      <c r="DO42" s="117"/>
      <c r="DP42" s="117"/>
      <c r="DQ42" s="117"/>
      <c r="DR42" s="117"/>
      <c r="DS42" s="118"/>
      <c r="DT42" s="119" t="s">
        <v>116</v>
      </c>
      <c r="DU42" s="120" t="s">
        <v>130</v>
      </c>
      <c r="DV42" s="121" t="s">
        <v>116</v>
      </c>
    </row>
  </sheetData>
  <mergeCells count="25">
    <mergeCell ref="DV5:DV7"/>
    <mergeCell ref="C6:M6"/>
    <mergeCell ref="N6:X6"/>
    <mergeCell ref="Y6:AI6"/>
    <mergeCell ref="AJ6:AT6"/>
    <mergeCell ref="AU6:BE6"/>
    <mergeCell ref="BF6:BP6"/>
    <mergeCell ref="BQ6:CA6"/>
    <mergeCell ref="CB6:CL6"/>
    <mergeCell ref="BQ5:CL5"/>
    <mergeCell ref="CM5:CW5"/>
    <mergeCell ref="CX5:DH5"/>
    <mergeCell ref="DI5:DS5"/>
    <mergeCell ref="DT5:DT7"/>
    <mergeCell ref="DU5:DU7"/>
    <mergeCell ref="B1:AL1"/>
    <mergeCell ref="C2:X2"/>
    <mergeCell ref="C3:AL3"/>
    <mergeCell ref="AM3:AV3"/>
    <mergeCell ref="C4:M4"/>
    <mergeCell ref="A5:A7"/>
    <mergeCell ref="B5:B7"/>
    <mergeCell ref="C5:X5"/>
    <mergeCell ref="Y5:AT5"/>
    <mergeCell ref="AU5:BP5"/>
  </mergeCells>
  <pageMargins left="0.7" right="0.7" top="0.75" bottom="0.75" header="0.3" footer="0.3"/>
  <pageSetup paperSize="9" scale="10" orientation="portrait" horizontalDpi="4294967293"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Z47"/>
  <sheetViews>
    <sheetView topLeftCell="CP1" workbookViewId="0">
      <selection activeCell="A8" sqref="A8"/>
    </sheetView>
  </sheetViews>
  <sheetFormatPr defaultRowHeight="15"/>
  <cols>
    <col min="2" max="2" width="33.42578125" customWidth="1"/>
    <col min="102" max="102" width="7.85546875" customWidth="1"/>
    <col min="104" max="104" width="61.140625" customWidth="1"/>
  </cols>
  <sheetData>
    <row r="1" spans="1:104">
      <c r="A1" s="525"/>
      <c r="B1" s="649" t="s">
        <v>90</v>
      </c>
      <c r="C1" s="649"/>
      <c r="D1" s="649"/>
      <c r="E1" s="649"/>
      <c r="F1" s="649"/>
      <c r="G1" s="649"/>
      <c r="H1" s="649"/>
      <c r="I1" s="649"/>
      <c r="J1" s="649"/>
      <c r="K1" s="649"/>
      <c r="L1" s="649"/>
      <c r="M1" s="649"/>
      <c r="N1" s="649"/>
      <c r="O1" s="649"/>
      <c r="P1" s="649"/>
      <c r="Q1" s="649"/>
      <c r="R1" s="649"/>
      <c r="S1" s="649"/>
      <c r="T1" s="649"/>
      <c r="U1" s="649"/>
      <c r="V1" s="649"/>
      <c r="W1" s="649"/>
      <c r="X1" s="649"/>
      <c r="Y1" s="649"/>
      <c r="Z1" s="649"/>
      <c r="AA1" s="649"/>
      <c r="AB1" s="649"/>
      <c r="AC1" s="649"/>
      <c r="AD1" s="649"/>
      <c r="AE1" s="649"/>
      <c r="AF1" s="649"/>
      <c r="CX1" t="s">
        <v>123</v>
      </c>
      <c r="CY1">
        <f>[2]KKM!D22</f>
        <v>89</v>
      </c>
    </row>
    <row r="2" spans="1:104">
      <c r="A2" s="525"/>
      <c r="B2" s="527" t="s">
        <v>92</v>
      </c>
      <c r="C2" s="684" t="str">
        <f>[2]KKM!B14</f>
        <v>Seni Budaya dan Prakarya (SBdP)</v>
      </c>
      <c r="D2" s="684"/>
      <c r="E2" s="684"/>
      <c r="F2" s="684"/>
      <c r="G2" s="684"/>
      <c r="H2" s="684"/>
      <c r="I2" s="684"/>
      <c r="J2" s="684"/>
      <c r="K2" s="684"/>
      <c r="L2" s="684"/>
      <c r="M2" s="684"/>
      <c r="N2" s="684"/>
      <c r="O2" s="684"/>
      <c r="P2" s="684"/>
      <c r="Q2" s="684"/>
      <c r="R2" s="684"/>
      <c r="S2" s="684"/>
      <c r="T2" s="684"/>
      <c r="U2" s="684"/>
      <c r="V2" s="684"/>
      <c r="W2" s="684"/>
      <c r="X2" s="684"/>
      <c r="Y2" s="684"/>
      <c r="Z2" s="684"/>
      <c r="AA2" s="684"/>
      <c r="AB2" s="684"/>
      <c r="AC2" s="684"/>
      <c r="AD2" s="684"/>
      <c r="AE2" s="684"/>
      <c r="AF2" s="684"/>
      <c r="AG2" s="684"/>
      <c r="AH2" s="684"/>
      <c r="CX2" t="s">
        <v>61</v>
      </c>
      <c r="CY2">
        <f>[2]KKM!D23</f>
        <v>78</v>
      </c>
    </row>
    <row r="3" spans="1:104">
      <c r="A3" s="525"/>
      <c r="B3" s="526" t="s">
        <v>94</v>
      </c>
      <c r="C3" s="542" t="str">
        <f>[2]MENU!N20</f>
        <v>I ( Satu )</v>
      </c>
      <c r="D3" s="543"/>
      <c r="E3" s="543"/>
      <c r="F3" s="544" t="s">
        <v>415</v>
      </c>
      <c r="G3" s="545" t="str">
        <f>[2]MENU!N21</f>
        <v>1 ( satu )</v>
      </c>
      <c r="H3" s="546"/>
      <c r="I3" s="546"/>
      <c r="J3" s="546"/>
      <c r="K3" s="544" t="s">
        <v>31</v>
      </c>
      <c r="L3" s="547"/>
      <c r="M3" s="548"/>
      <c r="N3" s="548"/>
      <c r="O3" s="548" t="s">
        <v>6</v>
      </c>
      <c r="P3" t="str">
        <f>[2]MENU!N22</f>
        <v>2017 / 2018</v>
      </c>
      <c r="U3" s="528"/>
      <c r="V3" s="528"/>
      <c r="W3" s="93"/>
      <c r="X3" s="80"/>
      <c r="Y3" s="80"/>
      <c r="Z3" s="80"/>
      <c r="AA3" s="80"/>
      <c r="AB3" s="80"/>
      <c r="AC3" s="80"/>
      <c r="AD3" s="80"/>
      <c r="AE3" s="80"/>
      <c r="AG3" s="652"/>
      <c r="AH3" s="652"/>
      <c r="AI3" s="652"/>
      <c r="AJ3" s="652"/>
      <c r="AK3" s="652"/>
      <c r="AL3" s="652"/>
      <c r="AM3" s="652"/>
      <c r="AN3" s="652"/>
      <c r="AW3" s="549"/>
      <c r="CX3" t="s">
        <v>71</v>
      </c>
      <c r="CY3">
        <f>[2]KKM!D24</f>
        <v>67</v>
      </c>
    </row>
    <row r="4" spans="1:104">
      <c r="B4" s="72" t="s">
        <v>305</v>
      </c>
      <c r="C4" s="653">
        <f>[2]KKM!D14</f>
        <v>75</v>
      </c>
      <c r="D4" s="653"/>
      <c r="E4" s="653"/>
      <c r="F4" s="653"/>
      <c r="G4" s="653"/>
      <c r="H4" s="653"/>
      <c r="I4" s="653"/>
      <c r="J4" s="653"/>
      <c r="K4" s="653"/>
      <c r="L4" s="653"/>
      <c r="M4" s="653"/>
      <c r="N4" s="653"/>
      <c r="O4" s="653"/>
      <c r="P4" s="653"/>
      <c r="Q4" s="98"/>
      <c r="R4" s="98"/>
      <c r="S4" s="98"/>
      <c r="T4" s="98"/>
      <c r="U4" s="98"/>
      <c r="V4" s="98"/>
      <c r="W4" s="98"/>
      <c r="X4" s="98"/>
      <c r="Y4" s="98"/>
      <c r="Z4" s="98"/>
      <c r="AA4" s="98"/>
      <c r="AB4" s="98"/>
      <c r="AC4" s="98"/>
      <c r="AD4" s="98"/>
      <c r="AE4" s="98"/>
      <c r="AF4" s="98"/>
      <c r="AG4" s="98"/>
      <c r="CX4" t="s">
        <v>583</v>
      </c>
      <c r="CY4">
        <f>[2]KKM!D25</f>
        <v>67</v>
      </c>
    </row>
    <row r="5" spans="1:104">
      <c r="A5" s="577" t="s">
        <v>55</v>
      </c>
      <c r="B5" s="577" t="s">
        <v>56</v>
      </c>
      <c r="C5" s="640" t="s">
        <v>98</v>
      </c>
      <c r="D5" s="641"/>
      <c r="E5" s="641"/>
      <c r="F5" s="641"/>
      <c r="G5" s="641"/>
      <c r="H5" s="641"/>
      <c r="I5" s="641"/>
      <c r="J5" s="641"/>
      <c r="K5" s="641"/>
      <c r="L5" s="641"/>
      <c r="M5" s="641"/>
      <c r="N5" s="641"/>
      <c r="O5" s="641"/>
      <c r="P5" s="641"/>
      <c r="Q5" s="641"/>
      <c r="R5" s="641"/>
      <c r="S5" s="641"/>
      <c r="T5" s="642"/>
      <c r="U5" s="640" t="s">
        <v>99</v>
      </c>
      <c r="V5" s="641"/>
      <c r="W5" s="641"/>
      <c r="X5" s="641"/>
      <c r="Y5" s="641"/>
      <c r="Z5" s="641"/>
      <c r="AA5" s="641"/>
      <c r="AB5" s="641"/>
      <c r="AC5" s="641"/>
      <c r="AD5" s="641"/>
      <c r="AE5" s="641"/>
      <c r="AF5" s="641"/>
      <c r="AG5" s="641"/>
      <c r="AH5" s="641"/>
      <c r="AI5" s="641"/>
      <c r="AJ5" s="641"/>
      <c r="AK5" s="641"/>
      <c r="AL5" s="642"/>
      <c r="AM5" s="640" t="s">
        <v>100</v>
      </c>
      <c r="AN5" s="641"/>
      <c r="AO5" s="641"/>
      <c r="AP5" s="641"/>
      <c r="AQ5" s="641"/>
      <c r="AR5" s="641"/>
      <c r="AS5" s="641"/>
      <c r="AT5" s="641"/>
      <c r="AU5" s="641"/>
      <c r="AV5" s="641"/>
      <c r="AW5" s="641"/>
      <c r="AX5" s="641"/>
      <c r="AY5" s="641"/>
      <c r="AZ5" s="641"/>
      <c r="BA5" s="641"/>
      <c r="BB5" s="641"/>
      <c r="BC5" s="641"/>
      <c r="BD5" s="642"/>
      <c r="BE5" s="640" t="s">
        <v>101</v>
      </c>
      <c r="BF5" s="641"/>
      <c r="BG5" s="641"/>
      <c r="BH5" s="641"/>
      <c r="BI5" s="641"/>
      <c r="BJ5" s="641"/>
      <c r="BK5" s="641"/>
      <c r="BL5" s="641"/>
      <c r="BM5" s="641"/>
      <c r="BN5" s="641"/>
      <c r="BO5" s="641"/>
      <c r="BP5" s="641"/>
      <c r="BQ5" s="641"/>
      <c r="BR5" s="641"/>
      <c r="BS5" s="641"/>
      <c r="BT5" s="641"/>
      <c r="BU5" s="641"/>
      <c r="BV5" s="642"/>
      <c r="BW5" s="663" t="s">
        <v>830</v>
      </c>
      <c r="BX5" s="664"/>
      <c r="BY5" s="664"/>
      <c r="BZ5" s="664"/>
      <c r="CA5" s="664"/>
      <c r="CB5" s="664"/>
      <c r="CC5" s="664"/>
      <c r="CD5" s="664"/>
      <c r="CE5" s="665"/>
      <c r="CF5" s="685" t="s">
        <v>821</v>
      </c>
      <c r="CG5" s="685"/>
      <c r="CH5" s="685"/>
      <c r="CI5" s="685"/>
      <c r="CJ5" s="685"/>
      <c r="CK5" s="685"/>
      <c r="CL5" s="685"/>
      <c r="CM5" s="685"/>
      <c r="CN5" s="685"/>
      <c r="CO5" s="686" t="s">
        <v>822</v>
      </c>
      <c r="CP5" s="686"/>
      <c r="CQ5" s="686"/>
      <c r="CR5" s="686"/>
      <c r="CS5" s="686"/>
      <c r="CT5" s="686"/>
      <c r="CU5" s="686"/>
      <c r="CV5" s="686"/>
      <c r="CW5" s="686"/>
      <c r="CX5" s="523" t="s">
        <v>57</v>
      </c>
      <c r="CY5" s="675" t="s">
        <v>58</v>
      </c>
      <c r="CZ5" s="654" t="s">
        <v>105</v>
      </c>
    </row>
    <row r="6" spans="1:104">
      <c r="A6" s="577"/>
      <c r="B6" s="577"/>
      <c r="C6" s="678" t="s">
        <v>106</v>
      </c>
      <c r="D6" s="679"/>
      <c r="E6" s="679"/>
      <c r="F6" s="679"/>
      <c r="G6" s="679"/>
      <c r="H6" s="679"/>
      <c r="I6" s="679"/>
      <c r="J6" s="679"/>
      <c r="K6" s="680"/>
      <c r="L6" s="681" t="s">
        <v>107</v>
      </c>
      <c r="M6" s="682"/>
      <c r="N6" s="682"/>
      <c r="O6" s="682"/>
      <c r="P6" s="682"/>
      <c r="Q6" s="682"/>
      <c r="R6" s="682"/>
      <c r="S6" s="682"/>
      <c r="T6" s="683"/>
      <c r="U6" s="678" t="s">
        <v>106</v>
      </c>
      <c r="V6" s="679"/>
      <c r="W6" s="679"/>
      <c r="X6" s="679"/>
      <c r="Y6" s="679"/>
      <c r="Z6" s="679"/>
      <c r="AA6" s="679"/>
      <c r="AB6" s="679"/>
      <c r="AC6" s="680"/>
      <c r="AD6" s="681" t="s">
        <v>107</v>
      </c>
      <c r="AE6" s="682"/>
      <c r="AF6" s="682"/>
      <c r="AG6" s="682"/>
      <c r="AH6" s="682"/>
      <c r="AI6" s="682"/>
      <c r="AJ6" s="682"/>
      <c r="AK6" s="682"/>
      <c r="AL6" s="683"/>
      <c r="AM6" s="678" t="s">
        <v>106</v>
      </c>
      <c r="AN6" s="679"/>
      <c r="AO6" s="679"/>
      <c r="AP6" s="679"/>
      <c r="AQ6" s="679"/>
      <c r="AR6" s="679"/>
      <c r="AS6" s="679"/>
      <c r="AT6" s="679"/>
      <c r="AU6" s="680"/>
      <c r="AV6" s="681" t="s">
        <v>107</v>
      </c>
      <c r="AW6" s="682"/>
      <c r="AX6" s="682"/>
      <c r="AY6" s="682"/>
      <c r="AZ6" s="682"/>
      <c r="BA6" s="682"/>
      <c r="BB6" s="682"/>
      <c r="BC6" s="682"/>
      <c r="BD6" s="683"/>
      <c r="BE6" s="678" t="s">
        <v>106</v>
      </c>
      <c r="BF6" s="679"/>
      <c r="BG6" s="679"/>
      <c r="BH6" s="679"/>
      <c r="BI6" s="679"/>
      <c r="BJ6" s="679"/>
      <c r="BK6" s="679"/>
      <c r="BL6" s="679"/>
      <c r="BM6" s="680"/>
      <c r="BN6" s="681" t="s">
        <v>107</v>
      </c>
      <c r="BO6" s="682"/>
      <c r="BP6" s="682"/>
      <c r="BQ6" s="682"/>
      <c r="BR6" s="682"/>
      <c r="BS6" s="682"/>
      <c r="BT6" s="682"/>
      <c r="BU6" s="682"/>
      <c r="BV6" s="683"/>
      <c r="BW6" s="550" t="s">
        <v>108</v>
      </c>
      <c r="BX6" s="550" t="s">
        <v>108</v>
      </c>
      <c r="BY6" s="550" t="s">
        <v>108</v>
      </c>
      <c r="BZ6" s="550" t="s">
        <v>108</v>
      </c>
      <c r="CA6" s="550" t="s">
        <v>108</v>
      </c>
      <c r="CB6" s="550" t="s">
        <v>108</v>
      </c>
      <c r="CC6" s="550" t="s">
        <v>108</v>
      </c>
      <c r="CD6" s="550" t="s">
        <v>108</v>
      </c>
      <c r="CE6" s="550" t="s">
        <v>108</v>
      </c>
      <c r="CF6" s="540" t="s">
        <v>108</v>
      </c>
      <c r="CG6" s="540" t="s">
        <v>108</v>
      </c>
      <c r="CH6" s="540" t="s">
        <v>108</v>
      </c>
      <c r="CI6" s="540" t="s">
        <v>108</v>
      </c>
      <c r="CJ6" s="540" t="s">
        <v>108</v>
      </c>
      <c r="CK6" s="540" t="s">
        <v>108</v>
      </c>
      <c r="CL6" s="540" t="s">
        <v>108</v>
      </c>
      <c r="CM6" s="540" t="s">
        <v>108</v>
      </c>
      <c r="CN6" s="540" t="s">
        <v>108</v>
      </c>
      <c r="CO6" s="541" t="s">
        <v>108</v>
      </c>
      <c r="CP6" s="541" t="s">
        <v>108</v>
      </c>
      <c r="CQ6" s="541" t="s">
        <v>108</v>
      </c>
      <c r="CR6" s="541" t="s">
        <v>108</v>
      </c>
      <c r="CS6" s="541" t="s">
        <v>108</v>
      </c>
      <c r="CT6" s="541" t="s">
        <v>108</v>
      </c>
      <c r="CU6" s="541" t="s">
        <v>108</v>
      </c>
      <c r="CV6" s="541" t="s">
        <v>108</v>
      </c>
      <c r="CW6" s="541" t="s">
        <v>108</v>
      </c>
      <c r="CX6" s="524"/>
      <c r="CY6" s="676"/>
      <c r="CZ6" s="655"/>
    </row>
    <row r="7" spans="1:104" ht="19.5" customHeight="1">
      <c r="A7" s="577"/>
      <c r="B7" s="577"/>
      <c r="C7" s="531">
        <f>A50</f>
        <v>0</v>
      </c>
      <c r="D7" s="531">
        <f>A51</f>
        <v>0</v>
      </c>
      <c r="E7" s="531">
        <f>A52</f>
        <v>0</v>
      </c>
      <c r="F7" s="531">
        <f>A53</f>
        <v>0</v>
      </c>
      <c r="G7" s="531">
        <f>A54</f>
        <v>0</v>
      </c>
      <c r="H7" s="531">
        <f>A55</f>
        <v>0</v>
      </c>
      <c r="I7" s="531">
        <f>A56</f>
        <v>0</v>
      </c>
      <c r="J7" s="531">
        <f>A57</f>
        <v>0</v>
      </c>
      <c r="K7" s="531">
        <f>A58</f>
        <v>0</v>
      </c>
      <c r="L7" s="532">
        <f t="shared" ref="L7:BV7" si="0">C7</f>
        <v>0</v>
      </c>
      <c r="M7" s="532">
        <f t="shared" si="0"/>
        <v>0</v>
      </c>
      <c r="N7" s="532">
        <f t="shared" si="0"/>
        <v>0</v>
      </c>
      <c r="O7" s="532">
        <f t="shared" si="0"/>
        <v>0</v>
      </c>
      <c r="P7" s="532">
        <f t="shared" si="0"/>
        <v>0</v>
      </c>
      <c r="Q7" s="532">
        <f t="shared" si="0"/>
        <v>0</v>
      </c>
      <c r="R7" s="532">
        <f t="shared" si="0"/>
        <v>0</v>
      </c>
      <c r="S7" s="532">
        <f t="shared" si="0"/>
        <v>0</v>
      </c>
      <c r="T7" s="532">
        <f t="shared" si="0"/>
        <v>0</v>
      </c>
      <c r="U7" s="532">
        <f t="shared" si="0"/>
        <v>0</v>
      </c>
      <c r="V7" s="532">
        <f t="shared" si="0"/>
        <v>0</v>
      </c>
      <c r="W7" s="532">
        <f t="shared" si="0"/>
        <v>0</v>
      </c>
      <c r="X7" s="532">
        <f t="shared" si="0"/>
        <v>0</v>
      </c>
      <c r="Y7" s="532">
        <f t="shared" si="0"/>
        <v>0</v>
      </c>
      <c r="Z7" s="532">
        <f t="shared" si="0"/>
        <v>0</v>
      </c>
      <c r="AA7" s="532">
        <f t="shared" si="0"/>
        <v>0</v>
      </c>
      <c r="AB7" s="532">
        <f t="shared" si="0"/>
        <v>0</v>
      </c>
      <c r="AC7" s="532">
        <f t="shared" si="0"/>
        <v>0</v>
      </c>
      <c r="AD7" s="532">
        <f t="shared" si="0"/>
        <v>0</v>
      </c>
      <c r="AE7" s="532">
        <f t="shared" si="0"/>
        <v>0</v>
      </c>
      <c r="AF7" s="532">
        <f t="shared" si="0"/>
        <v>0</v>
      </c>
      <c r="AG7" s="532">
        <f t="shared" si="0"/>
        <v>0</v>
      </c>
      <c r="AH7" s="532">
        <f t="shared" si="0"/>
        <v>0</v>
      </c>
      <c r="AI7" s="532">
        <f t="shared" si="0"/>
        <v>0</v>
      </c>
      <c r="AJ7" s="532">
        <f t="shared" si="0"/>
        <v>0</v>
      </c>
      <c r="AK7" s="532">
        <f t="shared" si="0"/>
        <v>0</v>
      </c>
      <c r="AL7" s="532">
        <f t="shared" si="0"/>
        <v>0</v>
      </c>
      <c r="AM7" s="532">
        <f t="shared" si="0"/>
        <v>0</v>
      </c>
      <c r="AN7" s="532">
        <f t="shared" si="0"/>
        <v>0</v>
      </c>
      <c r="AO7" s="532">
        <f t="shared" si="0"/>
        <v>0</v>
      </c>
      <c r="AP7" s="532">
        <f t="shared" si="0"/>
        <v>0</v>
      </c>
      <c r="AQ7" s="532">
        <f t="shared" si="0"/>
        <v>0</v>
      </c>
      <c r="AR7" s="532">
        <f t="shared" si="0"/>
        <v>0</v>
      </c>
      <c r="AS7" s="532">
        <f t="shared" si="0"/>
        <v>0</v>
      </c>
      <c r="AT7" s="532">
        <f t="shared" si="0"/>
        <v>0</v>
      </c>
      <c r="AU7" s="532">
        <f t="shared" si="0"/>
        <v>0</v>
      </c>
      <c r="AV7" s="532">
        <f t="shared" si="0"/>
        <v>0</v>
      </c>
      <c r="AW7" s="532">
        <f t="shared" si="0"/>
        <v>0</v>
      </c>
      <c r="AX7" s="532">
        <f t="shared" si="0"/>
        <v>0</v>
      </c>
      <c r="AY7" s="532">
        <f t="shared" si="0"/>
        <v>0</v>
      </c>
      <c r="AZ7" s="532">
        <f t="shared" si="0"/>
        <v>0</v>
      </c>
      <c r="BA7" s="532">
        <f t="shared" si="0"/>
        <v>0</v>
      </c>
      <c r="BB7" s="532">
        <f t="shared" si="0"/>
        <v>0</v>
      </c>
      <c r="BC7" s="532">
        <f t="shared" si="0"/>
        <v>0</v>
      </c>
      <c r="BD7" s="532">
        <f t="shared" si="0"/>
        <v>0</v>
      </c>
      <c r="BE7" s="532">
        <f t="shared" si="0"/>
        <v>0</v>
      </c>
      <c r="BF7" s="532">
        <f t="shared" si="0"/>
        <v>0</v>
      </c>
      <c r="BG7" s="532">
        <f t="shared" si="0"/>
        <v>0</v>
      </c>
      <c r="BH7" s="532">
        <f t="shared" si="0"/>
        <v>0</v>
      </c>
      <c r="BI7" s="532">
        <f t="shared" si="0"/>
        <v>0</v>
      </c>
      <c r="BJ7" s="532">
        <f t="shared" si="0"/>
        <v>0</v>
      </c>
      <c r="BK7" s="532">
        <f t="shared" si="0"/>
        <v>0</v>
      </c>
      <c r="BL7" s="532">
        <f t="shared" si="0"/>
        <v>0</v>
      </c>
      <c r="BM7" s="532">
        <f t="shared" si="0"/>
        <v>0</v>
      </c>
      <c r="BN7" s="532">
        <f t="shared" si="0"/>
        <v>0</v>
      </c>
      <c r="BO7" s="532">
        <f t="shared" si="0"/>
        <v>0</v>
      </c>
      <c r="BP7" s="532">
        <f t="shared" si="0"/>
        <v>0</v>
      </c>
      <c r="BQ7" s="532">
        <f t="shared" si="0"/>
        <v>0</v>
      </c>
      <c r="BR7" s="532">
        <f t="shared" si="0"/>
        <v>0</v>
      </c>
      <c r="BS7" s="532">
        <f t="shared" si="0"/>
        <v>0</v>
      </c>
      <c r="BT7" s="532">
        <f t="shared" si="0"/>
        <v>0</v>
      </c>
      <c r="BU7" s="532">
        <f t="shared" si="0"/>
        <v>0</v>
      </c>
      <c r="BV7" s="532">
        <f t="shared" si="0"/>
        <v>0</v>
      </c>
      <c r="BW7" s="108" t="s">
        <v>109</v>
      </c>
      <c r="BX7" s="108" t="s">
        <v>110</v>
      </c>
      <c r="BY7" s="108" t="s">
        <v>111</v>
      </c>
      <c r="BZ7" s="108" t="s">
        <v>112</v>
      </c>
      <c r="CA7" s="108">
        <v>0</v>
      </c>
      <c r="CB7" s="108">
        <v>0</v>
      </c>
      <c r="CC7" s="108">
        <v>0</v>
      </c>
      <c r="CD7" s="108">
        <v>0</v>
      </c>
      <c r="CE7" s="108">
        <v>0</v>
      </c>
      <c r="CF7" s="551" t="s">
        <v>109</v>
      </c>
      <c r="CG7" s="551" t="s">
        <v>110</v>
      </c>
      <c r="CH7" s="551" t="s">
        <v>111</v>
      </c>
      <c r="CI7" s="551" t="s">
        <v>112</v>
      </c>
      <c r="CJ7" s="551">
        <v>0</v>
      </c>
      <c r="CK7" s="551">
        <v>0</v>
      </c>
      <c r="CL7" s="551">
        <v>0</v>
      </c>
      <c r="CM7" s="551">
        <v>0</v>
      </c>
      <c r="CN7" s="551">
        <v>0</v>
      </c>
      <c r="CO7" s="129" t="s">
        <v>109</v>
      </c>
      <c r="CP7" s="129" t="s">
        <v>110</v>
      </c>
      <c r="CQ7" s="129" t="s">
        <v>111</v>
      </c>
      <c r="CR7" s="129" t="s">
        <v>112</v>
      </c>
      <c r="CS7" s="129">
        <v>0</v>
      </c>
      <c r="CT7" s="129">
        <v>0</v>
      </c>
      <c r="CU7" s="129">
        <v>0</v>
      </c>
      <c r="CV7" s="129">
        <v>0</v>
      </c>
      <c r="CW7" s="129">
        <v>0</v>
      </c>
      <c r="CX7" s="552"/>
      <c r="CY7" s="677"/>
      <c r="CZ7" s="656"/>
    </row>
    <row r="8" spans="1:104" ht="36.75" customHeight="1">
      <c r="A8" s="553">
        <v>1</v>
      </c>
      <c r="B8" s="533" t="str">
        <f>[2]SISWA!B6</f>
        <v>Arka Ra'if Hamdani</v>
      </c>
      <c r="C8" s="554">
        <v>80</v>
      </c>
      <c r="D8" s="554">
        <v>75</v>
      </c>
      <c r="E8" s="554">
        <v>78</v>
      </c>
      <c r="F8" s="554">
        <v>80</v>
      </c>
      <c r="G8" s="554"/>
      <c r="H8" s="554"/>
      <c r="I8" s="554"/>
      <c r="J8" s="554"/>
      <c r="K8" s="554"/>
      <c r="L8" s="113">
        <v>80</v>
      </c>
      <c r="M8" s="113">
        <v>80</v>
      </c>
      <c r="N8" s="113">
        <v>80</v>
      </c>
      <c r="O8" s="113">
        <v>80</v>
      </c>
      <c r="P8" s="113"/>
      <c r="Q8" s="113"/>
      <c r="R8" s="113"/>
      <c r="S8" s="113"/>
      <c r="T8" s="113"/>
      <c r="U8" s="554">
        <v>80</v>
      </c>
      <c r="V8" s="554">
        <v>78</v>
      </c>
      <c r="W8" s="554">
        <v>80</v>
      </c>
      <c r="X8" s="554">
        <v>80</v>
      </c>
      <c r="Y8" s="554"/>
      <c r="Z8" s="554"/>
      <c r="AA8" s="554"/>
      <c r="AB8" s="554"/>
      <c r="AC8" s="554"/>
      <c r="AD8" s="113">
        <v>85</v>
      </c>
      <c r="AE8" s="113">
        <v>80</v>
      </c>
      <c r="AF8" s="113">
        <v>80</v>
      </c>
      <c r="AG8" s="113">
        <v>80</v>
      </c>
      <c r="AH8" s="113"/>
      <c r="AI8" s="113"/>
      <c r="AJ8" s="113"/>
      <c r="AK8" s="113"/>
      <c r="AL8" s="113"/>
      <c r="AM8" s="554">
        <v>85</v>
      </c>
      <c r="AN8" s="554">
        <v>80</v>
      </c>
      <c r="AO8" s="554">
        <v>78</v>
      </c>
      <c r="AP8" s="554">
        <v>80</v>
      </c>
      <c r="AQ8" s="554"/>
      <c r="AR8" s="554"/>
      <c r="AS8" s="554"/>
      <c r="AT8" s="554"/>
      <c r="AU8" s="554"/>
      <c r="AV8" s="113">
        <v>80</v>
      </c>
      <c r="AW8" s="113">
        <v>80</v>
      </c>
      <c r="AX8" s="113">
        <v>80</v>
      </c>
      <c r="AY8" s="113">
        <v>80</v>
      </c>
      <c r="AZ8" s="113"/>
      <c r="BA8" s="113"/>
      <c r="BB8" s="113"/>
      <c r="BC8" s="113"/>
      <c r="BD8" s="113"/>
      <c r="BE8" s="554">
        <v>80</v>
      </c>
      <c r="BF8" s="554">
        <v>75</v>
      </c>
      <c r="BG8" s="554">
        <v>78</v>
      </c>
      <c r="BH8" s="554">
        <v>80</v>
      </c>
      <c r="BI8" s="554"/>
      <c r="BJ8" s="554"/>
      <c r="BK8" s="554"/>
      <c r="BL8" s="554"/>
      <c r="BM8" s="554"/>
      <c r="BN8" s="113">
        <v>85</v>
      </c>
      <c r="BO8" s="113">
        <v>80</v>
      </c>
      <c r="BP8" s="113">
        <v>78</v>
      </c>
      <c r="BQ8" s="113">
        <v>80</v>
      </c>
      <c r="BR8" s="113"/>
      <c r="BS8" s="113"/>
      <c r="BT8" s="113"/>
      <c r="BU8" s="113"/>
      <c r="BV8" s="113"/>
      <c r="BW8" s="115">
        <v>81.875</v>
      </c>
      <c r="BX8" s="115">
        <v>78.5</v>
      </c>
      <c r="BY8" s="115">
        <v>79</v>
      </c>
      <c r="BZ8" s="115">
        <v>80</v>
      </c>
      <c r="CA8" s="115" t="s">
        <v>116</v>
      </c>
      <c r="CB8" s="115" t="s">
        <v>116</v>
      </c>
      <c r="CC8" s="115" t="s">
        <v>116</v>
      </c>
      <c r="CD8" s="115" t="s">
        <v>116</v>
      </c>
      <c r="CE8" s="115" t="s">
        <v>116</v>
      </c>
      <c r="CF8" s="116">
        <v>88</v>
      </c>
      <c r="CG8" s="116">
        <v>80</v>
      </c>
      <c r="CH8" s="116">
        <v>80</v>
      </c>
      <c r="CI8" s="116">
        <v>78</v>
      </c>
      <c r="CJ8" s="116"/>
      <c r="CK8" s="116"/>
      <c r="CL8" s="116"/>
      <c r="CM8" s="116"/>
      <c r="CN8" s="116"/>
      <c r="CO8" s="117">
        <v>100</v>
      </c>
      <c r="CP8" s="117">
        <v>100</v>
      </c>
      <c r="CQ8" s="117">
        <v>100</v>
      </c>
      <c r="CR8" s="117">
        <v>100</v>
      </c>
      <c r="CS8" s="117"/>
      <c r="CT8" s="117"/>
      <c r="CU8" s="117"/>
      <c r="CV8" s="117"/>
      <c r="CW8" s="117"/>
      <c r="CX8" s="119">
        <v>85.296875</v>
      </c>
      <c r="CY8" s="120" t="s">
        <v>61</v>
      </c>
      <c r="CZ8" s="121" t="s">
        <v>437</v>
      </c>
    </row>
    <row r="9" spans="1:104" ht="36.75" customHeight="1">
      <c r="A9" s="122">
        <v>2</v>
      </c>
      <c r="B9" s="533" t="str">
        <f>[2]SISWA!B7</f>
        <v>Athaya Alifia Maulida Azahra</v>
      </c>
      <c r="C9" s="81">
        <v>85</v>
      </c>
      <c r="D9" s="81">
        <v>80</v>
      </c>
      <c r="E9" s="81">
        <v>80</v>
      </c>
      <c r="F9" s="81">
        <v>80</v>
      </c>
      <c r="G9" s="81"/>
      <c r="H9" s="81"/>
      <c r="I9" s="81"/>
      <c r="J9" s="81"/>
      <c r="K9" s="81"/>
      <c r="L9" s="113">
        <v>85</v>
      </c>
      <c r="M9" s="113">
        <v>80</v>
      </c>
      <c r="N9" s="113">
        <v>80</v>
      </c>
      <c r="O9" s="113">
        <v>85</v>
      </c>
      <c r="P9" s="113"/>
      <c r="Q9" s="113"/>
      <c r="R9" s="113"/>
      <c r="S9" s="113"/>
      <c r="T9" s="113"/>
      <c r="U9" s="81">
        <v>80</v>
      </c>
      <c r="V9" s="81">
        <v>85</v>
      </c>
      <c r="W9" s="81">
        <v>75</v>
      </c>
      <c r="X9" s="81">
        <v>80</v>
      </c>
      <c r="Y9" s="81"/>
      <c r="Z9" s="81"/>
      <c r="AA9" s="81"/>
      <c r="AB9" s="81"/>
      <c r="AC9" s="81"/>
      <c r="AD9" s="113">
        <v>80</v>
      </c>
      <c r="AE9" s="113">
        <v>80</v>
      </c>
      <c r="AF9" s="113">
        <v>80</v>
      </c>
      <c r="AG9" s="113">
        <v>80</v>
      </c>
      <c r="AH9" s="113"/>
      <c r="AI9" s="113"/>
      <c r="AJ9" s="113"/>
      <c r="AK9" s="113"/>
      <c r="AL9" s="113"/>
      <c r="AM9" s="81">
        <v>80</v>
      </c>
      <c r="AN9" s="81">
        <v>80</v>
      </c>
      <c r="AO9" s="81">
        <v>78</v>
      </c>
      <c r="AP9" s="81">
        <v>75</v>
      </c>
      <c r="AQ9" s="81"/>
      <c r="AR9" s="81"/>
      <c r="AS9" s="81"/>
      <c r="AT9" s="81"/>
      <c r="AU9" s="81"/>
      <c r="AV9" s="113">
        <v>80</v>
      </c>
      <c r="AW9" s="113">
        <v>78</v>
      </c>
      <c r="AX9" s="113">
        <v>80</v>
      </c>
      <c r="AY9" s="113">
        <v>80</v>
      </c>
      <c r="AZ9" s="113"/>
      <c r="BA9" s="113"/>
      <c r="BB9" s="113"/>
      <c r="BC9" s="113"/>
      <c r="BD9" s="113"/>
      <c r="BE9" s="81">
        <v>78</v>
      </c>
      <c r="BF9" s="81">
        <v>80</v>
      </c>
      <c r="BG9" s="81">
        <v>80</v>
      </c>
      <c r="BH9" s="81">
        <v>78</v>
      </c>
      <c r="BI9" s="81"/>
      <c r="BJ9" s="81"/>
      <c r="BK9" s="81"/>
      <c r="BL9" s="81"/>
      <c r="BM9" s="81"/>
      <c r="BN9" s="113">
        <v>80</v>
      </c>
      <c r="BO9" s="113">
        <v>80</v>
      </c>
      <c r="BP9" s="113">
        <v>80</v>
      </c>
      <c r="BQ9" s="113">
        <v>80</v>
      </c>
      <c r="BR9" s="113"/>
      <c r="BS9" s="113"/>
      <c r="BT9" s="113"/>
      <c r="BU9" s="113"/>
      <c r="BV9" s="113"/>
      <c r="BW9" s="115">
        <v>81</v>
      </c>
      <c r="BX9" s="115">
        <v>80.375</v>
      </c>
      <c r="BY9" s="115">
        <v>79.125</v>
      </c>
      <c r="BZ9" s="115">
        <v>79.75</v>
      </c>
      <c r="CA9" s="115" t="s">
        <v>116</v>
      </c>
      <c r="CB9" s="115" t="s">
        <v>116</v>
      </c>
      <c r="CC9" s="115" t="s">
        <v>116</v>
      </c>
      <c r="CD9" s="115" t="s">
        <v>116</v>
      </c>
      <c r="CE9" s="115" t="s">
        <v>116</v>
      </c>
      <c r="CF9" s="116">
        <v>88</v>
      </c>
      <c r="CG9" s="116">
        <v>80</v>
      </c>
      <c r="CH9" s="116">
        <v>80</v>
      </c>
      <c r="CI9" s="116">
        <v>83</v>
      </c>
      <c r="CJ9" s="116"/>
      <c r="CK9" s="116"/>
      <c r="CL9" s="116"/>
      <c r="CM9" s="116"/>
      <c r="CN9" s="116"/>
      <c r="CO9" s="117">
        <v>100</v>
      </c>
      <c r="CP9" s="117">
        <v>100</v>
      </c>
      <c r="CQ9" s="117">
        <v>100</v>
      </c>
      <c r="CR9" s="117">
        <v>90</v>
      </c>
      <c r="CS9" s="117"/>
      <c r="CT9" s="117"/>
      <c r="CU9" s="117"/>
      <c r="CV9" s="117"/>
      <c r="CW9" s="117"/>
      <c r="CX9" s="119">
        <v>85.09375</v>
      </c>
      <c r="CY9" s="120" t="s">
        <v>61</v>
      </c>
      <c r="CZ9" s="121" t="s">
        <v>831</v>
      </c>
    </row>
    <row r="10" spans="1:104" ht="36.75" customHeight="1">
      <c r="A10" s="122">
        <v>3</v>
      </c>
      <c r="B10" s="533" t="str">
        <f>[2]SISWA!B8</f>
        <v>Danar Neva Patrias</v>
      </c>
      <c r="C10" s="81">
        <v>80</v>
      </c>
      <c r="D10" s="81">
        <v>80</v>
      </c>
      <c r="E10" s="81">
        <v>80</v>
      </c>
      <c r="F10" s="81">
        <v>80</v>
      </c>
      <c r="G10" s="81"/>
      <c r="H10" s="81"/>
      <c r="I10" s="81"/>
      <c r="J10" s="81"/>
      <c r="K10" s="81"/>
      <c r="L10" s="113">
        <v>80</v>
      </c>
      <c r="M10" s="113">
        <v>80</v>
      </c>
      <c r="N10" s="113">
        <v>80</v>
      </c>
      <c r="O10" s="113">
        <v>80</v>
      </c>
      <c r="P10" s="113"/>
      <c r="Q10" s="113"/>
      <c r="R10" s="113"/>
      <c r="S10" s="113"/>
      <c r="T10" s="113"/>
      <c r="U10" s="81">
        <v>80</v>
      </c>
      <c r="V10" s="81">
        <v>78</v>
      </c>
      <c r="W10" s="81">
        <v>85</v>
      </c>
      <c r="X10" s="81">
        <v>80</v>
      </c>
      <c r="Y10" s="81"/>
      <c r="Z10" s="81"/>
      <c r="AA10" s="81"/>
      <c r="AB10" s="81"/>
      <c r="AC10" s="81"/>
      <c r="AD10" s="113">
        <v>80</v>
      </c>
      <c r="AE10" s="113">
        <v>80</v>
      </c>
      <c r="AF10" s="113">
        <v>85</v>
      </c>
      <c r="AG10" s="113">
        <v>85</v>
      </c>
      <c r="AH10" s="113"/>
      <c r="AI10" s="113"/>
      <c r="AJ10" s="113"/>
      <c r="AK10" s="113"/>
      <c r="AL10" s="113"/>
      <c r="AM10" s="81">
        <v>80</v>
      </c>
      <c r="AN10" s="81">
        <v>80</v>
      </c>
      <c r="AO10" s="81">
        <v>80</v>
      </c>
      <c r="AP10" s="81">
        <v>80</v>
      </c>
      <c r="AQ10" s="81"/>
      <c r="AR10" s="81"/>
      <c r="AS10" s="81"/>
      <c r="AT10" s="81"/>
      <c r="AU10" s="81"/>
      <c r="AV10" s="113">
        <v>80</v>
      </c>
      <c r="AW10" s="113">
        <v>85</v>
      </c>
      <c r="AX10" s="113">
        <v>80</v>
      </c>
      <c r="AY10" s="113">
        <v>80</v>
      </c>
      <c r="AZ10" s="113"/>
      <c r="BA10" s="113"/>
      <c r="BB10" s="113"/>
      <c r="BC10" s="113"/>
      <c r="BD10" s="113"/>
      <c r="BE10" s="81">
        <v>80</v>
      </c>
      <c r="BF10" s="81">
        <v>78</v>
      </c>
      <c r="BG10" s="81">
        <v>85</v>
      </c>
      <c r="BH10" s="81">
        <v>80</v>
      </c>
      <c r="BI10" s="81"/>
      <c r="BJ10" s="81"/>
      <c r="BK10" s="81"/>
      <c r="BL10" s="81"/>
      <c r="BM10" s="81"/>
      <c r="BN10" s="113">
        <v>80</v>
      </c>
      <c r="BO10" s="113">
        <v>80</v>
      </c>
      <c r="BP10" s="113">
        <v>80</v>
      </c>
      <c r="BQ10" s="113">
        <v>80</v>
      </c>
      <c r="BR10" s="113"/>
      <c r="BS10" s="113"/>
      <c r="BT10" s="113"/>
      <c r="BU10" s="113"/>
      <c r="BV10" s="113"/>
      <c r="BW10" s="115">
        <v>80</v>
      </c>
      <c r="BX10" s="115">
        <v>80.125</v>
      </c>
      <c r="BY10" s="115">
        <v>81.875</v>
      </c>
      <c r="BZ10" s="115">
        <v>80.625</v>
      </c>
      <c r="CA10" s="115" t="s">
        <v>116</v>
      </c>
      <c r="CB10" s="115" t="s">
        <v>116</v>
      </c>
      <c r="CC10" s="115" t="s">
        <v>116</v>
      </c>
      <c r="CD10" s="115" t="s">
        <v>116</v>
      </c>
      <c r="CE10" s="115" t="s">
        <v>116</v>
      </c>
      <c r="CF10" s="116">
        <v>92</v>
      </c>
      <c r="CG10" s="116">
        <v>80</v>
      </c>
      <c r="CH10" s="116">
        <v>85</v>
      </c>
      <c r="CI10" s="116">
        <v>80</v>
      </c>
      <c r="CJ10" s="116"/>
      <c r="CK10" s="116"/>
      <c r="CL10" s="116"/>
      <c r="CM10" s="116"/>
      <c r="CN10" s="116"/>
      <c r="CO10" s="117">
        <v>100</v>
      </c>
      <c r="CP10" s="117">
        <v>100</v>
      </c>
      <c r="CQ10" s="117">
        <v>100</v>
      </c>
      <c r="CR10" s="117">
        <v>90</v>
      </c>
      <c r="CS10" s="117"/>
      <c r="CT10" s="117"/>
      <c r="CU10" s="117"/>
      <c r="CV10" s="117"/>
      <c r="CW10" s="117"/>
      <c r="CX10" s="119">
        <v>85.765625</v>
      </c>
      <c r="CY10" s="120" t="s">
        <v>61</v>
      </c>
      <c r="CZ10" s="121" t="s">
        <v>831</v>
      </c>
    </row>
    <row r="11" spans="1:104" ht="36.75" customHeight="1">
      <c r="A11" s="122">
        <v>4</v>
      </c>
      <c r="B11" s="533" t="str">
        <f>[2]SISWA!B9</f>
        <v>Davila Rebiyansa Putra</v>
      </c>
      <c r="C11" s="81">
        <v>85</v>
      </c>
      <c r="D11" s="81">
        <v>85</v>
      </c>
      <c r="E11" s="81">
        <v>85</v>
      </c>
      <c r="F11" s="81">
        <v>85</v>
      </c>
      <c r="G11" s="81"/>
      <c r="H11" s="81"/>
      <c r="I11" s="81"/>
      <c r="J11" s="81"/>
      <c r="K11" s="81"/>
      <c r="L11" s="113">
        <v>85</v>
      </c>
      <c r="M11" s="113">
        <v>85</v>
      </c>
      <c r="N11" s="113">
        <v>85</v>
      </c>
      <c r="O11" s="113">
        <v>85</v>
      </c>
      <c r="P11" s="113"/>
      <c r="Q11" s="113"/>
      <c r="R11" s="113"/>
      <c r="S11" s="113"/>
      <c r="T11" s="113"/>
      <c r="U11" s="81">
        <v>80</v>
      </c>
      <c r="V11" s="81">
        <v>88</v>
      </c>
      <c r="W11" s="81">
        <v>85</v>
      </c>
      <c r="X11" s="81">
        <v>85</v>
      </c>
      <c r="Y11" s="81"/>
      <c r="Z11" s="81"/>
      <c r="AA11" s="81"/>
      <c r="AB11" s="81"/>
      <c r="AC11" s="81"/>
      <c r="AD11" s="113">
        <v>80</v>
      </c>
      <c r="AE11" s="113">
        <v>80</v>
      </c>
      <c r="AF11" s="113">
        <v>85</v>
      </c>
      <c r="AG11" s="113">
        <v>80</v>
      </c>
      <c r="AH11" s="113"/>
      <c r="AI11" s="113"/>
      <c r="AJ11" s="113"/>
      <c r="AK11" s="113"/>
      <c r="AL11" s="113"/>
      <c r="AM11" s="81">
        <v>80</v>
      </c>
      <c r="AN11" s="81">
        <v>80</v>
      </c>
      <c r="AO11" s="81">
        <v>85</v>
      </c>
      <c r="AP11" s="81">
        <v>90</v>
      </c>
      <c r="AQ11" s="81"/>
      <c r="AR11" s="81"/>
      <c r="AS11" s="81"/>
      <c r="AT11" s="81"/>
      <c r="AU11" s="81"/>
      <c r="AV11" s="113">
        <v>80</v>
      </c>
      <c r="AW11" s="113">
        <v>80</v>
      </c>
      <c r="AX11" s="113">
        <v>80</v>
      </c>
      <c r="AY11" s="113">
        <v>85</v>
      </c>
      <c r="AZ11" s="113"/>
      <c r="BA11" s="113"/>
      <c r="BB11" s="113"/>
      <c r="BC11" s="113"/>
      <c r="BD11" s="113"/>
      <c r="BE11" s="81">
        <v>85</v>
      </c>
      <c r="BF11" s="81">
        <v>85</v>
      </c>
      <c r="BG11" s="81">
        <v>88</v>
      </c>
      <c r="BH11" s="81">
        <v>88</v>
      </c>
      <c r="BI11" s="81"/>
      <c r="BJ11" s="81"/>
      <c r="BK11" s="81"/>
      <c r="BL11" s="81"/>
      <c r="BM11" s="81"/>
      <c r="BN11" s="113">
        <v>90</v>
      </c>
      <c r="BO11" s="113">
        <v>85</v>
      </c>
      <c r="BP11" s="113">
        <v>85</v>
      </c>
      <c r="BQ11" s="113">
        <v>88</v>
      </c>
      <c r="BR11" s="113"/>
      <c r="BS11" s="113"/>
      <c r="BT11" s="113"/>
      <c r="BU11" s="113"/>
      <c r="BV11" s="113"/>
      <c r="BW11" s="115">
        <v>83.125</v>
      </c>
      <c r="BX11" s="115">
        <v>83.5</v>
      </c>
      <c r="BY11" s="115">
        <v>84.75</v>
      </c>
      <c r="BZ11" s="115">
        <v>85.75</v>
      </c>
      <c r="CA11" s="115" t="s">
        <v>116</v>
      </c>
      <c r="CB11" s="115" t="s">
        <v>116</v>
      </c>
      <c r="CC11" s="115" t="s">
        <v>116</v>
      </c>
      <c r="CD11" s="115" t="s">
        <v>116</v>
      </c>
      <c r="CE11" s="115" t="s">
        <v>116</v>
      </c>
      <c r="CF11" s="116">
        <v>90</v>
      </c>
      <c r="CG11" s="116">
        <v>90</v>
      </c>
      <c r="CH11" s="116">
        <v>88</v>
      </c>
      <c r="CI11" s="116">
        <v>90</v>
      </c>
      <c r="CJ11" s="116"/>
      <c r="CK11" s="116"/>
      <c r="CL11" s="116"/>
      <c r="CM11" s="116"/>
      <c r="CN11" s="116"/>
      <c r="CO11" s="117">
        <v>100</v>
      </c>
      <c r="CP11" s="117">
        <v>100</v>
      </c>
      <c r="CQ11" s="117">
        <v>100</v>
      </c>
      <c r="CR11" s="117">
        <v>100</v>
      </c>
      <c r="CS11" s="117"/>
      <c r="CT11" s="117"/>
      <c r="CU11" s="117"/>
      <c r="CV11" s="117"/>
      <c r="CW11" s="117"/>
      <c r="CX11" s="119">
        <v>89.515625</v>
      </c>
      <c r="CY11" s="120" t="s">
        <v>123</v>
      </c>
      <c r="CZ11" s="121" t="s">
        <v>832</v>
      </c>
    </row>
    <row r="12" spans="1:104" ht="36.75" customHeight="1">
      <c r="A12" s="122">
        <v>5</v>
      </c>
      <c r="B12" s="533" t="str">
        <f>[2]SISWA!B10</f>
        <v>Dyaz Eka Winata</v>
      </c>
      <c r="C12" s="81">
        <v>80</v>
      </c>
      <c r="D12" s="81">
        <v>85</v>
      </c>
      <c r="E12" s="81">
        <v>88</v>
      </c>
      <c r="F12" s="81">
        <v>85</v>
      </c>
      <c r="G12" s="81"/>
      <c r="H12" s="81"/>
      <c r="I12" s="81"/>
      <c r="J12" s="81"/>
      <c r="K12" s="81"/>
      <c r="L12" s="113">
        <v>80</v>
      </c>
      <c r="M12" s="113">
        <v>85</v>
      </c>
      <c r="N12" s="113">
        <v>80</v>
      </c>
      <c r="O12" s="113">
        <v>85</v>
      </c>
      <c r="P12" s="113"/>
      <c r="Q12" s="113"/>
      <c r="R12" s="113"/>
      <c r="S12" s="113"/>
      <c r="T12" s="113"/>
      <c r="U12" s="81">
        <v>85</v>
      </c>
      <c r="V12" s="81">
        <v>88</v>
      </c>
      <c r="W12" s="81">
        <v>80</v>
      </c>
      <c r="X12" s="81">
        <v>80</v>
      </c>
      <c r="Y12" s="81"/>
      <c r="Z12" s="81"/>
      <c r="AA12" s="81"/>
      <c r="AB12" s="81"/>
      <c r="AC12" s="81"/>
      <c r="AD12" s="113">
        <v>80</v>
      </c>
      <c r="AE12" s="113">
        <v>85</v>
      </c>
      <c r="AF12" s="113">
        <v>80</v>
      </c>
      <c r="AG12" s="113">
        <v>85</v>
      </c>
      <c r="AH12" s="113"/>
      <c r="AI12" s="113"/>
      <c r="AJ12" s="113"/>
      <c r="AK12" s="113"/>
      <c r="AL12" s="113"/>
      <c r="AM12" s="81">
        <v>80</v>
      </c>
      <c r="AN12" s="81">
        <v>80</v>
      </c>
      <c r="AO12" s="81">
        <v>80</v>
      </c>
      <c r="AP12" s="81">
        <v>85</v>
      </c>
      <c r="AQ12" s="81"/>
      <c r="AR12" s="81"/>
      <c r="AS12" s="81"/>
      <c r="AT12" s="81"/>
      <c r="AU12" s="81"/>
      <c r="AV12" s="113">
        <v>80</v>
      </c>
      <c r="AW12" s="113">
        <v>80</v>
      </c>
      <c r="AX12" s="113">
        <v>80</v>
      </c>
      <c r="AY12" s="113">
        <v>80</v>
      </c>
      <c r="AZ12" s="113"/>
      <c r="BA12" s="113"/>
      <c r="BB12" s="113"/>
      <c r="BC12" s="113"/>
      <c r="BD12" s="113"/>
      <c r="BE12" s="81">
        <v>80</v>
      </c>
      <c r="BF12" s="81">
        <v>85</v>
      </c>
      <c r="BG12" s="81">
        <v>85</v>
      </c>
      <c r="BH12" s="81">
        <v>88</v>
      </c>
      <c r="BI12" s="81"/>
      <c r="BJ12" s="81"/>
      <c r="BK12" s="81"/>
      <c r="BL12" s="81"/>
      <c r="BM12" s="81"/>
      <c r="BN12" s="113">
        <v>80</v>
      </c>
      <c r="BO12" s="113">
        <v>80</v>
      </c>
      <c r="BP12" s="113">
        <v>80</v>
      </c>
      <c r="BQ12" s="113">
        <v>85</v>
      </c>
      <c r="BR12" s="113"/>
      <c r="BS12" s="113"/>
      <c r="BT12" s="113"/>
      <c r="BU12" s="113"/>
      <c r="BV12" s="113"/>
      <c r="BW12" s="115">
        <v>80.625</v>
      </c>
      <c r="BX12" s="115">
        <v>83.5</v>
      </c>
      <c r="BY12" s="115">
        <v>81.625</v>
      </c>
      <c r="BZ12" s="115">
        <v>84.125</v>
      </c>
      <c r="CA12" s="115" t="s">
        <v>116</v>
      </c>
      <c r="CB12" s="115" t="s">
        <v>116</v>
      </c>
      <c r="CC12" s="115" t="s">
        <v>116</v>
      </c>
      <c r="CD12" s="115" t="s">
        <v>116</v>
      </c>
      <c r="CE12" s="115" t="s">
        <v>116</v>
      </c>
      <c r="CF12" s="116">
        <v>90</v>
      </c>
      <c r="CG12" s="116">
        <v>80</v>
      </c>
      <c r="CH12" s="116">
        <v>80</v>
      </c>
      <c r="CI12" s="116">
        <v>85</v>
      </c>
      <c r="CJ12" s="116"/>
      <c r="CK12" s="116"/>
      <c r="CL12" s="116"/>
      <c r="CM12" s="116"/>
      <c r="CN12" s="116"/>
      <c r="CO12" s="117">
        <v>100</v>
      </c>
      <c r="CP12" s="117">
        <v>100</v>
      </c>
      <c r="CQ12" s="117">
        <v>100</v>
      </c>
      <c r="CR12" s="117">
        <v>100</v>
      </c>
      <c r="CS12" s="117"/>
      <c r="CT12" s="117"/>
      <c r="CU12" s="117"/>
      <c r="CV12" s="117"/>
      <c r="CW12" s="117"/>
      <c r="CX12" s="119">
        <v>87.171875</v>
      </c>
      <c r="CY12" s="120" t="s">
        <v>61</v>
      </c>
      <c r="CZ12" s="121" t="s">
        <v>833</v>
      </c>
    </row>
    <row r="13" spans="1:104" ht="36.75" customHeight="1">
      <c r="A13" s="122">
        <v>6</v>
      </c>
      <c r="B13" s="533" t="str">
        <f>[2]SISWA!B11</f>
        <v>Dzaky Athaya Muhammad Salim</v>
      </c>
      <c r="C13" s="81">
        <v>80</v>
      </c>
      <c r="D13" s="81">
        <v>80</v>
      </c>
      <c r="E13" s="81">
        <v>85</v>
      </c>
      <c r="F13" s="81">
        <v>85</v>
      </c>
      <c r="G13" s="81"/>
      <c r="H13" s="81"/>
      <c r="I13" s="81"/>
      <c r="J13" s="81"/>
      <c r="K13" s="81"/>
      <c r="L13" s="113">
        <v>80</v>
      </c>
      <c r="M13" s="113">
        <v>80</v>
      </c>
      <c r="N13" s="113">
        <v>80</v>
      </c>
      <c r="O13" s="113">
        <v>80</v>
      </c>
      <c r="P13" s="113"/>
      <c r="Q13" s="113"/>
      <c r="R13" s="113"/>
      <c r="S13" s="113"/>
      <c r="T13" s="113"/>
      <c r="U13" s="81">
        <v>85</v>
      </c>
      <c r="V13" s="81">
        <v>80</v>
      </c>
      <c r="W13" s="81">
        <v>80</v>
      </c>
      <c r="X13" s="81">
        <v>80</v>
      </c>
      <c r="Y13" s="81"/>
      <c r="Z13" s="81"/>
      <c r="AA13" s="81"/>
      <c r="AB13" s="81"/>
      <c r="AC13" s="81"/>
      <c r="AD13" s="113">
        <v>85</v>
      </c>
      <c r="AE13" s="113">
        <v>80</v>
      </c>
      <c r="AF13" s="113">
        <v>80</v>
      </c>
      <c r="AG13" s="113">
        <v>80</v>
      </c>
      <c r="AH13" s="113"/>
      <c r="AI13" s="113"/>
      <c r="AJ13" s="113"/>
      <c r="AK13" s="113"/>
      <c r="AL13" s="113"/>
      <c r="AM13" s="81">
        <v>80</v>
      </c>
      <c r="AN13" s="81">
        <v>80</v>
      </c>
      <c r="AO13" s="81">
        <v>80</v>
      </c>
      <c r="AP13" s="81">
        <v>85</v>
      </c>
      <c r="AQ13" s="81"/>
      <c r="AR13" s="81"/>
      <c r="AS13" s="81"/>
      <c r="AT13" s="81"/>
      <c r="AU13" s="81"/>
      <c r="AV13" s="113">
        <v>80</v>
      </c>
      <c r="AW13" s="113">
        <v>80</v>
      </c>
      <c r="AX13" s="113">
        <v>80</v>
      </c>
      <c r="AY13" s="113">
        <v>80</v>
      </c>
      <c r="AZ13" s="113"/>
      <c r="BA13" s="113"/>
      <c r="BB13" s="113"/>
      <c r="BC13" s="113"/>
      <c r="BD13" s="113"/>
      <c r="BE13" s="81">
        <v>80</v>
      </c>
      <c r="BF13" s="81">
        <v>85</v>
      </c>
      <c r="BG13" s="81">
        <v>85</v>
      </c>
      <c r="BH13" s="81">
        <v>85</v>
      </c>
      <c r="BI13" s="81"/>
      <c r="BJ13" s="81"/>
      <c r="BK13" s="81"/>
      <c r="BL13" s="81"/>
      <c r="BM13" s="81"/>
      <c r="BN13" s="113">
        <v>80</v>
      </c>
      <c r="BO13" s="113">
        <v>80</v>
      </c>
      <c r="BP13" s="113">
        <v>80</v>
      </c>
      <c r="BQ13" s="113">
        <v>85</v>
      </c>
      <c r="BR13" s="113"/>
      <c r="BS13" s="113"/>
      <c r="BT13" s="113"/>
      <c r="BU13" s="113"/>
      <c r="BV13" s="113"/>
      <c r="BW13" s="115">
        <v>81.25</v>
      </c>
      <c r="BX13" s="115">
        <v>80.625</v>
      </c>
      <c r="BY13" s="115">
        <v>81.25</v>
      </c>
      <c r="BZ13" s="115">
        <v>82.5</v>
      </c>
      <c r="CA13" s="115" t="s">
        <v>116</v>
      </c>
      <c r="CB13" s="115" t="s">
        <v>116</v>
      </c>
      <c r="CC13" s="115" t="s">
        <v>116</v>
      </c>
      <c r="CD13" s="115" t="s">
        <v>116</v>
      </c>
      <c r="CE13" s="115" t="s">
        <v>116</v>
      </c>
      <c r="CF13" s="116">
        <v>90</v>
      </c>
      <c r="CG13" s="116">
        <v>80</v>
      </c>
      <c r="CH13" s="116">
        <v>80</v>
      </c>
      <c r="CI13" s="116">
        <v>85</v>
      </c>
      <c r="CJ13" s="116"/>
      <c r="CK13" s="116"/>
      <c r="CL13" s="116"/>
      <c r="CM13" s="116"/>
      <c r="CN13" s="116"/>
      <c r="CO13" s="117">
        <v>75</v>
      </c>
      <c r="CP13" s="117">
        <v>100</v>
      </c>
      <c r="CQ13" s="117">
        <v>100</v>
      </c>
      <c r="CR13" s="117">
        <v>75</v>
      </c>
      <c r="CS13" s="117"/>
      <c r="CT13" s="117"/>
      <c r="CU13" s="117"/>
      <c r="CV13" s="117"/>
      <c r="CW13" s="117"/>
      <c r="CX13" s="119">
        <v>83.515625</v>
      </c>
      <c r="CY13" s="120" t="s">
        <v>61</v>
      </c>
      <c r="CZ13" s="121" t="s">
        <v>834</v>
      </c>
    </row>
    <row r="14" spans="1:104" ht="36.75" customHeight="1">
      <c r="A14" s="122">
        <v>7</v>
      </c>
      <c r="B14" s="533" t="str">
        <f>[2]SISWA!B12</f>
        <v>Haya Hafizhah</v>
      </c>
      <c r="C14" s="81">
        <v>85</v>
      </c>
      <c r="D14" s="81">
        <v>88</v>
      </c>
      <c r="E14" s="81">
        <v>90</v>
      </c>
      <c r="F14" s="81">
        <v>85</v>
      </c>
      <c r="G14" s="81"/>
      <c r="H14" s="81"/>
      <c r="I14" s="81"/>
      <c r="J14" s="81"/>
      <c r="K14" s="81"/>
      <c r="L14" s="113">
        <v>85</v>
      </c>
      <c r="M14" s="113">
        <v>90</v>
      </c>
      <c r="N14" s="113">
        <v>88</v>
      </c>
      <c r="O14" s="113">
        <v>85</v>
      </c>
      <c r="P14" s="113"/>
      <c r="Q14" s="113"/>
      <c r="R14" s="113"/>
      <c r="S14" s="113"/>
      <c r="T14" s="113"/>
      <c r="U14" s="81">
        <v>90</v>
      </c>
      <c r="V14" s="81">
        <v>88</v>
      </c>
      <c r="W14" s="81">
        <v>90</v>
      </c>
      <c r="X14" s="81">
        <v>85</v>
      </c>
      <c r="Y14" s="81"/>
      <c r="Z14" s="81"/>
      <c r="AA14" s="81"/>
      <c r="AB14" s="81"/>
      <c r="AC14" s="81"/>
      <c r="AD14" s="113">
        <v>90</v>
      </c>
      <c r="AE14" s="113">
        <v>88</v>
      </c>
      <c r="AF14" s="113">
        <v>90</v>
      </c>
      <c r="AG14" s="113">
        <v>90</v>
      </c>
      <c r="AH14" s="113"/>
      <c r="AI14" s="113"/>
      <c r="AJ14" s="113"/>
      <c r="AK14" s="113"/>
      <c r="AL14" s="113"/>
      <c r="AM14" s="81">
        <v>85</v>
      </c>
      <c r="AN14" s="81">
        <v>90</v>
      </c>
      <c r="AO14" s="81">
        <v>88</v>
      </c>
      <c r="AP14" s="81">
        <v>90</v>
      </c>
      <c r="AQ14" s="81"/>
      <c r="AR14" s="81"/>
      <c r="AS14" s="81"/>
      <c r="AT14" s="81"/>
      <c r="AU14" s="81"/>
      <c r="AV14" s="113">
        <v>85</v>
      </c>
      <c r="AW14" s="113">
        <v>88</v>
      </c>
      <c r="AX14" s="113">
        <v>85</v>
      </c>
      <c r="AY14" s="113">
        <v>90</v>
      </c>
      <c r="AZ14" s="113"/>
      <c r="BA14" s="113"/>
      <c r="BB14" s="113"/>
      <c r="BC14" s="113"/>
      <c r="BD14" s="113"/>
      <c r="BE14" s="81">
        <v>90</v>
      </c>
      <c r="BF14" s="81">
        <v>88</v>
      </c>
      <c r="BG14" s="81">
        <v>90</v>
      </c>
      <c r="BH14" s="81">
        <v>85</v>
      </c>
      <c r="BI14" s="81"/>
      <c r="BJ14" s="81"/>
      <c r="BK14" s="81"/>
      <c r="BL14" s="81"/>
      <c r="BM14" s="81"/>
      <c r="BN14" s="113">
        <v>90</v>
      </c>
      <c r="BO14" s="113">
        <v>88</v>
      </c>
      <c r="BP14" s="113">
        <v>88</v>
      </c>
      <c r="BQ14" s="113">
        <v>85</v>
      </c>
      <c r="BR14" s="113"/>
      <c r="BS14" s="113"/>
      <c r="BT14" s="113"/>
      <c r="BU14" s="113"/>
      <c r="BV14" s="113"/>
      <c r="BW14" s="115">
        <v>87.5</v>
      </c>
      <c r="BX14" s="115">
        <v>88.5</v>
      </c>
      <c r="BY14" s="115">
        <v>88.625</v>
      </c>
      <c r="BZ14" s="115">
        <v>86.875</v>
      </c>
      <c r="CA14" s="115" t="s">
        <v>116</v>
      </c>
      <c r="CB14" s="115" t="s">
        <v>116</v>
      </c>
      <c r="CC14" s="115" t="s">
        <v>116</v>
      </c>
      <c r="CD14" s="115" t="s">
        <v>116</v>
      </c>
      <c r="CE14" s="115" t="s">
        <v>116</v>
      </c>
      <c r="CF14" s="116">
        <v>100</v>
      </c>
      <c r="CG14" s="116">
        <v>100</v>
      </c>
      <c r="CH14" s="116">
        <v>100</v>
      </c>
      <c r="CI14" s="116">
        <v>100</v>
      </c>
      <c r="CJ14" s="116"/>
      <c r="CK14" s="116"/>
      <c r="CL14" s="116"/>
      <c r="CM14" s="116"/>
      <c r="CN14" s="116"/>
      <c r="CO14" s="117">
        <v>75</v>
      </c>
      <c r="CP14" s="117">
        <v>100</v>
      </c>
      <c r="CQ14" s="117">
        <v>100</v>
      </c>
      <c r="CR14" s="117">
        <v>100</v>
      </c>
      <c r="CS14" s="117"/>
      <c r="CT14" s="117"/>
      <c r="CU14" s="117"/>
      <c r="CV14" s="117"/>
      <c r="CW14" s="117"/>
      <c r="CX14" s="119">
        <v>92.375</v>
      </c>
      <c r="CY14" s="120" t="s">
        <v>123</v>
      </c>
      <c r="CZ14" s="121" t="s">
        <v>835</v>
      </c>
    </row>
    <row r="15" spans="1:104" ht="36.75" customHeight="1">
      <c r="A15" s="122">
        <v>8</v>
      </c>
      <c r="B15" s="533" t="str">
        <f>[2]SISWA!B13</f>
        <v>Kevin Aldi Prasetya</v>
      </c>
      <c r="C15" s="81">
        <v>80</v>
      </c>
      <c r="D15" s="81">
        <v>75</v>
      </c>
      <c r="E15" s="81">
        <v>78</v>
      </c>
      <c r="F15" s="81">
        <v>78</v>
      </c>
      <c r="G15" s="81"/>
      <c r="H15" s="81"/>
      <c r="I15" s="81"/>
      <c r="J15" s="81"/>
      <c r="K15" s="81"/>
      <c r="L15" s="113">
        <v>80</v>
      </c>
      <c r="M15" s="113">
        <v>78</v>
      </c>
      <c r="N15" s="113">
        <v>80</v>
      </c>
      <c r="O15" s="113">
        <v>78</v>
      </c>
      <c r="P15" s="113"/>
      <c r="Q15" s="113"/>
      <c r="R15" s="113"/>
      <c r="S15" s="113"/>
      <c r="T15" s="113"/>
      <c r="U15" s="81">
        <v>75</v>
      </c>
      <c r="V15" s="81">
        <v>75</v>
      </c>
      <c r="W15" s="81">
        <v>80</v>
      </c>
      <c r="X15" s="81">
        <v>78</v>
      </c>
      <c r="Y15" s="81"/>
      <c r="Z15" s="81"/>
      <c r="AA15" s="81"/>
      <c r="AB15" s="81"/>
      <c r="AC15" s="81"/>
      <c r="AD15" s="113">
        <v>78</v>
      </c>
      <c r="AE15" s="113">
        <v>80</v>
      </c>
      <c r="AF15" s="113">
        <v>80</v>
      </c>
      <c r="AG15" s="113">
        <v>78</v>
      </c>
      <c r="AH15" s="113"/>
      <c r="AI15" s="113"/>
      <c r="AJ15" s="113"/>
      <c r="AK15" s="113"/>
      <c r="AL15" s="113"/>
      <c r="AM15" s="81">
        <v>80</v>
      </c>
      <c r="AN15" s="81">
        <v>76</v>
      </c>
      <c r="AO15" s="81">
        <v>78</v>
      </c>
      <c r="AP15" s="81">
        <v>80</v>
      </c>
      <c r="AQ15" s="81"/>
      <c r="AR15" s="81"/>
      <c r="AS15" s="81"/>
      <c r="AT15" s="81"/>
      <c r="AU15" s="81"/>
      <c r="AV15" s="113">
        <v>80</v>
      </c>
      <c r="AW15" s="113">
        <v>75</v>
      </c>
      <c r="AX15" s="113">
        <v>78</v>
      </c>
      <c r="AY15" s="113">
        <v>80</v>
      </c>
      <c r="AZ15" s="113"/>
      <c r="BA15" s="113"/>
      <c r="BB15" s="113"/>
      <c r="BC15" s="113"/>
      <c r="BD15" s="113"/>
      <c r="BE15" s="81">
        <v>78</v>
      </c>
      <c r="BF15" s="81">
        <v>80</v>
      </c>
      <c r="BG15" s="81">
        <v>78</v>
      </c>
      <c r="BH15" s="81">
        <v>75</v>
      </c>
      <c r="BI15" s="81"/>
      <c r="BJ15" s="81"/>
      <c r="BK15" s="81"/>
      <c r="BL15" s="81"/>
      <c r="BM15" s="81"/>
      <c r="BN15" s="113">
        <v>80</v>
      </c>
      <c r="BO15" s="113">
        <v>80</v>
      </c>
      <c r="BP15" s="113">
        <v>80</v>
      </c>
      <c r="BQ15" s="113">
        <v>80</v>
      </c>
      <c r="BR15" s="113"/>
      <c r="BS15" s="113"/>
      <c r="BT15" s="113"/>
      <c r="BU15" s="113"/>
      <c r="BV15" s="113"/>
      <c r="BW15" s="115">
        <v>78.875</v>
      </c>
      <c r="BX15" s="115">
        <v>77.375</v>
      </c>
      <c r="BY15" s="115">
        <v>79</v>
      </c>
      <c r="BZ15" s="115">
        <v>78.375</v>
      </c>
      <c r="CA15" s="115" t="s">
        <v>116</v>
      </c>
      <c r="CB15" s="115" t="s">
        <v>116</v>
      </c>
      <c r="CC15" s="115" t="s">
        <v>116</v>
      </c>
      <c r="CD15" s="115" t="s">
        <v>116</v>
      </c>
      <c r="CE15" s="115" t="s">
        <v>116</v>
      </c>
      <c r="CF15" s="116">
        <v>80</v>
      </c>
      <c r="CG15" s="116">
        <v>75</v>
      </c>
      <c r="CH15" s="116">
        <v>78</v>
      </c>
      <c r="CI15" s="116">
        <v>80</v>
      </c>
      <c r="CJ15" s="116"/>
      <c r="CK15" s="116"/>
      <c r="CL15" s="116"/>
      <c r="CM15" s="116"/>
      <c r="CN15" s="116"/>
      <c r="CO15" s="117">
        <v>75</v>
      </c>
      <c r="CP15" s="117">
        <v>75</v>
      </c>
      <c r="CQ15" s="117">
        <v>75</v>
      </c>
      <c r="CR15" s="117">
        <v>80</v>
      </c>
      <c r="CS15" s="117"/>
      <c r="CT15" s="117"/>
      <c r="CU15" s="117"/>
      <c r="CV15" s="117"/>
      <c r="CW15" s="117"/>
      <c r="CX15" s="119">
        <v>77.828125</v>
      </c>
      <c r="CY15" s="120" t="s">
        <v>71</v>
      </c>
      <c r="CZ15" s="121" t="s">
        <v>836</v>
      </c>
    </row>
    <row r="16" spans="1:104" ht="36.75" customHeight="1">
      <c r="A16" s="122">
        <v>9</v>
      </c>
      <c r="B16" s="533" t="str">
        <f>[2]SISWA!B14</f>
        <v>Miswa Putri Ramadhani</v>
      </c>
      <c r="C16" s="81">
        <v>85</v>
      </c>
      <c r="D16" s="81">
        <v>88</v>
      </c>
      <c r="E16" s="81">
        <v>88</v>
      </c>
      <c r="F16" s="81">
        <v>85</v>
      </c>
      <c r="G16" s="81"/>
      <c r="H16" s="81"/>
      <c r="I16" s="81"/>
      <c r="J16" s="81"/>
      <c r="K16" s="81"/>
      <c r="L16" s="113">
        <v>85</v>
      </c>
      <c r="M16" s="113">
        <v>80</v>
      </c>
      <c r="N16" s="113">
        <v>88</v>
      </c>
      <c r="O16" s="113">
        <v>88</v>
      </c>
      <c r="P16" s="113"/>
      <c r="Q16" s="113"/>
      <c r="R16" s="113"/>
      <c r="S16" s="113"/>
      <c r="T16" s="113"/>
      <c r="U16" s="81">
        <v>90</v>
      </c>
      <c r="V16" s="81">
        <v>80</v>
      </c>
      <c r="W16" s="81">
        <v>85</v>
      </c>
      <c r="X16" s="81">
        <v>88</v>
      </c>
      <c r="Y16" s="81"/>
      <c r="Z16" s="81"/>
      <c r="AA16" s="81"/>
      <c r="AB16" s="81"/>
      <c r="AC16" s="81"/>
      <c r="AD16" s="113">
        <v>90</v>
      </c>
      <c r="AE16" s="113">
        <v>85</v>
      </c>
      <c r="AF16" s="113">
        <v>85</v>
      </c>
      <c r="AG16" s="113">
        <v>88</v>
      </c>
      <c r="AH16" s="113"/>
      <c r="AI16" s="113"/>
      <c r="AJ16" s="113"/>
      <c r="AK16" s="113"/>
      <c r="AL16" s="113"/>
      <c r="AM16" s="81">
        <v>80</v>
      </c>
      <c r="AN16" s="81">
        <v>80</v>
      </c>
      <c r="AO16" s="81">
        <v>90</v>
      </c>
      <c r="AP16" s="81">
        <v>85</v>
      </c>
      <c r="AQ16" s="81"/>
      <c r="AR16" s="81"/>
      <c r="AS16" s="81"/>
      <c r="AT16" s="81"/>
      <c r="AU16" s="81"/>
      <c r="AV16" s="113">
        <v>85</v>
      </c>
      <c r="AW16" s="113">
        <v>80</v>
      </c>
      <c r="AX16" s="113">
        <v>90</v>
      </c>
      <c r="AY16" s="113">
        <v>85</v>
      </c>
      <c r="AZ16" s="113"/>
      <c r="BA16" s="113"/>
      <c r="BB16" s="113"/>
      <c r="BC16" s="113"/>
      <c r="BD16" s="113"/>
      <c r="BE16" s="81">
        <v>80</v>
      </c>
      <c r="BF16" s="81">
        <v>85</v>
      </c>
      <c r="BG16" s="81">
        <v>85</v>
      </c>
      <c r="BH16" s="81">
        <v>85</v>
      </c>
      <c r="BI16" s="81"/>
      <c r="BJ16" s="81"/>
      <c r="BK16" s="81"/>
      <c r="BL16" s="81"/>
      <c r="BM16" s="81"/>
      <c r="BN16" s="113">
        <v>85</v>
      </c>
      <c r="BO16" s="113">
        <v>88</v>
      </c>
      <c r="BP16" s="113">
        <v>85</v>
      </c>
      <c r="BQ16" s="113">
        <v>90</v>
      </c>
      <c r="BR16" s="113"/>
      <c r="BS16" s="113"/>
      <c r="BT16" s="113"/>
      <c r="BU16" s="113"/>
      <c r="BV16" s="113"/>
      <c r="BW16" s="115">
        <v>85</v>
      </c>
      <c r="BX16" s="115">
        <v>83.25</v>
      </c>
      <c r="BY16" s="115">
        <v>87</v>
      </c>
      <c r="BZ16" s="115">
        <v>86.75</v>
      </c>
      <c r="CA16" s="115" t="s">
        <v>116</v>
      </c>
      <c r="CB16" s="115" t="s">
        <v>116</v>
      </c>
      <c r="CC16" s="115" t="s">
        <v>116</v>
      </c>
      <c r="CD16" s="115" t="s">
        <v>116</v>
      </c>
      <c r="CE16" s="115" t="s">
        <v>116</v>
      </c>
      <c r="CF16" s="116">
        <v>90</v>
      </c>
      <c r="CG16" s="116">
        <v>90</v>
      </c>
      <c r="CH16" s="116">
        <v>88</v>
      </c>
      <c r="CI16" s="116">
        <v>95</v>
      </c>
      <c r="CJ16" s="116"/>
      <c r="CK16" s="116"/>
      <c r="CL16" s="116"/>
      <c r="CM16" s="116"/>
      <c r="CN16" s="116"/>
      <c r="CO16" s="117">
        <v>75</v>
      </c>
      <c r="CP16" s="117">
        <v>100</v>
      </c>
      <c r="CQ16" s="117">
        <v>100</v>
      </c>
      <c r="CR16" s="117">
        <v>80</v>
      </c>
      <c r="CS16" s="117"/>
      <c r="CT16" s="117"/>
      <c r="CU16" s="117"/>
      <c r="CV16" s="117"/>
      <c r="CW16" s="117"/>
      <c r="CX16" s="119">
        <v>87.625</v>
      </c>
      <c r="CY16" s="120" t="s">
        <v>61</v>
      </c>
      <c r="CZ16" s="121" t="s">
        <v>835</v>
      </c>
    </row>
    <row r="17" spans="1:104" ht="36.75" customHeight="1">
      <c r="A17" s="122">
        <v>10</v>
      </c>
      <c r="B17" s="533" t="str">
        <f>[2]SISWA!B15</f>
        <v>Muhammad Rafi Aldiansyah</v>
      </c>
      <c r="C17" s="81">
        <v>80</v>
      </c>
      <c r="D17" s="81">
        <v>85</v>
      </c>
      <c r="E17" s="81">
        <v>80</v>
      </c>
      <c r="F17" s="81">
        <v>80</v>
      </c>
      <c r="G17" s="81"/>
      <c r="H17" s="81"/>
      <c r="I17" s="81"/>
      <c r="J17" s="81"/>
      <c r="K17" s="81"/>
      <c r="L17" s="113">
        <v>85</v>
      </c>
      <c r="M17" s="113">
        <v>80</v>
      </c>
      <c r="N17" s="113">
        <v>80</v>
      </c>
      <c r="O17" s="113">
        <v>80</v>
      </c>
      <c r="P17" s="113"/>
      <c r="Q17" s="113"/>
      <c r="R17" s="113"/>
      <c r="S17" s="113"/>
      <c r="T17" s="113"/>
      <c r="U17" s="81">
        <v>80</v>
      </c>
      <c r="V17" s="81">
        <v>80</v>
      </c>
      <c r="W17" s="81">
        <v>80</v>
      </c>
      <c r="X17" s="81">
        <v>80</v>
      </c>
      <c r="Y17" s="81"/>
      <c r="Z17" s="81"/>
      <c r="AA17" s="81"/>
      <c r="AB17" s="81"/>
      <c r="AC17" s="81"/>
      <c r="AD17" s="113">
        <v>85</v>
      </c>
      <c r="AE17" s="113">
        <v>85</v>
      </c>
      <c r="AF17" s="113">
        <v>80</v>
      </c>
      <c r="AG17" s="113">
        <v>80</v>
      </c>
      <c r="AH17" s="113"/>
      <c r="AI17" s="113"/>
      <c r="AJ17" s="113"/>
      <c r="AK17" s="113"/>
      <c r="AL17" s="113"/>
      <c r="AM17" s="81">
        <v>80</v>
      </c>
      <c r="AN17" s="81">
        <v>80</v>
      </c>
      <c r="AO17" s="81">
        <v>85</v>
      </c>
      <c r="AP17" s="81">
        <v>88</v>
      </c>
      <c r="AQ17" s="81"/>
      <c r="AR17" s="81"/>
      <c r="AS17" s="81"/>
      <c r="AT17" s="81"/>
      <c r="AU17" s="81"/>
      <c r="AV17" s="113">
        <v>85</v>
      </c>
      <c r="AW17" s="113">
        <v>80</v>
      </c>
      <c r="AX17" s="113">
        <v>80</v>
      </c>
      <c r="AY17" s="113">
        <v>85</v>
      </c>
      <c r="AZ17" s="113"/>
      <c r="BA17" s="113"/>
      <c r="BB17" s="113"/>
      <c r="BC17" s="113"/>
      <c r="BD17" s="113"/>
      <c r="BE17" s="81">
        <v>88</v>
      </c>
      <c r="BF17" s="81">
        <v>85</v>
      </c>
      <c r="BG17" s="81">
        <v>85</v>
      </c>
      <c r="BH17" s="81">
        <v>80</v>
      </c>
      <c r="BI17" s="81"/>
      <c r="BJ17" s="81"/>
      <c r="BK17" s="81"/>
      <c r="BL17" s="81"/>
      <c r="BM17" s="81"/>
      <c r="BN17" s="113">
        <v>85</v>
      </c>
      <c r="BO17" s="113">
        <v>85</v>
      </c>
      <c r="BP17" s="113">
        <v>88</v>
      </c>
      <c r="BQ17" s="113">
        <v>85</v>
      </c>
      <c r="BR17" s="113"/>
      <c r="BS17" s="113"/>
      <c r="BT17" s="113"/>
      <c r="BU17" s="113"/>
      <c r="BV17" s="113"/>
      <c r="BW17" s="115">
        <v>83.5</v>
      </c>
      <c r="BX17" s="115">
        <v>82.5</v>
      </c>
      <c r="BY17" s="115">
        <v>82.25</v>
      </c>
      <c r="BZ17" s="115">
        <v>82.25</v>
      </c>
      <c r="CA17" s="115" t="s">
        <v>116</v>
      </c>
      <c r="CB17" s="115" t="s">
        <v>116</v>
      </c>
      <c r="CC17" s="115" t="s">
        <v>116</v>
      </c>
      <c r="CD17" s="115" t="s">
        <v>116</v>
      </c>
      <c r="CE17" s="115" t="s">
        <v>116</v>
      </c>
      <c r="CF17" s="116">
        <v>80</v>
      </c>
      <c r="CG17" s="116">
        <v>85</v>
      </c>
      <c r="CH17" s="116">
        <v>88</v>
      </c>
      <c r="CI17" s="116">
        <v>88</v>
      </c>
      <c r="CJ17" s="116"/>
      <c r="CK17" s="116"/>
      <c r="CL17" s="116"/>
      <c r="CM17" s="116"/>
      <c r="CN17" s="116"/>
      <c r="CO17" s="117">
        <v>75</v>
      </c>
      <c r="CP17" s="117">
        <v>100</v>
      </c>
      <c r="CQ17" s="117">
        <v>100</v>
      </c>
      <c r="CR17" s="117">
        <v>75</v>
      </c>
      <c r="CS17" s="117"/>
      <c r="CT17" s="117"/>
      <c r="CU17" s="117"/>
      <c r="CV17" s="117"/>
      <c r="CW17" s="117"/>
      <c r="CX17" s="119">
        <v>84.5</v>
      </c>
      <c r="CY17" s="120" t="s">
        <v>61</v>
      </c>
      <c r="CZ17" s="121" t="s">
        <v>837</v>
      </c>
    </row>
    <row r="18" spans="1:104" ht="36.75" customHeight="1">
      <c r="A18" s="122">
        <v>11</v>
      </c>
      <c r="B18" s="533" t="str">
        <f>[2]SISWA!B16</f>
        <v>Nabila Ayu Saskia Ningrum</v>
      </c>
      <c r="C18" s="81">
        <v>80</v>
      </c>
      <c r="D18" s="81">
        <v>80</v>
      </c>
      <c r="E18" s="81">
        <v>78</v>
      </c>
      <c r="F18" s="81">
        <v>78</v>
      </c>
      <c r="G18" s="81"/>
      <c r="H18" s="81"/>
      <c r="I18" s="81"/>
      <c r="J18" s="81"/>
      <c r="K18" s="81"/>
      <c r="L18" s="113">
        <v>80</v>
      </c>
      <c r="M18" s="113">
        <v>80</v>
      </c>
      <c r="N18" s="113">
        <v>78</v>
      </c>
      <c r="O18" s="113">
        <v>78</v>
      </c>
      <c r="P18" s="113"/>
      <c r="Q18" s="113"/>
      <c r="R18" s="113"/>
      <c r="S18" s="113"/>
      <c r="T18" s="113"/>
      <c r="U18" s="81">
        <v>75</v>
      </c>
      <c r="V18" s="81">
        <v>78</v>
      </c>
      <c r="W18" s="81">
        <v>78</v>
      </c>
      <c r="X18" s="81">
        <v>80</v>
      </c>
      <c r="Y18" s="81"/>
      <c r="Z18" s="81"/>
      <c r="AA18" s="81"/>
      <c r="AB18" s="81"/>
      <c r="AC18" s="81"/>
      <c r="AD18" s="113">
        <v>78</v>
      </c>
      <c r="AE18" s="113">
        <v>80</v>
      </c>
      <c r="AF18" s="113">
        <v>78</v>
      </c>
      <c r="AG18" s="113">
        <v>78</v>
      </c>
      <c r="AH18" s="113"/>
      <c r="AI18" s="113"/>
      <c r="AJ18" s="113"/>
      <c r="AK18" s="113"/>
      <c r="AL18" s="113"/>
      <c r="AM18" s="81">
        <v>85</v>
      </c>
      <c r="AN18" s="81">
        <v>75</v>
      </c>
      <c r="AO18" s="81">
        <v>78</v>
      </c>
      <c r="AP18" s="81">
        <v>80</v>
      </c>
      <c r="AQ18" s="81"/>
      <c r="AR18" s="81"/>
      <c r="AS18" s="81"/>
      <c r="AT18" s="81"/>
      <c r="AU18" s="81"/>
      <c r="AV18" s="113">
        <v>80</v>
      </c>
      <c r="AW18" s="113">
        <v>80</v>
      </c>
      <c r="AX18" s="113">
        <v>78</v>
      </c>
      <c r="AY18" s="113">
        <v>80</v>
      </c>
      <c r="AZ18" s="113"/>
      <c r="BA18" s="113"/>
      <c r="BB18" s="113"/>
      <c r="BC18" s="113"/>
      <c r="BD18" s="113"/>
      <c r="BE18" s="81">
        <v>80</v>
      </c>
      <c r="BF18" s="81">
        <v>75</v>
      </c>
      <c r="BG18" s="81">
        <v>78</v>
      </c>
      <c r="BH18" s="81">
        <v>78</v>
      </c>
      <c r="BI18" s="81"/>
      <c r="BJ18" s="81"/>
      <c r="BK18" s="81"/>
      <c r="BL18" s="81"/>
      <c r="BM18" s="81"/>
      <c r="BN18" s="113">
        <v>80</v>
      </c>
      <c r="BO18" s="113">
        <v>75</v>
      </c>
      <c r="BP18" s="113">
        <v>78</v>
      </c>
      <c r="BQ18" s="113">
        <v>78</v>
      </c>
      <c r="BR18" s="113"/>
      <c r="BS18" s="113"/>
      <c r="BT18" s="113"/>
      <c r="BU18" s="113"/>
      <c r="BV18" s="113"/>
      <c r="BW18" s="115">
        <v>79.75</v>
      </c>
      <c r="BX18" s="115">
        <v>77.875</v>
      </c>
      <c r="BY18" s="115">
        <v>78</v>
      </c>
      <c r="BZ18" s="115">
        <v>78.75</v>
      </c>
      <c r="CA18" s="115" t="s">
        <v>116</v>
      </c>
      <c r="CB18" s="115" t="s">
        <v>116</v>
      </c>
      <c r="CC18" s="115" t="s">
        <v>116</v>
      </c>
      <c r="CD18" s="115" t="s">
        <v>116</v>
      </c>
      <c r="CE18" s="115" t="s">
        <v>116</v>
      </c>
      <c r="CF18" s="116">
        <v>70</v>
      </c>
      <c r="CG18" s="116">
        <v>75</v>
      </c>
      <c r="CH18" s="116">
        <v>80</v>
      </c>
      <c r="CI18" s="116">
        <v>78</v>
      </c>
      <c r="CJ18" s="116"/>
      <c r="CK18" s="116"/>
      <c r="CL18" s="116"/>
      <c r="CM18" s="116"/>
      <c r="CN18" s="116"/>
      <c r="CO18" s="117">
        <v>75</v>
      </c>
      <c r="CP18" s="117">
        <v>75</v>
      </c>
      <c r="CQ18" s="117">
        <v>80</v>
      </c>
      <c r="CR18" s="117">
        <v>75</v>
      </c>
      <c r="CS18" s="117"/>
      <c r="CT18" s="117"/>
      <c r="CU18" s="117"/>
      <c r="CV18" s="117"/>
      <c r="CW18" s="117"/>
      <c r="CX18" s="119">
        <v>77.296875</v>
      </c>
      <c r="CY18" s="120" t="s">
        <v>71</v>
      </c>
      <c r="CZ18" s="121" t="s">
        <v>838</v>
      </c>
    </row>
    <row r="19" spans="1:104" ht="36.75" customHeight="1">
      <c r="A19" s="122">
        <v>12</v>
      </c>
      <c r="B19" s="533" t="str">
        <f>[2]SISWA!B17</f>
        <v>Nabila Septianing Tyas</v>
      </c>
      <c r="C19" s="81">
        <v>80</v>
      </c>
      <c r="D19" s="81">
        <v>85</v>
      </c>
      <c r="E19" s="81">
        <v>80</v>
      </c>
      <c r="F19" s="81">
        <v>80</v>
      </c>
      <c r="G19" s="81"/>
      <c r="H19" s="81"/>
      <c r="I19" s="81"/>
      <c r="J19" s="81"/>
      <c r="K19" s="81"/>
      <c r="L19" s="113">
        <v>80</v>
      </c>
      <c r="M19" s="113">
        <v>80</v>
      </c>
      <c r="N19" s="113">
        <v>88</v>
      </c>
      <c r="O19" s="113">
        <v>85</v>
      </c>
      <c r="P19" s="113"/>
      <c r="Q19" s="113"/>
      <c r="R19" s="113"/>
      <c r="S19" s="113"/>
      <c r="T19" s="113"/>
      <c r="U19" s="81">
        <v>80</v>
      </c>
      <c r="V19" s="81">
        <v>78</v>
      </c>
      <c r="W19" s="81">
        <v>85</v>
      </c>
      <c r="X19" s="81">
        <v>85</v>
      </c>
      <c r="Y19" s="81"/>
      <c r="Z19" s="81"/>
      <c r="AA19" s="81"/>
      <c r="AB19" s="81"/>
      <c r="AC19" s="81"/>
      <c r="AD19" s="113">
        <v>80</v>
      </c>
      <c r="AE19" s="113">
        <v>80</v>
      </c>
      <c r="AF19" s="113">
        <v>85</v>
      </c>
      <c r="AG19" s="113">
        <v>85</v>
      </c>
      <c r="AH19" s="113"/>
      <c r="AI19" s="113"/>
      <c r="AJ19" s="113"/>
      <c r="AK19" s="113"/>
      <c r="AL19" s="113"/>
      <c r="AM19" s="81">
        <v>80</v>
      </c>
      <c r="AN19" s="81">
        <v>80</v>
      </c>
      <c r="AO19" s="81">
        <v>80</v>
      </c>
      <c r="AP19" s="81">
        <v>80</v>
      </c>
      <c r="AQ19" s="81"/>
      <c r="AR19" s="81"/>
      <c r="AS19" s="81"/>
      <c r="AT19" s="81"/>
      <c r="AU19" s="81"/>
      <c r="AV19" s="113">
        <v>85</v>
      </c>
      <c r="AW19" s="113">
        <v>85</v>
      </c>
      <c r="AX19" s="113">
        <v>80</v>
      </c>
      <c r="AY19" s="113">
        <v>80</v>
      </c>
      <c r="AZ19" s="113"/>
      <c r="BA19" s="113"/>
      <c r="BB19" s="113"/>
      <c r="BC19" s="113"/>
      <c r="BD19" s="113"/>
      <c r="BE19" s="81">
        <v>80</v>
      </c>
      <c r="BF19" s="81">
        <v>80</v>
      </c>
      <c r="BG19" s="81">
        <v>85</v>
      </c>
      <c r="BH19" s="81">
        <v>85</v>
      </c>
      <c r="BI19" s="81"/>
      <c r="BJ19" s="81"/>
      <c r="BK19" s="81"/>
      <c r="BL19" s="81"/>
      <c r="BM19" s="81"/>
      <c r="BN19" s="113">
        <v>80</v>
      </c>
      <c r="BO19" s="113">
        <v>80</v>
      </c>
      <c r="BP19" s="113">
        <v>85</v>
      </c>
      <c r="BQ19" s="113">
        <v>85</v>
      </c>
      <c r="BR19" s="113"/>
      <c r="BS19" s="113"/>
      <c r="BT19" s="113"/>
      <c r="BU19" s="113"/>
      <c r="BV19" s="113"/>
      <c r="BW19" s="115">
        <v>80.625</v>
      </c>
      <c r="BX19" s="115">
        <v>81</v>
      </c>
      <c r="BY19" s="115">
        <v>83.5</v>
      </c>
      <c r="BZ19" s="115">
        <v>83.125</v>
      </c>
      <c r="CA19" s="115" t="s">
        <v>116</v>
      </c>
      <c r="CB19" s="115" t="s">
        <v>116</v>
      </c>
      <c r="CC19" s="115" t="s">
        <v>116</v>
      </c>
      <c r="CD19" s="115" t="s">
        <v>116</v>
      </c>
      <c r="CE19" s="115" t="s">
        <v>116</v>
      </c>
      <c r="CF19" s="116">
        <v>80</v>
      </c>
      <c r="CG19" s="116">
        <v>85</v>
      </c>
      <c r="CH19" s="116">
        <v>88</v>
      </c>
      <c r="CI19" s="116">
        <v>85</v>
      </c>
      <c r="CJ19" s="116"/>
      <c r="CK19" s="116"/>
      <c r="CL19" s="116"/>
      <c r="CM19" s="116"/>
      <c r="CN19" s="116"/>
      <c r="CO19" s="117">
        <v>80</v>
      </c>
      <c r="CP19" s="117">
        <v>80</v>
      </c>
      <c r="CQ19" s="117">
        <v>85</v>
      </c>
      <c r="CR19" s="117">
        <v>80</v>
      </c>
      <c r="CS19" s="117"/>
      <c r="CT19" s="117"/>
      <c r="CU19" s="117"/>
      <c r="CV19" s="117"/>
      <c r="CW19" s="117"/>
      <c r="CX19" s="119">
        <v>82.46875</v>
      </c>
      <c r="CY19" s="120" t="s">
        <v>61</v>
      </c>
      <c r="CZ19" s="121" t="s">
        <v>837</v>
      </c>
    </row>
    <row r="20" spans="1:104" ht="36.75" customHeight="1">
      <c r="A20" s="122">
        <v>13</v>
      </c>
      <c r="B20" s="533" t="str">
        <f>[2]SISWA!B18</f>
        <v>Rakha Boma Nandana</v>
      </c>
      <c r="C20" s="81">
        <v>80</v>
      </c>
      <c r="D20" s="81">
        <v>80</v>
      </c>
      <c r="E20" s="81">
        <v>85</v>
      </c>
      <c r="F20" s="81">
        <v>80</v>
      </c>
      <c r="G20" s="81"/>
      <c r="H20" s="81"/>
      <c r="I20" s="81"/>
      <c r="J20" s="81"/>
      <c r="K20" s="81"/>
      <c r="L20" s="113">
        <v>80</v>
      </c>
      <c r="M20" s="113">
        <v>80</v>
      </c>
      <c r="N20" s="113">
        <v>85</v>
      </c>
      <c r="O20" s="113">
        <v>80</v>
      </c>
      <c r="P20" s="113"/>
      <c r="Q20" s="113"/>
      <c r="R20" s="113"/>
      <c r="S20" s="113"/>
      <c r="T20" s="113"/>
      <c r="U20" s="81">
        <v>80</v>
      </c>
      <c r="V20" s="81">
        <v>85</v>
      </c>
      <c r="W20" s="81">
        <v>85</v>
      </c>
      <c r="X20" s="81">
        <v>80</v>
      </c>
      <c r="Y20" s="81"/>
      <c r="Z20" s="81"/>
      <c r="AA20" s="81"/>
      <c r="AB20" s="81"/>
      <c r="AC20" s="81"/>
      <c r="AD20" s="113">
        <v>85</v>
      </c>
      <c r="AE20" s="113">
        <v>85</v>
      </c>
      <c r="AF20" s="113">
        <v>80</v>
      </c>
      <c r="AG20" s="113">
        <v>80</v>
      </c>
      <c r="AH20" s="113"/>
      <c r="AI20" s="113"/>
      <c r="AJ20" s="113"/>
      <c r="AK20" s="113"/>
      <c r="AL20" s="113"/>
      <c r="AM20" s="81">
        <v>80</v>
      </c>
      <c r="AN20" s="81">
        <v>80</v>
      </c>
      <c r="AO20" s="81">
        <v>85</v>
      </c>
      <c r="AP20" s="81">
        <v>85</v>
      </c>
      <c r="AQ20" s="81"/>
      <c r="AR20" s="81"/>
      <c r="AS20" s="81"/>
      <c r="AT20" s="81"/>
      <c r="AU20" s="81"/>
      <c r="AV20" s="113">
        <v>80</v>
      </c>
      <c r="AW20" s="113">
        <v>80</v>
      </c>
      <c r="AX20" s="113">
        <v>85</v>
      </c>
      <c r="AY20" s="113">
        <v>85</v>
      </c>
      <c r="AZ20" s="113"/>
      <c r="BA20" s="113"/>
      <c r="BB20" s="113"/>
      <c r="BC20" s="113"/>
      <c r="BD20" s="113"/>
      <c r="BE20" s="81">
        <v>85</v>
      </c>
      <c r="BF20" s="81">
        <v>85</v>
      </c>
      <c r="BG20" s="81">
        <v>80</v>
      </c>
      <c r="BH20" s="81">
        <v>80</v>
      </c>
      <c r="BI20" s="81"/>
      <c r="BJ20" s="81"/>
      <c r="BK20" s="81"/>
      <c r="BL20" s="81"/>
      <c r="BM20" s="81"/>
      <c r="BN20" s="113">
        <v>85</v>
      </c>
      <c r="BO20" s="113">
        <v>80</v>
      </c>
      <c r="BP20" s="113">
        <v>85</v>
      </c>
      <c r="BQ20" s="113">
        <v>80</v>
      </c>
      <c r="BR20" s="113"/>
      <c r="BS20" s="113"/>
      <c r="BT20" s="113"/>
      <c r="BU20" s="113"/>
      <c r="BV20" s="113"/>
      <c r="BW20" s="115">
        <v>81.875</v>
      </c>
      <c r="BX20" s="115">
        <v>81.875</v>
      </c>
      <c r="BY20" s="115">
        <v>83.75</v>
      </c>
      <c r="BZ20" s="115">
        <v>81.25</v>
      </c>
      <c r="CA20" s="115" t="s">
        <v>116</v>
      </c>
      <c r="CB20" s="115" t="s">
        <v>116</v>
      </c>
      <c r="CC20" s="115" t="s">
        <v>116</v>
      </c>
      <c r="CD20" s="115" t="s">
        <v>116</v>
      </c>
      <c r="CE20" s="115" t="s">
        <v>116</v>
      </c>
      <c r="CF20" s="116">
        <v>80</v>
      </c>
      <c r="CG20" s="116">
        <v>80</v>
      </c>
      <c r="CH20" s="116">
        <v>85</v>
      </c>
      <c r="CI20" s="116">
        <v>85</v>
      </c>
      <c r="CJ20" s="116"/>
      <c r="CK20" s="116"/>
      <c r="CL20" s="116"/>
      <c r="CM20" s="116"/>
      <c r="CN20" s="116"/>
      <c r="CO20" s="117">
        <v>75</v>
      </c>
      <c r="CP20" s="117">
        <v>90</v>
      </c>
      <c r="CQ20" s="117">
        <v>85</v>
      </c>
      <c r="CR20" s="117">
        <v>80</v>
      </c>
      <c r="CS20" s="117"/>
      <c r="CT20" s="117"/>
      <c r="CU20" s="117"/>
      <c r="CV20" s="117"/>
      <c r="CW20" s="117"/>
      <c r="CX20" s="119">
        <v>82.34375</v>
      </c>
      <c r="CY20" s="120" t="s">
        <v>61</v>
      </c>
      <c r="CZ20" s="121" t="s">
        <v>837</v>
      </c>
    </row>
    <row r="21" spans="1:104" ht="36.75" customHeight="1">
      <c r="A21" s="122">
        <v>14</v>
      </c>
      <c r="B21" s="533" t="str">
        <f>[2]SISWA!B19</f>
        <v>Rayyan Khairul Azam</v>
      </c>
      <c r="C21" s="81">
        <v>80</v>
      </c>
      <c r="D21" s="81">
        <v>85</v>
      </c>
      <c r="E21" s="81">
        <v>85</v>
      </c>
      <c r="F21" s="81">
        <v>88</v>
      </c>
      <c r="G21" s="81"/>
      <c r="H21" s="81"/>
      <c r="I21" s="81"/>
      <c r="J21" s="81"/>
      <c r="K21" s="81"/>
      <c r="L21" s="113">
        <v>85</v>
      </c>
      <c r="M21" s="113">
        <v>85</v>
      </c>
      <c r="N21" s="113">
        <v>80</v>
      </c>
      <c r="O21" s="113">
        <v>88</v>
      </c>
      <c r="P21" s="113"/>
      <c r="Q21" s="113"/>
      <c r="R21" s="113"/>
      <c r="S21" s="113"/>
      <c r="T21" s="113"/>
      <c r="U21" s="81">
        <v>90</v>
      </c>
      <c r="V21" s="81">
        <v>85</v>
      </c>
      <c r="W21" s="81">
        <v>85</v>
      </c>
      <c r="X21" s="81">
        <v>88</v>
      </c>
      <c r="Y21" s="81"/>
      <c r="Z21" s="81"/>
      <c r="AA21" s="81"/>
      <c r="AB21" s="81"/>
      <c r="AC21" s="81"/>
      <c r="AD21" s="113">
        <v>88</v>
      </c>
      <c r="AE21" s="113">
        <v>85</v>
      </c>
      <c r="AF21" s="113">
        <v>85</v>
      </c>
      <c r="AG21" s="113">
        <v>90</v>
      </c>
      <c r="AH21" s="113"/>
      <c r="AI21" s="113"/>
      <c r="AJ21" s="113"/>
      <c r="AK21" s="113"/>
      <c r="AL21" s="113"/>
      <c r="AM21" s="81">
        <v>80</v>
      </c>
      <c r="AN21" s="81">
        <v>80</v>
      </c>
      <c r="AO21" s="81">
        <v>85</v>
      </c>
      <c r="AP21" s="81">
        <v>90</v>
      </c>
      <c r="AQ21" s="81"/>
      <c r="AR21" s="81"/>
      <c r="AS21" s="81"/>
      <c r="AT21" s="81"/>
      <c r="AU21" s="81"/>
      <c r="AV21" s="113">
        <v>85</v>
      </c>
      <c r="AW21" s="113">
        <v>80</v>
      </c>
      <c r="AX21" s="113">
        <v>85</v>
      </c>
      <c r="AY21" s="113">
        <v>85</v>
      </c>
      <c r="AZ21" s="113"/>
      <c r="BA21" s="113"/>
      <c r="BB21" s="113"/>
      <c r="BC21" s="113"/>
      <c r="BD21" s="113"/>
      <c r="BE21" s="81">
        <v>85</v>
      </c>
      <c r="BF21" s="81">
        <v>88</v>
      </c>
      <c r="BG21" s="81">
        <v>85</v>
      </c>
      <c r="BH21" s="81">
        <v>80</v>
      </c>
      <c r="BI21" s="81"/>
      <c r="BJ21" s="81"/>
      <c r="BK21" s="81"/>
      <c r="BL21" s="81"/>
      <c r="BM21" s="81"/>
      <c r="BN21" s="113">
        <v>85</v>
      </c>
      <c r="BO21" s="113">
        <v>88</v>
      </c>
      <c r="BP21" s="113">
        <v>85</v>
      </c>
      <c r="BQ21" s="113">
        <v>80</v>
      </c>
      <c r="BR21" s="113"/>
      <c r="BS21" s="113"/>
      <c r="BT21" s="113"/>
      <c r="BU21" s="113"/>
      <c r="BV21" s="113"/>
      <c r="BW21" s="115">
        <v>84.75</v>
      </c>
      <c r="BX21" s="115">
        <v>84.5</v>
      </c>
      <c r="BY21" s="115">
        <v>84.375</v>
      </c>
      <c r="BZ21" s="115">
        <v>86.125</v>
      </c>
      <c r="CA21" s="115" t="s">
        <v>116</v>
      </c>
      <c r="CB21" s="115" t="s">
        <v>116</v>
      </c>
      <c r="CC21" s="115" t="s">
        <v>116</v>
      </c>
      <c r="CD21" s="115" t="s">
        <v>116</v>
      </c>
      <c r="CE21" s="115" t="s">
        <v>116</v>
      </c>
      <c r="CF21" s="116">
        <v>80</v>
      </c>
      <c r="CG21" s="116">
        <v>85</v>
      </c>
      <c r="CH21" s="116">
        <v>88</v>
      </c>
      <c r="CI21" s="116">
        <v>88</v>
      </c>
      <c r="CJ21" s="116"/>
      <c r="CK21" s="116"/>
      <c r="CL21" s="116"/>
      <c r="CM21" s="116"/>
      <c r="CN21" s="116"/>
      <c r="CO21" s="117">
        <v>75</v>
      </c>
      <c r="CP21" s="117">
        <v>100</v>
      </c>
      <c r="CQ21" s="117">
        <v>80</v>
      </c>
      <c r="CR21" s="117">
        <v>85</v>
      </c>
      <c r="CS21" s="117"/>
      <c r="CT21" s="117"/>
      <c r="CU21" s="117"/>
      <c r="CV21" s="117"/>
      <c r="CW21" s="117"/>
      <c r="CX21" s="119">
        <v>85.03125</v>
      </c>
      <c r="CY21" s="120" t="s">
        <v>61</v>
      </c>
      <c r="CZ21" s="121" t="s">
        <v>839</v>
      </c>
    </row>
    <row r="22" spans="1:104" ht="36.75" customHeight="1">
      <c r="A22" s="122">
        <v>15</v>
      </c>
      <c r="B22" s="533" t="str">
        <f>[2]SISWA!B20</f>
        <v>Regina Astitra Rahmadonna</v>
      </c>
      <c r="C22" s="81">
        <v>85</v>
      </c>
      <c r="D22" s="81">
        <v>90</v>
      </c>
      <c r="E22" s="81">
        <v>85</v>
      </c>
      <c r="F22" s="81">
        <v>88</v>
      </c>
      <c r="G22" s="81"/>
      <c r="H22" s="81"/>
      <c r="I22" s="81"/>
      <c r="J22" s="81"/>
      <c r="K22" s="81"/>
      <c r="L22" s="113">
        <v>85</v>
      </c>
      <c r="M22" s="113">
        <v>88</v>
      </c>
      <c r="N22" s="113">
        <v>88</v>
      </c>
      <c r="O22" s="113">
        <v>85</v>
      </c>
      <c r="P22" s="113"/>
      <c r="Q22" s="113"/>
      <c r="R22" s="113"/>
      <c r="S22" s="113"/>
      <c r="T22" s="113"/>
      <c r="U22" s="81">
        <v>95</v>
      </c>
      <c r="V22" s="81">
        <v>90</v>
      </c>
      <c r="W22" s="81">
        <v>88</v>
      </c>
      <c r="X22" s="81">
        <v>85</v>
      </c>
      <c r="Y22" s="81"/>
      <c r="Z22" s="81"/>
      <c r="AA22" s="81"/>
      <c r="AB22" s="81"/>
      <c r="AC22" s="81"/>
      <c r="AD22" s="113">
        <v>90</v>
      </c>
      <c r="AE22" s="113">
        <v>90</v>
      </c>
      <c r="AF22" s="113">
        <v>85</v>
      </c>
      <c r="AG22" s="113">
        <v>88</v>
      </c>
      <c r="AH22" s="113"/>
      <c r="AI22" s="113"/>
      <c r="AJ22" s="113"/>
      <c r="AK22" s="113"/>
      <c r="AL22" s="113"/>
      <c r="AM22" s="81">
        <v>85</v>
      </c>
      <c r="AN22" s="81">
        <v>88</v>
      </c>
      <c r="AO22" s="81">
        <v>90</v>
      </c>
      <c r="AP22" s="81">
        <v>90</v>
      </c>
      <c r="AQ22" s="81"/>
      <c r="AR22" s="81"/>
      <c r="AS22" s="81"/>
      <c r="AT22" s="81"/>
      <c r="AU22" s="81"/>
      <c r="AV22" s="113">
        <v>85</v>
      </c>
      <c r="AW22" s="113">
        <v>88</v>
      </c>
      <c r="AX22" s="113">
        <v>90</v>
      </c>
      <c r="AY22" s="113">
        <v>90</v>
      </c>
      <c r="AZ22" s="113"/>
      <c r="BA22" s="113"/>
      <c r="BB22" s="113"/>
      <c r="BC22" s="113"/>
      <c r="BD22" s="113"/>
      <c r="BE22" s="81">
        <v>90</v>
      </c>
      <c r="BF22" s="81">
        <v>88</v>
      </c>
      <c r="BG22" s="81">
        <v>85</v>
      </c>
      <c r="BH22" s="81">
        <v>90</v>
      </c>
      <c r="BI22" s="81"/>
      <c r="BJ22" s="81"/>
      <c r="BK22" s="81"/>
      <c r="BL22" s="81"/>
      <c r="BM22" s="81"/>
      <c r="BN22" s="113">
        <v>88</v>
      </c>
      <c r="BO22" s="113">
        <v>85</v>
      </c>
      <c r="BP22" s="113">
        <v>90</v>
      </c>
      <c r="BQ22" s="113">
        <v>88</v>
      </c>
      <c r="BR22" s="113"/>
      <c r="BS22" s="113"/>
      <c r="BT22" s="113"/>
      <c r="BU22" s="113"/>
      <c r="BV22" s="113"/>
      <c r="BW22" s="115">
        <v>87.875</v>
      </c>
      <c r="BX22" s="115">
        <v>88.375</v>
      </c>
      <c r="BY22" s="115">
        <v>87.625</v>
      </c>
      <c r="BZ22" s="115">
        <v>88</v>
      </c>
      <c r="CA22" s="115" t="s">
        <v>116</v>
      </c>
      <c r="CB22" s="115" t="s">
        <v>116</v>
      </c>
      <c r="CC22" s="115" t="s">
        <v>116</v>
      </c>
      <c r="CD22" s="115" t="s">
        <v>116</v>
      </c>
      <c r="CE22" s="115" t="s">
        <v>116</v>
      </c>
      <c r="CF22" s="116">
        <v>100</v>
      </c>
      <c r="CG22" s="116">
        <v>88</v>
      </c>
      <c r="CH22" s="116">
        <v>88</v>
      </c>
      <c r="CI22" s="116">
        <v>85</v>
      </c>
      <c r="CJ22" s="116"/>
      <c r="CK22" s="116"/>
      <c r="CL22" s="116"/>
      <c r="CM22" s="116"/>
      <c r="CN22" s="116"/>
      <c r="CO22" s="117">
        <v>100</v>
      </c>
      <c r="CP22" s="117">
        <v>100</v>
      </c>
      <c r="CQ22" s="117">
        <v>80</v>
      </c>
      <c r="CR22" s="117">
        <v>100</v>
      </c>
      <c r="CS22" s="117"/>
      <c r="CT22" s="117"/>
      <c r="CU22" s="117"/>
      <c r="CV22" s="117"/>
      <c r="CW22" s="117"/>
      <c r="CX22" s="119">
        <v>90.296875</v>
      </c>
      <c r="CY22" s="120" t="s">
        <v>123</v>
      </c>
      <c r="CZ22" s="121" t="s">
        <v>840</v>
      </c>
    </row>
    <row r="23" spans="1:104" ht="36.75" customHeight="1">
      <c r="A23" s="122">
        <v>16</v>
      </c>
      <c r="B23" s="533" t="str">
        <f>[2]SISWA!B21</f>
        <v>Safiq Satriawan</v>
      </c>
      <c r="C23" s="81">
        <v>85</v>
      </c>
      <c r="D23" s="81">
        <v>80</v>
      </c>
      <c r="E23" s="81">
        <v>80</v>
      </c>
      <c r="F23" s="81">
        <v>80</v>
      </c>
      <c r="G23" s="81"/>
      <c r="H23" s="81"/>
      <c r="I23" s="81"/>
      <c r="J23" s="81"/>
      <c r="K23" s="81"/>
      <c r="L23" s="113">
        <v>88</v>
      </c>
      <c r="M23" s="113">
        <v>85</v>
      </c>
      <c r="N23" s="113">
        <v>80</v>
      </c>
      <c r="O23" s="113">
        <v>80</v>
      </c>
      <c r="P23" s="113"/>
      <c r="Q23" s="113"/>
      <c r="R23" s="113"/>
      <c r="S23" s="113"/>
      <c r="T23" s="113"/>
      <c r="U23" s="81">
        <v>80</v>
      </c>
      <c r="V23" s="81">
        <v>80</v>
      </c>
      <c r="W23" s="81">
        <v>85</v>
      </c>
      <c r="X23" s="81">
        <v>85</v>
      </c>
      <c r="Y23" s="81"/>
      <c r="Z23" s="81"/>
      <c r="AA23" s="81"/>
      <c r="AB23" s="81"/>
      <c r="AC23" s="81"/>
      <c r="AD23" s="113">
        <v>80</v>
      </c>
      <c r="AE23" s="113">
        <v>80</v>
      </c>
      <c r="AF23" s="113">
        <v>85</v>
      </c>
      <c r="AG23" s="113">
        <v>85</v>
      </c>
      <c r="AH23" s="113"/>
      <c r="AI23" s="113"/>
      <c r="AJ23" s="113"/>
      <c r="AK23" s="113"/>
      <c r="AL23" s="113"/>
      <c r="AM23" s="81">
        <v>80</v>
      </c>
      <c r="AN23" s="81">
        <v>80</v>
      </c>
      <c r="AO23" s="81">
        <v>80</v>
      </c>
      <c r="AP23" s="81">
        <v>80</v>
      </c>
      <c r="AQ23" s="81"/>
      <c r="AR23" s="81"/>
      <c r="AS23" s="81"/>
      <c r="AT23" s="81"/>
      <c r="AU23" s="81"/>
      <c r="AV23" s="113">
        <v>85</v>
      </c>
      <c r="AW23" s="113">
        <v>85</v>
      </c>
      <c r="AX23" s="113">
        <v>80</v>
      </c>
      <c r="AY23" s="113">
        <v>80</v>
      </c>
      <c r="AZ23" s="113"/>
      <c r="BA23" s="113"/>
      <c r="BB23" s="113"/>
      <c r="BC23" s="113"/>
      <c r="BD23" s="113"/>
      <c r="BE23" s="81">
        <v>85</v>
      </c>
      <c r="BF23" s="81">
        <v>85</v>
      </c>
      <c r="BG23" s="81">
        <v>88</v>
      </c>
      <c r="BH23" s="81">
        <v>85</v>
      </c>
      <c r="BI23" s="81"/>
      <c r="BJ23" s="81"/>
      <c r="BK23" s="81"/>
      <c r="BL23" s="81"/>
      <c r="BM23" s="81"/>
      <c r="BN23" s="113">
        <v>85</v>
      </c>
      <c r="BO23" s="113">
        <v>85</v>
      </c>
      <c r="BP23" s="113">
        <v>88</v>
      </c>
      <c r="BQ23" s="113">
        <v>85</v>
      </c>
      <c r="BR23" s="113"/>
      <c r="BS23" s="113"/>
      <c r="BT23" s="113"/>
      <c r="BU23" s="113"/>
      <c r="BV23" s="113"/>
      <c r="BW23" s="115">
        <v>83.5</v>
      </c>
      <c r="BX23" s="115">
        <v>82.5</v>
      </c>
      <c r="BY23" s="115">
        <v>83.25</v>
      </c>
      <c r="BZ23" s="115">
        <v>82.5</v>
      </c>
      <c r="CA23" s="115" t="s">
        <v>116</v>
      </c>
      <c r="CB23" s="115" t="s">
        <v>116</v>
      </c>
      <c r="CC23" s="115" t="s">
        <v>116</v>
      </c>
      <c r="CD23" s="115" t="s">
        <v>116</v>
      </c>
      <c r="CE23" s="115" t="s">
        <v>116</v>
      </c>
      <c r="CF23" s="116">
        <v>80</v>
      </c>
      <c r="CG23" s="116">
        <v>85</v>
      </c>
      <c r="CH23" s="116">
        <v>85</v>
      </c>
      <c r="CI23" s="116">
        <v>88</v>
      </c>
      <c r="CJ23" s="116"/>
      <c r="CK23" s="116"/>
      <c r="CL23" s="116"/>
      <c r="CM23" s="116"/>
      <c r="CN23" s="116"/>
      <c r="CO23" s="117">
        <v>100</v>
      </c>
      <c r="CP23" s="117">
        <v>85</v>
      </c>
      <c r="CQ23" s="117">
        <v>100</v>
      </c>
      <c r="CR23" s="117">
        <v>80</v>
      </c>
      <c r="CS23" s="117"/>
      <c r="CT23" s="117"/>
      <c r="CU23" s="117"/>
      <c r="CV23" s="117"/>
      <c r="CW23" s="117"/>
      <c r="CX23" s="119">
        <v>85.40625</v>
      </c>
      <c r="CY23" s="120" t="s">
        <v>61</v>
      </c>
      <c r="CZ23" s="121" t="s">
        <v>834</v>
      </c>
    </row>
    <row r="24" spans="1:104">
      <c r="A24" s="122">
        <v>17</v>
      </c>
      <c r="B24" s="533" t="e">
        <f>[2]SISWA!#REF!</f>
        <v>#REF!</v>
      </c>
      <c r="C24" s="81"/>
      <c r="D24" s="81"/>
      <c r="E24" s="81"/>
      <c r="F24" s="81"/>
      <c r="G24" s="81"/>
      <c r="H24" s="81"/>
      <c r="I24" s="81"/>
      <c r="J24" s="81"/>
      <c r="K24" s="81"/>
      <c r="L24" s="113"/>
      <c r="M24" s="113"/>
      <c r="N24" s="113"/>
      <c r="O24" s="113"/>
      <c r="P24" s="113"/>
      <c r="Q24" s="113"/>
      <c r="R24" s="113"/>
      <c r="S24" s="113"/>
      <c r="T24" s="113"/>
      <c r="U24" s="81"/>
      <c r="V24" s="81"/>
      <c r="W24" s="81"/>
      <c r="X24" s="81"/>
      <c r="Y24" s="81"/>
      <c r="Z24" s="81"/>
      <c r="AA24" s="81"/>
      <c r="AB24" s="81"/>
      <c r="AC24" s="81"/>
      <c r="AD24" s="113"/>
      <c r="AE24" s="113"/>
      <c r="AF24" s="113"/>
      <c r="AG24" s="113"/>
      <c r="AH24" s="113"/>
      <c r="AI24" s="113"/>
      <c r="AJ24" s="113"/>
      <c r="AK24" s="113"/>
      <c r="AL24" s="113"/>
      <c r="AM24" s="81"/>
      <c r="AN24" s="81"/>
      <c r="AO24" s="81"/>
      <c r="AP24" s="81"/>
      <c r="AQ24" s="81"/>
      <c r="AR24" s="81"/>
      <c r="AS24" s="81"/>
      <c r="AT24" s="81"/>
      <c r="AU24" s="81"/>
      <c r="AV24" s="113"/>
      <c r="AW24" s="113"/>
      <c r="AX24" s="113"/>
      <c r="AY24" s="113"/>
      <c r="AZ24" s="113"/>
      <c r="BA24" s="113"/>
      <c r="BB24" s="113"/>
      <c r="BC24" s="113"/>
      <c r="BD24" s="113"/>
      <c r="BE24" s="81"/>
      <c r="BF24" s="81"/>
      <c r="BG24" s="81"/>
      <c r="BH24" s="81"/>
      <c r="BI24" s="81"/>
      <c r="BJ24" s="81"/>
      <c r="BK24" s="81"/>
      <c r="BL24" s="81"/>
      <c r="BM24" s="81"/>
      <c r="BN24" s="113"/>
      <c r="BO24" s="113"/>
      <c r="BP24" s="113"/>
      <c r="BQ24" s="113"/>
      <c r="BR24" s="113"/>
      <c r="BS24" s="113"/>
      <c r="BT24" s="113"/>
      <c r="BU24" s="113"/>
      <c r="BV24" s="113"/>
      <c r="BW24" s="115" t="s">
        <v>116</v>
      </c>
      <c r="BX24" s="115" t="s">
        <v>116</v>
      </c>
      <c r="BY24" s="115" t="s">
        <v>116</v>
      </c>
      <c r="BZ24" s="115" t="s">
        <v>116</v>
      </c>
      <c r="CA24" s="115" t="s">
        <v>116</v>
      </c>
      <c r="CB24" s="115" t="s">
        <v>116</v>
      </c>
      <c r="CC24" s="115" t="s">
        <v>116</v>
      </c>
      <c r="CD24" s="115" t="s">
        <v>116</v>
      </c>
      <c r="CE24" s="115" t="s">
        <v>116</v>
      </c>
      <c r="CF24" s="116"/>
      <c r="CG24" s="116"/>
      <c r="CH24" s="116"/>
      <c r="CI24" s="116"/>
      <c r="CJ24" s="116"/>
      <c r="CK24" s="116"/>
      <c r="CL24" s="116"/>
      <c r="CM24" s="116"/>
      <c r="CN24" s="116"/>
      <c r="CO24" s="117"/>
      <c r="CP24" s="117"/>
      <c r="CQ24" s="117"/>
      <c r="CR24" s="117"/>
      <c r="CS24" s="117"/>
      <c r="CT24" s="117"/>
      <c r="CU24" s="117"/>
      <c r="CV24" s="117"/>
      <c r="CW24" s="117"/>
      <c r="CX24" s="119" t="s">
        <v>116</v>
      </c>
      <c r="CY24" s="120" t="s">
        <v>130</v>
      </c>
      <c r="CZ24" s="121" t="s">
        <v>116</v>
      </c>
    </row>
    <row r="25" spans="1:104">
      <c r="A25" s="122">
        <v>18</v>
      </c>
      <c r="B25" s="533">
        <f>[2]SISWA!B23</f>
        <v>0</v>
      </c>
      <c r="C25" s="81"/>
      <c r="D25" s="81"/>
      <c r="E25" s="81"/>
      <c r="F25" s="81"/>
      <c r="G25" s="81"/>
      <c r="H25" s="81"/>
      <c r="I25" s="81"/>
      <c r="J25" s="81"/>
      <c r="K25" s="81"/>
      <c r="L25" s="113"/>
      <c r="M25" s="113"/>
      <c r="N25" s="113"/>
      <c r="O25" s="113"/>
      <c r="P25" s="113"/>
      <c r="Q25" s="113"/>
      <c r="R25" s="113"/>
      <c r="S25" s="113"/>
      <c r="T25" s="113"/>
      <c r="U25" s="81"/>
      <c r="V25" s="81"/>
      <c r="W25" s="81"/>
      <c r="X25" s="81"/>
      <c r="Y25" s="81"/>
      <c r="Z25" s="81"/>
      <c r="AA25" s="81"/>
      <c r="AB25" s="81"/>
      <c r="AC25" s="81"/>
      <c r="AD25" s="113"/>
      <c r="AE25" s="113"/>
      <c r="AF25" s="113"/>
      <c r="AG25" s="113"/>
      <c r="AH25" s="113"/>
      <c r="AI25" s="113"/>
      <c r="AJ25" s="113"/>
      <c r="AK25" s="113"/>
      <c r="AL25" s="113"/>
      <c r="AM25" s="81"/>
      <c r="AN25" s="81"/>
      <c r="AO25" s="81"/>
      <c r="AP25" s="81"/>
      <c r="AQ25" s="81"/>
      <c r="AR25" s="81"/>
      <c r="AS25" s="81"/>
      <c r="AT25" s="81"/>
      <c r="AU25" s="81"/>
      <c r="AV25" s="113"/>
      <c r="AW25" s="113"/>
      <c r="AX25" s="113"/>
      <c r="AY25" s="113"/>
      <c r="AZ25" s="113"/>
      <c r="BA25" s="113"/>
      <c r="BB25" s="113"/>
      <c r="BC25" s="113"/>
      <c r="BD25" s="113"/>
      <c r="BE25" s="81"/>
      <c r="BF25" s="81"/>
      <c r="BG25" s="81"/>
      <c r="BH25" s="81"/>
      <c r="BI25" s="81"/>
      <c r="BJ25" s="81"/>
      <c r="BK25" s="81"/>
      <c r="BL25" s="81"/>
      <c r="BM25" s="81"/>
      <c r="BN25" s="113"/>
      <c r="BO25" s="113"/>
      <c r="BP25" s="113"/>
      <c r="BQ25" s="113"/>
      <c r="BR25" s="113"/>
      <c r="BS25" s="113"/>
      <c r="BT25" s="113"/>
      <c r="BU25" s="113"/>
      <c r="BV25" s="113"/>
      <c r="BW25" s="115" t="s">
        <v>116</v>
      </c>
      <c r="BX25" s="115" t="s">
        <v>116</v>
      </c>
      <c r="BY25" s="115" t="s">
        <v>116</v>
      </c>
      <c r="BZ25" s="115" t="s">
        <v>116</v>
      </c>
      <c r="CA25" s="115" t="s">
        <v>116</v>
      </c>
      <c r="CB25" s="115" t="s">
        <v>116</v>
      </c>
      <c r="CC25" s="115" t="s">
        <v>116</v>
      </c>
      <c r="CD25" s="115" t="s">
        <v>116</v>
      </c>
      <c r="CE25" s="115" t="s">
        <v>116</v>
      </c>
      <c r="CF25" s="116"/>
      <c r="CG25" s="116"/>
      <c r="CH25" s="116"/>
      <c r="CI25" s="116"/>
      <c r="CJ25" s="116"/>
      <c r="CK25" s="116"/>
      <c r="CL25" s="116"/>
      <c r="CM25" s="116"/>
      <c r="CN25" s="116"/>
      <c r="CO25" s="117"/>
      <c r="CP25" s="117"/>
      <c r="CQ25" s="117"/>
      <c r="CR25" s="117"/>
      <c r="CS25" s="117"/>
      <c r="CT25" s="117"/>
      <c r="CU25" s="117"/>
      <c r="CV25" s="117"/>
      <c r="CW25" s="117"/>
      <c r="CX25" s="119" t="s">
        <v>116</v>
      </c>
      <c r="CY25" s="120" t="s">
        <v>130</v>
      </c>
      <c r="CZ25" s="121" t="s">
        <v>116</v>
      </c>
    </row>
    <row r="26" spans="1:104">
      <c r="A26" s="122">
        <v>19</v>
      </c>
      <c r="B26" s="533">
        <f>[2]SISWA!B24</f>
        <v>0</v>
      </c>
      <c r="C26" s="81"/>
      <c r="D26" s="81"/>
      <c r="E26" s="81"/>
      <c r="F26" s="81"/>
      <c r="G26" s="81"/>
      <c r="H26" s="81"/>
      <c r="I26" s="81"/>
      <c r="J26" s="81"/>
      <c r="K26" s="81"/>
      <c r="L26" s="113"/>
      <c r="M26" s="113"/>
      <c r="N26" s="113"/>
      <c r="O26" s="113"/>
      <c r="P26" s="113"/>
      <c r="Q26" s="113"/>
      <c r="R26" s="113"/>
      <c r="S26" s="113"/>
      <c r="T26" s="113"/>
      <c r="U26" s="81"/>
      <c r="V26" s="81"/>
      <c r="W26" s="81"/>
      <c r="X26" s="81"/>
      <c r="Y26" s="81"/>
      <c r="Z26" s="81"/>
      <c r="AA26" s="81"/>
      <c r="AB26" s="81"/>
      <c r="AC26" s="81"/>
      <c r="AD26" s="113"/>
      <c r="AE26" s="113"/>
      <c r="AF26" s="113"/>
      <c r="AG26" s="113"/>
      <c r="AH26" s="113"/>
      <c r="AI26" s="113"/>
      <c r="AJ26" s="113"/>
      <c r="AK26" s="113"/>
      <c r="AL26" s="113"/>
      <c r="AM26" s="81"/>
      <c r="AN26" s="81"/>
      <c r="AO26" s="81"/>
      <c r="AP26" s="81"/>
      <c r="AQ26" s="81"/>
      <c r="AR26" s="81"/>
      <c r="AS26" s="81"/>
      <c r="AT26" s="81"/>
      <c r="AU26" s="81"/>
      <c r="AV26" s="113"/>
      <c r="AW26" s="113"/>
      <c r="AX26" s="113"/>
      <c r="AY26" s="113"/>
      <c r="AZ26" s="113"/>
      <c r="BA26" s="113"/>
      <c r="BB26" s="113"/>
      <c r="BC26" s="113"/>
      <c r="BD26" s="113"/>
      <c r="BE26" s="81"/>
      <c r="BF26" s="81"/>
      <c r="BG26" s="81"/>
      <c r="BH26" s="81"/>
      <c r="BI26" s="81"/>
      <c r="BJ26" s="81"/>
      <c r="BK26" s="81"/>
      <c r="BL26" s="81"/>
      <c r="BM26" s="81"/>
      <c r="BN26" s="113"/>
      <c r="BO26" s="113"/>
      <c r="BP26" s="113"/>
      <c r="BQ26" s="113"/>
      <c r="BR26" s="113"/>
      <c r="BS26" s="113"/>
      <c r="BT26" s="113"/>
      <c r="BU26" s="113"/>
      <c r="BV26" s="113"/>
      <c r="BW26" s="115" t="s">
        <v>116</v>
      </c>
      <c r="BX26" s="115" t="s">
        <v>116</v>
      </c>
      <c r="BY26" s="115" t="s">
        <v>116</v>
      </c>
      <c r="BZ26" s="115" t="s">
        <v>116</v>
      </c>
      <c r="CA26" s="115" t="s">
        <v>116</v>
      </c>
      <c r="CB26" s="115" t="s">
        <v>116</v>
      </c>
      <c r="CC26" s="115" t="s">
        <v>116</v>
      </c>
      <c r="CD26" s="115" t="s">
        <v>116</v>
      </c>
      <c r="CE26" s="115" t="s">
        <v>116</v>
      </c>
      <c r="CF26" s="116"/>
      <c r="CG26" s="116"/>
      <c r="CH26" s="116"/>
      <c r="CI26" s="116"/>
      <c r="CJ26" s="116"/>
      <c r="CK26" s="116"/>
      <c r="CL26" s="116"/>
      <c r="CM26" s="116"/>
      <c r="CN26" s="116"/>
      <c r="CO26" s="117"/>
      <c r="CP26" s="117"/>
      <c r="CQ26" s="117"/>
      <c r="CR26" s="117"/>
      <c r="CS26" s="117"/>
      <c r="CT26" s="117"/>
      <c r="CU26" s="117"/>
      <c r="CV26" s="117"/>
      <c r="CW26" s="117"/>
      <c r="CX26" s="119" t="s">
        <v>116</v>
      </c>
      <c r="CY26" s="120" t="s">
        <v>130</v>
      </c>
      <c r="CZ26" s="121" t="s">
        <v>116</v>
      </c>
    </row>
    <row r="27" spans="1:104">
      <c r="A27" s="122">
        <v>20</v>
      </c>
      <c r="B27" s="533">
        <f>[2]SISWA!B25</f>
        <v>0</v>
      </c>
      <c r="C27" s="81"/>
      <c r="D27" s="81"/>
      <c r="E27" s="81"/>
      <c r="F27" s="81"/>
      <c r="G27" s="81"/>
      <c r="H27" s="81"/>
      <c r="I27" s="81"/>
      <c r="J27" s="81"/>
      <c r="K27" s="81"/>
      <c r="L27" s="113"/>
      <c r="M27" s="113"/>
      <c r="N27" s="113"/>
      <c r="O27" s="113"/>
      <c r="P27" s="113"/>
      <c r="Q27" s="113"/>
      <c r="R27" s="113"/>
      <c r="S27" s="113"/>
      <c r="T27" s="113"/>
      <c r="U27" s="81"/>
      <c r="V27" s="81"/>
      <c r="W27" s="81"/>
      <c r="X27" s="81"/>
      <c r="Y27" s="81"/>
      <c r="Z27" s="81"/>
      <c r="AA27" s="81"/>
      <c r="AB27" s="81"/>
      <c r="AC27" s="81"/>
      <c r="AD27" s="113"/>
      <c r="AE27" s="113"/>
      <c r="AF27" s="113"/>
      <c r="AG27" s="113"/>
      <c r="AH27" s="113"/>
      <c r="AI27" s="113"/>
      <c r="AJ27" s="113"/>
      <c r="AK27" s="113"/>
      <c r="AL27" s="113"/>
      <c r="AM27" s="81"/>
      <c r="AN27" s="81"/>
      <c r="AO27" s="81"/>
      <c r="AP27" s="81"/>
      <c r="AQ27" s="81"/>
      <c r="AR27" s="81"/>
      <c r="AS27" s="81"/>
      <c r="AT27" s="81"/>
      <c r="AU27" s="81"/>
      <c r="AV27" s="113"/>
      <c r="AW27" s="113"/>
      <c r="AX27" s="113"/>
      <c r="AY27" s="113"/>
      <c r="AZ27" s="113"/>
      <c r="BA27" s="113"/>
      <c r="BB27" s="113"/>
      <c r="BC27" s="113"/>
      <c r="BD27" s="113"/>
      <c r="BE27" s="81"/>
      <c r="BF27" s="81"/>
      <c r="BG27" s="81"/>
      <c r="BH27" s="81"/>
      <c r="BI27" s="81"/>
      <c r="BJ27" s="81"/>
      <c r="BK27" s="81"/>
      <c r="BL27" s="81"/>
      <c r="BM27" s="81"/>
      <c r="BN27" s="113"/>
      <c r="BO27" s="113"/>
      <c r="BP27" s="113"/>
      <c r="BQ27" s="113"/>
      <c r="BR27" s="113"/>
      <c r="BS27" s="113"/>
      <c r="BT27" s="113"/>
      <c r="BU27" s="113"/>
      <c r="BV27" s="113"/>
      <c r="BW27" s="115" t="s">
        <v>116</v>
      </c>
      <c r="BX27" s="115" t="s">
        <v>116</v>
      </c>
      <c r="BY27" s="115" t="s">
        <v>116</v>
      </c>
      <c r="BZ27" s="115" t="s">
        <v>116</v>
      </c>
      <c r="CA27" s="115" t="s">
        <v>116</v>
      </c>
      <c r="CB27" s="115" t="s">
        <v>116</v>
      </c>
      <c r="CC27" s="115" t="s">
        <v>116</v>
      </c>
      <c r="CD27" s="115" t="s">
        <v>116</v>
      </c>
      <c r="CE27" s="115" t="s">
        <v>116</v>
      </c>
      <c r="CF27" s="116"/>
      <c r="CG27" s="116"/>
      <c r="CH27" s="116"/>
      <c r="CI27" s="116"/>
      <c r="CJ27" s="116"/>
      <c r="CK27" s="116"/>
      <c r="CL27" s="116"/>
      <c r="CM27" s="116"/>
      <c r="CN27" s="116"/>
      <c r="CO27" s="117"/>
      <c r="CP27" s="117"/>
      <c r="CQ27" s="117"/>
      <c r="CR27" s="117"/>
      <c r="CS27" s="117"/>
      <c r="CT27" s="117"/>
      <c r="CU27" s="117"/>
      <c r="CV27" s="117"/>
      <c r="CW27" s="117"/>
      <c r="CX27" s="119" t="s">
        <v>116</v>
      </c>
      <c r="CY27" s="120" t="s">
        <v>130</v>
      </c>
      <c r="CZ27" s="121" t="s">
        <v>116</v>
      </c>
    </row>
    <row r="28" spans="1:104">
      <c r="A28" s="122">
        <v>21</v>
      </c>
      <c r="B28" s="533">
        <f>[2]SISWA!B26</f>
        <v>0</v>
      </c>
      <c r="C28" s="81"/>
      <c r="D28" s="81"/>
      <c r="E28" s="81"/>
      <c r="F28" s="81"/>
      <c r="G28" s="81"/>
      <c r="H28" s="81"/>
      <c r="I28" s="81"/>
      <c r="J28" s="81"/>
      <c r="K28" s="81"/>
      <c r="L28" s="113"/>
      <c r="M28" s="113"/>
      <c r="N28" s="113"/>
      <c r="O28" s="113"/>
      <c r="P28" s="113"/>
      <c r="Q28" s="113"/>
      <c r="R28" s="113"/>
      <c r="S28" s="113"/>
      <c r="T28" s="113"/>
      <c r="U28" s="81"/>
      <c r="V28" s="81"/>
      <c r="W28" s="81"/>
      <c r="X28" s="81"/>
      <c r="Y28" s="81"/>
      <c r="Z28" s="81"/>
      <c r="AA28" s="81"/>
      <c r="AB28" s="81"/>
      <c r="AC28" s="81"/>
      <c r="AD28" s="113"/>
      <c r="AE28" s="113"/>
      <c r="AF28" s="113"/>
      <c r="AG28" s="113"/>
      <c r="AH28" s="113"/>
      <c r="AI28" s="113"/>
      <c r="AJ28" s="113"/>
      <c r="AK28" s="113"/>
      <c r="AL28" s="113"/>
      <c r="AM28" s="81"/>
      <c r="AN28" s="81"/>
      <c r="AO28" s="81"/>
      <c r="AP28" s="81"/>
      <c r="AQ28" s="81"/>
      <c r="AR28" s="81"/>
      <c r="AS28" s="81"/>
      <c r="AT28" s="81"/>
      <c r="AU28" s="81"/>
      <c r="AV28" s="113"/>
      <c r="AW28" s="113"/>
      <c r="AX28" s="113"/>
      <c r="AY28" s="113"/>
      <c r="AZ28" s="113"/>
      <c r="BA28" s="113"/>
      <c r="BB28" s="113"/>
      <c r="BC28" s="113"/>
      <c r="BD28" s="113"/>
      <c r="BE28" s="81"/>
      <c r="BF28" s="81"/>
      <c r="BG28" s="81"/>
      <c r="BH28" s="81"/>
      <c r="BI28" s="81"/>
      <c r="BJ28" s="81"/>
      <c r="BK28" s="81"/>
      <c r="BL28" s="81"/>
      <c r="BM28" s="81"/>
      <c r="BN28" s="113"/>
      <c r="BO28" s="113"/>
      <c r="BP28" s="113"/>
      <c r="BQ28" s="113"/>
      <c r="BR28" s="113"/>
      <c r="BS28" s="113"/>
      <c r="BT28" s="113"/>
      <c r="BU28" s="113"/>
      <c r="BV28" s="113"/>
      <c r="BW28" s="115" t="s">
        <v>116</v>
      </c>
      <c r="BX28" s="115" t="s">
        <v>116</v>
      </c>
      <c r="BY28" s="115" t="s">
        <v>116</v>
      </c>
      <c r="BZ28" s="115" t="s">
        <v>116</v>
      </c>
      <c r="CA28" s="115" t="s">
        <v>116</v>
      </c>
      <c r="CB28" s="115" t="s">
        <v>116</v>
      </c>
      <c r="CC28" s="115" t="s">
        <v>116</v>
      </c>
      <c r="CD28" s="115" t="s">
        <v>116</v>
      </c>
      <c r="CE28" s="115" t="s">
        <v>116</v>
      </c>
      <c r="CF28" s="116"/>
      <c r="CG28" s="116"/>
      <c r="CH28" s="116"/>
      <c r="CI28" s="116"/>
      <c r="CJ28" s="116"/>
      <c r="CK28" s="116"/>
      <c r="CL28" s="116"/>
      <c r="CM28" s="116"/>
      <c r="CN28" s="116"/>
      <c r="CO28" s="117"/>
      <c r="CP28" s="117"/>
      <c r="CQ28" s="117"/>
      <c r="CR28" s="117"/>
      <c r="CS28" s="117"/>
      <c r="CT28" s="117"/>
      <c r="CU28" s="117"/>
      <c r="CV28" s="117"/>
      <c r="CW28" s="117"/>
      <c r="CX28" s="119" t="s">
        <v>116</v>
      </c>
      <c r="CY28" s="120" t="s">
        <v>130</v>
      </c>
      <c r="CZ28" s="121" t="s">
        <v>116</v>
      </c>
    </row>
    <row r="29" spans="1:104">
      <c r="A29" s="122">
        <v>22</v>
      </c>
      <c r="B29" s="533">
        <f>[2]SISWA!B27</f>
        <v>0</v>
      </c>
      <c r="C29" s="81"/>
      <c r="D29" s="81"/>
      <c r="E29" s="81"/>
      <c r="F29" s="81"/>
      <c r="G29" s="81"/>
      <c r="H29" s="81"/>
      <c r="I29" s="81"/>
      <c r="J29" s="81"/>
      <c r="K29" s="81"/>
      <c r="L29" s="113"/>
      <c r="M29" s="113"/>
      <c r="N29" s="113"/>
      <c r="O29" s="113"/>
      <c r="P29" s="113"/>
      <c r="Q29" s="113"/>
      <c r="R29" s="113"/>
      <c r="S29" s="113"/>
      <c r="T29" s="113"/>
      <c r="U29" s="81"/>
      <c r="V29" s="81"/>
      <c r="W29" s="81"/>
      <c r="X29" s="81"/>
      <c r="Y29" s="81"/>
      <c r="Z29" s="81"/>
      <c r="AA29" s="81"/>
      <c r="AB29" s="81"/>
      <c r="AC29" s="81"/>
      <c r="AD29" s="113"/>
      <c r="AE29" s="113"/>
      <c r="AF29" s="113"/>
      <c r="AG29" s="113"/>
      <c r="AH29" s="113"/>
      <c r="AI29" s="113"/>
      <c r="AJ29" s="113"/>
      <c r="AK29" s="113"/>
      <c r="AL29" s="113"/>
      <c r="AM29" s="81"/>
      <c r="AN29" s="81"/>
      <c r="AO29" s="81"/>
      <c r="AP29" s="81"/>
      <c r="AQ29" s="81"/>
      <c r="AR29" s="81"/>
      <c r="AS29" s="81"/>
      <c r="AT29" s="81"/>
      <c r="AU29" s="81"/>
      <c r="AV29" s="113"/>
      <c r="AW29" s="113"/>
      <c r="AX29" s="113"/>
      <c r="AY29" s="113"/>
      <c r="AZ29" s="113"/>
      <c r="BA29" s="113"/>
      <c r="BB29" s="113"/>
      <c r="BC29" s="113"/>
      <c r="BD29" s="113"/>
      <c r="BE29" s="81"/>
      <c r="BF29" s="81"/>
      <c r="BG29" s="81"/>
      <c r="BH29" s="81"/>
      <c r="BI29" s="81"/>
      <c r="BJ29" s="81"/>
      <c r="BK29" s="81"/>
      <c r="BL29" s="81"/>
      <c r="BM29" s="81"/>
      <c r="BN29" s="113"/>
      <c r="BO29" s="113"/>
      <c r="BP29" s="113"/>
      <c r="BQ29" s="113"/>
      <c r="BR29" s="113"/>
      <c r="BS29" s="113"/>
      <c r="BT29" s="113"/>
      <c r="BU29" s="113"/>
      <c r="BV29" s="113"/>
      <c r="BW29" s="115" t="s">
        <v>116</v>
      </c>
      <c r="BX29" s="115" t="s">
        <v>116</v>
      </c>
      <c r="BY29" s="115" t="s">
        <v>116</v>
      </c>
      <c r="BZ29" s="115" t="s">
        <v>116</v>
      </c>
      <c r="CA29" s="115" t="s">
        <v>116</v>
      </c>
      <c r="CB29" s="115" t="s">
        <v>116</v>
      </c>
      <c r="CC29" s="115" t="s">
        <v>116</v>
      </c>
      <c r="CD29" s="115" t="s">
        <v>116</v>
      </c>
      <c r="CE29" s="115" t="s">
        <v>116</v>
      </c>
      <c r="CF29" s="116"/>
      <c r="CG29" s="116"/>
      <c r="CH29" s="116"/>
      <c r="CI29" s="116"/>
      <c r="CJ29" s="116"/>
      <c r="CK29" s="116"/>
      <c r="CL29" s="116"/>
      <c r="CM29" s="116"/>
      <c r="CN29" s="116"/>
      <c r="CO29" s="117"/>
      <c r="CP29" s="117"/>
      <c r="CQ29" s="117"/>
      <c r="CR29" s="117"/>
      <c r="CS29" s="117"/>
      <c r="CT29" s="117"/>
      <c r="CU29" s="117"/>
      <c r="CV29" s="117"/>
      <c r="CW29" s="117"/>
      <c r="CX29" s="119" t="s">
        <v>116</v>
      </c>
      <c r="CY29" s="120" t="s">
        <v>130</v>
      </c>
      <c r="CZ29" s="121" t="s">
        <v>116</v>
      </c>
    </row>
    <row r="30" spans="1:104">
      <c r="A30" s="122">
        <v>23</v>
      </c>
      <c r="B30" s="533">
        <f>[2]SISWA!B28</f>
        <v>0</v>
      </c>
      <c r="C30" s="81"/>
      <c r="D30" s="81"/>
      <c r="E30" s="81"/>
      <c r="F30" s="81"/>
      <c r="G30" s="81"/>
      <c r="H30" s="81"/>
      <c r="I30" s="81"/>
      <c r="J30" s="81"/>
      <c r="K30" s="81"/>
      <c r="L30" s="113"/>
      <c r="M30" s="113"/>
      <c r="N30" s="113"/>
      <c r="O30" s="113"/>
      <c r="P30" s="113"/>
      <c r="Q30" s="113"/>
      <c r="R30" s="113"/>
      <c r="S30" s="113"/>
      <c r="T30" s="113"/>
      <c r="U30" s="81"/>
      <c r="V30" s="81"/>
      <c r="W30" s="81"/>
      <c r="X30" s="81"/>
      <c r="Y30" s="81"/>
      <c r="Z30" s="81"/>
      <c r="AA30" s="81"/>
      <c r="AB30" s="81"/>
      <c r="AC30" s="81"/>
      <c r="AD30" s="113"/>
      <c r="AE30" s="113"/>
      <c r="AF30" s="113"/>
      <c r="AG30" s="113"/>
      <c r="AH30" s="113"/>
      <c r="AI30" s="113"/>
      <c r="AJ30" s="113"/>
      <c r="AK30" s="113"/>
      <c r="AL30" s="113"/>
      <c r="AM30" s="81"/>
      <c r="AN30" s="81"/>
      <c r="AO30" s="81"/>
      <c r="AP30" s="81"/>
      <c r="AQ30" s="81"/>
      <c r="AR30" s="81"/>
      <c r="AS30" s="81"/>
      <c r="AT30" s="81"/>
      <c r="AU30" s="81"/>
      <c r="AV30" s="113"/>
      <c r="AW30" s="113"/>
      <c r="AX30" s="113"/>
      <c r="AY30" s="113"/>
      <c r="AZ30" s="113"/>
      <c r="BA30" s="113"/>
      <c r="BB30" s="113"/>
      <c r="BC30" s="113"/>
      <c r="BD30" s="113"/>
      <c r="BE30" s="81"/>
      <c r="BF30" s="81"/>
      <c r="BG30" s="81"/>
      <c r="BH30" s="81"/>
      <c r="BI30" s="81"/>
      <c r="BJ30" s="81"/>
      <c r="BK30" s="81"/>
      <c r="BL30" s="81"/>
      <c r="BM30" s="81"/>
      <c r="BN30" s="113"/>
      <c r="BO30" s="113"/>
      <c r="BP30" s="113"/>
      <c r="BQ30" s="113"/>
      <c r="BR30" s="113"/>
      <c r="BS30" s="113"/>
      <c r="BT30" s="113"/>
      <c r="BU30" s="113"/>
      <c r="BV30" s="113"/>
      <c r="BW30" s="115" t="s">
        <v>116</v>
      </c>
      <c r="BX30" s="115" t="s">
        <v>116</v>
      </c>
      <c r="BY30" s="115" t="s">
        <v>116</v>
      </c>
      <c r="BZ30" s="115" t="s">
        <v>116</v>
      </c>
      <c r="CA30" s="115" t="s">
        <v>116</v>
      </c>
      <c r="CB30" s="115" t="s">
        <v>116</v>
      </c>
      <c r="CC30" s="115" t="s">
        <v>116</v>
      </c>
      <c r="CD30" s="115" t="s">
        <v>116</v>
      </c>
      <c r="CE30" s="115" t="s">
        <v>116</v>
      </c>
      <c r="CF30" s="116"/>
      <c r="CG30" s="116"/>
      <c r="CH30" s="116"/>
      <c r="CI30" s="116"/>
      <c r="CJ30" s="116"/>
      <c r="CK30" s="116"/>
      <c r="CL30" s="116"/>
      <c r="CM30" s="116"/>
      <c r="CN30" s="116"/>
      <c r="CO30" s="117"/>
      <c r="CP30" s="117"/>
      <c r="CQ30" s="117"/>
      <c r="CR30" s="117"/>
      <c r="CS30" s="117"/>
      <c r="CT30" s="117"/>
      <c r="CU30" s="117"/>
      <c r="CV30" s="117"/>
      <c r="CW30" s="117"/>
      <c r="CX30" s="119" t="s">
        <v>116</v>
      </c>
      <c r="CY30" s="120" t="s">
        <v>130</v>
      </c>
      <c r="CZ30" s="121" t="s">
        <v>116</v>
      </c>
    </row>
    <row r="31" spans="1:104">
      <c r="A31" s="122">
        <v>24</v>
      </c>
      <c r="B31" s="533">
        <f>[2]SISWA!B29</f>
        <v>0</v>
      </c>
      <c r="C31" s="81"/>
      <c r="D31" s="81"/>
      <c r="E31" s="81"/>
      <c r="F31" s="81"/>
      <c r="G31" s="81"/>
      <c r="H31" s="81"/>
      <c r="I31" s="81"/>
      <c r="J31" s="81"/>
      <c r="K31" s="81"/>
      <c r="L31" s="113"/>
      <c r="M31" s="113"/>
      <c r="N31" s="113"/>
      <c r="O31" s="113"/>
      <c r="P31" s="113"/>
      <c r="Q31" s="113"/>
      <c r="R31" s="113"/>
      <c r="S31" s="113"/>
      <c r="T31" s="113"/>
      <c r="U31" s="81"/>
      <c r="V31" s="81"/>
      <c r="W31" s="81"/>
      <c r="X31" s="81"/>
      <c r="Y31" s="81"/>
      <c r="Z31" s="81"/>
      <c r="AA31" s="81"/>
      <c r="AB31" s="81"/>
      <c r="AC31" s="81"/>
      <c r="AD31" s="113"/>
      <c r="AE31" s="113"/>
      <c r="AF31" s="113"/>
      <c r="AG31" s="113"/>
      <c r="AH31" s="113"/>
      <c r="AI31" s="113"/>
      <c r="AJ31" s="113"/>
      <c r="AK31" s="113"/>
      <c r="AL31" s="113"/>
      <c r="AM31" s="81"/>
      <c r="AN31" s="81"/>
      <c r="AO31" s="81"/>
      <c r="AP31" s="81"/>
      <c r="AQ31" s="81"/>
      <c r="AR31" s="81"/>
      <c r="AS31" s="81"/>
      <c r="AT31" s="81"/>
      <c r="AU31" s="81"/>
      <c r="AV31" s="113"/>
      <c r="AW31" s="113"/>
      <c r="AX31" s="113"/>
      <c r="AY31" s="113"/>
      <c r="AZ31" s="113"/>
      <c r="BA31" s="113"/>
      <c r="BB31" s="113"/>
      <c r="BC31" s="113"/>
      <c r="BD31" s="113"/>
      <c r="BE31" s="81"/>
      <c r="BF31" s="81"/>
      <c r="BG31" s="81"/>
      <c r="BH31" s="81"/>
      <c r="BI31" s="81"/>
      <c r="BJ31" s="81"/>
      <c r="BK31" s="81"/>
      <c r="BL31" s="81"/>
      <c r="BM31" s="81"/>
      <c r="BN31" s="113"/>
      <c r="BO31" s="113"/>
      <c r="BP31" s="113"/>
      <c r="BQ31" s="113"/>
      <c r="BR31" s="113"/>
      <c r="BS31" s="113"/>
      <c r="BT31" s="113"/>
      <c r="BU31" s="113"/>
      <c r="BV31" s="113"/>
      <c r="BW31" s="115" t="s">
        <v>116</v>
      </c>
      <c r="BX31" s="115" t="s">
        <v>116</v>
      </c>
      <c r="BY31" s="115" t="s">
        <v>116</v>
      </c>
      <c r="BZ31" s="115" t="s">
        <v>116</v>
      </c>
      <c r="CA31" s="115" t="s">
        <v>116</v>
      </c>
      <c r="CB31" s="115" t="s">
        <v>116</v>
      </c>
      <c r="CC31" s="115" t="s">
        <v>116</v>
      </c>
      <c r="CD31" s="115" t="s">
        <v>116</v>
      </c>
      <c r="CE31" s="115" t="s">
        <v>116</v>
      </c>
      <c r="CF31" s="116"/>
      <c r="CG31" s="116"/>
      <c r="CH31" s="116"/>
      <c r="CI31" s="116"/>
      <c r="CJ31" s="116"/>
      <c r="CK31" s="116"/>
      <c r="CL31" s="116"/>
      <c r="CM31" s="116"/>
      <c r="CN31" s="116"/>
      <c r="CO31" s="117"/>
      <c r="CP31" s="117"/>
      <c r="CQ31" s="117"/>
      <c r="CR31" s="117"/>
      <c r="CS31" s="117"/>
      <c r="CT31" s="117"/>
      <c r="CU31" s="117"/>
      <c r="CV31" s="117"/>
      <c r="CW31" s="117"/>
      <c r="CX31" s="119" t="s">
        <v>116</v>
      </c>
      <c r="CY31" s="120" t="s">
        <v>130</v>
      </c>
      <c r="CZ31" s="121" t="s">
        <v>116</v>
      </c>
    </row>
    <row r="32" spans="1:104">
      <c r="A32" s="122">
        <v>25</v>
      </c>
      <c r="B32" s="533">
        <f>[2]SISWA!B30</f>
        <v>0</v>
      </c>
      <c r="C32" s="81"/>
      <c r="D32" s="81"/>
      <c r="E32" s="81"/>
      <c r="F32" s="81"/>
      <c r="G32" s="81"/>
      <c r="H32" s="81"/>
      <c r="I32" s="81"/>
      <c r="J32" s="81"/>
      <c r="K32" s="81"/>
      <c r="L32" s="113"/>
      <c r="M32" s="113"/>
      <c r="N32" s="113"/>
      <c r="O32" s="113"/>
      <c r="P32" s="113"/>
      <c r="Q32" s="113"/>
      <c r="R32" s="113"/>
      <c r="S32" s="113"/>
      <c r="T32" s="113"/>
      <c r="U32" s="81"/>
      <c r="V32" s="81"/>
      <c r="W32" s="81"/>
      <c r="X32" s="81"/>
      <c r="Y32" s="81"/>
      <c r="Z32" s="81"/>
      <c r="AA32" s="81"/>
      <c r="AB32" s="81"/>
      <c r="AC32" s="81"/>
      <c r="AD32" s="113"/>
      <c r="AE32" s="113"/>
      <c r="AF32" s="113"/>
      <c r="AG32" s="113"/>
      <c r="AH32" s="113"/>
      <c r="AI32" s="113"/>
      <c r="AJ32" s="113"/>
      <c r="AK32" s="113"/>
      <c r="AL32" s="113"/>
      <c r="AM32" s="81"/>
      <c r="AN32" s="81"/>
      <c r="AO32" s="81"/>
      <c r="AP32" s="81"/>
      <c r="AQ32" s="81"/>
      <c r="AR32" s="81"/>
      <c r="AS32" s="81"/>
      <c r="AT32" s="81"/>
      <c r="AU32" s="81"/>
      <c r="AV32" s="113"/>
      <c r="AW32" s="113"/>
      <c r="AX32" s="113"/>
      <c r="AY32" s="113"/>
      <c r="AZ32" s="113"/>
      <c r="BA32" s="113"/>
      <c r="BB32" s="113"/>
      <c r="BC32" s="113"/>
      <c r="BD32" s="113"/>
      <c r="BE32" s="81"/>
      <c r="BF32" s="81"/>
      <c r="BG32" s="81"/>
      <c r="BH32" s="81"/>
      <c r="BI32" s="81"/>
      <c r="BJ32" s="81"/>
      <c r="BK32" s="81"/>
      <c r="BL32" s="81"/>
      <c r="BM32" s="81"/>
      <c r="BN32" s="113"/>
      <c r="BO32" s="113"/>
      <c r="BP32" s="113"/>
      <c r="BQ32" s="113"/>
      <c r="BR32" s="113"/>
      <c r="BS32" s="113"/>
      <c r="BT32" s="113"/>
      <c r="BU32" s="113"/>
      <c r="BV32" s="113"/>
      <c r="BW32" s="115" t="s">
        <v>116</v>
      </c>
      <c r="BX32" s="115" t="s">
        <v>116</v>
      </c>
      <c r="BY32" s="115" t="s">
        <v>116</v>
      </c>
      <c r="BZ32" s="115" t="s">
        <v>116</v>
      </c>
      <c r="CA32" s="115" t="s">
        <v>116</v>
      </c>
      <c r="CB32" s="115" t="s">
        <v>116</v>
      </c>
      <c r="CC32" s="115" t="s">
        <v>116</v>
      </c>
      <c r="CD32" s="115" t="s">
        <v>116</v>
      </c>
      <c r="CE32" s="115" t="s">
        <v>116</v>
      </c>
      <c r="CF32" s="116"/>
      <c r="CG32" s="116"/>
      <c r="CH32" s="116"/>
      <c r="CI32" s="116"/>
      <c r="CJ32" s="116"/>
      <c r="CK32" s="116"/>
      <c r="CL32" s="116"/>
      <c r="CM32" s="116"/>
      <c r="CN32" s="116"/>
      <c r="CO32" s="117"/>
      <c r="CP32" s="117"/>
      <c r="CQ32" s="117"/>
      <c r="CR32" s="117"/>
      <c r="CS32" s="117"/>
      <c r="CT32" s="117"/>
      <c r="CU32" s="117"/>
      <c r="CV32" s="117"/>
      <c r="CW32" s="117"/>
      <c r="CX32" s="119" t="s">
        <v>116</v>
      </c>
      <c r="CY32" s="120" t="s">
        <v>130</v>
      </c>
      <c r="CZ32" s="121" t="s">
        <v>116</v>
      </c>
    </row>
    <row r="33" spans="1:104">
      <c r="A33" s="122">
        <v>26</v>
      </c>
      <c r="B33" s="533">
        <f>[2]SISWA!B31</f>
        <v>0</v>
      </c>
      <c r="C33" s="81"/>
      <c r="D33" s="81"/>
      <c r="E33" s="81"/>
      <c r="F33" s="81"/>
      <c r="G33" s="81"/>
      <c r="H33" s="81"/>
      <c r="I33" s="81"/>
      <c r="J33" s="81"/>
      <c r="K33" s="81"/>
      <c r="L33" s="113"/>
      <c r="M33" s="113"/>
      <c r="N33" s="113"/>
      <c r="O33" s="113"/>
      <c r="P33" s="113"/>
      <c r="Q33" s="113"/>
      <c r="R33" s="113"/>
      <c r="S33" s="113"/>
      <c r="T33" s="113"/>
      <c r="U33" s="81"/>
      <c r="V33" s="81"/>
      <c r="W33" s="81"/>
      <c r="X33" s="81"/>
      <c r="Y33" s="81"/>
      <c r="Z33" s="81"/>
      <c r="AA33" s="81"/>
      <c r="AB33" s="81"/>
      <c r="AC33" s="81"/>
      <c r="AD33" s="113"/>
      <c r="AE33" s="113"/>
      <c r="AF33" s="113"/>
      <c r="AG33" s="113"/>
      <c r="AH33" s="113"/>
      <c r="AI33" s="113"/>
      <c r="AJ33" s="113"/>
      <c r="AK33" s="113"/>
      <c r="AL33" s="113"/>
      <c r="AM33" s="81"/>
      <c r="AN33" s="81"/>
      <c r="AO33" s="81"/>
      <c r="AP33" s="81"/>
      <c r="AQ33" s="81"/>
      <c r="AR33" s="81"/>
      <c r="AS33" s="81"/>
      <c r="AT33" s="81"/>
      <c r="AU33" s="81"/>
      <c r="AV33" s="113"/>
      <c r="AW33" s="113"/>
      <c r="AX33" s="113"/>
      <c r="AY33" s="113"/>
      <c r="AZ33" s="113"/>
      <c r="BA33" s="113"/>
      <c r="BB33" s="113"/>
      <c r="BC33" s="113"/>
      <c r="BD33" s="113"/>
      <c r="BE33" s="81"/>
      <c r="BF33" s="81"/>
      <c r="BG33" s="81"/>
      <c r="BH33" s="81"/>
      <c r="BI33" s="81"/>
      <c r="BJ33" s="81"/>
      <c r="BK33" s="81"/>
      <c r="BL33" s="81"/>
      <c r="BM33" s="81"/>
      <c r="BN33" s="113"/>
      <c r="BO33" s="113"/>
      <c r="BP33" s="113"/>
      <c r="BQ33" s="113"/>
      <c r="BR33" s="113"/>
      <c r="BS33" s="113"/>
      <c r="BT33" s="113"/>
      <c r="BU33" s="113"/>
      <c r="BV33" s="113"/>
      <c r="BW33" s="115" t="s">
        <v>116</v>
      </c>
      <c r="BX33" s="115" t="s">
        <v>116</v>
      </c>
      <c r="BY33" s="115" t="s">
        <v>116</v>
      </c>
      <c r="BZ33" s="115" t="s">
        <v>116</v>
      </c>
      <c r="CA33" s="115" t="s">
        <v>116</v>
      </c>
      <c r="CB33" s="115" t="s">
        <v>116</v>
      </c>
      <c r="CC33" s="115" t="s">
        <v>116</v>
      </c>
      <c r="CD33" s="115" t="s">
        <v>116</v>
      </c>
      <c r="CE33" s="115" t="s">
        <v>116</v>
      </c>
      <c r="CF33" s="116"/>
      <c r="CG33" s="116"/>
      <c r="CH33" s="116"/>
      <c r="CI33" s="116"/>
      <c r="CJ33" s="116"/>
      <c r="CK33" s="116"/>
      <c r="CL33" s="116"/>
      <c r="CM33" s="116"/>
      <c r="CN33" s="116"/>
      <c r="CO33" s="117"/>
      <c r="CP33" s="117"/>
      <c r="CQ33" s="117"/>
      <c r="CR33" s="117"/>
      <c r="CS33" s="117"/>
      <c r="CT33" s="117"/>
      <c r="CU33" s="117"/>
      <c r="CV33" s="117"/>
      <c r="CW33" s="117"/>
      <c r="CX33" s="119" t="s">
        <v>116</v>
      </c>
      <c r="CY33" s="120" t="s">
        <v>130</v>
      </c>
      <c r="CZ33" s="121" t="s">
        <v>116</v>
      </c>
    </row>
    <row r="34" spans="1:104">
      <c r="A34" s="122">
        <v>27</v>
      </c>
      <c r="B34" s="533">
        <f>[2]SISWA!B32</f>
        <v>0</v>
      </c>
      <c r="C34" s="81"/>
      <c r="D34" s="81"/>
      <c r="E34" s="81"/>
      <c r="F34" s="81"/>
      <c r="G34" s="81"/>
      <c r="H34" s="81"/>
      <c r="I34" s="81"/>
      <c r="J34" s="81"/>
      <c r="K34" s="81"/>
      <c r="L34" s="113"/>
      <c r="M34" s="113"/>
      <c r="N34" s="113"/>
      <c r="O34" s="113"/>
      <c r="P34" s="113"/>
      <c r="Q34" s="113"/>
      <c r="R34" s="113"/>
      <c r="S34" s="113"/>
      <c r="T34" s="113"/>
      <c r="U34" s="81"/>
      <c r="V34" s="81"/>
      <c r="W34" s="81"/>
      <c r="X34" s="81"/>
      <c r="Y34" s="81"/>
      <c r="Z34" s="81"/>
      <c r="AA34" s="81"/>
      <c r="AB34" s="81"/>
      <c r="AC34" s="81"/>
      <c r="AD34" s="113"/>
      <c r="AE34" s="113"/>
      <c r="AF34" s="113"/>
      <c r="AG34" s="113"/>
      <c r="AH34" s="113"/>
      <c r="AI34" s="113"/>
      <c r="AJ34" s="113"/>
      <c r="AK34" s="113"/>
      <c r="AL34" s="113"/>
      <c r="AM34" s="81"/>
      <c r="AN34" s="81"/>
      <c r="AO34" s="81"/>
      <c r="AP34" s="81"/>
      <c r="AQ34" s="81"/>
      <c r="AR34" s="81"/>
      <c r="AS34" s="81"/>
      <c r="AT34" s="81"/>
      <c r="AU34" s="81"/>
      <c r="AV34" s="113"/>
      <c r="AW34" s="113"/>
      <c r="AX34" s="113"/>
      <c r="AY34" s="113"/>
      <c r="AZ34" s="113"/>
      <c r="BA34" s="113"/>
      <c r="BB34" s="113"/>
      <c r="BC34" s="113"/>
      <c r="BD34" s="113"/>
      <c r="BE34" s="81"/>
      <c r="BF34" s="81"/>
      <c r="BG34" s="81"/>
      <c r="BH34" s="81"/>
      <c r="BI34" s="81"/>
      <c r="BJ34" s="81"/>
      <c r="BK34" s="81"/>
      <c r="BL34" s="81"/>
      <c r="BM34" s="81"/>
      <c r="BN34" s="113"/>
      <c r="BO34" s="113"/>
      <c r="BP34" s="113"/>
      <c r="BQ34" s="113"/>
      <c r="BR34" s="113"/>
      <c r="BS34" s="113"/>
      <c r="BT34" s="113"/>
      <c r="BU34" s="113"/>
      <c r="BV34" s="113"/>
      <c r="BW34" s="115" t="s">
        <v>116</v>
      </c>
      <c r="BX34" s="115" t="s">
        <v>116</v>
      </c>
      <c r="BY34" s="115" t="s">
        <v>116</v>
      </c>
      <c r="BZ34" s="115" t="s">
        <v>116</v>
      </c>
      <c r="CA34" s="115" t="s">
        <v>116</v>
      </c>
      <c r="CB34" s="115" t="s">
        <v>116</v>
      </c>
      <c r="CC34" s="115" t="s">
        <v>116</v>
      </c>
      <c r="CD34" s="115" t="s">
        <v>116</v>
      </c>
      <c r="CE34" s="115" t="s">
        <v>116</v>
      </c>
      <c r="CF34" s="116"/>
      <c r="CG34" s="116"/>
      <c r="CH34" s="116"/>
      <c r="CI34" s="116"/>
      <c r="CJ34" s="116"/>
      <c r="CK34" s="116"/>
      <c r="CL34" s="116"/>
      <c r="CM34" s="116"/>
      <c r="CN34" s="116"/>
      <c r="CO34" s="117"/>
      <c r="CP34" s="117"/>
      <c r="CQ34" s="117"/>
      <c r="CR34" s="117"/>
      <c r="CS34" s="117"/>
      <c r="CT34" s="117"/>
      <c r="CU34" s="117"/>
      <c r="CV34" s="117"/>
      <c r="CW34" s="117"/>
      <c r="CX34" s="119" t="s">
        <v>116</v>
      </c>
      <c r="CY34" s="120" t="s">
        <v>130</v>
      </c>
      <c r="CZ34" s="121" t="s">
        <v>116</v>
      </c>
    </row>
    <row r="35" spans="1:104">
      <c r="A35" s="122">
        <v>28</v>
      </c>
      <c r="B35" s="533">
        <f>[2]SISWA!B33</f>
        <v>0</v>
      </c>
      <c r="C35" s="81"/>
      <c r="D35" s="81"/>
      <c r="E35" s="81"/>
      <c r="F35" s="81"/>
      <c r="G35" s="81"/>
      <c r="H35" s="81"/>
      <c r="I35" s="81"/>
      <c r="J35" s="81"/>
      <c r="K35" s="81"/>
      <c r="L35" s="113"/>
      <c r="M35" s="113"/>
      <c r="N35" s="113"/>
      <c r="O35" s="113"/>
      <c r="P35" s="113"/>
      <c r="Q35" s="113"/>
      <c r="R35" s="113"/>
      <c r="S35" s="113"/>
      <c r="T35" s="113"/>
      <c r="U35" s="81"/>
      <c r="V35" s="81"/>
      <c r="W35" s="81"/>
      <c r="X35" s="81"/>
      <c r="Y35" s="81"/>
      <c r="Z35" s="81"/>
      <c r="AA35" s="81"/>
      <c r="AB35" s="81"/>
      <c r="AC35" s="81"/>
      <c r="AD35" s="113"/>
      <c r="AE35" s="113"/>
      <c r="AF35" s="113"/>
      <c r="AG35" s="113"/>
      <c r="AH35" s="113"/>
      <c r="AI35" s="113"/>
      <c r="AJ35" s="113"/>
      <c r="AK35" s="113"/>
      <c r="AL35" s="113"/>
      <c r="AM35" s="81"/>
      <c r="AN35" s="81"/>
      <c r="AO35" s="81"/>
      <c r="AP35" s="81"/>
      <c r="AQ35" s="81"/>
      <c r="AR35" s="81"/>
      <c r="AS35" s="81"/>
      <c r="AT35" s="81"/>
      <c r="AU35" s="81"/>
      <c r="AV35" s="113"/>
      <c r="AW35" s="113"/>
      <c r="AX35" s="113"/>
      <c r="AY35" s="113"/>
      <c r="AZ35" s="113"/>
      <c r="BA35" s="113"/>
      <c r="BB35" s="113"/>
      <c r="BC35" s="113"/>
      <c r="BD35" s="113"/>
      <c r="BE35" s="81"/>
      <c r="BF35" s="81"/>
      <c r="BG35" s="81"/>
      <c r="BH35" s="81"/>
      <c r="BI35" s="81"/>
      <c r="BJ35" s="81"/>
      <c r="BK35" s="81"/>
      <c r="BL35" s="81"/>
      <c r="BM35" s="81"/>
      <c r="BN35" s="113"/>
      <c r="BO35" s="113"/>
      <c r="BP35" s="113"/>
      <c r="BQ35" s="113"/>
      <c r="BR35" s="113"/>
      <c r="BS35" s="113"/>
      <c r="BT35" s="113"/>
      <c r="BU35" s="113"/>
      <c r="BV35" s="113"/>
      <c r="BW35" s="115" t="s">
        <v>116</v>
      </c>
      <c r="BX35" s="115" t="s">
        <v>116</v>
      </c>
      <c r="BY35" s="115" t="s">
        <v>116</v>
      </c>
      <c r="BZ35" s="115" t="s">
        <v>116</v>
      </c>
      <c r="CA35" s="115" t="s">
        <v>116</v>
      </c>
      <c r="CB35" s="115" t="s">
        <v>116</v>
      </c>
      <c r="CC35" s="115" t="s">
        <v>116</v>
      </c>
      <c r="CD35" s="115" t="s">
        <v>116</v>
      </c>
      <c r="CE35" s="115" t="s">
        <v>116</v>
      </c>
      <c r="CF35" s="116"/>
      <c r="CG35" s="116"/>
      <c r="CH35" s="116"/>
      <c r="CI35" s="116"/>
      <c r="CJ35" s="116"/>
      <c r="CK35" s="116"/>
      <c r="CL35" s="116"/>
      <c r="CM35" s="116"/>
      <c r="CN35" s="116"/>
      <c r="CO35" s="117"/>
      <c r="CP35" s="117"/>
      <c r="CQ35" s="117"/>
      <c r="CR35" s="117"/>
      <c r="CS35" s="117"/>
      <c r="CT35" s="117"/>
      <c r="CU35" s="117"/>
      <c r="CV35" s="117"/>
      <c r="CW35" s="117"/>
      <c r="CX35" s="119" t="s">
        <v>116</v>
      </c>
      <c r="CY35" s="120" t="s">
        <v>130</v>
      </c>
      <c r="CZ35" s="121" t="s">
        <v>116</v>
      </c>
    </row>
    <row r="36" spans="1:104">
      <c r="A36" s="122">
        <v>29</v>
      </c>
      <c r="B36" s="533">
        <f>[2]SISWA!B34</f>
        <v>0</v>
      </c>
      <c r="C36" s="81"/>
      <c r="D36" s="81"/>
      <c r="E36" s="81"/>
      <c r="F36" s="81"/>
      <c r="G36" s="81"/>
      <c r="H36" s="81"/>
      <c r="I36" s="81"/>
      <c r="J36" s="81"/>
      <c r="K36" s="81"/>
      <c r="L36" s="113"/>
      <c r="M36" s="113"/>
      <c r="N36" s="113"/>
      <c r="O36" s="113"/>
      <c r="P36" s="113"/>
      <c r="Q36" s="113"/>
      <c r="R36" s="113"/>
      <c r="S36" s="113"/>
      <c r="T36" s="113"/>
      <c r="U36" s="81"/>
      <c r="V36" s="81"/>
      <c r="W36" s="81"/>
      <c r="X36" s="81"/>
      <c r="Y36" s="81"/>
      <c r="Z36" s="81"/>
      <c r="AA36" s="81"/>
      <c r="AB36" s="81"/>
      <c r="AC36" s="81"/>
      <c r="AD36" s="113"/>
      <c r="AE36" s="113"/>
      <c r="AF36" s="113"/>
      <c r="AG36" s="113"/>
      <c r="AH36" s="113"/>
      <c r="AI36" s="113"/>
      <c r="AJ36" s="113"/>
      <c r="AK36" s="113"/>
      <c r="AL36" s="113"/>
      <c r="AM36" s="81"/>
      <c r="AN36" s="81"/>
      <c r="AO36" s="81"/>
      <c r="AP36" s="81"/>
      <c r="AQ36" s="81"/>
      <c r="AR36" s="81"/>
      <c r="AS36" s="81"/>
      <c r="AT36" s="81"/>
      <c r="AU36" s="81"/>
      <c r="AV36" s="113"/>
      <c r="AW36" s="113"/>
      <c r="AX36" s="113"/>
      <c r="AY36" s="113"/>
      <c r="AZ36" s="113"/>
      <c r="BA36" s="113"/>
      <c r="BB36" s="113"/>
      <c r="BC36" s="113"/>
      <c r="BD36" s="113"/>
      <c r="BE36" s="81"/>
      <c r="BF36" s="81"/>
      <c r="BG36" s="81"/>
      <c r="BH36" s="81"/>
      <c r="BI36" s="81"/>
      <c r="BJ36" s="81"/>
      <c r="BK36" s="81"/>
      <c r="BL36" s="81"/>
      <c r="BM36" s="81"/>
      <c r="BN36" s="113"/>
      <c r="BO36" s="113"/>
      <c r="BP36" s="113"/>
      <c r="BQ36" s="113"/>
      <c r="BR36" s="113"/>
      <c r="BS36" s="113"/>
      <c r="BT36" s="113"/>
      <c r="BU36" s="113"/>
      <c r="BV36" s="113"/>
      <c r="BW36" s="115" t="s">
        <v>116</v>
      </c>
      <c r="BX36" s="115" t="s">
        <v>116</v>
      </c>
      <c r="BY36" s="115" t="s">
        <v>116</v>
      </c>
      <c r="BZ36" s="115" t="s">
        <v>116</v>
      </c>
      <c r="CA36" s="115" t="s">
        <v>116</v>
      </c>
      <c r="CB36" s="115" t="s">
        <v>116</v>
      </c>
      <c r="CC36" s="115" t="s">
        <v>116</v>
      </c>
      <c r="CD36" s="115" t="s">
        <v>116</v>
      </c>
      <c r="CE36" s="115" t="s">
        <v>116</v>
      </c>
      <c r="CF36" s="116"/>
      <c r="CG36" s="116"/>
      <c r="CH36" s="116"/>
      <c r="CI36" s="116"/>
      <c r="CJ36" s="116"/>
      <c r="CK36" s="116"/>
      <c r="CL36" s="116"/>
      <c r="CM36" s="116"/>
      <c r="CN36" s="116"/>
      <c r="CO36" s="117"/>
      <c r="CP36" s="117"/>
      <c r="CQ36" s="117"/>
      <c r="CR36" s="117"/>
      <c r="CS36" s="117"/>
      <c r="CT36" s="117"/>
      <c r="CU36" s="117"/>
      <c r="CV36" s="117"/>
      <c r="CW36" s="117"/>
      <c r="CX36" s="119" t="s">
        <v>116</v>
      </c>
      <c r="CY36" s="120" t="s">
        <v>130</v>
      </c>
      <c r="CZ36" s="121" t="s">
        <v>116</v>
      </c>
    </row>
    <row r="37" spans="1:104">
      <c r="A37" s="122">
        <v>30</v>
      </c>
      <c r="B37" s="533">
        <f>[2]SISWA!B35</f>
        <v>0</v>
      </c>
      <c r="C37" s="81"/>
      <c r="D37" s="81"/>
      <c r="E37" s="81"/>
      <c r="F37" s="81"/>
      <c r="G37" s="81"/>
      <c r="H37" s="81"/>
      <c r="I37" s="81"/>
      <c r="J37" s="81"/>
      <c r="K37" s="81"/>
      <c r="L37" s="113"/>
      <c r="M37" s="113"/>
      <c r="N37" s="113"/>
      <c r="O37" s="113"/>
      <c r="P37" s="113"/>
      <c r="Q37" s="113"/>
      <c r="R37" s="113"/>
      <c r="S37" s="113"/>
      <c r="T37" s="113"/>
      <c r="U37" s="81"/>
      <c r="V37" s="81"/>
      <c r="W37" s="81"/>
      <c r="X37" s="81"/>
      <c r="Y37" s="81"/>
      <c r="Z37" s="81"/>
      <c r="AA37" s="81"/>
      <c r="AB37" s="81"/>
      <c r="AC37" s="81"/>
      <c r="AD37" s="113"/>
      <c r="AE37" s="113"/>
      <c r="AF37" s="113"/>
      <c r="AG37" s="113"/>
      <c r="AH37" s="113"/>
      <c r="AI37" s="113"/>
      <c r="AJ37" s="113"/>
      <c r="AK37" s="113"/>
      <c r="AL37" s="113"/>
      <c r="AM37" s="81"/>
      <c r="AN37" s="81"/>
      <c r="AO37" s="81"/>
      <c r="AP37" s="81"/>
      <c r="AQ37" s="81"/>
      <c r="AR37" s="81"/>
      <c r="AS37" s="81"/>
      <c r="AT37" s="81"/>
      <c r="AU37" s="81"/>
      <c r="AV37" s="113"/>
      <c r="AW37" s="113"/>
      <c r="AX37" s="113"/>
      <c r="AY37" s="113"/>
      <c r="AZ37" s="113"/>
      <c r="BA37" s="113"/>
      <c r="BB37" s="113"/>
      <c r="BC37" s="113"/>
      <c r="BD37" s="113"/>
      <c r="BE37" s="81"/>
      <c r="BF37" s="81"/>
      <c r="BG37" s="81"/>
      <c r="BH37" s="81"/>
      <c r="BI37" s="81"/>
      <c r="BJ37" s="81"/>
      <c r="BK37" s="81"/>
      <c r="BL37" s="81"/>
      <c r="BM37" s="81"/>
      <c r="BN37" s="113"/>
      <c r="BO37" s="113"/>
      <c r="BP37" s="113"/>
      <c r="BQ37" s="113"/>
      <c r="BR37" s="113"/>
      <c r="BS37" s="113"/>
      <c r="BT37" s="113"/>
      <c r="BU37" s="113"/>
      <c r="BV37" s="113"/>
      <c r="BW37" s="115" t="s">
        <v>116</v>
      </c>
      <c r="BX37" s="115" t="s">
        <v>116</v>
      </c>
      <c r="BY37" s="115" t="s">
        <v>116</v>
      </c>
      <c r="BZ37" s="115" t="s">
        <v>116</v>
      </c>
      <c r="CA37" s="115" t="s">
        <v>116</v>
      </c>
      <c r="CB37" s="115" t="s">
        <v>116</v>
      </c>
      <c r="CC37" s="115" t="s">
        <v>116</v>
      </c>
      <c r="CD37" s="115" t="s">
        <v>116</v>
      </c>
      <c r="CE37" s="115" t="s">
        <v>116</v>
      </c>
      <c r="CF37" s="116"/>
      <c r="CG37" s="116"/>
      <c r="CH37" s="116"/>
      <c r="CI37" s="116"/>
      <c r="CJ37" s="116"/>
      <c r="CK37" s="116"/>
      <c r="CL37" s="116"/>
      <c r="CM37" s="116"/>
      <c r="CN37" s="116"/>
      <c r="CO37" s="117"/>
      <c r="CP37" s="117"/>
      <c r="CQ37" s="117"/>
      <c r="CR37" s="117"/>
      <c r="CS37" s="117"/>
      <c r="CT37" s="117"/>
      <c r="CU37" s="117"/>
      <c r="CV37" s="117"/>
      <c r="CW37" s="117"/>
      <c r="CX37" s="119" t="s">
        <v>116</v>
      </c>
      <c r="CY37" s="120" t="s">
        <v>130</v>
      </c>
      <c r="CZ37" s="121" t="s">
        <v>116</v>
      </c>
    </row>
    <row r="38" spans="1:104">
      <c r="A38" s="122">
        <v>31</v>
      </c>
      <c r="B38" s="533">
        <f>[2]SISWA!B36</f>
        <v>0</v>
      </c>
      <c r="C38" s="81"/>
      <c r="D38" s="81"/>
      <c r="E38" s="81"/>
      <c r="F38" s="81"/>
      <c r="G38" s="81"/>
      <c r="H38" s="81"/>
      <c r="I38" s="81"/>
      <c r="J38" s="81"/>
      <c r="K38" s="81"/>
      <c r="L38" s="113"/>
      <c r="M38" s="113"/>
      <c r="N38" s="113"/>
      <c r="O38" s="113"/>
      <c r="P38" s="113"/>
      <c r="Q38" s="113"/>
      <c r="R38" s="113"/>
      <c r="S38" s="113"/>
      <c r="T38" s="113"/>
      <c r="U38" s="81"/>
      <c r="V38" s="81"/>
      <c r="W38" s="81"/>
      <c r="X38" s="81"/>
      <c r="Y38" s="81"/>
      <c r="Z38" s="81"/>
      <c r="AA38" s="81"/>
      <c r="AB38" s="81"/>
      <c r="AC38" s="81"/>
      <c r="AD38" s="113"/>
      <c r="AE38" s="113"/>
      <c r="AF38" s="113"/>
      <c r="AG38" s="113"/>
      <c r="AH38" s="113"/>
      <c r="AI38" s="113"/>
      <c r="AJ38" s="113"/>
      <c r="AK38" s="113"/>
      <c r="AL38" s="113"/>
      <c r="AM38" s="81"/>
      <c r="AN38" s="81"/>
      <c r="AO38" s="81"/>
      <c r="AP38" s="81"/>
      <c r="AQ38" s="81"/>
      <c r="AR38" s="81"/>
      <c r="AS38" s="81"/>
      <c r="AT38" s="81"/>
      <c r="AU38" s="81"/>
      <c r="AV38" s="113"/>
      <c r="AW38" s="113"/>
      <c r="AX38" s="113"/>
      <c r="AY38" s="113"/>
      <c r="AZ38" s="113"/>
      <c r="BA38" s="113"/>
      <c r="BB38" s="113"/>
      <c r="BC38" s="113"/>
      <c r="BD38" s="113"/>
      <c r="BE38" s="81"/>
      <c r="BF38" s="81"/>
      <c r="BG38" s="81"/>
      <c r="BH38" s="81"/>
      <c r="BI38" s="81"/>
      <c r="BJ38" s="81"/>
      <c r="BK38" s="81"/>
      <c r="BL38" s="81"/>
      <c r="BM38" s="81"/>
      <c r="BN38" s="113"/>
      <c r="BO38" s="113"/>
      <c r="BP38" s="113"/>
      <c r="BQ38" s="113"/>
      <c r="BR38" s="113"/>
      <c r="BS38" s="113"/>
      <c r="BT38" s="113"/>
      <c r="BU38" s="113"/>
      <c r="BV38" s="113"/>
      <c r="BW38" s="115" t="s">
        <v>116</v>
      </c>
      <c r="BX38" s="115" t="s">
        <v>116</v>
      </c>
      <c r="BY38" s="115" t="s">
        <v>116</v>
      </c>
      <c r="BZ38" s="115" t="s">
        <v>116</v>
      </c>
      <c r="CA38" s="115" t="s">
        <v>116</v>
      </c>
      <c r="CB38" s="115" t="s">
        <v>116</v>
      </c>
      <c r="CC38" s="115" t="s">
        <v>116</v>
      </c>
      <c r="CD38" s="115" t="s">
        <v>116</v>
      </c>
      <c r="CE38" s="115" t="s">
        <v>116</v>
      </c>
      <c r="CF38" s="116"/>
      <c r="CG38" s="116"/>
      <c r="CH38" s="116"/>
      <c r="CI38" s="116"/>
      <c r="CJ38" s="116"/>
      <c r="CK38" s="116"/>
      <c r="CL38" s="116"/>
      <c r="CM38" s="116"/>
      <c r="CN38" s="116"/>
      <c r="CO38" s="117"/>
      <c r="CP38" s="117"/>
      <c r="CQ38" s="117"/>
      <c r="CR38" s="117"/>
      <c r="CS38" s="117"/>
      <c r="CT38" s="117"/>
      <c r="CU38" s="117"/>
      <c r="CV38" s="117"/>
      <c r="CW38" s="117"/>
      <c r="CX38" s="119" t="s">
        <v>116</v>
      </c>
      <c r="CY38" s="120" t="s">
        <v>130</v>
      </c>
      <c r="CZ38" s="121" t="s">
        <v>116</v>
      </c>
    </row>
    <row r="39" spans="1:104">
      <c r="A39" s="122">
        <v>32</v>
      </c>
      <c r="B39" s="533">
        <f>[2]SISWA!B37</f>
        <v>0</v>
      </c>
      <c r="C39" s="81"/>
      <c r="D39" s="81"/>
      <c r="E39" s="81"/>
      <c r="F39" s="81"/>
      <c r="G39" s="81"/>
      <c r="H39" s="81"/>
      <c r="I39" s="81"/>
      <c r="J39" s="81"/>
      <c r="K39" s="81"/>
      <c r="L39" s="113"/>
      <c r="M39" s="113"/>
      <c r="N39" s="113"/>
      <c r="O39" s="113"/>
      <c r="P39" s="113"/>
      <c r="Q39" s="113"/>
      <c r="R39" s="113"/>
      <c r="S39" s="113"/>
      <c r="T39" s="113"/>
      <c r="U39" s="81"/>
      <c r="V39" s="81"/>
      <c r="W39" s="81"/>
      <c r="X39" s="81"/>
      <c r="Y39" s="81"/>
      <c r="Z39" s="81"/>
      <c r="AA39" s="81"/>
      <c r="AB39" s="81"/>
      <c r="AC39" s="81"/>
      <c r="AD39" s="113"/>
      <c r="AE39" s="113"/>
      <c r="AF39" s="113"/>
      <c r="AG39" s="113"/>
      <c r="AH39" s="113"/>
      <c r="AI39" s="113"/>
      <c r="AJ39" s="113"/>
      <c r="AK39" s="113"/>
      <c r="AL39" s="113"/>
      <c r="AM39" s="81"/>
      <c r="AN39" s="81"/>
      <c r="AO39" s="81"/>
      <c r="AP39" s="81"/>
      <c r="AQ39" s="81"/>
      <c r="AR39" s="81"/>
      <c r="AS39" s="81"/>
      <c r="AT39" s="81"/>
      <c r="AU39" s="81"/>
      <c r="AV39" s="113"/>
      <c r="AW39" s="113"/>
      <c r="AX39" s="113"/>
      <c r="AY39" s="113"/>
      <c r="AZ39" s="113"/>
      <c r="BA39" s="113"/>
      <c r="BB39" s="113"/>
      <c r="BC39" s="113"/>
      <c r="BD39" s="113"/>
      <c r="BE39" s="81"/>
      <c r="BF39" s="81"/>
      <c r="BG39" s="81"/>
      <c r="BH39" s="81"/>
      <c r="BI39" s="81"/>
      <c r="BJ39" s="81"/>
      <c r="BK39" s="81"/>
      <c r="BL39" s="81"/>
      <c r="BM39" s="81"/>
      <c r="BN39" s="113"/>
      <c r="BO39" s="113"/>
      <c r="BP39" s="113"/>
      <c r="BQ39" s="113"/>
      <c r="BR39" s="113"/>
      <c r="BS39" s="113"/>
      <c r="BT39" s="113"/>
      <c r="BU39" s="113"/>
      <c r="BV39" s="113"/>
      <c r="BW39" s="115" t="s">
        <v>116</v>
      </c>
      <c r="BX39" s="115" t="s">
        <v>116</v>
      </c>
      <c r="BY39" s="115" t="s">
        <v>116</v>
      </c>
      <c r="BZ39" s="115" t="s">
        <v>116</v>
      </c>
      <c r="CA39" s="115" t="s">
        <v>116</v>
      </c>
      <c r="CB39" s="115" t="s">
        <v>116</v>
      </c>
      <c r="CC39" s="115" t="s">
        <v>116</v>
      </c>
      <c r="CD39" s="115" t="s">
        <v>116</v>
      </c>
      <c r="CE39" s="115" t="s">
        <v>116</v>
      </c>
      <c r="CF39" s="116"/>
      <c r="CG39" s="116"/>
      <c r="CH39" s="116"/>
      <c r="CI39" s="116"/>
      <c r="CJ39" s="116"/>
      <c r="CK39" s="116"/>
      <c r="CL39" s="116"/>
      <c r="CM39" s="116"/>
      <c r="CN39" s="116"/>
      <c r="CO39" s="117"/>
      <c r="CP39" s="117"/>
      <c r="CQ39" s="117"/>
      <c r="CR39" s="117"/>
      <c r="CS39" s="117"/>
      <c r="CT39" s="117"/>
      <c r="CU39" s="117"/>
      <c r="CV39" s="117"/>
      <c r="CW39" s="117"/>
      <c r="CX39" s="119" t="s">
        <v>116</v>
      </c>
      <c r="CY39" s="120" t="s">
        <v>130</v>
      </c>
      <c r="CZ39" s="121" t="s">
        <v>116</v>
      </c>
    </row>
    <row r="40" spans="1:104">
      <c r="A40" s="122">
        <v>33</v>
      </c>
      <c r="B40" s="533">
        <f>[2]SISWA!B38</f>
        <v>0</v>
      </c>
      <c r="C40" s="81"/>
      <c r="D40" s="81"/>
      <c r="E40" s="81"/>
      <c r="F40" s="81"/>
      <c r="G40" s="81"/>
      <c r="H40" s="81"/>
      <c r="I40" s="81"/>
      <c r="J40" s="81"/>
      <c r="K40" s="81"/>
      <c r="L40" s="113"/>
      <c r="M40" s="113"/>
      <c r="N40" s="113"/>
      <c r="O40" s="113"/>
      <c r="P40" s="113"/>
      <c r="Q40" s="113"/>
      <c r="R40" s="113"/>
      <c r="S40" s="113"/>
      <c r="T40" s="113"/>
      <c r="U40" s="81"/>
      <c r="V40" s="81"/>
      <c r="W40" s="81"/>
      <c r="X40" s="81"/>
      <c r="Y40" s="81"/>
      <c r="Z40" s="81"/>
      <c r="AA40" s="81"/>
      <c r="AB40" s="81"/>
      <c r="AC40" s="81"/>
      <c r="AD40" s="113"/>
      <c r="AE40" s="113"/>
      <c r="AF40" s="113"/>
      <c r="AG40" s="113"/>
      <c r="AH40" s="113"/>
      <c r="AI40" s="113"/>
      <c r="AJ40" s="113"/>
      <c r="AK40" s="113"/>
      <c r="AL40" s="113"/>
      <c r="AM40" s="81"/>
      <c r="AN40" s="81"/>
      <c r="AO40" s="81"/>
      <c r="AP40" s="81"/>
      <c r="AQ40" s="81"/>
      <c r="AR40" s="81"/>
      <c r="AS40" s="81"/>
      <c r="AT40" s="81"/>
      <c r="AU40" s="81"/>
      <c r="AV40" s="113"/>
      <c r="AW40" s="113"/>
      <c r="AX40" s="113"/>
      <c r="AY40" s="113"/>
      <c r="AZ40" s="113"/>
      <c r="BA40" s="113"/>
      <c r="BB40" s="113"/>
      <c r="BC40" s="113"/>
      <c r="BD40" s="113"/>
      <c r="BE40" s="81"/>
      <c r="BF40" s="81"/>
      <c r="BG40" s="81"/>
      <c r="BH40" s="81"/>
      <c r="BI40" s="81"/>
      <c r="BJ40" s="81"/>
      <c r="BK40" s="81"/>
      <c r="BL40" s="81"/>
      <c r="BM40" s="81"/>
      <c r="BN40" s="113"/>
      <c r="BO40" s="113"/>
      <c r="BP40" s="113"/>
      <c r="BQ40" s="113"/>
      <c r="BR40" s="113"/>
      <c r="BS40" s="113"/>
      <c r="BT40" s="113"/>
      <c r="BU40" s="113"/>
      <c r="BV40" s="113"/>
      <c r="BW40" s="115" t="s">
        <v>116</v>
      </c>
      <c r="BX40" s="115" t="s">
        <v>116</v>
      </c>
      <c r="BY40" s="115" t="s">
        <v>116</v>
      </c>
      <c r="BZ40" s="115" t="s">
        <v>116</v>
      </c>
      <c r="CA40" s="115" t="s">
        <v>116</v>
      </c>
      <c r="CB40" s="115" t="s">
        <v>116</v>
      </c>
      <c r="CC40" s="115" t="s">
        <v>116</v>
      </c>
      <c r="CD40" s="115" t="s">
        <v>116</v>
      </c>
      <c r="CE40" s="115" t="s">
        <v>116</v>
      </c>
      <c r="CF40" s="116"/>
      <c r="CG40" s="116"/>
      <c r="CH40" s="116"/>
      <c r="CI40" s="116"/>
      <c r="CJ40" s="116"/>
      <c r="CK40" s="116"/>
      <c r="CL40" s="116"/>
      <c r="CM40" s="116"/>
      <c r="CN40" s="116"/>
      <c r="CO40" s="117"/>
      <c r="CP40" s="117"/>
      <c r="CQ40" s="117"/>
      <c r="CR40" s="117"/>
      <c r="CS40" s="117"/>
      <c r="CT40" s="117"/>
      <c r="CU40" s="117"/>
      <c r="CV40" s="117"/>
      <c r="CW40" s="117"/>
      <c r="CX40" s="119" t="s">
        <v>116</v>
      </c>
      <c r="CY40" s="120" t="s">
        <v>130</v>
      </c>
      <c r="CZ40" s="121" t="s">
        <v>116</v>
      </c>
    </row>
    <row r="41" spans="1:104">
      <c r="A41" s="122">
        <v>34</v>
      </c>
      <c r="B41" s="533">
        <f>[2]SISWA!B39</f>
        <v>0</v>
      </c>
      <c r="C41" s="81"/>
      <c r="D41" s="81"/>
      <c r="E41" s="81"/>
      <c r="F41" s="81"/>
      <c r="G41" s="81"/>
      <c r="H41" s="81"/>
      <c r="I41" s="81"/>
      <c r="J41" s="81"/>
      <c r="K41" s="81"/>
      <c r="L41" s="113"/>
      <c r="M41" s="113"/>
      <c r="N41" s="113"/>
      <c r="O41" s="113"/>
      <c r="P41" s="113"/>
      <c r="Q41" s="113"/>
      <c r="R41" s="113"/>
      <c r="S41" s="113"/>
      <c r="T41" s="113"/>
      <c r="U41" s="81"/>
      <c r="V41" s="81"/>
      <c r="W41" s="81"/>
      <c r="X41" s="81"/>
      <c r="Y41" s="81"/>
      <c r="Z41" s="81"/>
      <c r="AA41" s="81"/>
      <c r="AB41" s="81"/>
      <c r="AC41" s="81"/>
      <c r="AD41" s="113"/>
      <c r="AE41" s="113"/>
      <c r="AF41" s="113"/>
      <c r="AG41" s="113"/>
      <c r="AH41" s="113"/>
      <c r="AI41" s="113"/>
      <c r="AJ41" s="113"/>
      <c r="AK41" s="113"/>
      <c r="AL41" s="113"/>
      <c r="AM41" s="81"/>
      <c r="AN41" s="81"/>
      <c r="AO41" s="81"/>
      <c r="AP41" s="81"/>
      <c r="AQ41" s="81"/>
      <c r="AR41" s="81"/>
      <c r="AS41" s="81"/>
      <c r="AT41" s="81"/>
      <c r="AU41" s="81"/>
      <c r="AV41" s="113"/>
      <c r="AW41" s="113"/>
      <c r="AX41" s="113"/>
      <c r="AY41" s="113"/>
      <c r="AZ41" s="113"/>
      <c r="BA41" s="113"/>
      <c r="BB41" s="113"/>
      <c r="BC41" s="113"/>
      <c r="BD41" s="113"/>
      <c r="BE41" s="81"/>
      <c r="BF41" s="81"/>
      <c r="BG41" s="81"/>
      <c r="BH41" s="81"/>
      <c r="BI41" s="81"/>
      <c r="BJ41" s="81"/>
      <c r="BK41" s="81"/>
      <c r="BL41" s="81"/>
      <c r="BM41" s="81"/>
      <c r="BN41" s="113"/>
      <c r="BO41" s="113"/>
      <c r="BP41" s="113"/>
      <c r="BQ41" s="113"/>
      <c r="BR41" s="113"/>
      <c r="BS41" s="113"/>
      <c r="BT41" s="113"/>
      <c r="BU41" s="113"/>
      <c r="BV41" s="113"/>
      <c r="BW41" s="115" t="s">
        <v>116</v>
      </c>
      <c r="BX41" s="115" t="s">
        <v>116</v>
      </c>
      <c r="BY41" s="115" t="s">
        <v>116</v>
      </c>
      <c r="BZ41" s="115" t="s">
        <v>116</v>
      </c>
      <c r="CA41" s="115" t="s">
        <v>116</v>
      </c>
      <c r="CB41" s="115" t="s">
        <v>116</v>
      </c>
      <c r="CC41" s="115" t="s">
        <v>116</v>
      </c>
      <c r="CD41" s="115" t="s">
        <v>116</v>
      </c>
      <c r="CE41" s="115" t="s">
        <v>116</v>
      </c>
      <c r="CF41" s="116"/>
      <c r="CG41" s="116"/>
      <c r="CH41" s="116"/>
      <c r="CI41" s="116"/>
      <c r="CJ41" s="116"/>
      <c r="CK41" s="116"/>
      <c r="CL41" s="116"/>
      <c r="CM41" s="116"/>
      <c r="CN41" s="116"/>
      <c r="CO41" s="117"/>
      <c r="CP41" s="117"/>
      <c r="CQ41" s="117"/>
      <c r="CR41" s="117"/>
      <c r="CS41" s="117"/>
      <c r="CT41" s="117"/>
      <c r="CU41" s="117"/>
      <c r="CV41" s="117"/>
      <c r="CW41" s="117"/>
      <c r="CX41" s="119" t="s">
        <v>116</v>
      </c>
      <c r="CY41" s="120" t="s">
        <v>130</v>
      </c>
      <c r="CZ41" s="121" t="s">
        <v>116</v>
      </c>
    </row>
    <row r="42" spans="1:104">
      <c r="A42" s="122">
        <v>35</v>
      </c>
      <c r="B42" s="533">
        <f>[2]SISWA!B40</f>
        <v>0</v>
      </c>
      <c r="C42" s="81"/>
      <c r="D42" s="81"/>
      <c r="E42" s="81"/>
      <c r="F42" s="81"/>
      <c r="G42" s="81"/>
      <c r="H42" s="81"/>
      <c r="I42" s="81"/>
      <c r="J42" s="81"/>
      <c r="K42" s="81"/>
      <c r="L42" s="113"/>
      <c r="M42" s="113"/>
      <c r="N42" s="113"/>
      <c r="O42" s="113"/>
      <c r="P42" s="113"/>
      <c r="Q42" s="113"/>
      <c r="R42" s="113"/>
      <c r="S42" s="113"/>
      <c r="T42" s="113"/>
      <c r="U42" s="81"/>
      <c r="V42" s="81"/>
      <c r="W42" s="81"/>
      <c r="X42" s="81"/>
      <c r="Y42" s="81"/>
      <c r="Z42" s="81"/>
      <c r="AA42" s="81"/>
      <c r="AB42" s="81"/>
      <c r="AC42" s="81"/>
      <c r="AD42" s="113"/>
      <c r="AE42" s="113"/>
      <c r="AF42" s="113"/>
      <c r="AG42" s="113"/>
      <c r="AH42" s="113"/>
      <c r="AI42" s="113"/>
      <c r="AJ42" s="113"/>
      <c r="AK42" s="113"/>
      <c r="AL42" s="113"/>
      <c r="AM42" s="81"/>
      <c r="AN42" s="81"/>
      <c r="AO42" s="81"/>
      <c r="AP42" s="81"/>
      <c r="AQ42" s="81"/>
      <c r="AR42" s="81"/>
      <c r="AS42" s="81"/>
      <c r="AT42" s="81"/>
      <c r="AU42" s="81"/>
      <c r="AV42" s="113"/>
      <c r="AW42" s="113"/>
      <c r="AX42" s="113"/>
      <c r="AY42" s="113"/>
      <c r="AZ42" s="113"/>
      <c r="BA42" s="113"/>
      <c r="BB42" s="113"/>
      <c r="BC42" s="113"/>
      <c r="BD42" s="113"/>
      <c r="BE42" s="81"/>
      <c r="BF42" s="81"/>
      <c r="BG42" s="81"/>
      <c r="BH42" s="81"/>
      <c r="BI42" s="81"/>
      <c r="BJ42" s="81"/>
      <c r="BK42" s="81"/>
      <c r="BL42" s="81"/>
      <c r="BM42" s="81"/>
      <c r="BN42" s="113"/>
      <c r="BO42" s="113"/>
      <c r="BP42" s="113"/>
      <c r="BQ42" s="113"/>
      <c r="BR42" s="113"/>
      <c r="BS42" s="113"/>
      <c r="BT42" s="113"/>
      <c r="BU42" s="113"/>
      <c r="BV42" s="113"/>
      <c r="BW42" s="115" t="s">
        <v>116</v>
      </c>
      <c r="BX42" s="115" t="s">
        <v>116</v>
      </c>
      <c r="BY42" s="115" t="s">
        <v>116</v>
      </c>
      <c r="BZ42" s="115" t="s">
        <v>116</v>
      </c>
      <c r="CA42" s="115" t="s">
        <v>116</v>
      </c>
      <c r="CB42" s="115" t="s">
        <v>116</v>
      </c>
      <c r="CC42" s="115" t="s">
        <v>116</v>
      </c>
      <c r="CD42" s="115" t="s">
        <v>116</v>
      </c>
      <c r="CE42" s="115" t="s">
        <v>116</v>
      </c>
      <c r="CF42" s="116"/>
      <c r="CG42" s="116"/>
      <c r="CH42" s="116"/>
      <c r="CI42" s="116"/>
      <c r="CJ42" s="116"/>
      <c r="CK42" s="116"/>
      <c r="CL42" s="116"/>
      <c r="CM42" s="116"/>
      <c r="CN42" s="116"/>
      <c r="CO42" s="117"/>
      <c r="CP42" s="117"/>
      <c r="CQ42" s="117"/>
      <c r="CR42" s="117"/>
      <c r="CS42" s="117"/>
      <c r="CT42" s="117"/>
      <c r="CU42" s="117"/>
      <c r="CV42" s="117"/>
      <c r="CW42" s="117"/>
      <c r="CX42" s="119" t="s">
        <v>116</v>
      </c>
      <c r="CY42" s="120" t="s">
        <v>130</v>
      </c>
      <c r="CZ42" s="121" t="s">
        <v>116</v>
      </c>
    </row>
    <row r="43" spans="1:104">
      <c r="A43" s="122">
        <v>36</v>
      </c>
      <c r="B43" s="533">
        <f>[2]SISWA!B41</f>
        <v>0</v>
      </c>
      <c r="C43" s="81"/>
      <c r="D43" s="81"/>
      <c r="E43" s="81"/>
      <c r="F43" s="81"/>
      <c r="G43" s="81"/>
      <c r="H43" s="81"/>
      <c r="I43" s="81"/>
      <c r="J43" s="81"/>
      <c r="K43" s="81"/>
      <c r="L43" s="113"/>
      <c r="M43" s="113"/>
      <c r="N43" s="113"/>
      <c r="O43" s="113"/>
      <c r="P43" s="113"/>
      <c r="Q43" s="113"/>
      <c r="R43" s="113"/>
      <c r="S43" s="113"/>
      <c r="T43" s="113"/>
      <c r="U43" s="81"/>
      <c r="V43" s="81"/>
      <c r="W43" s="81"/>
      <c r="X43" s="81"/>
      <c r="Y43" s="81"/>
      <c r="Z43" s="81"/>
      <c r="AA43" s="81"/>
      <c r="AB43" s="81"/>
      <c r="AC43" s="81"/>
      <c r="AD43" s="113"/>
      <c r="AE43" s="113"/>
      <c r="AF43" s="113"/>
      <c r="AG43" s="113"/>
      <c r="AH43" s="113"/>
      <c r="AI43" s="113"/>
      <c r="AJ43" s="113"/>
      <c r="AK43" s="113"/>
      <c r="AL43" s="113"/>
      <c r="AM43" s="81"/>
      <c r="AN43" s="81"/>
      <c r="AO43" s="81"/>
      <c r="AP43" s="81"/>
      <c r="AQ43" s="81"/>
      <c r="AR43" s="81"/>
      <c r="AS43" s="81"/>
      <c r="AT43" s="81"/>
      <c r="AU43" s="81"/>
      <c r="AV43" s="113"/>
      <c r="AW43" s="113"/>
      <c r="AX43" s="113"/>
      <c r="AY43" s="113"/>
      <c r="AZ43" s="113"/>
      <c r="BA43" s="113"/>
      <c r="BB43" s="113"/>
      <c r="BC43" s="113"/>
      <c r="BD43" s="113"/>
      <c r="BE43" s="81"/>
      <c r="BF43" s="81"/>
      <c r="BG43" s="81"/>
      <c r="BH43" s="81"/>
      <c r="BI43" s="81"/>
      <c r="BJ43" s="81"/>
      <c r="BK43" s="81"/>
      <c r="BL43" s="81"/>
      <c r="BM43" s="81"/>
      <c r="BN43" s="113"/>
      <c r="BO43" s="113"/>
      <c r="BP43" s="113"/>
      <c r="BQ43" s="113"/>
      <c r="BR43" s="113"/>
      <c r="BS43" s="113"/>
      <c r="BT43" s="113"/>
      <c r="BU43" s="113"/>
      <c r="BV43" s="113"/>
      <c r="BW43" s="115" t="s">
        <v>116</v>
      </c>
      <c r="BX43" s="115" t="s">
        <v>116</v>
      </c>
      <c r="BY43" s="115" t="s">
        <v>116</v>
      </c>
      <c r="BZ43" s="115" t="s">
        <v>116</v>
      </c>
      <c r="CA43" s="115" t="s">
        <v>116</v>
      </c>
      <c r="CB43" s="115" t="s">
        <v>116</v>
      </c>
      <c r="CC43" s="115" t="s">
        <v>116</v>
      </c>
      <c r="CD43" s="115" t="s">
        <v>116</v>
      </c>
      <c r="CE43" s="115" t="s">
        <v>116</v>
      </c>
      <c r="CF43" s="116"/>
      <c r="CG43" s="116"/>
      <c r="CH43" s="116"/>
      <c r="CI43" s="116"/>
      <c r="CJ43" s="116"/>
      <c r="CK43" s="116"/>
      <c r="CL43" s="116"/>
      <c r="CM43" s="116"/>
      <c r="CN43" s="116"/>
      <c r="CO43" s="117"/>
      <c r="CP43" s="117"/>
      <c r="CQ43" s="117"/>
      <c r="CR43" s="117"/>
      <c r="CS43" s="117"/>
      <c r="CT43" s="117"/>
      <c r="CU43" s="117"/>
      <c r="CV43" s="117"/>
      <c r="CW43" s="117"/>
      <c r="CX43" s="119" t="s">
        <v>116</v>
      </c>
      <c r="CY43" s="120" t="s">
        <v>130</v>
      </c>
      <c r="CZ43" s="121" t="s">
        <v>116</v>
      </c>
    </row>
    <row r="44" spans="1:104">
      <c r="A44" s="122">
        <v>37</v>
      </c>
      <c r="B44" s="533">
        <f>[2]SISWA!B42</f>
        <v>0</v>
      </c>
      <c r="C44" s="81"/>
      <c r="D44" s="81"/>
      <c r="E44" s="81"/>
      <c r="F44" s="81"/>
      <c r="G44" s="81"/>
      <c r="H44" s="81"/>
      <c r="I44" s="81"/>
      <c r="J44" s="81"/>
      <c r="K44" s="81"/>
      <c r="L44" s="113"/>
      <c r="M44" s="113"/>
      <c r="N44" s="113"/>
      <c r="O44" s="113"/>
      <c r="P44" s="113"/>
      <c r="Q44" s="113"/>
      <c r="R44" s="113"/>
      <c r="S44" s="113"/>
      <c r="T44" s="113"/>
      <c r="U44" s="81"/>
      <c r="V44" s="81"/>
      <c r="W44" s="81"/>
      <c r="X44" s="81"/>
      <c r="Y44" s="81"/>
      <c r="Z44" s="81"/>
      <c r="AA44" s="81"/>
      <c r="AB44" s="81"/>
      <c r="AC44" s="81"/>
      <c r="AD44" s="113"/>
      <c r="AE44" s="113"/>
      <c r="AF44" s="113"/>
      <c r="AG44" s="113"/>
      <c r="AH44" s="113"/>
      <c r="AI44" s="113"/>
      <c r="AJ44" s="113"/>
      <c r="AK44" s="113"/>
      <c r="AL44" s="113"/>
      <c r="AM44" s="81"/>
      <c r="AN44" s="81"/>
      <c r="AO44" s="81"/>
      <c r="AP44" s="81"/>
      <c r="AQ44" s="81"/>
      <c r="AR44" s="81"/>
      <c r="AS44" s="81"/>
      <c r="AT44" s="81"/>
      <c r="AU44" s="81"/>
      <c r="AV44" s="113"/>
      <c r="AW44" s="113"/>
      <c r="AX44" s="113"/>
      <c r="AY44" s="113"/>
      <c r="AZ44" s="113"/>
      <c r="BA44" s="113"/>
      <c r="BB44" s="113"/>
      <c r="BC44" s="113"/>
      <c r="BD44" s="113"/>
      <c r="BE44" s="81"/>
      <c r="BF44" s="81"/>
      <c r="BG44" s="81"/>
      <c r="BH44" s="81"/>
      <c r="BI44" s="81"/>
      <c r="BJ44" s="81"/>
      <c r="BK44" s="81"/>
      <c r="BL44" s="81"/>
      <c r="BM44" s="81"/>
      <c r="BN44" s="113"/>
      <c r="BO44" s="113"/>
      <c r="BP44" s="113"/>
      <c r="BQ44" s="113"/>
      <c r="BR44" s="113"/>
      <c r="BS44" s="113"/>
      <c r="BT44" s="113"/>
      <c r="BU44" s="113"/>
      <c r="BV44" s="113"/>
      <c r="BW44" s="115" t="s">
        <v>116</v>
      </c>
      <c r="BX44" s="115" t="s">
        <v>116</v>
      </c>
      <c r="BY44" s="115" t="s">
        <v>116</v>
      </c>
      <c r="BZ44" s="115" t="s">
        <v>116</v>
      </c>
      <c r="CA44" s="115" t="s">
        <v>116</v>
      </c>
      <c r="CB44" s="115" t="s">
        <v>116</v>
      </c>
      <c r="CC44" s="115" t="s">
        <v>116</v>
      </c>
      <c r="CD44" s="115" t="s">
        <v>116</v>
      </c>
      <c r="CE44" s="115" t="s">
        <v>116</v>
      </c>
      <c r="CF44" s="116"/>
      <c r="CG44" s="116"/>
      <c r="CH44" s="116"/>
      <c r="CI44" s="116"/>
      <c r="CJ44" s="116"/>
      <c r="CK44" s="116"/>
      <c r="CL44" s="116"/>
      <c r="CM44" s="116"/>
      <c r="CN44" s="116"/>
      <c r="CO44" s="117"/>
      <c r="CP44" s="117"/>
      <c r="CQ44" s="117"/>
      <c r="CR44" s="117"/>
      <c r="CS44" s="117"/>
      <c r="CT44" s="117"/>
      <c r="CU44" s="117"/>
      <c r="CV44" s="117"/>
      <c r="CW44" s="117"/>
      <c r="CX44" s="119" t="s">
        <v>116</v>
      </c>
      <c r="CY44" s="120" t="s">
        <v>130</v>
      </c>
      <c r="CZ44" s="121" t="s">
        <v>116</v>
      </c>
    </row>
    <row r="45" spans="1:104">
      <c r="A45" s="122">
        <v>38</v>
      </c>
      <c r="B45" s="533">
        <f>[2]SISWA!B43</f>
        <v>0</v>
      </c>
      <c r="C45" s="81"/>
      <c r="D45" s="81"/>
      <c r="E45" s="81"/>
      <c r="F45" s="81"/>
      <c r="G45" s="81"/>
      <c r="H45" s="81"/>
      <c r="I45" s="81"/>
      <c r="J45" s="81"/>
      <c r="K45" s="81"/>
      <c r="L45" s="113"/>
      <c r="M45" s="113"/>
      <c r="N45" s="113"/>
      <c r="O45" s="113"/>
      <c r="P45" s="113"/>
      <c r="Q45" s="113"/>
      <c r="R45" s="113"/>
      <c r="S45" s="113"/>
      <c r="T45" s="113"/>
      <c r="U45" s="81"/>
      <c r="V45" s="81"/>
      <c r="W45" s="81"/>
      <c r="X45" s="81"/>
      <c r="Y45" s="81"/>
      <c r="Z45" s="81"/>
      <c r="AA45" s="81"/>
      <c r="AB45" s="81"/>
      <c r="AC45" s="81"/>
      <c r="AD45" s="113"/>
      <c r="AE45" s="113"/>
      <c r="AF45" s="113"/>
      <c r="AG45" s="113"/>
      <c r="AH45" s="113"/>
      <c r="AI45" s="113"/>
      <c r="AJ45" s="113"/>
      <c r="AK45" s="113"/>
      <c r="AL45" s="113"/>
      <c r="AM45" s="81"/>
      <c r="AN45" s="81"/>
      <c r="AO45" s="81"/>
      <c r="AP45" s="81"/>
      <c r="AQ45" s="81"/>
      <c r="AR45" s="81"/>
      <c r="AS45" s="81"/>
      <c r="AT45" s="81"/>
      <c r="AU45" s="81"/>
      <c r="AV45" s="113"/>
      <c r="AW45" s="113"/>
      <c r="AX45" s="113"/>
      <c r="AY45" s="113"/>
      <c r="AZ45" s="113"/>
      <c r="BA45" s="113"/>
      <c r="BB45" s="113"/>
      <c r="BC45" s="113"/>
      <c r="BD45" s="113"/>
      <c r="BE45" s="81"/>
      <c r="BF45" s="81"/>
      <c r="BG45" s="81"/>
      <c r="BH45" s="81"/>
      <c r="BI45" s="81"/>
      <c r="BJ45" s="81"/>
      <c r="BK45" s="81"/>
      <c r="BL45" s="81"/>
      <c r="BM45" s="81"/>
      <c r="BN45" s="113"/>
      <c r="BO45" s="113"/>
      <c r="BP45" s="113"/>
      <c r="BQ45" s="113"/>
      <c r="BR45" s="113"/>
      <c r="BS45" s="113"/>
      <c r="BT45" s="113"/>
      <c r="BU45" s="113"/>
      <c r="BV45" s="113"/>
      <c r="BW45" s="115" t="s">
        <v>116</v>
      </c>
      <c r="BX45" s="115" t="s">
        <v>116</v>
      </c>
      <c r="BY45" s="115" t="s">
        <v>116</v>
      </c>
      <c r="BZ45" s="115" t="s">
        <v>116</v>
      </c>
      <c r="CA45" s="115" t="s">
        <v>116</v>
      </c>
      <c r="CB45" s="115" t="s">
        <v>116</v>
      </c>
      <c r="CC45" s="115" t="s">
        <v>116</v>
      </c>
      <c r="CD45" s="115" t="s">
        <v>116</v>
      </c>
      <c r="CE45" s="115" t="s">
        <v>116</v>
      </c>
      <c r="CF45" s="116"/>
      <c r="CG45" s="116"/>
      <c r="CH45" s="116"/>
      <c r="CI45" s="116"/>
      <c r="CJ45" s="116"/>
      <c r="CK45" s="116"/>
      <c r="CL45" s="116"/>
      <c r="CM45" s="116"/>
      <c r="CN45" s="116"/>
      <c r="CO45" s="117"/>
      <c r="CP45" s="117"/>
      <c r="CQ45" s="117"/>
      <c r="CR45" s="117"/>
      <c r="CS45" s="117"/>
      <c r="CT45" s="117"/>
      <c r="CU45" s="117"/>
      <c r="CV45" s="117"/>
      <c r="CW45" s="117"/>
      <c r="CX45" s="119" t="s">
        <v>116</v>
      </c>
      <c r="CY45" s="120" t="s">
        <v>130</v>
      </c>
      <c r="CZ45" s="121" t="s">
        <v>116</v>
      </c>
    </row>
    <row r="46" spans="1:104">
      <c r="A46" s="122">
        <v>39</v>
      </c>
      <c r="B46" s="533">
        <f>[2]SISWA!B44</f>
        <v>0</v>
      </c>
      <c r="C46" s="81"/>
      <c r="D46" s="81"/>
      <c r="E46" s="81"/>
      <c r="F46" s="81"/>
      <c r="G46" s="81"/>
      <c r="H46" s="81"/>
      <c r="I46" s="81"/>
      <c r="J46" s="81"/>
      <c r="K46" s="81"/>
      <c r="L46" s="113"/>
      <c r="M46" s="113"/>
      <c r="N46" s="113"/>
      <c r="O46" s="113"/>
      <c r="P46" s="113"/>
      <c r="Q46" s="113"/>
      <c r="R46" s="113"/>
      <c r="S46" s="113"/>
      <c r="T46" s="113"/>
      <c r="U46" s="81"/>
      <c r="V46" s="81"/>
      <c r="W46" s="81"/>
      <c r="X46" s="81"/>
      <c r="Y46" s="81"/>
      <c r="Z46" s="81"/>
      <c r="AA46" s="81"/>
      <c r="AB46" s="81"/>
      <c r="AC46" s="81"/>
      <c r="AD46" s="113"/>
      <c r="AE46" s="113"/>
      <c r="AF46" s="113"/>
      <c r="AG46" s="113"/>
      <c r="AH46" s="113"/>
      <c r="AI46" s="113"/>
      <c r="AJ46" s="113"/>
      <c r="AK46" s="113"/>
      <c r="AL46" s="113"/>
      <c r="AM46" s="81"/>
      <c r="AN46" s="81"/>
      <c r="AO46" s="81"/>
      <c r="AP46" s="81"/>
      <c r="AQ46" s="81"/>
      <c r="AR46" s="81"/>
      <c r="AS46" s="81"/>
      <c r="AT46" s="81"/>
      <c r="AU46" s="81"/>
      <c r="AV46" s="113"/>
      <c r="AW46" s="113"/>
      <c r="AX46" s="113"/>
      <c r="AY46" s="113"/>
      <c r="AZ46" s="113"/>
      <c r="BA46" s="113"/>
      <c r="BB46" s="113"/>
      <c r="BC46" s="113"/>
      <c r="BD46" s="113"/>
      <c r="BE46" s="81"/>
      <c r="BF46" s="81"/>
      <c r="BG46" s="81"/>
      <c r="BH46" s="81"/>
      <c r="BI46" s="81"/>
      <c r="BJ46" s="81"/>
      <c r="BK46" s="81"/>
      <c r="BL46" s="81"/>
      <c r="BM46" s="81"/>
      <c r="BN46" s="113"/>
      <c r="BO46" s="113"/>
      <c r="BP46" s="113"/>
      <c r="BQ46" s="113"/>
      <c r="BR46" s="113"/>
      <c r="BS46" s="113"/>
      <c r="BT46" s="113"/>
      <c r="BU46" s="113"/>
      <c r="BV46" s="113"/>
      <c r="BW46" s="115" t="s">
        <v>116</v>
      </c>
      <c r="BX46" s="115" t="s">
        <v>116</v>
      </c>
      <c r="BY46" s="115" t="s">
        <v>116</v>
      </c>
      <c r="BZ46" s="115" t="s">
        <v>116</v>
      </c>
      <c r="CA46" s="115" t="s">
        <v>116</v>
      </c>
      <c r="CB46" s="115" t="s">
        <v>116</v>
      </c>
      <c r="CC46" s="115" t="s">
        <v>116</v>
      </c>
      <c r="CD46" s="115" t="s">
        <v>116</v>
      </c>
      <c r="CE46" s="115" t="s">
        <v>116</v>
      </c>
      <c r="CF46" s="116"/>
      <c r="CG46" s="116"/>
      <c r="CH46" s="116"/>
      <c r="CI46" s="116"/>
      <c r="CJ46" s="116"/>
      <c r="CK46" s="116"/>
      <c r="CL46" s="116"/>
      <c r="CM46" s="116"/>
      <c r="CN46" s="116"/>
      <c r="CO46" s="117"/>
      <c r="CP46" s="117"/>
      <c r="CQ46" s="117"/>
      <c r="CR46" s="117"/>
      <c r="CS46" s="117"/>
      <c r="CT46" s="117"/>
      <c r="CU46" s="117"/>
      <c r="CV46" s="117"/>
      <c r="CW46" s="117"/>
      <c r="CX46" s="119" t="s">
        <v>116</v>
      </c>
      <c r="CY46" s="120" t="s">
        <v>130</v>
      </c>
      <c r="CZ46" s="121" t="s">
        <v>116</v>
      </c>
    </row>
    <row r="47" spans="1:104">
      <c r="A47" s="122">
        <v>40</v>
      </c>
      <c r="B47" s="533">
        <f>[2]SISWA!B45</f>
        <v>0</v>
      </c>
      <c r="C47" s="81"/>
      <c r="D47" s="81"/>
      <c r="E47" s="81"/>
      <c r="F47" s="81"/>
      <c r="G47" s="81"/>
      <c r="H47" s="81"/>
      <c r="I47" s="81"/>
      <c r="J47" s="81"/>
      <c r="K47" s="81"/>
      <c r="L47" s="113"/>
      <c r="M47" s="113"/>
      <c r="N47" s="113"/>
      <c r="O47" s="113"/>
      <c r="P47" s="113"/>
      <c r="Q47" s="113"/>
      <c r="R47" s="113"/>
      <c r="S47" s="113"/>
      <c r="T47" s="113"/>
      <c r="U47" s="81"/>
      <c r="V47" s="81"/>
      <c r="W47" s="81"/>
      <c r="X47" s="81"/>
      <c r="Y47" s="81"/>
      <c r="Z47" s="81"/>
      <c r="AA47" s="81"/>
      <c r="AB47" s="81"/>
      <c r="AC47" s="81"/>
      <c r="AD47" s="113"/>
      <c r="AE47" s="113"/>
      <c r="AF47" s="113"/>
      <c r="AG47" s="113"/>
      <c r="AH47" s="113"/>
      <c r="AI47" s="113"/>
      <c r="AJ47" s="113"/>
      <c r="AK47" s="113"/>
      <c r="AL47" s="113"/>
      <c r="AM47" s="81"/>
      <c r="AN47" s="81"/>
      <c r="AO47" s="81"/>
      <c r="AP47" s="81"/>
      <c r="AQ47" s="81"/>
      <c r="AR47" s="81"/>
      <c r="AS47" s="81"/>
      <c r="AT47" s="81"/>
      <c r="AU47" s="81"/>
      <c r="AV47" s="113"/>
      <c r="AW47" s="113"/>
      <c r="AX47" s="113"/>
      <c r="AY47" s="113"/>
      <c r="AZ47" s="113"/>
      <c r="BA47" s="113"/>
      <c r="BB47" s="113"/>
      <c r="BC47" s="113"/>
      <c r="BD47" s="113"/>
      <c r="BE47" s="81"/>
      <c r="BF47" s="81"/>
      <c r="BG47" s="81"/>
      <c r="BH47" s="81"/>
      <c r="BI47" s="81"/>
      <c r="BJ47" s="81"/>
      <c r="BK47" s="81"/>
      <c r="BL47" s="81"/>
      <c r="BM47" s="81"/>
      <c r="BN47" s="113"/>
      <c r="BO47" s="113"/>
      <c r="BP47" s="113"/>
      <c r="BQ47" s="113"/>
      <c r="BR47" s="113"/>
      <c r="BS47" s="113"/>
      <c r="BT47" s="113"/>
      <c r="BU47" s="113"/>
      <c r="BV47" s="113"/>
      <c r="BW47" s="115" t="s">
        <v>116</v>
      </c>
      <c r="BX47" s="115" t="s">
        <v>116</v>
      </c>
      <c r="BY47" s="115" t="s">
        <v>116</v>
      </c>
      <c r="BZ47" s="115" t="s">
        <v>116</v>
      </c>
      <c r="CA47" s="115" t="s">
        <v>116</v>
      </c>
      <c r="CB47" s="115" t="s">
        <v>116</v>
      </c>
      <c r="CC47" s="115" t="s">
        <v>116</v>
      </c>
      <c r="CD47" s="115" t="s">
        <v>116</v>
      </c>
      <c r="CE47" s="115" t="s">
        <v>116</v>
      </c>
      <c r="CF47" s="116"/>
      <c r="CG47" s="116"/>
      <c r="CH47" s="116"/>
      <c r="CI47" s="116"/>
      <c r="CJ47" s="116"/>
      <c r="CK47" s="116"/>
      <c r="CL47" s="116"/>
      <c r="CM47" s="116"/>
      <c r="CN47" s="116"/>
      <c r="CO47" s="117"/>
      <c r="CP47" s="117"/>
      <c r="CQ47" s="117"/>
      <c r="CR47" s="117"/>
      <c r="CS47" s="117"/>
      <c r="CT47" s="117"/>
      <c r="CU47" s="117"/>
      <c r="CV47" s="117"/>
      <c r="CW47" s="117"/>
      <c r="CX47" s="119" t="s">
        <v>116</v>
      </c>
      <c r="CY47" s="120" t="s">
        <v>130</v>
      </c>
      <c r="CZ47" s="121" t="s">
        <v>116</v>
      </c>
    </row>
  </sheetData>
  <mergeCells count="23">
    <mergeCell ref="CY5:CY7"/>
    <mergeCell ref="CZ5:CZ7"/>
    <mergeCell ref="BN6:BV6"/>
    <mergeCell ref="B1:AF1"/>
    <mergeCell ref="C2:AH2"/>
    <mergeCell ref="AG3:AN3"/>
    <mergeCell ref="C4:P4"/>
    <mergeCell ref="BE6:BM6"/>
    <mergeCell ref="BE5:BV5"/>
    <mergeCell ref="BW5:CE5"/>
    <mergeCell ref="CF5:CN5"/>
    <mergeCell ref="CO5:CW5"/>
    <mergeCell ref="L6:T6"/>
    <mergeCell ref="U6:AC6"/>
    <mergeCell ref="AD6:AL6"/>
    <mergeCell ref="AM6:AU6"/>
    <mergeCell ref="A5:A7"/>
    <mergeCell ref="B5:B7"/>
    <mergeCell ref="C5:T5"/>
    <mergeCell ref="U5:AL5"/>
    <mergeCell ref="AM5:BD5"/>
    <mergeCell ref="C6:K6"/>
    <mergeCell ref="AV6:BD6"/>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Z41"/>
  <sheetViews>
    <sheetView view="pageBreakPreview" topLeftCell="CD1" zoomScale="60" zoomScaleNormal="100" workbookViewId="0"/>
  </sheetViews>
  <sheetFormatPr defaultRowHeight="15"/>
  <cols>
    <col min="1" max="1" width="7" customWidth="1"/>
    <col min="2" max="2" width="22" customWidth="1"/>
    <col min="104" max="104" width="58.7109375" customWidth="1"/>
  </cols>
  <sheetData>
    <row r="1" spans="1:104">
      <c r="A1" s="519"/>
      <c r="B1" s="649" t="s">
        <v>90</v>
      </c>
      <c r="C1" s="649"/>
      <c r="D1" s="649"/>
      <c r="E1" s="649"/>
      <c r="F1" s="649"/>
      <c r="G1" s="649"/>
      <c r="H1" s="649"/>
      <c r="I1" s="649"/>
      <c r="J1" s="649"/>
      <c r="K1" s="649"/>
      <c r="L1" s="649"/>
      <c r="M1" s="649"/>
      <c r="N1" s="649"/>
      <c r="O1" s="649"/>
      <c r="P1" s="649"/>
      <c r="Q1" s="649"/>
      <c r="R1" s="649"/>
      <c r="S1" s="649"/>
      <c r="T1" s="649"/>
      <c r="U1" s="649"/>
      <c r="V1" s="649"/>
      <c r="W1" s="649"/>
      <c r="X1" s="649"/>
      <c r="Y1" s="649"/>
      <c r="Z1" s="649"/>
      <c r="AA1" s="649"/>
      <c r="AB1" s="649"/>
      <c r="AC1" s="649"/>
      <c r="AD1" s="649"/>
      <c r="AE1" s="649"/>
      <c r="AF1" s="649"/>
      <c r="CX1" t="s">
        <v>123</v>
      </c>
      <c r="CY1">
        <f>[3]KKM!D22</f>
        <v>89</v>
      </c>
    </row>
    <row r="2" spans="1:104">
      <c r="A2" s="519"/>
      <c r="B2" s="527" t="s">
        <v>92</v>
      </c>
      <c r="C2" s="684" t="str">
        <f>[3]KKM!B16</f>
        <v>Bahasa Jawa</v>
      </c>
      <c r="D2" s="691"/>
      <c r="E2" s="691"/>
      <c r="F2" s="691"/>
      <c r="G2" s="691"/>
      <c r="H2" s="691"/>
      <c r="I2" s="691"/>
      <c r="J2" s="691"/>
      <c r="K2" s="691"/>
      <c r="L2" s="691"/>
      <c r="M2" s="80"/>
      <c r="N2" s="528"/>
      <c r="O2" s="528"/>
      <c r="P2" s="528"/>
      <c r="Q2" s="528"/>
      <c r="R2" s="528"/>
      <c r="S2" s="528"/>
      <c r="T2" s="528"/>
      <c r="U2" s="528"/>
      <c r="V2" s="528"/>
      <c r="W2" s="529"/>
      <c r="X2" s="529"/>
      <c r="AD2" s="528"/>
      <c r="AE2" s="530"/>
      <c r="AF2" s="95"/>
      <c r="CX2" t="s">
        <v>61</v>
      </c>
      <c r="CY2">
        <f>[3]KKM!D23</f>
        <v>78</v>
      </c>
    </row>
    <row r="3" spans="1:104">
      <c r="A3" s="519"/>
      <c r="B3" s="520" t="s">
        <v>94</v>
      </c>
      <c r="C3" s="692" t="str">
        <f>[3]MENU!N20&amp;" Sem : "&amp;[3]MENU!N21</f>
        <v>I ( Satu ) Sem : 1 ( satu )</v>
      </c>
      <c r="D3" s="692"/>
      <c r="E3" s="692"/>
      <c r="F3" s="692"/>
      <c r="G3" s="692"/>
      <c r="H3" s="692"/>
      <c r="I3" s="692"/>
      <c r="J3" s="692"/>
      <c r="K3" s="692"/>
      <c r="L3" s="692"/>
      <c r="M3" s="692"/>
      <c r="N3" s="692"/>
      <c r="O3" s="692"/>
      <c r="P3" s="692"/>
      <c r="Q3" s="692"/>
      <c r="R3" s="692"/>
      <c r="S3" s="692"/>
      <c r="T3" s="692"/>
      <c r="U3" s="692"/>
      <c r="V3" s="692"/>
      <c r="W3" s="692"/>
      <c r="X3" s="692"/>
      <c r="Y3" s="692"/>
      <c r="Z3" s="692"/>
      <c r="AA3" s="692"/>
      <c r="AB3" s="692"/>
      <c r="AC3" s="692"/>
      <c r="AD3" s="692"/>
      <c r="AE3" s="692"/>
      <c r="AF3" s="692"/>
      <c r="AG3" s="692"/>
      <c r="AH3" s="692"/>
      <c r="AI3" s="692"/>
      <c r="AJ3" s="692"/>
      <c r="AK3" s="692"/>
      <c r="AL3" s="692"/>
      <c r="AM3" s="692"/>
      <c r="AN3" s="692"/>
      <c r="AO3" s="692"/>
      <c r="AP3" s="692"/>
      <c r="AQ3" s="692"/>
      <c r="AR3" s="692"/>
      <c r="AS3" s="692"/>
      <c r="AT3" s="692"/>
      <c r="AU3" s="692"/>
      <c r="AV3" s="692"/>
      <c r="AW3" s="692"/>
      <c r="AX3" s="692"/>
      <c r="AY3" s="692"/>
      <c r="AZ3" s="692"/>
      <c r="BA3" s="692"/>
      <c r="BB3" s="692"/>
      <c r="BC3" s="692"/>
      <c r="BD3" s="692"/>
      <c r="BE3" s="692"/>
      <c r="BF3" s="692"/>
      <c r="BG3" s="692"/>
      <c r="BH3" s="692"/>
      <c r="BI3" s="692"/>
      <c r="BJ3" s="692"/>
      <c r="BK3" s="692"/>
      <c r="BL3" s="692"/>
      <c r="BM3" s="692"/>
      <c r="BN3" s="692"/>
      <c r="BO3" s="692"/>
      <c r="BP3" s="692"/>
      <c r="BQ3" s="692"/>
      <c r="BR3" s="692"/>
      <c r="BS3" s="692"/>
      <c r="BT3" s="692"/>
      <c r="BU3" s="692"/>
      <c r="BV3" s="692"/>
      <c r="BW3" s="692"/>
      <c r="BX3" s="692"/>
      <c r="BY3" s="692"/>
      <c r="BZ3" s="692"/>
      <c r="CA3" s="692"/>
      <c r="CB3" s="692"/>
      <c r="CC3" s="692"/>
      <c r="CD3" s="692"/>
      <c r="CX3" t="s">
        <v>71</v>
      </c>
      <c r="CY3">
        <f>[3]KKM!D24</f>
        <v>67</v>
      </c>
    </row>
    <row r="4" spans="1:104">
      <c r="B4" s="72" t="s">
        <v>560</v>
      </c>
      <c r="C4" s="98">
        <f>[3]KKM!D16</f>
        <v>68</v>
      </c>
      <c r="D4" s="98"/>
      <c r="E4" s="98"/>
      <c r="F4" s="98"/>
      <c r="G4" s="98"/>
      <c r="H4" s="98"/>
      <c r="I4" s="98"/>
      <c r="J4" s="98"/>
      <c r="K4" s="98"/>
      <c r="L4" s="98"/>
      <c r="M4" s="98"/>
      <c r="N4" s="98"/>
      <c r="O4" s="98"/>
      <c r="P4" s="98"/>
      <c r="Q4" s="98"/>
      <c r="R4" s="98"/>
      <c r="S4" s="98"/>
      <c r="T4" s="98"/>
      <c r="U4" s="98"/>
      <c r="V4" s="98"/>
      <c r="W4" s="98"/>
      <c r="X4" s="98"/>
      <c r="Y4" s="98"/>
      <c r="Z4" s="98"/>
      <c r="AA4" s="98"/>
      <c r="AB4" s="98"/>
      <c r="AC4" s="98"/>
      <c r="AD4" s="98"/>
      <c r="AE4" s="98"/>
      <c r="AF4" s="98"/>
      <c r="AG4" s="98"/>
      <c r="CX4" t="s">
        <v>583</v>
      </c>
      <c r="CY4">
        <f>[3]KKM!D25</f>
        <v>67</v>
      </c>
    </row>
    <row r="5" spans="1:104">
      <c r="A5" s="577" t="s">
        <v>55</v>
      </c>
      <c r="B5" s="577" t="s">
        <v>56</v>
      </c>
      <c r="C5" s="693" t="s">
        <v>820</v>
      </c>
      <c r="D5" s="693"/>
      <c r="E5" s="693"/>
      <c r="F5" s="693"/>
      <c r="G5" s="693"/>
      <c r="H5" s="693"/>
      <c r="I5" s="693"/>
      <c r="J5" s="693"/>
      <c r="K5" s="693"/>
      <c r="L5" s="693"/>
      <c r="M5" s="693"/>
      <c r="N5" s="693"/>
      <c r="O5" s="693"/>
      <c r="P5" s="693"/>
      <c r="Q5" s="693"/>
      <c r="R5" s="693"/>
      <c r="S5" s="693"/>
      <c r="T5" s="693"/>
      <c r="U5" s="693" t="s">
        <v>388</v>
      </c>
      <c r="V5" s="693"/>
      <c r="W5" s="693"/>
      <c r="X5" s="693"/>
      <c r="Y5" s="693"/>
      <c r="Z5" s="693"/>
      <c r="AA5" s="693"/>
      <c r="AB5" s="693"/>
      <c r="AC5" s="693"/>
      <c r="AD5" s="693"/>
      <c r="AE5" s="693"/>
      <c r="AF5" s="693"/>
      <c r="AG5" s="693"/>
      <c r="AH5" s="693"/>
      <c r="AI5" s="693"/>
      <c r="AJ5" s="693"/>
      <c r="AK5" s="693"/>
      <c r="AL5" s="693"/>
      <c r="AM5" s="693" t="s">
        <v>389</v>
      </c>
      <c r="AN5" s="693"/>
      <c r="AO5" s="693"/>
      <c r="AP5" s="693"/>
      <c r="AQ5" s="693"/>
      <c r="AR5" s="693"/>
      <c r="AS5" s="693"/>
      <c r="AT5" s="693"/>
      <c r="AU5" s="693"/>
      <c r="AV5" s="693"/>
      <c r="AW5" s="693"/>
      <c r="AX5" s="693"/>
      <c r="AY5" s="693"/>
      <c r="AZ5" s="693"/>
      <c r="BA5" s="693"/>
      <c r="BB5" s="693"/>
      <c r="BC5" s="693"/>
      <c r="BD5" s="693"/>
      <c r="BE5" s="693" t="s">
        <v>390</v>
      </c>
      <c r="BF5" s="693"/>
      <c r="BG5" s="693"/>
      <c r="BH5" s="693"/>
      <c r="BI5" s="693"/>
      <c r="BJ5" s="693"/>
      <c r="BK5" s="693"/>
      <c r="BL5" s="693"/>
      <c r="BM5" s="693"/>
      <c r="BN5" s="693"/>
      <c r="BO5" s="693"/>
      <c r="BP5" s="693"/>
      <c r="BQ5" s="693"/>
      <c r="BR5" s="693"/>
      <c r="BS5" s="693"/>
      <c r="BT5" s="693"/>
      <c r="BU5" s="693"/>
      <c r="BV5" s="693"/>
      <c r="BW5" s="694" t="s">
        <v>102</v>
      </c>
      <c r="BX5" s="694"/>
      <c r="BY5" s="694"/>
      <c r="BZ5" s="694"/>
      <c r="CA5" s="694"/>
      <c r="CB5" s="694"/>
      <c r="CC5" s="694"/>
      <c r="CD5" s="694"/>
      <c r="CE5" s="694"/>
      <c r="CF5" s="685" t="s">
        <v>821</v>
      </c>
      <c r="CG5" s="685"/>
      <c r="CH5" s="685"/>
      <c r="CI5" s="685"/>
      <c r="CJ5" s="685"/>
      <c r="CK5" s="104"/>
      <c r="CL5" s="104"/>
      <c r="CM5" s="104"/>
      <c r="CN5" s="104"/>
      <c r="CO5" s="686" t="s">
        <v>822</v>
      </c>
      <c r="CP5" s="686"/>
      <c r="CQ5" s="686"/>
      <c r="CR5" s="686"/>
      <c r="CS5" s="686"/>
      <c r="CT5" s="686"/>
      <c r="CU5" s="686"/>
      <c r="CV5" s="686"/>
      <c r="CW5" s="686"/>
      <c r="CX5" s="73" t="s">
        <v>57</v>
      </c>
      <c r="CY5" s="687" t="s">
        <v>58</v>
      </c>
      <c r="CZ5" s="688" t="s">
        <v>105</v>
      </c>
    </row>
    <row r="6" spans="1:104">
      <c r="A6" s="577"/>
      <c r="B6" s="577"/>
      <c r="C6" s="689" t="s">
        <v>106</v>
      </c>
      <c r="D6" s="689"/>
      <c r="E6" s="689"/>
      <c r="F6" s="689"/>
      <c r="G6" s="689"/>
      <c r="H6" s="689"/>
      <c r="I6" s="689"/>
      <c r="J6" s="689"/>
      <c r="K6" s="689"/>
      <c r="L6" s="690" t="s">
        <v>107</v>
      </c>
      <c r="M6" s="690"/>
      <c r="N6" s="690"/>
      <c r="O6" s="690"/>
      <c r="P6" s="690"/>
      <c r="Q6" s="690"/>
      <c r="R6" s="690"/>
      <c r="S6" s="690"/>
      <c r="T6" s="690"/>
      <c r="U6" s="689" t="s">
        <v>106</v>
      </c>
      <c r="V6" s="689"/>
      <c r="W6" s="689"/>
      <c r="X6" s="689"/>
      <c r="Y6" s="689"/>
      <c r="Z6" s="689"/>
      <c r="AA6" s="689"/>
      <c r="AB6" s="689"/>
      <c r="AC6" s="689"/>
      <c r="AD6" s="690" t="s">
        <v>107</v>
      </c>
      <c r="AE6" s="690"/>
      <c r="AF6" s="690"/>
      <c r="AG6" s="690"/>
      <c r="AH6" s="690"/>
      <c r="AI6" s="690"/>
      <c r="AJ6" s="690"/>
      <c r="AK6" s="690"/>
      <c r="AL6" s="690"/>
      <c r="AM6" s="689" t="s">
        <v>106</v>
      </c>
      <c r="AN6" s="689"/>
      <c r="AO6" s="689"/>
      <c r="AP6" s="689"/>
      <c r="AQ6" s="689"/>
      <c r="AR6" s="689"/>
      <c r="AS6" s="689"/>
      <c r="AT6" s="689"/>
      <c r="AU6" s="689"/>
      <c r="AV6" s="690" t="s">
        <v>107</v>
      </c>
      <c r="AW6" s="690"/>
      <c r="AX6" s="690"/>
      <c r="AY6" s="690"/>
      <c r="AZ6" s="690"/>
      <c r="BA6" s="690"/>
      <c r="BB6" s="690"/>
      <c r="BC6" s="690"/>
      <c r="BD6" s="690"/>
      <c r="BE6" s="689" t="s">
        <v>106</v>
      </c>
      <c r="BF6" s="689"/>
      <c r="BG6" s="689"/>
      <c r="BH6" s="689"/>
      <c r="BI6" s="689"/>
      <c r="BJ6" s="689"/>
      <c r="BK6" s="689"/>
      <c r="BL6" s="689"/>
      <c r="BM6" s="689"/>
      <c r="BN6" s="690" t="s">
        <v>107</v>
      </c>
      <c r="BO6" s="690"/>
      <c r="BP6" s="690"/>
      <c r="BQ6" s="690"/>
      <c r="BR6" s="690"/>
      <c r="BS6" s="690"/>
      <c r="BT6" s="690"/>
      <c r="BU6" s="690"/>
      <c r="BV6" s="690"/>
      <c r="BW6" s="522" t="s">
        <v>108</v>
      </c>
      <c r="BX6" s="522" t="s">
        <v>108</v>
      </c>
      <c r="BY6" s="522" t="s">
        <v>108</v>
      </c>
      <c r="BZ6" s="522" t="s">
        <v>108</v>
      </c>
      <c r="CA6" s="522" t="s">
        <v>108</v>
      </c>
      <c r="CB6" s="522" t="s">
        <v>108</v>
      </c>
      <c r="CC6" s="522" t="s">
        <v>108</v>
      </c>
      <c r="CD6" s="522" t="s">
        <v>108</v>
      </c>
      <c r="CE6" s="522" t="s">
        <v>108</v>
      </c>
      <c r="CF6" s="104" t="s">
        <v>108</v>
      </c>
      <c r="CG6" s="104" t="s">
        <v>108</v>
      </c>
      <c r="CH6" s="104" t="s">
        <v>108</v>
      </c>
      <c r="CI6" s="104" t="s">
        <v>108</v>
      </c>
      <c r="CJ6" s="104" t="s">
        <v>108</v>
      </c>
      <c r="CK6" s="104"/>
      <c r="CL6" s="104"/>
      <c r="CM6" s="104"/>
      <c r="CN6" s="104"/>
      <c r="CO6" s="541" t="s">
        <v>108</v>
      </c>
      <c r="CP6" s="541" t="s">
        <v>108</v>
      </c>
      <c r="CQ6" s="541" t="s">
        <v>108</v>
      </c>
      <c r="CR6" s="541" t="s">
        <v>108</v>
      </c>
      <c r="CS6" s="541" t="s">
        <v>108</v>
      </c>
      <c r="CT6" s="541" t="s">
        <v>108</v>
      </c>
      <c r="CU6" s="541" t="s">
        <v>108</v>
      </c>
      <c r="CV6" s="541" t="s">
        <v>108</v>
      </c>
      <c r="CW6" s="541" t="s">
        <v>108</v>
      </c>
      <c r="CX6" s="73"/>
      <c r="CY6" s="687"/>
      <c r="CZ6" s="688"/>
    </row>
    <row r="7" spans="1:104" s="360" customFormat="1" ht="26.25" customHeight="1">
      <c r="A7" s="577"/>
      <c r="B7" s="577"/>
      <c r="C7" s="531">
        <f>A44</f>
        <v>0</v>
      </c>
      <c r="D7" s="531">
        <f>A45</f>
        <v>0</v>
      </c>
      <c r="E7" s="531">
        <f>A46</f>
        <v>0</v>
      </c>
      <c r="F7" s="531">
        <f>A47</f>
        <v>0</v>
      </c>
      <c r="G7" s="531">
        <f>A48</f>
        <v>0</v>
      </c>
      <c r="H7" s="531">
        <f>A49</f>
        <v>0</v>
      </c>
      <c r="I7" s="531">
        <f>A50</f>
        <v>0</v>
      </c>
      <c r="J7" s="531">
        <f>A51</f>
        <v>0</v>
      </c>
      <c r="K7" s="531">
        <f>A52</f>
        <v>0</v>
      </c>
      <c r="L7" s="532">
        <f t="shared" ref="L7:BV7" si="0">C7</f>
        <v>0</v>
      </c>
      <c r="M7" s="532">
        <f t="shared" si="0"/>
        <v>0</v>
      </c>
      <c r="N7" s="532">
        <f t="shared" si="0"/>
        <v>0</v>
      </c>
      <c r="O7" s="532">
        <f t="shared" si="0"/>
        <v>0</v>
      </c>
      <c r="P7" s="532">
        <f t="shared" si="0"/>
        <v>0</v>
      </c>
      <c r="Q7" s="532">
        <f t="shared" si="0"/>
        <v>0</v>
      </c>
      <c r="R7" s="532">
        <f t="shared" si="0"/>
        <v>0</v>
      </c>
      <c r="S7" s="532">
        <f t="shared" si="0"/>
        <v>0</v>
      </c>
      <c r="T7" s="532">
        <f t="shared" si="0"/>
        <v>0</v>
      </c>
      <c r="U7" s="532">
        <f t="shared" si="0"/>
        <v>0</v>
      </c>
      <c r="V7" s="532">
        <f t="shared" si="0"/>
        <v>0</v>
      </c>
      <c r="W7" s="532">
        <f t="shared" si="0"/>
        <v>0</v>
      </c>
      <c r="X7" s="532">
        <f t="shared" si="0"/>
        <v>0</v>
      </c>
      <c r="Y7" s="532">
        <f t="shared" si="0"/>
        <v>0</v>
      </c>
      <c r="Z7" s="532">
        <f t="shared" si="0"/>
        <v>0</v>
      </c>
      <c r="AA7" s="532">
        <f t="shared" si="0"/>
        <v>0</v>
      </c>
      <c r="AB7" s="532">
        <f t="shared" si="0"/>
        <v>0</v>
      </c>
      <c r="AC7" s="532">
        <f t="shared" si="0"/>
        <v>0</v>
      </c>
      <c r="AD7" s="532">
        <f t="shared" si="0"/>
        <v>0</v>
      </c>
      <c r="AE7" s="532">
        <f t="shared" si="0"/>
        <v>0</v>
      </c>
      <c r="AF7" s="532">
        <f t="shared" si="0"/>
        <v>0</v>
      </c>
      <c r="AG7" s="532">
        <f t="shared" si="0"/>
        <v>0</v>
      </c>
      <c r="AH7" s="532">
        <f t="shared" si="0"/>
        <v>0</v>
      </c>
      <c r="AI7" s="532">
        <f t="shared" si="0"/>
        <v>0</v>
      </c>
      <c r="AJ7" s="532">
        <f t="shared" si="0"/>
        <v>0</v>
      </c>
      <c r="AK7" s="532">
        <f t="shared" si="0"/>
        <v>0</v>
      </c>
      <c r="AL7" s="532">
        <f t="shared" si="0"/>
        <v>0</v>
      </c>
      <c r="AM7" s="532">
        <f t="shared" si="0"/>
        <v>0</v>
      </c>
      <c r="AN7" s="532">
        <f t="shared" si="0"/>
        <v>0</v>
      </c>
      <c r="AO7" s="532">
        <f t="shared" si="0"/>
        <v>0</v>
      </c>
      <c r="AP7" s="532">
        <f t="shared" si="0"/>
        <v>0</v>
      </c>
      <c r="AQ7" s="532">
        <f t="shared" si="0"/>
        <v>0</v>
      </c>
      <c r="AR7" s="532">
        <f t="shared" si="0"/>
        <v>0</v>
      </c>
      <c r="AS7" s="532">
        <f t="shared" si="0"/>
        <v>0</v>
      </c>
      <c r="AT7" s="532">
        <f t="shared" si="0"/>
        <v>0</v>
      </c>
      <c r="AU7" s="532">
        <f t="shared" si="0"/>
        <v>0</v>
      </c>
      <c r="AV7" s="532">
        <f t="shared" si="0"/>
        <v>0</v>
      </c>
      <c r="AW7" s="532">
        <f t="shared" si="0"/>
        <v>0</v>
      </c>
      <c r="AX7" s="532">
        <f t="shared" si="0"/>
        <v>0</v>
      </c>
      <c r="AY7" s="532">
        <f t="shared" si="0"/>
        <v>0</v>
      </c>
      <c r="AZ7" s="532">
        <f t="shared" si="0"/>
        <v>0</v>
      </c>
      <c r="BA7" s="532">
        <f t="shared" si="0"/>
        <v>0</v>
      </c>
      <c r="BB7" s="532">
        <f t="shared" si="0"/>
        <v>0</v>
      </c>
      <c r="BC7" s="532">
        <f t="shared" si="0"/>
        <v>0</v>
      </c>
      <c r="BD7" s="532">
        <f t="shared" si="0"/>
        <v>0</v>
      </c>
      <c r="BE7" s="532">
        <f t="shared" si="0"/>
        <v>0</v>
      </c>
      <c r="BF7" s="532">
        <f t="shared" si="0"/>
        <v>0</v>
      </c>
      <c r="BG7" s="532">
        <f t="shared" si="0"/>
        <v>0</v>
      </c>
      <c r="BH7" s="532">
        <f t="shared" si="0"/>
        <v>0</v>
      </c>
      <c r="BI7" s="532">
        <f t="shared" si="0"/>
        <v>0</v>
      </c>
      <c r="BJ7" s="532">
        <f t="shared" si="0"/>
        <v>0</v>
      </c>
      <c r="BK7" s="532">
        <f t="shared" si="0"/>
        <v>0</v>
      </c>
      <c r="BL7" s="532">
        <f t="shared" si="0"/>
        <v>0</v>
      </c>
      <c r="BM7" s="532">
        <f t="shared" si="0"/>
        <v>0</v>
      </c>
      <c r="BN7" s="532">
        <f t="shared" si="0"/>
        <v>0</v>
      </c>
      <c r="BO7" s="532">
        <f t="shared" si="0"/>
        <v>0</v>
      </c>
      <c r="BP7" s="532">
        <f t="shared" si="0"/>
        <v>0</v>
      </c>
      <c r="BQ7" s="532">
        <f t="shared" si="0"/>
        <v>0</v>
      </c>
      <c r="BR7" s="532">
        <f t="shared" si="0"/>
        <v>0</v>
      </c>
      <c r="BS7" s="532">
        <f t="shared" si="0"/>
        <v>0</v>
      </c>
      <c r="BT7" s="532">
        <f t="shared" si="0"/>
        <v>0</v>
      </c>
      <c r="BU7" s="532">
        <f t="shared" si="0"/>
        <v>0</v>
      </c>
      <c r="BV7" s="532">
        <f t="shared" si="0"/>
        <v>0</v>
      </c>
      <c r="BW7" s="108">
        <v>1</v>
      </c>
      <c r="BX7" s="108">
        <v>2</v>
      </c>
      <c r="BY7" s="108">
        <v>3</v>
      </c>
      <c r="BZ7" s="108">
        <v>4</v>
      </c>
      <c r="CA7" s="108">
        <v>0</v>
      </c>
      <c r="CB7" s="108">
        <v>0</v>
      </c>
      <c r="CC7" s="108">
        <v>0</v>
      </c>
      <c r="CD7" s="108">
        <v>0</v>
      </c>
      <c r="CE7" s="108">
        <v>0</v>
      </c>
      <c r="CF7" s="539">
        <v>1</v>
      </c>
      <c r="CG7" s="539">
        <v>2</v>
      </c>
      <c r="CH7" s="539">
        <v>3</v>
      </c>
      <c r="CI7" s="539">
        <v>4</v>
      </c>
      <c r="CJ7" s="539">
        <v>0</v>
      </c>
      <c r="CK7" s="128">
        <v>0</v>
      </c>
      <c r="CL7" s="128">
        <v>0</v>
      </c>
      <c r="CM7" s="128">
        <v>0</v>
      </c>
      <c r="CN7" s="128">
        <v>0</v>
      </c>
      <c r="CO7" s="129">
        <v>1</v>
      </c>
      <c r="CP7" s="129">
        <v>2</v>
      </c>
      <c r="CQ7" s="129">
        <v>3</v>
      </c>
      <c r="CR7" s="129">
        <v>4</v>
      </c>
      <c r="CS7" s="129">
        <v>0</v>
      </c>
      <c r="CT7" s="129">
        <v>0</v>
      </c>
      <c r="CU7" s="129">
        <v>0</v>
      </c>
      <c r="CV7" s="129">
        <v>0</v>
      </c>
      <c r="CW7" s="129">
        <v>0</v>
      </c>
      <c r="CX7" s="521"/>
      <c r="CY7" s="687"/>
      <c r="CZ7" s="688"/>
    </row>
    <row r="8" spans="1:104" ht="26.25" customHeight="1">
      <c r="A8" s="535">
        <v>1</v>
      </c>
      <c r="B8" s="536" t="str">
        <f>[3]SISWA!B6</f>
        <v>Arka Ra'if Hamdani</v>
      </c>
      <c r="C8" s="537">
        <v>78</v>
      </c>
      <c r="D8" s="537">
        <v>80</v>
      </c>
      <c r="E8" s="537">
        <v>75</v>
      </c>
      <c r="F8" s="537">
        <v>80</v>
      </c>
      <c r="G8" s="537"/>
      <c r="H8" s="537"/>
      <c r="I8" s="537"/>
      <c r="J8" s="537"/>
      <c r="K8" s="537"/>
      <c r="L8" s="114">
        <v>80</v>
      </c>
      <c r="M8" s="114">
        <v>85</v>
      </c>
      <c r="N8" s="114">
        <v>78</v>
      </c>
      <c r="O8" s="114">
        <v>80</v>
      </c>
      <c r="P8" s="114"/>
      <c r="Q8" s="114"/>
      <c r="R8" s="114"/>
      <c r="S8" s="114"/>
      <c r="T8" s="114"/>
      <c r="U8" s="537"/>
      <c r="V8" s="537"/>
      <c r="W8" s="537"/>
      <c r="X8" s="537"/>
      <c r="Y8" s="537"/>
      <c r="Z8" s="537"/>
      <c r="AA8" s="537"/>
      <c r="AB8" s="537"/>
      <c r="AC8" s="537"/>
      <c r="AD8" s="114"/>
      <c r="AE8" s="114"/>
      <c r="AF8" s="114"/>
      <c r="AG8" s="114"/>
      <c r="AH8" s="114"/>
      <c r="AI8" s="114"/>
      <c r="AJ8" s="114"/>
      <c r="AK8" s="114"/>
      <c r="AL8" s="114"/>
      <c r="AM8" s="537"/>
      <c r="AN8" s="537"/>
      <c r="AO8" s="537"/>
      <c r="AP8" s="537"/>
      <c r="AQ8" s="537"/>
      <c r="AR8" s="537"/>
      <c r="AS8" s="537"/>
      <c r="AT8" s="537"/>
      <c r="AU8" s="537"/>
      <c r="AV8" s="114"/>
      <c r="AW8" s="114"/>
      <c r="AX8" s="114"/>
      <c r="AY8" s="114"/>
      <c r="AZ8" s="114"/>
      <c r="BA8" s="114"/>
      <c r="BB8" s="114"/>
      <c r="BC8" s="114"/>
      <c r="BD8" s="114"/>
      <c r="BE8" s="537"/>
      <c r="BF8" s="537"/>
      <c r="BG8" s="537"/>
      <c r="BH8" s="537"/>
      <c r="BI8" s="537"/>
      <c r="BJ8" s="537"/>
      <c r="BK8" s="537"/>
      <c r="BL8" s="537"/>
      <c r="BM8" s="537"/>
      <c r="BN8" s="114"/>
      <c r="BO8" s="114"/>
      <c r="BP8" s="114"/>
      <c r="BQ8" s="114"/>
      <c r="BR8" s="114"/>
      <c r="BS8" s="114"/>
      <c r="BT8" s="114"/>
      <c r="BU8" s="114"/>
      <c r="BV8" s="114"/>
      <c r="BW8" s="115">
        <v>79</v>
      </c>
      <c r="BX8" s="115">
        <v>82.5</v>
      </c>
      <c r="BY8" s="115">
        <v>76.5</v>
      </c>
      <c r="BZ8" s="115">
        <v>80</v>
      </c>
      <c r="CA8" s="115" t="s">
        <v>116</v>
      </c>
      <c r="CB8" s="115" t="s">
        <v>116</v>
      </c>
      <c r="CC8" s="115" t="s">
        <v>116</v>
      </c>
      <c r="CD8" s="115" t="s">
        <v>116</v>
      </c>
      <c r="CE8" s="115" t="s">
        <v>116</v>
      </c>
      <c r="CF8" s="116">
        <v>90</v>
      </c>
      <c r="CG8" s="116"/>
      <c r="CH8" s="116"/>
      <c r="CI8" s="116"/>
      <c r="CJ8" s="116"/>
      <c r="CK8" s="116"/>
      <c r="CL8" s="116"/>
      <c r="CM8" s="116"/>
      <c r="CN8" s="116"/>
      <c r="CO8" s="117">
        <v>82</v>
      </c>
      <c r="CP8" s="117"/>
      <c r="CQ8" s="117"/>
      <c r="CR8" s="117"/>
      <c r="CS8" s="117"/>
      <c r="CT8" s="117"/>
      <c r="CU8" s="117"/>
      <c r="CV8" s="117"/>
      <c r="CW8" s="117"/>
      <c r="CX8" s="538">
        <v>80.375</v>
      </c>
      <c r="CY8" s="502" t="s">
        <v>61</v>
      </c>
      <c r="CZ8" s="503" t="s">
        <v>442</v>
      </c>
    </row>
    <row r="9" spans="1:104" ht="26.25" customHeight="1">
      <c r="A9" s="122">
        <v>2</v>
      </c>
      <c r="B9" s="533" t="str">
        <f>[3]SISWA!B7</f>
        <v>Athaya Alifia Maulida Azahra</v>
      </c>
      <c r="C9" s="81">
        <v>80</v>
      </c>
      <c r="D9" s="81">
        <v>78</v>
      </c>
      <c r="E9" s="81">
        <v>75</v>
      </c>
      <c r="F9" s="81">
        <v>80</v>
      </c>
      <c r="G9" s="81"/>
      <c r="H9" s="81"/>
      <c r="I9" s="81"/>
      <c r="J9" s="81"/>
      <c r="K9" s="81"/>
      <c r="L9" s="113">
        <v>80</v>
      </c>
      <c r="M9" s="113">
        <v>80</v>
      </c>
      <c r="N9" s="113">
        <v>75</v>
      </c>
      <c r="O9" s="113">
        <v>80</v>
      </c>
      <c r="P9" s="113"/>
      <c r="Q9" s="113"/>
      <c r="R9" s="113"/>
      <c r="S9" s="113"/>
      <c r="T9" s="113"/>
      <c r="U9" s="81"/>
      <c r="V9" s="81"/>
      <c r="W9" s="81"/>
      <c r="X9" s="81"/>
      <c r="Y9" s="81"/>
      <c r="Z9" s="81"/>
      <c r="AA9" s="81"/>
      <c r="AB9" s="81"/>
      <c r="AC9" s="81"/>
      <c r="AD9" s="113"/>
      <c r="AE9" s="113"/>
      <c r="AF9" s="113"/>
      <c r="AG9" s="113"/>
      <c r="AH9" s="113"/>
      <c r="AI9" s="113"/>
      <c r="AJ9" s="113"/>
      <c r="AK9" s="113"/>
      <c r="AL9" s="113"/>
      <c r="AM9" s="81"/>
      <c r="AN9" s="81"/>
      <c r="AO9" s="81"/>
      <c r="AP9" s="81"/>
      <c r="AQ9" s="81"/>
      <c r="AR9" s="81"/>
      <c r="AS9" s="81"/>
      <c r="AT9" s="81"/>
      <c r="AU9" s="81"/>
      <c r="AV9" s="113"/>
      <c r="AW9" s="113"/>
      <c r="AX9" s="113"/>
      <c r="AY9" s="113"/>
      <c r="AZ9" s="113"/>
      <c r="BA9" s="113"/>
      <c r="BB9" s="113"/>
      <c r="BC9" s="113"/>
      <c r="BD9" s="113"/>
      <c r="BE9" s="81"/>
      <c r="BF9" s="81"/>
      <c r="BG9" s="81"/>
      <c r="BH9" s="81"/>
      <c r="BI9" s="81"/>
      <c r="BJ9" s="81"/>
      <c r="BK9" s="81"/>
      <c r="BL9" s="81"/>
      <c r="BM9" s="81"/>
      <c r="BN9" s="113"/>
      <c r="BO9" s="113"/>
      <c r="BP9" s="113"/>
      <c r="BQ9" s="113"/>
      <c r="BR9" s="113"/>
      <c r="BS9" s="113"/>
      <c r="BT9" s="113"/>
      <c r="BU9" s="113"/>
      <c r="BV9" s="113"/>
      <c r="BW9" s="115">
        <v>80</v>
      </c>
      <c r="BX9" s="115">
        <v>79</v>
      </c>
      <c r="BY9" s="115">
        <v>75</v>
      </c>
      <c r="BZ9" s="115">
        <v>80</v>
      </c>
      <c r="CA9" s="115" t="s">
        <v>116</v>
      </c>
      <c r="CB9" s="115" t="s">
        <v>116</v>
      </c>
      <c r="CC9" s="115" t="s">
        <v>116</v>
      </c>
      <c r="CD9" s="115" t="s">
        <v>116</v>
      </c>
      <c r="CE9" s="115" t="s">
        <v>116</v>
      </c>
      <c r="CF9" s="116">
        <v>85</v>
      </c>
      <c r="CG9" s="116"/>
      <c r="CH9" s="116"/>
      <c r="CI9" s="116"/>
      <c r="CJ9" s="116"/>
      <c r="CK9" s="116"/>
      <c r="CL9" s="116"/>
      <c r="CM9" s="116"/>
      <c r="CN9" s="116"/>
      <c r="CO9" s="117">
        <v>82</v>
      </c>
      <c r="CP9" s="117"/>
      <c r="CQ9" s="117"/>
      <c r="CR9" s="117"/>
      <c r="CS9" s="117"/>
      <c r="CT9" s="117"/>
      <c r="CU9" s="117"/>
      <c r="CV9" s="117"/>
      <c r="CW9" s="117"/>
      <c r="CX9" s="534">
        <v>78.9375</v>
      </c>
      <c r="CY9" s="120" t="s">
        <v>61</v>
      </c>
      <c r="CZ9" s="121" t="s">
        <v>823</v>
      </c>
    </row>
    <row r="10" spans="1:104" ht="26.25" customHeight="1">
      <c r="A10" s="122">
        <v>3</v>
      </c>
      <c r="B10" s="533" t="str">
        <f>[3]SISWA!B8</f>
        <v>Danar Neva Patrias</v>
      </c>
      <c r="C10" s="81">
        <v>78</v>
      </c>
      <c r="D10" s="81">
        <v>80</v>
      </c>
      <c r="E10" s="81">
        <v>78</v>
      </c>
      <c r="F10" s="81">
        <v>85</v>
      </c>
      <c r="G10" s="81"/>
      <c r="H10" s="81"/>
      <c r="I10" s="81"/>
      <c r="J10" s="81"/>
      <c r="K10" s="81"/>
      <c r="L10" s="113">
        <v>80</v>
      </c>
      <c r="M10" s="113">
        <v>85</v>
      </c>
      <c r="N10" s="113">
        <v>80</v>
      </c>
      <c r="O10" s="113">
        <v>80</v>
      </c>
      <c r="P10" s="113"/>
      <c r="Q10" s="113"/>
      <c r="R10" s="113"/>
      <c r="S10" s="113"/>
      <c r="T10" s="113"/>
      <c r="U10" s="81"/>
      <c r="V10" s="81"/>
      <c r="W10" s="81"/>
      <c r="X10" s="81"/>
      <c r="Y10" s="81"/>
      <c r="Z10" s="81"/>
      <c r="AA10" s="81"/>
      <c r="AB10" s="81"/>
      <c r="AC10" s="81"/>
      <c r="AD10" s="113"/>
      <c r="AE10" s="113"/>
      <c r="AF10" s="113"/>
      <c r="AG10" s="113"/>
      <c r="AH10" s="113"/>
      <c r="AI10" s="113"/>
      <c r="AJ10" s="113"/>
      <c r="AK10" s="113"/>
      <c r="AL10" s="113"/>
      <c r="AM10" s="81"/>
      <c r="AN10" s="81"/>
      <c r="AO10" s="81"/>
      <c r="AP10" s="81"/>
      <c r="AQ10" s="81"/>
      <c r="AR10" s="81"/>
      <c r="AS10" s="81"/>
      <c r="AT10" s="81"/>
      <c r="AU10" s="81"/>
      <c r="AV10" s="113"/>
      <c r="AW10" s="113"/>
      <c r="AX10" s="113"/>
      <c r="AY10" s="113"/>
      <c r="AZ10" s="113"/>
      <c r="BA10" s="113"/>
      <c r="BB10" s="113"/>
      <c r="BC10" s="113"/>
      <c r="BD10" s="113"/>
      <c r="BE10" s="81"/>
      <c r="BF10" s="81"/>
      <c r="BG10" s="81"/>
      <c r="BH10" s="81"/>
      <c r="BI10" s="81"/>
      <c r="BJ10" s="81"/>
      <c r="BK10" s="81"/>
      <c r="BL10" s="81"/>
      <c r="BM10" s="81"/>
      <c r="BN10" s="113"/>
      <c r="BO10" s="113"/>
      <c r="BP10" s="113"/>
      <c r="BQ10" s="113"/>
      <c r="BR10" s="113"/>
      <c r="BS10" s="113"/>
      <c r="BT10" s="113"/>
      <c r="BU10" s="113"/>
      <c r="BV10" s="113"/>
      <c r="BW10" s="115">
        <v>79</v>
      </c>
      <c r="BX10" s="115">
        <v>82.5</v>
      </c>
      <c r="BY10" s="115">
        <v>79</v>
      </c>
      <c r="BZ10" s="115">
        <v>82.5</v>
      </c>
      <c r="CA10" s="115" t="s">
        <v>116</v>
      </c>
      <c r="CB10" s="115" t="s">
        <v>116</v>
      </c>
      <c r="CC10" s="115" t="s">
        <v>116</v>
      </c>
      <c r="CD10" s="115" t="s">
        <v>116</v>
      </c>
      <c r="CE10" s="115" t="s">
        <v>116</v>
      </c>
      <c r="CF10" s="116">
        <v>90</v>
      </c>
      <c r="CG10" s="116"/>
      <c r="CH10" s="116"/>
      <c r="CI10" s="116"/>
      <c r="CJ10" s="116"/>
      <c r="CK10" s="116"/>
      <c r="CL10" s="116"/>
      <c r="CM10" s="116"/>
      <c r="CN10" s="116"/>
      <c r="CO10" s="117">
        <v>82</v>
      </c>
      <c r="CP10" s="117"/>
      <c r="CQ10" s="117"/>
      <c r="CR10" s="117"/>
      <c r="CS10" s="117"/>
      <c r="CT10" s="117"/>
      <c r="CU10" s="117"/>
      <c r="CV10" s="117"/>
      <c r="CW10" s="117"/>
      <c r="CX10" s="534">
        <v>81.625</v>
      </c>
      <c r="CY10" s="120" t="s">
        <v>61</v>
      </c>
      <c r="CZ10" s="121" t="s">
        <v>824</v>
      </c>
    </row>
    <row r="11" spans="1:104" ht="26.25" customHeight="1">
      <c r="A11" s="122">
        <v>4</v>
      </c>
      <c r="B11" s="533" t="str">
        <f>[3]SISWA!B9</f>
        <v>Davila Rebiyansa Putra</v>
      </c>
      <c r="C11" s="81">
        <v>75</v>
      </c>
      <c r="D11" s="81">
        <v>80</v>
      </c>
      <c r="E11" s="81">
        <v>78</v>
      </c>
      <c r="F11" s="81">
        <v>80</v>
      </c>
      <c r="G11" s="81"/>
      <c r="H11" s="81"/>
      <c r="I11" s="81"/>
      <c r="J11" s="81"/>
      <c r="K11" s="81"/>
      <c r="L11" s="113">
        <v>78</v>
      </c>
      <c r="M11" s="113">
        <v>80</v>
      </c>
      <c r="N11" s="113">
        <v>78</v>
      </c>
      <c r="O11" s="113">
        <v>80</v>
      </c>
      <c r="P11" s="113"/>
      <c r="Q11" s="113"/>
      <c r="R11" s="113"/>
      <c r="S11" s="113"/>
      <c r="T11" s="113"/>
      <c r="U11" s="81"/>
      <c r="V11" s="81"/>
      <c r="W11" s="81"/>
      <c r="X11" s="81"/>
      <c r="Y11" s="81"/>
      <c r="Z11" s="81"/>
      <c r="AA11" s="81"/>
      <c r="AB11" s="81"/>
      <c r="AC11" s="81"/>
      <c r="AD11" s="113"/>
      <c r="AE11" s="113"/>
      <c r="AF11" s="113"/>
      <c r="AG11" s="113"/>
      <c r="AH11" s="113"/>
      <c r="AI11" s="113"/>
      <c r="AJ11" s="113"/>
      <c r="AK11" s="113"/>
      <c r="AL11" s="113"/>
      <c r="AM11" s="81"/>
      <c r="AN11" s="81"/>
      <c r="AO11" s="81"/>
      <c r="AP11" s="81"/>
      <c r="AQ11" s="81"/>
      <c r="AR11" s="81"/>
      <c r="AS11" s="81"/>
      <c r="AT11" s="81"/>
      <c r="AU11" s="81"/>
      <c r="AV11" s="113"/>
      <c r="AW11" s="113"/>
      <c r="AX11" s="113"/>
      <c r="AY11" s="113"/>
      <c r="AZ11" s="113"/>
      <c r="BA11" s="113"/>
      <c r="BB11" s="113"/>
      <c r="BC11" s="113"/>
      <c r="BD11" s="113"/>
      <c r="BE11" s="81"/>
      <c r="BF11" s="81"/>
      <c r="BG11" s="81"/>
      <c r="BH11" s="81"/>
      <c r="BI11" s="81"/>
      <c r="BJ11" s="81"/>
      <c r="BK11" s="81"/>
      <c r="BL11" s="81"/>
      <c r="BM11" s="81"/>
      <c r="BN11" s="113"/>
      <c r="BO11" s="113"/>
      <c r="BP11" s="113"/>
      <c r="BQ11" s="113"/>
      <c r="BR11" s="113"/>
      <c r="BS11" s="113"/>
      <c r="BT11" s="113"/>
      <c r="BU11" s="113"/>
      <c r="BV11" s="113"/>
      <c r="BW11" s="115">
        <v>76.5</v>
      </c>
      <c r="BX11" s="115">
        <v>80</v>
      </c>
      <c r="BY11" s="115">
        <v>78</v>
      </c>
      <c r="BZ11" s="115">
        <v>80</v>
      </c>
      <c r="CA11" s="115" t="s">
        <v>116</v>
      </c>
      <c r="CB11" s="115" t="s">
        <v>116</v>
      </c>
      <c r="CC11" s="115" t="s">
        <v>116</v>
      </c>
      <c r="CD11" s="115" t="s">
        <v>116</v>
      </c>
      <c r="CE11" s="115" t="s">
        <v>116</v>
      </c>
      <c r="CF11" s="116">
        <v>90</v>
      </c>
      <c r="CG11" s="116"/>
      <c r="CH11" s="116"/>
      <c r="CI11" s="116"/>
      <c r="CJ11" s="116"/>
      <c r="CK11" s="116"/>
      <c r="CL11" s="116"/>
      <c r="CM11" s="116"/>
      <c r="CN11" s="116"/>
      <c r="CO11" s="117">
        <v>87</v>
      </c>
      <c r="CP11" s="117"/>
      <c r="CQ11" s="117"/>
      <c r="CR11" s="117"/>
      <c r="CS11" s="117"/>
      <c r="CT11" s="117"/>
      <c r="CU11" s="117"/>
      <c r="CV11" s="117"/>
      <c r="CW11" s="117"/>
      <c r="CX11" s="534">
        <v>80.125</v>
      </c>
      <c r="CY11" s="120" t="s">
        <v>61</v>
      </c>
      <c r="CZ11" s="121" t="s">
        <v>825</v>
      </c>
    </row>
    <row r="12" spans="1:104" ht="26.25" customHeight="1">
      <c r="A12" s="122">
        <v>5</v>
      </c>
      <c r="B12" s="533" t="str">
        <f>[3]SISWA!B10</f>
        <v>Dyaz Eka Winata</v>
      </c>
      <c r="C12" s="81">
        <v>80</v>
      </c>
      <c r="D12" s="81">
        <v>80</v>
      </c>
      <c r="E12" s="81">
        <v>78</v>
      </c>
      <c r="F12" s="81">
        <v>80</v>
      </c>
      <c r="G12" s="81"/>
      <c r="H12" s="81"/>
      <c r="I12" s="81"/>
      <c r="J12" s="81"/>
      <c r="K12" s="81"/>
      <c r="L12" s="113">
        <v>80</v>
      </c>
      <c r="M12" s="113">
        <v>80</v>
      </c>
      <c r="N12" s="113">
        <v>80</v>
      </c>
      <c r="O12" s="113">
        <v>80</v>
      </c>
      <c r="P12" s="113"/>
      <c r="Q12" s="113"/>
      <c r="R12" s="113"/>
      <c r="S12" s="113"/>
      <c r="T12" s="113"/>
      <c r="U12" s="81"/>
      <c r="V12" s="81"/>
      <c r="W12" s="81"/>
      <c r="X12" s="81"/>
      <c r="Y12" s="81"/>
      <c r="Z12" s="81"/>
      <c r="AA12" s="81"/>
      <c r="AB12" s="81"/>
      <c r="AC12" s="81"/>
      <c r="AD12" s="113"/>
      <c r="AE12" s="113"/>
      <c r="AF12" s="113"/>
      <c r="AG12" s="113"/>
      <c r="AH12" s="113"/>
      <c r="AI12" s="113"/>
      <c r="AJ12" s="113"/>
      <c r="AK12" s="113"/>
      <c r="AL12" s="113"/>
      <c r="AM12" s="81"/>
      <c r="AN12" s="81"/>
      <c r="AO12" s="81"/>
      <c r="AP12" s="81"/>
      <c r="AQ12" s="81"/>
      <c r="AR12" s="81"/>
      <c r="AS12" s="81"/>
      <c r="AT12" s="81"/>
      <c r="AU12" s="81"/>
      <c r="AV12" s="113"/>
      <c r="AW12" s="113"/>
      <c r="AX12" s="113"/>
      <c r="AY12" s="113"/>
      <c r="AZ12" s="113"/>
      <c r="BA12" s="113"/>
      <c r="BB12" s="113"/>
      <c r="BC12" s="113"/>
      <c r="BD12" s="113"/>
      <c r="BE12" s="81"/>
      <c r="BF12" s="81"/>
      <c r="BG12" s="81"/>
      <c r="BH12" s="81"/>
      <c r="BI12" s="81"/>
      <c r="BJ12" s="81"/>
      <c r="BK12" s="81"/>
      <c r="BL12" s="81"/>
      <c r="BM12" s="81"/>
      <c r="BN12" s="113"/>
      <c r="BO12" s="113"/>
      <c r="BP12" s="113"/>
      <c r="BQ12" s="113"/>
      <c r="BR12" s="113"/>
      <c r="BS12" s="113"/>
      <c r="BT12" s="113"/>
      <c r="BU12" s="113"/>
      <c r="BV12" s="113"/>
      <c r="BW12" s="115">
        <v>80</v>
      </c>
      <c r="BX12" s="115">
        <v>80</v>
      </c>
      <c r="BY12" s="115">
        <v>79</v>
      </c>
      <c r="BZ12" s="115">
        <v>80</v>
      </c>
      <c r="CA12" s="115" t="s">
        <v>116</v>
      </c>
      <c r="CB12" s="115" t="s">
        <v>116</v>
      </c>
      <c r="CC12" s="115" t="s">
        <v>116</v>
      </c>
      <c r="CD12" s="115" t="s">
        <v>116</v>
      </c>
      <c r="CE12" s="115" t="s">
        <v>116</v>
      </c>
      <c r="CF12" s="116">
        <v>85</v>
      </c>
      <c r="CG12" s="116"/>
      <c r="CH12" s="116"/>
      <c r="CI12" s="116"/>
      <c r="CJ12" s="116"/>
      <c r="CK12" s="116"/>
      <c r="CL12" s="116"/>
      <c r="CM12" s="116"/>
      <c r="CN12" s="116"/>
      <c r="CO12" s="117">
        <v>85</v>
      </c>
      <c r="CP12" s="117"/>
      <c r="CQ12" s="117"/>
      <c r="CR12" s="117"/>
      <c r="CS12" s="117"/>
      <c r="CT12" s="117"/>
      <c r="CU12" s="117"/>
      <c r="CV12" s="117"/>
      <c r="CW12" s="117"/>
      <c r="CX12" s="534">
        <v>80.375</v>
      </c>
      <c r="CY12" s="120" t="s">
        <v>61</v>
      </c>
      <c r="CZ12" s="121" t="s">
        <v>825</v>
      </c>
    </row>
    <row r="13" spans="1:104" ht="26.25" customHeight="1">
      <c r="A13" s="122">
        <v>6</v>
      </c>
      <c r="B13" s="533" t="str">
        <f>[3]SISWA!B11</f>
        <v>Dzaky Athaya Muhammad Salim</v>
      </c>
      <c r="C13" s="81">
        <v>80</v>
      </c>
      <c r="D13" s="81">
        <v>78</v>
      </c>
      <c r="E13" s="81">
        <v>75</v>
      </c>
      <c r="F13" s="81">
        <v>80</v>
      </c>
      <c r="G13" s="81"/>
      <c r="H13" s="81"/>
      <c r="I13" s="81"/>
      <c r="J13" s="81"/>
      <c r="K13" s="81"/>
      <c r="L13" s="113">
        <v>80</v>
      </c>
      <c r="M13" s="113">
        <v>80</v>
      </c>
      <c r="N13" s="113">
        <v>75</v>
      </c>
      <c r="O13" s="113">
        <v>80</v>
      </c>
      <c r="P13" s="113"/>
      <c r="Q13" s="113"/>
      <c r="R13" s="113"/>
      <c r="S13" s="113"/>
      <c r="T13" s="113"/>
      <c r="U13" s="81"/>
      <c r="V13" s="81"/>
      <c r="W13" s="81"/>
      <c r="X13" s="81"/>
      <c r="Y13" s="81"/>
      <c r="Z13" s="81"/>
      <c r="AA13" s="81"/>
      <c r="AB13" s="81"/>
      <c r="AC13" s="81"/>
      <c r="AD13" s="113"/>
      <c r="AE13" s="113"/>
      <c r="AF13" s="113"/>
      <c r="AG13" s="113"/>
      <c r="AH13" s="113"/>
      <c r="AI13" s="113"/>
      <c r="AJ13" s="113"/>
      <c r="AK13" s="113"/>
      <c r="AL13" s="113"/>
      <c r="AM13" s="81"/>
      <c r="AN13" s="81"/>
      <c r="AO13" s="81"/>
      <c r="AP13" s="81"/>
      <c r="AQ13" s="81"/>
      <c r="AR13" s="81"/>
      <c r="AS13" s="81"/>
      <c r="AT13" s="81"/>
      <c r="AU13" s="81"/>
      <c r="AV13" s="113"/>
      <c r="AW13" s="113"/>
      <c r="AX13" s="113"/>
      <c r="AY13" s="113"/>
      <c r="AZ13" s="113"/>
      <c r="BA13" s="113"/>
      <c r="BB13" s="113"/>
      <c r="BC13" s="113"/>
      <c r="BD13" s="113"/>
      <c r="BE13" s="81"/>
      <c r="BF13" s="81"/>
      <c r="BG13" s="81"/>
      <c r="BH13" s="81"/>
      <c r="BI13" s="81"/>
      <c r="BJ13" s="81"/>
      <c r="BK13" s="81"/>
      <c r="BL13" s="81"/>
      <c r="BM13" s="81"/>
      <c r="BN13" s="113"/>
      <c r="BO13" s="113"/>
      <c r="BP13" s="113"/>
      <c r="BQ13" s="113"/>
      <c r="BR13" s="113"/>
      <c r="BS13" s="113"/>
      <c r="BT13" s="113"/>
      <c r="BU13" s="113"/>
      <c r="BV13" s="113"/>
      <c r="BW13" s="115">
        <v>80</v>
      </c>
      <c r="BX13" s="115">
        <v>79</v>
      </c>
      <c r="BY13" s="115">
        <v>75</v>
      </c>
      <c r="BZ13" s="115">
        <v>80</v>
      </c>
      <c r="CA13" s="115" t="s">
        <v>116</v>
      </c>
      <c r="CB13" s="115" t="s">
        <v>116</v>
      </c>
      <c r="CC13" s="115" t="s">
        <v>116</v>
      </c>
      <c r="CD13" s="115" t="s">
        <v>116</v>
      </c>
      <c r="CE13" s="115" t="s">
        <v>116</v>
      </c>
      <c r="CF13" s="116">
        <v>90</v>
      </c>
      <c r="CG13" s="116"/>
      <c r="CH13" s="116"/>
      <c r="CI13" s="116"/>
      <c r="CJ13" s="116"/>
      <c r="CK13" s="116"/>
      <c r="CL13" s="116"/>
      <c r="CM13" s="116"/>
      <c r="CN13" s="116"/>
      <c r="CO13" s="117">
        <v>75</v>
      </c>
      <c r="CP13" s="117"/>
      <c r="CQ13" s="117"/>
      <c r="CR13" s="117"/>
      <c r="CS13" s="117"/>
      <c r="CT13" s="117"/>
      <c r="CU13" s="117"/>
      <c r="CV13" s="117"/>
      <c r="CW13" s="117"/>
      <c r="CX13" s="534">
        <v>78.8125</v>
      </c>
      <c r="CY13" s="120" t="s">
        <v>61</v>
      </c>
      <c r="CZ13" s="121" t="s">
        <v>823</v>
      </c>
    </row>
    <row r="14" spans="1:104" ht="26.25" customHeight="1">
      <c r="A14" s="122">
        <v>7</v>
      </c>
      <c r="B14" s="533" t="str">
        <f>[3]SISWA!B12</f>
        <v>Haya Hafizhah</v>
      </c>
      <c r="C14" s="81">
        <v>88</v>
      </c>
      <c r="D14" s="81">
        <v>85</v>
      </c>
      <c r="E14" s="81">
        <v>78</v>
      </c>
      <c r="F14" s="81">
        <v>85</v>
      </c>
      <c r="G14" s="81"/>
      <c r="H14" s="81"/>
      <c r="I14" s="81"/>
      <c r="J14" s="81"/>
      <c r="K14" s="81"/>
      <c r="L14" s="113">
        <v>85</v>
      </c>
      <c r="M14" s="113">
        <v>80</v>
      </c>
      <c r="N14" s="113">
        <v>80</v>
      </c>
      <c r="O14" s="113">
        <v>90</v>
      </c>
      <c r="P14" s="113"/>
      <c r="Q14" s="113"/>
      <c r="R14" s="113"/>
      <c r="S14" s="113"/>
      <c r="T14" s="113"/>
      <c r="U14" s="81"/>
      <c r="V14" s="81"/>
      <c r="W14" s="81"/>
      <c r="X14" s="81"/>
      <c r="Y14" s="81"/>
      <c r="Z14" s="81"/>
      <c r="AA14" s="81"/>
      <c r="AB14" s="81"/>
      <c r="AC14" s="81"/>
      <c r="AD14" s="113"/>
      <c r="AE14" s="113"/>
      <c r="AF14" s="113"/>
      <c r="AG14" s="113"/>
      <c r="AH14" s="113"/>
      <c r="AI14" s="113"/>
      <c r="AJ14" s="113"/>
      <c r="AK14" s="113"/>
      <c r="AL14" s="113"/>
      <c r="AM14" s="81"/>
      <c r="AN14" s="81"/>
      <c r="AO14" s="81"/>
      <c r="AP14" s="81"/>
      <c r="AQ14" s="81"/>
      <c r="AR14" s="81"/>
      <c r="AS14" s="81"/>
      <c r="AT14" s="81"/>
      <c r="AU14" s="81"/>
      <c r="AV14" s="113"/>
      <c r="AW14" s="113"/>
      <c r="AX14" s="113"/>
      <c r="AY14" s="113"/>
      <c r="AZ14" s="113"/>
      <c r="BA14" s="113"/>
      <c r="BB14" s="113"/>
      <c r="BC14" s="113"/>
      <c r="BD14" s="113"/>
      <c r="BE14" s="81"/>
      <c r="BF14" s="81"/>
      <c r="BG14" s="81"/>
      <c r="BH14" s="81"/>
      <c r="BI14" s="81"/>
      <c r="BJ14" s="81"/>
      <c r="BK14" s="81"/>
      <c r="BL14" s="81"/>
      <c r="BM14" s="81"/>
      <c r="BN14" s="113"/>
      <c r="BO14" s="113"/>
      <c r="BP14" s="113"/>
      <c r="BQ14" s="113"/>
      <c r="BR14" s="113"/>
      <c r="BS14" s="113"/>
      <c r="BT14" s="113"/>
      <c r="BU14" s="113"/>
      <c r="BV14" s="113"/>
      <c r="BW14" s="115">
        <v>86.5</v>
      </c>
      <c r="BX14" s="115">
        <v>82.5</v>
      </c>
      <c r="BY14" s="115">
        <v>79</v>
      </c>
      <c r="BZ14" s="115">
        <v>87.5</v>
      </c>
      <c r="CA14" s="115" t="s">
        <v>116</v>
      </c>
      <c r="CB14" s="115" t="s">
        <v>116</v>
      </c>
      <c r="CC14" s="115" t="s">
        <v>116</v>
      </c>
      <c r="CD14" s="115" t="s">
        <v>116</v>
      </c>
      <c r="CE14" s="115" t="s">
        <v>116</v>
      </c>
      <c r="CF14" s="116">
        <v>90</v>
      </c>
      <c r="CG14" s="116"/>
      <c r="CH14" s="116"/>
      <c r="CI14" s="116"/>
      <c r="CJ14" s="116"/>
      <c r="CK14" s="116"/>
      <c r="CL14" s="116"/>
      <c r="CM14" s="116"/>
      <c r="CN14" s="116"/>
      <c r="CO14" s="117">
        <v>90</v>
      </c>
      <c r="CP14" s="117"/>
      <c r="CQ14" s="117"/>
      <c r="CR14" s="117"/>
      <c r="CS14" s="117"/>
      <c r="CT14" s="117"/>
      <c r="CU14" s="117"/>
      <c r="CV14" s="117"/>
      <c r="CW14" s="117"/>
      <c r="CX14" s="534">
        <v>84.3125</v>
      </c>
      <c r="CY14" s="120" t="s">
        <v>61</v>
      </c>
      <c r="CZ14" s="121" t="s">
        <v>825</v>
      </c>
    </row>
    <row r="15" spans="1:104" ht="26.25" customHeight="1">
      <c r="A15" s="122">
        <v>8</v>
      </c>
      <c r="B15" s="533" t="str">
        <f>[3]SISWA!B13</f>
        <v>Kevin Aldi Prasetya</v>
      </c>
      <c r="C15" s="81">
        <v>68</v>
      </c>
      <c r="D15" s="81">
        <v>70</v>
      </c>
      <c r="E15" s="81">
        <v>70</v>
      </c>
      <c r="F15" s="81">
        <v>75</v>
      </c>
      <c r="G15" s="81"/>
      <c r="H15" s="81"/>
      <c r="I15" s="81"/>
      <c r="J15" s="81"/>
      <c r="K15" s="81"/>
      <c r="L15" s="113">
        <v>70</v>
      </c>
      <c r="M15" s="113">
        <v>75</v>
      </c>
      <c r="N15" s="113">
        <v>70</v>
      </c>
      <c r="O15" s="113">
        <v>80</v>
      </c>
      <c r="P15" s="113"/>
      <c r="Q15" s="113"/>
      <c r="R15" s="113"/>
      <c r="S15" s="113"/>
      <c r="T15" s="113"/>
      <c r="U15" s="81"/>
      <c r="V15" s="81"/>
      <c r="W15" s="81"/>
      <c r="X15" s="81"/>
      <c r="Y15" s="81"/>
      <c r="Z15" s="81"/>
      <c r="AA15" s="81"/>
      <c r="AB15" s="81"/>
      <c r="AC15" s="81"/>
      <c r="AD15" s="113"/>
      <c r="AE15" s="113"/>
      <c r="AF15" s="113"/>
      <c r="AG15" s="113"/>
      <c r="AH15" s="113"/>
      <c r="AI15" s="113"/>
      <c r="AJ15" s="113"/>
      <c r="AK15" s="113"/>
      <c r="AL15" s="113"/>
      <c r="AM15" s="81"/>
      <c r="AN15" s="81"/>
      <c r="AO15" s="81"/>
      <c r="AP15" s="81"/>
      <c r="AQ15" s="81"/>
      <c r="AR15" s="81"/>
      <c r="AS15" s="81"/>
      <c r="AT15" s="81"/>
      <c r="AU15" s="81"/>
      <c r="AV15" s="113"/>
      <c r="AW15" s="113"/>
      <c r="AX15" s="113"/>
      <c r="AY15" s="113"/>
      <c r="AZ15" s="113"/>
      <c r="BA15" s="113"/>
      <c r="BB15" s="113"/>
      <c r="BC15" s="113"/>
      <c r="BD15" s="113"/>
      <c r="BE15" s="81"/>
      <c r="BF15" s="81"/>
      <c r="BG15" s="81"/>
      <c r="BH15" s="81"/>
      <c r="BI15" s="81"/>
      <c r="BJ15" s="81"/>
      <c r="BK15" s="81"/>
      <c r="BL15" s="81"/>
      <c r="BM15" s="81"/>
      <c r="BN15" s="113"/>
      <c r="BO15" s="113"/>
      <c r="BP15" s="113"/>
      <c r="BQ15" s="113"/>
      <c r="BR15" s="113"/>
      <c r="BS15" s="113"/>
      <c r="BT15" s="113"/>
      <c r="BU15" s="113"/>
      <c r="BV15" s="113"/>
      <c r="BW15" s="115">
        <v>69</v>
      </c>
      <c r="BX15" s="115">
        <v>72.5</v>
      </c>
      <c r="BY15" s="115">
        <v>70</v>
      </c>
      <c r="BZ15" s="115">
        <v>77.5</v>
      </c>
      <c r="CA15" s="115" t="s">
        <v>116</v>
      </c>
      <c r="CB15" s="115" t="s">
        <v>116</v>
      </c>
      <c r="CC15" s="115" t="s">
        <v>116</v>
      </c>
      <c r="CD15" s="115" t="s">
        <v>116</v>
      </c>
      <c r="CE15" s="115" t="s">
        <v>116</v>
      </c>
      <c r="CF15" s="116">
        <v>80</v>
      </c>
      <c r="CG15" s="116"/>
      <c r="CH15" s="116"/>
      <c r="CI15" s="116"/>
      <c r="CJ15" s="116"/>
      <c r="CK15" s="116"/>
      <c r="CL15" s="116"/>
      <c r="CM15" s="116"/>
      <c r="CN15" s="116"/>
      <c r="CO15" s="117">
        <v>68</v>
      </c>
      <c r="CP15" s="117"/>
      <c r="CQ15" s="117"/>
      <c r="CR15" s="117"/>
      <c r="CS15" s="117"/>
      <c r="CT15" s="117"/>
      <c r="CU15" s="117"/>
      <c r="CV15" s="117"/>
      <c r="CW15" s="117"/>
      <c r="CX15" s="534">
        <v>72.875</v>
      </c>
      <c r="CY15" s="120" t="s">
        <v>71</v>
      </c>
      <c r="CZ15" s="121" t="s">
        <v>826</v>
      </c>
    </row>
    <row r="16" spans="1:104" ht="26.25" customHeight="1">
      <c r="A16" s="122">
        <v>9</v>
      </c>
      <c r="B16" s="533" t="str">
        <f>[3]SISWA!B14</f>
        <v>Miswa Putri Ramadhani</v>
      </c>
      <c r="C16" s="81">
        <v>85</v>
      </c>
      <c r="D16" s="81">
        <v>85</v>
      </c>
      <c r="E16" s="81">
        <v>78</v>
      </c>
      <c r="F16" s="81">
        <v>80</v>
      </c>
      <c r="G16" s="81"/>
      <c r="H16" s="81"/>
      <c r="I16" s="81"/>
      <c r="J16" s="81"/>
      <c r="K16" s="81"/>
      <c r="L16" s="113">
        <v>85</v>
      </c>
      <c r="M16" s="113">
        <v>80</v>
      </c>
      <c r="N16" s="113">
        <v>80</v>
      </c>
      <c r="O16" s="113">
        <v>90</v>
      </c>
      <c r="P16" s="113"/>
      <c r="Q16" s="113"/>
      <c r="R16" s="113"/>
      <c r="S16" s="113"/>
      <c r="T16" s="113"/>
      <c r="U16" s="81"/>
      <c r="V16" s="81"/>
      <c r="W16" s="81"/>
      <c r="X16" s="81"/>
      <c r="Y16" s="81"/>
      <c r="Z16" s="81"/>
      <c r="AA16" s="81"/>
      <c r="AB16" s="81"/>
      <c r="AC16" s="81"/>
      <c r="AD16" s="113"/>
      <c r="AE16" s="113"/>
      <c r="AF16" s="113"/>
      <c r="AG16" s="113"/>
      <c r="AH16" s="113"/>
      <c r="AI16" s="113"/>
      <c r="AJ16" s="113"/>
      <c r="AK16" s="113"/>
      <c r="AL16" s="113"/>
      <c r="AM16" s="81"/>
      <c r="AN16" s="81"/>
      <c r="AO16" s="81"/>
      <c r="AP16" s="81"/>
      <c r="AQ16" s="81"/>
      <c r="AR16" s="81"/>
      <c r="AS16" s="81"/>
      <c r="AT16" s="81"/>
      <c r="AU16" s="81"/>
      <c r="AV16" s="113"/>
      <c r="AW16" s="113"/>
      <c r="AX16" s="113"/>
      <c r="AY16" s="113"/>
      <c r="AZ16" s="113"/>
      <c r="BA16" s="113"/>
      <c r="BB16" s="113"/>
      <c r="BC16" s="113"/>
      <c r="BD16" s="113"/>
      <c r="BE16" s="81"/>
      <c r="BF16" s="81"/>
      <c r="BG16" s="81"/>
      <c r="BH16" s="81"/>
      <c r="BI16" s="81"/>
      <c r="BJ16" s="81"/>
      <c r="BK16" s="81"/>
      <c r="BL16" s="81"/>
      <c r="BM16" s="81"/>
      <c r="BN16" s="113"/>
      <c r="BO16" s="113"/>
      <c r="BP16" s="113"/>
      <c r="BQ16" s="113"/>
      <c r="BR16" s="113"/>
      <c r="BS16" s="113"/>
      <c r="BT16" s="113"/>
      <c r="BU16" s="113"/>
      <c r="BV16" s="113"/>
      <c r="BW16" s="115">
        <v>85</v>
      </c>
      <c r="BX16" s="115">
        <v>82.5</v>
      </c>
      <c r="BY16" s="115">
        <v>79</v>
      </c>
      <c r="BZ16" s="115">
        <v>85</v>
      </c>
      <c r="CA16" s="115" t="s">
        <v>116</v>
      </c>
      <c r="CB16" s="115" t="s">
        <v>116</v>
      </c>
      <c r="CC16" s="115" t="s">
        <v>116</v>
      </c>
      <c r="CD16" s="115" t="s">
        <v>116</v>
      </c>
      <c r="CE16" s="115" t="s">
        <v>116</v>
      </c>
      <c r="CF16" s="116">
        <v>95</v>
      </c>
      <c r="CG16" s="116"/>
      <c r="CH16" s="116"/>
      <c r="CI16" s="116"/>
      <c r="CJ16" s="116"/>
      <c r="CK16" s="116"/>
      <c r="CL16" s="116"/>
      <c r="CM16" s="116"/>
      <c r="CN16" s="116"/>
      <c r="CO16" s="117">
        <v>92</v>
      </c>
      <c r="CP16" s="117"/>
      <c r="CQ16" s="117"/>
      <c r="CR16" s="117"/>
      <c r="CS16" s="117"/>
      <c r="CT16" s="117"/>
      <c r="CU16" s="117"/>
      <c r="CV16" s="117"/>
      <c r="CW16" s="117"/>
      <c r="CX16" s="534">
        <v>83.9375</v>
      </c>
      <c r="CY16" s="120" t="s">
        <v>61</v>
      </c>
      <c r="CZ16" s="121" t="s">
        <v>827</v>
      </c>
    </row>
    <row r="17" spans="1:104" ht="26.25" customHeight="1">
      <c r="A17" s="122">
        <v>10</v>
      </c>
      <c r="B17" s="533" t="str">
        <f>[3]SISWA!B15</f>
        <v>Muhammad Rafi Aldiansyah</v>
      </c>
      <c r="C17" s="81">
        <v>78</v>
      </c>
      <c r="D17" s="81">
        <v>80</v>
      </c>
      <c r="E17" s="81">
        <v>70</v>
      </c>
      <c r="F17" s="81">
        <v>80</v>
      </c>
      <c r="G17" s="81"/>
      <c r="H17" s="81"/>
      <c r="I17" s="81"/>
      <c r="J17" s="81"/>
      <c r="K17" s="81"/>
      <c r="L17" s="113">
        <v>80</v>
      </c>
      <c r="M17" s="113">
        <v>80</v>
      </c>
      <c r="N17" s="113">
        <v>75</v>
      </c>
      <c r="O17" s="113">
        <v>80</v>
      </c>
      <c r="P17" s="113"/>
      <c r="Q17" s="113"/>
      <c r="R17" s="113"/>
      <c r="S17" s="113"/>
      <c r="T17" s="113"/>
      <c r="U17" s="81"/>
      <c r="V17" s="81"/>
      <c r="W17" s="81"/>
      <c r="X17" s="81"/>
      <c r="Y17" s="81"/>
      <c r="Z17" s="81"/>
      <c r="AA17" s="81"/>
      <c r="AB17" s="81"/>
      <c r="AC17" s="81"/>
      <c r="AD17" s="113"/>
      <c r="AE17" s="113"/>
      <c r="AF17" s="113"/>
      <c r="AG17" s="113"/>
      <c r="AH17" s="113"/>
      <c r="AI17" s="113"/>
      <c r="AJ17" s="113"/>
      <c r="AK17" s="113"/>
      <c r="AL17" s="113"/>
      <c r="AM17" s="81"/>
      <c r="AN17" s="81"/>
      <c r="AO17" s="81"/>
      <c r="AP17" s="81"/>
      <c r="AQ17" s="81"/>
      <c r="AR17" s="81"/>
      <c r="AS17" s="81"/>
      <c r="AT17" s="81"/>
      <c r="AU17" s="81"/>
      <c r="AV17" s="113"/>
      <c r="AW17" s="113"/>
      <c r="AX17" s="113"/>
      <c r="AY17" s="113"/>
      <c r="AZ17" s="113"/>
      <c r="BA17" s="113"/>
      <c r="BB17" s="113"/>
      <c r="BC17" s="113"/>
      <c r="BD17" s="113"/>
      <c r="BE17" s="81"/>
      <c r="BF17" s="81"/>
      <c r="BG17" s="81"/>
      <c r="BH17" s="81"/>
      <c r="BI17" s="81"/>
      <c r="BJ17" s="81"/>
      <c r="BK17" s="81"/>
      <c r="BL17" s="81"/>
      <c r="BM17" s="81"/>
      <c r="BN17" s="113"/>
      <c r="BO17" s="113"/>
      <c r="BP17" s="113"/>
      <c r="BQ17" s="113"/>
      <c r="BR17" s="113"/>
      <c r="BS17" s="113"/>
      <c r="BT17" s="113"/>
      <c r="BU17" s="113"/>
      <c r="BV17" s="113"/>
      <c r="BW17" s="115">
        <v>79</v>
      </c>
      <c r="BX17" s="115">
        <v>80</v>
      </c>
      <c r="BY17" s="115">
        <v>72.5</v>
      </c>
      <c r="BZ17" s="115">
        <v>80</v>
      </c>
      <c r="CA17" s="115" t="s">
        <v>116</v>
      </c>
      <c r="CB17" s="115" t="s">
        <v>116</v>
      </c>
      <c r="CC17" s="115" t="s">
        <v>116</v>
      </c>
      <c r="CD17" s="115" t="s">
        <v>116</v>
      </c>
      <c r="CE17" s="115" t="s">
        <v>116</v>
      </c>
      <c r="CF17" s="116">
        <v>90</v>
      </c>
      <c r="CG17" s="116"/>
      <c r="CH17" s="116"/>
      <c r="CI17" s="116"/>
      <c r="CJ17" s="116"/>
      <c r="CK17" s="116"/>
      <c r="CL17" s="116"/>
      <c r="CM17" s="116"/>
      <c r="CN17" s="116"/>
      <c r="CO17" s="117">
        <v>90</v>
      </c>
      <c r="CP17" s="117"/>
      <c r="CQ17" s="117"/>
      <c r="CR17" s="117"/>
      <c r="CS17" s="117"/>
      <c r="CT17" s="117"/>
      <c r="CU17" s="117"/>
      <c r="CV17" s="117"/>
      <c r="CW17" s="117"/>
      <c r="CX17" s="534">
        <v>79.25</v>
      </c>
      <c r="CY17" s="120" t="s">
        <v>61</v>
      </c>
      <c r="CZ17" s="121" t="s">
        <v>823</v>
      </c>
    </row>
    <row r="18" spans="1:104" ht="26.25" customHeight="1">
      <c r="A18" s="122">
        <v>11</v>
      </c>
      <c r="B18" s="533" t="str">
        <f>[3]SISWA!B16</f>
        <v>Nabila Ayu Saskia Ningrum</v>
      </c>
      <c r="C18" s="81">
        <v>68</v>
      </c>
      <c r="D18" s="81">
        <v>70</v>
      </c>
      <c r="E18" s="81">
        <v>68</v>
      </c>
      <c r="F18" s="81">
        <v>75</v>
      </c>
      <c r="G18" s="81"/>
      <c r="H18" s="81"/>
      <c r="I18" s="81"/>
      <c r="J18" s="81"/>
      <c r="K18" s="81"/>
      <c r="L18" s="113">
        <v>70</v>
      </c>
      <c r="M18" s="113">
        <v>75</v>
      </c>
      <c r="N18" s="113">
        <v>70</v>
      </c>
      <c r="O18" s="113">
        <v>80</v>
      </c>
      <c r="P18" s="113"/>
      <c r="Q18" s="113"/>
      <c r="R18" s="113"/>
      <c r="S18" s="113"/>
      <c r="T18" s="113"/>
      <c r="U18" s="81"/>
      <c r="V18" s="81"/>
      <c r="W18" s="81"/>
      <c r="X18" s="81"/>
      <c r="Y18" s="81"/>
      <c r="Z18" s="81"/>
      <c r="AA18" s="81"/>
      <c r="AB18" s="81"/>
      <c r="AC18" s="81"/>
      <c r="AD18" s="113"/>
      <c r="AE18" s="113"/>
      <c r="AF18" s="113"/>
      <c r="AG18" s="113"/>
      <c r="AH18" s="113"/>
      <c r="AI18" s="113"/>
      <c r="AJ18" s="113"/>
      <c r="AK18" s="113"/>
      <c r="AL18" s="113"/>
      <c r="AM18" s="81"/>
      <c r="AN18" s="81"/>
      <c r="AO18" s="81"/>
      <c r="AP18" s="81"/>
      <c r="AQ18" s="81"/>
      <c r="AR18" s="81"/>
      <c r="AS18" s="81"/>
      <c r="AT18" s="81"/>
      <c r="AU18" s="81"/>
      <c r="AV18" s="113"/>
      <c r="AW18" s="113"/>
      <c r="AX18" s="113"/>
      <c r="AY18" s="113"/>
      <c r="AZ18" s="113"/>
      <c r="BA18" s="113"/>
      <c r="BB18" s="113"/>
      <c r="BC18" s="113"/>
      <c r="BD18" s="113"/>
      <c r="BE18" s="81"/>
      <c r="BF18" s="81"/>
      <c r="BG18" s="81"/>
      <c r="BH18" s="81"/>
      <c r="BI18" s="81"/>
      <c r="BJ18" s="81"/>
      <c r="BK18" s="81"/>
      <c r="BL18" s="81"/>
      <c r="BM18" s="81"/>
      <c r="BN18" s="113"/>
      <c r="BO18" s="113"/>
      <c r="BP18" s="113"/>
      <c r="BQ18" s="113"/>
      <c r="BR18" s="113"/>
      <c r="BS18" s="113"/>
      <c r="BT18" s="113"/>
      <c r="BU18" s="113"/>
      <c r="BV18" s="113"/>
      <c r="BW18" s="115">
        <v>69</v>
      </c>
      <c r="BX18" s="115">
        <v>72.5</v>
      </c>
      <c r="BY18" s="115">
        <v>69</v>
      </c>
      <c r="BZ18" s="115">
        <v>77.5</v>
      </c>
      <c r="CA18" s="115" t="s">
        <v>116</v>
      </c>
      <c r="CB18" s="115" t="s">
        <v>116</v>
      </c>
      <c r="CC18" s="115" t="s">
        <v>116</v>
      </c>
      <c r="CD18" s="115" t="s">
        <v>116</v>
      </c>
      <c r="CE18" s="115" t="s">
        <v>116</v>
      </c>
      <c r="CF18" s="116">
        <v>75</v>
      </c>
      <c r="CG18" s="116"/>
      <c r="CH18" s="116"/>
      <c r="CI18" s="116"/>
      <c r="CJ18" s="116"/>
      <c r="CK18" s="116"/>
      <c r="CL18" s="116"/>
      <c r="CM18" s="116"/>
      <c r="CN18" s="116"/>
      <c r="CO18" s="117">
        <v>68</v>
      </c>
      <c r="CP18" s="117"/>
      <c r="CQ18" s="117"/>
      <c r="CR18" s="117"/>
      <c r="CS18" s="117"/>
      <c r="CT18" s="117"/>
      <c r="CU18" s="117"/>
      <c r="CV18" s="117"/>
      <c r="CW18" s="117"/>
      <c r="CX18" s="534">
        <v>72.3125</v>
      </c>
      <c r="CY18" s="120" t="s">
        <v>71</v>
      </c>
      <c r="CZ18" s="121" t="s">
        <v>826</v>
      </c>
    </row>
    <row r="19" spans="1:104" ht="26.25" customHeight="1">
      <c r="A19" s="122">
        <v>12</v>
      </c>
      <c r="B19" s="533" t="str">
        <f>[3]SISWA!B17</f>
        <v>Nabila Septianing Tyas</v>
      </c>
      <c r="C19" s="81">
        <v>78</v>
      </c>
      <c r="D19" s="81">
        <v>80</v>
      </c>
      <c r="E19" s="81">
        <v>78</v>
      </c>
      <c r="F19" s="81">
        <v>80</v>
      </c>
      <c r="G19" s="81"/>
      <c r="H19" s="81"/>
      <c r="I19" s="81"/>
      <c r="J19" s="81"/>
      <c r="K19" s="81"/>
      <c r="L19" s="113">
        <v>80</v>
      </c>
      <c r="M19" s="113">
        <v>80</v>
      </c>
      <c r="N19" s="113">
        <v>80</v>
      </c>
      <c r="O19" s="113">
        <v>80</v>
      </c>
      <c r="P19" s="113"/>
      <c r="Q19" s="113"/>
      <c r="R19" s="113"/>
      <c r="S19" s="113"/>
      <c r="T19" s="113"/>
      <c r="U19" s="81"/>
      <c r="V19" s="81"/>
      <c r="W19" s="81"/>
      <c r="X19" s="81"/>
      <c r="Y19" s="81"/>
      <c r="Z19" s="81"/>
      <c r="AA19" s="81"/>
      <c r="AB19" s="81"/>
      <c r="AC19" s="81"/>
      <c r="AD19" s="113"/>
      <c r="AE19" s="113"/>
      <c r="AF19" s="113"/>
      <c r="AG19" s="113"/>
      <c r="AH19" s="113"/>
      <c r="AI19" s="113"/>
      <c r="AJ19" s="113"/>
      <c r="AK19" s="113"/>
      <c r="AL19" s="113"/>
      <c r="AM19" s="81"/>
      <c r="AN19" s="81"/>
      <c r="AO19" s="81"/>
      <c r="AP19" s="81"/>
      <c r="AQ19" s="81"/>
      <c r="AR19" s="81"/>
      <c r="AS19" s="81"/>
      <c r="AT19" s="81"/>
      <c r="AU19" s="81"/>
      <c r="AV19" s="113"/>
      <c r="AW19" s="113"/>
      <c r="AX19" s="113"/>
      <c r="AY19" s="113"/>
      <c r="AZ19" s="113"/>
      <c r="BA19" s="113"/>
      <c r="BB19" s="113"/>
      <c r="BC19" s="113"/>
      <c r="BD19" s="113"/>
      <c r="BE19" s="81"/>
      <c r="BF19" s="81"/>
      <c r="BG19" s="81"/>
      <c r="BH19" s="81"/>
      <c r="BI19" s="81"/>
      <c r="BJ19" s="81"/>
      <c r="BK19" s="81"/>
      <c r="BL19" s="81"/>
      <c r="BM19" s="81"/>
      <c r="BN19" s="113"/>
      <c r="BO19" s="113"/>
      <c r="BP19" s="113"/>
      <c r="BQ19" s="113"/>
      <c r="BR19" s="113"/>
      <c r="BS19" s="113"/>
      <c r="BT19" s="113"/>
      <c r="BU19" s="113"/>
      <c r="BV19" s="113"/>
      <c r="BW19" s="115">
        <v>79</v>
      </c>
      <c r="BX19" s="115">
        <v>80</v>
      </c>
      <c r="BY19" s="115">
        <v>79</v>
      </c>
      <c r="BZ19" s="115">
        <v>80</v>
      </c>
      <c r="CA19" s="115" t="s">
        <v>116</v>
      </c>
      <c r="CB19" s="115" t="s">
        <v>116</v>
      </c>
      <c r="CC19" s="115" t="s">
        <v>116</v>
      </c>
      <c r="CD19" s="115" t="s">
        <v>116</v>
      </c>
      <c r="CE19" s="115" t="s">
        <v>116</v>
      </c>
      <c r="CF19" s="116">
        <v>90</v>
      </c>
      <c r="CG19" s="116"/>
      <c r="CH19" s="116"/>
      <c r="CI19" s="116"/>
      <c r="CJ19" s="116"/>
      <c r="CK19" s="116"/>
      <c r="CL19" s="116"/>
      <c r="CM19" s="116"/>
      <c r="CN19" s="116"/>
      <c r="CO19" s="117">
        <v>80</v>
      </c>
      <c r="CP19" s="117"/>
      <c r="CQ19" s="117"/>
      <c r="CR19" s="117"/>
      <c r="CS19" s="117"/>
      <c r="CT19" s="117"/>
      <c r="CU19" s="117"/>
      <c r="CV19" s="117"/>
      <c r="CW19" s="117"/>
      <c r="CX19" s="534">
        <v>80.25</v>
      </c>
      <c r="CY19" s="120" t="s">
        <v>61</v>
      </c>
      <c r="CZ19" s="121" t="s">
        <v>825</v>
      </c>
    </row>
    <row r="20" spans="1:104" ht="26.25" customHeight="1">
      <c r="A20" s="122">
        <v>13</v>
      </c>
      <c r="B20" s="533" t="str">
        <f>[3]SISWA!B18</f>
        <v>Rakha Boma Nandana</v>
      </c>
      <c r="C20" s="81">
        <v>79</v>
      </c>
      <c r="D20" s="81">
        <v>80</v>
      </c>
      <c r="E20" s="81">
        <v>78</v>
      </c>
      <c r="F20" s="81">
        <v>80</v>
      </c>
      <c r="G20" s="81"/>
      <c r="H20" s="81"/>
      <c r="I20" s="81"/>
      <c r="J20" s="81"/>
      <c r="K20" s="81"/>
      <c r="L20" s="113">
        <v>80</v>
      </c>
      <c r="M20" s="113">
        <v>80</v>
      </c>
      <c r="N20" s="113">
        <v>78</v>
      </c>
      <c r="O20" s="113">
        <v>80</v>
      </c>
      <c r="P20" s="113"/>
      <c r="Q20" s="113"/>
      <c r="R20" s="113"/>
      <c r="S20" s="113"/>
      <c r="T20" s="113"/>
      <c r="U20" s="81"/>
      <c r="V20" s="81"/>
      <c r="W20" s="81"/>
      <c r="X20" s="81"/>
      <c r="Y20" s="81"/>
      <c r="Z20" s="81"/>
      <c r="AA20" s="81"/>
      <c r="AB20" s="81"/>
      <c r="AC20" s="81"/>
      <c r="AD20" s="113"/>
      <c r="AE20" s="113"/>
      <c r="AF20" s="113"/>
      <c r="AG20" s="113"/>
      <c r="AH20" s="113"/>
      <c r="AI20" s="113"/>
      <c r="AJ20" s="113"/>
      <c r="AK20" s="113"/>
      <c r="AL20" s="113"/>
      <c r="AM20" s="81"/>
      <c r="AN20" s="81"/>
      <c r="AO20" s="81"/>
      <c r="AP20" s="81"/>
      <c r="AQ20" s="81"/>
      <c r="AR20" s="81"/>
      <c r="AS20" s="81"/>
      <c r="AT20" s="81"/>
      <c r="AU20" s="81"/>
      <c r="AV20" s="113"/>
      <c r="AW20" s="113"/>
      <c r="AX20" s="113"/>
      <c r="AY20" s="113"/>
      <c r="AZ20" s="113"/>
      <c r="BA20" s="113"/>
      <c r="BB20" s="113"/>
      <c r="BC20" s="113"/>
      <c r="BD20" s="113"/>
      <c r="BE20" s="81"/>
      <c r="BF20" s="81"/>
      <c r="BG20" s="81"/>
      <c r="BH20" s="81"/>
      <c r="BI20" s="81"/>
      <c r="BJ20" s="81"/>
      <c r="BK20" s="81"/>
      <c r="BL20" s="81"/>
      <c r="BM20" s="81"/>
      <c r="BN20" s="113"/>
      <c r="BO20" s="113"/>
      <c r="BP20" s="113"/>
      <c r="BQ20" s="113"/>
      <c r="BR20" s="113"/>
      <c r="BS20" s="113"/>
      <c r="BT20" s="113"/>
      <c r="BU20" s="113"/>
      <c r="BV20" s="113"/>
      <c r="BW20" s="115">
        <v>79.5</v>
      </c>
      <c r="BX20" s="115">
        <v>80</v>
      </c>
      <c r="BY20" s="115">
        <v>78</v>
      </c>
      <c r="BZ20" s="115">
        <v>80</v>
      </c>
      <c r="CA20" s="115" t="s">
        <v>116</v>
      </c>
      <c r="CB20" s="115" t="s">
        <v>116</v>
      </c>
      <c r="CC20" s="115" t="s">
        <v>116</v>
      </c>
      <c r="CD20" s="115" t="s">
        <v>116</v>
      </c>
      <c r="CE20" s="115" t="s">
        <v>116</v>
      </c>
      <c r="CF20" s="116">
        <v>85</v>
      </c>
      <c r="CG20" s="116"/>
      <c r="CH20" s="116"/>
      <c r="CI20" s="116"/>
      <c r="CJ20" s="116"/>
      <c r="CK20" s="116"/>
      <c r="CL20" s="116"/>
      <c r="CM20" s="116"/>
      <c r="CN20" s="116"/>
      <c r="CO20" s="117">
        <v>82</v>
      </c>
      <c r="CP20" s="117"/>
      <c r="CQ20" s="117"/>
      <c r="CR20" s="117"/>
      <c r="CS20" s="117"/>
      <c r="CT20" s="117"/>
      <c r="CU20" s="117"/>
      <c r="CV20" s="117"/>
      <c r="CW20" s="117"/>
      <c r="CX20" s="534">
        <v>79.875</v>
      </c>
      <c r="CY20" s="120" t="s">
        <v>61</v>
      </c>
      <c r="CZ20" s="121" t="s">
        <v>825</v>
      </c>
    </row>
    <row r="21" spans="1:104" ht="26.25" customHeight="1">
      <c r="A21" s="122">
        <v>14</v>
      </c>
      <c r="B21" s="533" t="str">
        <f>[3]SISWA!B19</f>
        <v>Rayyan Khairul Azam</v>
      </c>
      <c r="C21" s="81">
        <v>85</v>
      </c>
      <c r="D21" s="81">
        <v>80</v>
      </c>
      <c r="E21" s="81">
        <v>78</v>
      </c>
      <c r="F21" s="81">
        <v>85</v>
      </c>
      <c r="G21" s="81"/>
      <c r="H21" s="81"/>
      <c r="I21" s="81"/>
      <c r="J21" s="81"/>
      <c r="K21" s="81"/>
      <c r="L21" s="113">
        <v>80</v>
      </c>
      <c r="M21" s="113">
        <v>80</v>
      </c>
      <c r="N21" s="113">
        <v>80</v>
      </c>
      <c r="O21" s="113">
        <v>80</v>
      </c>
      <c r="P21" s="113"/>
      <c r="Q21" s="113"/>
      <c r="R21" s="113"/>
      <c r="S21" s="113"/>
      <c r="T21" s="113"/>
      <c r="U21" s="81"/>
      <c r="V21" s="81"/>
      <c r="W21" s="81"/>
      <c r="X21" s="81"/>
      <c r="Y21" s="81"/>
      <c r="Z21" s="81"/>
      <c r="AA21" s="81"/>
      <c r="AB21" s="81"/>
      <c r="AC21" s="81"/>
      <c r="AD21" s="113"/>
      <c r="AE21" s="113"/>
      <c r="AF21" s="113"/>
      <c r="AG21" s="113"/>
      <c r="AH21" s="113"/>
      <c r="AI21" s="113"/>
      <c r="AJ21" s="113"/>
      <c r="AK21" s="113"/>
      <c r="AL21" s="113"/>
      <c r="AM21" s="81"/>
      <c r="AN21" s="81"/>
      <c r="AO21" s="81"/>
      <c r="AP21" s="81"/>
      <c r="AQ21" s="81"/>
      <c r="AR21" s="81"/>
      <c r="AS21" s="81"/>
      <c r="AT21" s="81"/>
      <c r="AU21" s="81"/>
      <c r="AV21" s="113"/>
      <c r="AW21" s="113"/>
      <c r="AX21" s="113"/>
      <c r="AY21" s="113"/>
      <c r="AZ21" s="113"/>
      <c r="BA21" s="113"/>
      <c r="BB21" s="113"/>
      <c r="BC21" s="113"/>
      <c r="BD21" s="113"/>
      <c r="BE21" s="81"/>
      <c r="BF21" s="81"/>
      <c r="BG21" s="81"/>
      <c r="BH21" s="81"/>
      <c r="BI21" s="81"/>
      <c r="BJ21" s="81"/>
      <c r="BK21" s="81"/>
      <c r="BL21" s="81"/>
      <c r="BM21" s="81"/>
      <c r="BN21" s="113"/>
      <c r="BO21" s="113"/>
      <c r="BP21" s="113"/>
      <c r="BQ21" s="113"/>
      <c r="BR21" s="113"/>
      <c r="BS21" s="113"/>
      <c r="BT21" s="113"/>
      <c r="BU21" s="113"/>
      <c r="BV21" s="113"/>
      <c r="BW21" s="115">
        <v>82.5</v>
      </c>
      <c r="BX21" s="115">
        <v>80</v>
      </c>
      <c r="BY21" s="115">
        <v>79</v>
      </c>
      <c r="BZ21" s="115">
        <v>82.5</v>
      </c>
      <c r="CA21" s="115" t="s">
        <v>116</v>
      </c>
      <c r="CB21" s="115" t="s">
        <v>116</v>
      </c>
      <c r="CC21" s="115" t="s">
        <v>116</v>
      </c>
      <c r="CD21" s="115" t="s">
        <v>116</v>
      </c>
      <c r="CE21" s="115" t="s">
        <v>116</v>
      </c>
      <c r="CF21" s="116">
        <v>85</v>
      </c>
      <c r="CG21" s="116"/>
      <c r="CH21" s="116"/>
      <c r="CI21" s="116"/>
      <c r="CJ21" s="116"/>
      <c r="CK21" s="116"/>
      <c r="CL21" s="116"/>
      <c r="CM21" s="116"/>
      <c r="CN21" s="116"/>
      <c r="CO21" s="117">
        <v>82</v>
      </c>
      <c r="CP21" s="117"/>
      <c r="CQ21" s="117"/>
      <c r="CR21" s="117"/>
      <c r="CS21" s="117"/>
      <c r="CT21" s="117"/>
      <c r="CU21" s="117"/>
      <c r="CV21" s="117"/>
      <c r="CW21" s="117"/>
      <c r="CX21" s="534">
        <v>81.125</v>
      </c>
      <c r="CY21" s="120" t="s">
        <v>61</v>
      </c>
      <c r="CZ21" s="121" t="s">
        <v>825</v>
      </c>
    </row>
    <row r="22" spans="1:104" ht="26.25" customHeight="1">
      <c r="A22" s="122">
        <v>15</v>
      </c>
      <c r="B22" s="533" t="str">
        <f>[3]SISWA!B20</f>
        <v>Regina Astitra Rahmadonna</v>
      </c>
      <c r="C22" s="81">
        <v>80</v>
      </c>
      <c r="D22" s="81">
        <v>80</v>
      </c>
      <c r="E22" s="81">
        <v>78</v>
      </c>
      <c r="F22" s="81">
        <v>90</v>
      </c>
      <c r="G22" s="81"/>
      <c r="H22" s="81"/>
      <c r="I22" s="81"/>
      <c r="J22" s="81"/>
      <c r="K22" s="81"/>
      <c r="L22" s="113">
        <v>85</v>
      </c>
      <c r="M22" s="113">
        <v>80</v>
      </c>
      <c r="N22" s="113">
        <v>88</v>
      </c>
      <c r="O22" s="113">
        <v>90</v>
      </c>
      <c r="P22" s="113"/>
      <c r="Q22" s="113"/>
      <c r="R22" s="113"/>
      <c r="S22" s="113"/>
      <c r="T22" s="113"/>
      <c r="U22" s="81"/>
      <c r="V22" s="81"/>
      <c r="W22" s="81"/>
      <c r="X22" s="81"/>
      <c r="Y22" s="81"/>
      <c r="Z22" s="81"/>
      <c r="AA22" s="81"/>
      <c r="AB22" s="81"/>
      <c r="AC22" s="81"/>
      <c r="AD22" s="113"/>
      <c r="AE22" s="113"/>
      <c r="AF22" s="113"/>
      <c r="AG22" s="113"/>
      <c r="AH22" s="113"/>
      <c r="AI22" s="113"/>
      <c r="AJ22" s="113"/>
      <c r="AK22" s="113"/>
      <c r="AL22" s="113"/>
      <c r="AM22" s="81"/>
      <c r="AN22" s="81"/>
      <c r="AO22" s="81"/>
      <c r="AP22" s="81"/>
      <c r="AQ22" s="81"/>
      <c r="AR22" s="81"/>
      <c r="AS22" s="81"/>
      <c r="AT22" s="81"/>
      <c r="AU22" s="81"/>
      <c r="AV22" s="113"/>
      <c r="AW22" s="113"/>
      <c r="AX22" s="113"/>
      <c r="AY22" s="113"/>
      <c r="AZ22" s="113"/>
      <c r="BA22" s="113"/>
      <c r="BB22" s="113"/>
      <c r="BC22" s="113"/>
      <c r="BD22" s="113"/>
      <c r="BE22" s="81"/>
      <c r="BF22" s="81"/>
      <c r="BG22" s="81"/>
      <c r="BH22" s="81"/>
      <c r="BI22" s="81"/>
      <c r="BJ22" s="81"/>
      <c r="BK22" s="81"/>
      <c r="BL22" s="81"/>
      <c r="BM22" s="81"/>
      <c r="BN22" s="113"/>
      <c r="BO22" s="113"/>
      <c r="BP22" s="113"/>
      <c r="BQ22" s="113"/>
      <c r="BR22" s="113"/>
      <c r="BS22" s="113"/>
      <c r="BT22" s="113"/>
      <c r="BU22" s="113"/>
      <c r="BV22" s="113"/>
      <c r="BW22" s="115">
        <v>82.5</v>
      </c>
      <c r="BX22" s="115">
        <v>80</v>
      </c>
      <c r="BY22" s="115">
        <v>83</v>
      </c>
      <c r="BZ22" s="115">
        <v>90</v>
      </c>
      <c r="CA22" s="115" t="s">
        <v>116</v>
      </c>
      <c r="CB22" s="115" t="s">
        <v>116</v>
      </c>
      <c r="CC22" s="115" t="s">
        <v>116</v>
      </c>
      <c r="CD22" s="115" t="s">
        <v>116</v>
      </c>
      <c r="CE22" s="115" t="s">
        <v>116</v>
      </c>
      <c r="CF22" s="116">
        <v>90</v>
      </c>
      <c r="CG22" s="116"/>
      <c r="CH22" s="116"/>
      <c r="CI22" s="116"/>
      <c r="CJ22" s="116"/>
      <c r="CK22" s="116"/>
      <c r="CL22" s="116"/>
      <c r="CM22" s="116"/>
      <c r="CN22" s="116"/>
      <c r="CO22" s="117">
        <v>90</v>
      </c>
      <c r="CP22" s="117"/>
      <c r="CQ22" s="117"/>
      <c r="CR22" s="117"/>
      <c r="CS22" s="117"/>
      <c r="CT22" s="117"/>
      <c r="CU22" s="117"/>
      <c r="CV22" s="117"/>
      <c r="CW22" s="117"/>
      <c r="CX22" s="534">
        <v>84.8125</v>
      </c>
      <c r="CY22" s="120" t="s">
        <v>61</v>
      </c>
      <c r="CZ22" s="121" t="s">
        <v>828</v>
      </c>
    </row>
    <row r="23" spans="1:104" ht="26.25" customHeight="1">
      <c r="A23" s="122">
        <v>16</v>
      </c>
      <c r="B23" s="533" t="str">
        <f>[3]SISWA!B21</f>
        <v>Safiq Satriawan</v>
      </c>
      <c r="C23" s="81">
        <v>80</v>
      </c>
      <c r="D23" s="81">
        <v>80</v>
      </c>
      <c r="E23" s="81">
        <v>75</v>
      </c>
      <c r="F23" s="81">
        <v>80</v>
      </c>
      <c r="G23" s="81"/>
      <c r="H23" s="81"/>
      <c r="I23" s="81"/>
      <c r="J23" s="81"/>
      <c r="K23" s="81"/>
      <c r="L23" s="113">
        <v>80</v>
      </c>
      <c r="M23" s="113">
        <v>80</v>
      </c>
      <c r="N23" s="113">
        <v>80</v>
      </c>
      <c r="O23" s="113">
        <v>85</v>
      </c>
      <c r="P23" s="113"/>
      <c r="Q23" s="113"/>
      <c r="R23" s="113"/>
      <c r="S23" s="113"/>
      <c r="T23" s="113"/>
      <c r="U23" s="81"/>
      <c r="V23" s="81"/>
      <c r="W23" s="81"/>
      <c r="X23" s="81"/>
      <c r="Y23" s="81"/>
      <c r="Z23" s="81"/>
      <c r="AA23" s="81"/>
      <c r="AB23" s="81"/>
      <c r="AC23" s="81"/>
      <c r="AD23" s="113"/>
      <c r="AE23" s="113"/>
      <c r="AF23" s="113"/>
      <c r="AG23" s="113"/>
      <c r="AH23" s="113"/>
      <c r="AI23" s="113"/>
      <c r="AJ23" s="113"/>
      <c r="AK23" s="113"/>
      <c r="AL23" s="113"/>
      <c r="AM23" s="81"/>
      <c r="AN23" s="81"/>
      <c r="AO23" s="81"/>
      <c r="AP23" s="81"/>
      <c r="AQ23" s="81"/>
      <c r="AR23" s="81"/>
      <c r="AS23" s="81"/>
      <c r="AT23" s="81"/>
      <c r="AU23" s="81"/>
      <c r="AV23" s="113"/>
      <c r="AW23" s="113"/>
      <c r="AX23" s="113"/>
      <c r="AY23" s="113"/>
      <c r="AZ23" s="113"/>
      <c r="BA23" s="113"/>
      <c r="BB23" s="113"/>
      <c r="BC23" s="113"/>
      <c r="BD23" s="113"/>
      <c r="BE23" s="81"/>
      <c r="BF23" s="81"/>
      <c r="BG23" s="81"/>
      <c r="BH23" s="81"/>
      <c r="BI23" s="81"/>
      <c r="BJ23" s="81"/>
      <c r="BK23" s="81"/>
      <c r="BL23" s="81"/>
      <c r="BM23" s="81"/>
      <c r="BN23" s="113"/>
      <c r="BO23" s="113"/>
      <c r="BP23" s="113"/>
      <c r="BQ23" s="113"/>
      <c r="BR23" s="113"/>
      <c r="BS23" s="113"/>
      <c r="BT23" s="113"/>
      <c r="BU23" s="113"/>
      <c r="BV23" s="113"/>
      <c r="BW23" s="115">
        <v>80</v>
      </c>
      <c r="BX23" s="115">
        <v>80</v>
      </c>
      <c r="BY23" s="115">
        <v>77.5</v>
      </c>
      <c r="BZ23" s="115">
        <v>82.5</v>
      </c>
      <c r="CA23" s="115" t="s">
        <v>116</v>
      </c>
      <c r="CB23" s="115" t="s">
        <v>116</v>
      </c>
      <c r="CC23" s="115" t="s">
        <v>116</v>
      </c>
      <c r="CD23" s="115" t="s">
        <v>116</v>
      </c>
      <c r="CE23" s="115" t="s">
        <v>116</v>
      </c>
      <c r="CF23" s="116">
        <v>85</v>
      </c>
      <c r="CG23" s="116"/>
      <c r="CH23" s="116"/>
      <c r="CI23" s="116"/>
      <c r="CJ23" s="116"/>
      <c r="CK23" s="116"/>
      <c r="CL23" s="116"/>
      <c r="CM23" s="116"/>
      <c r="CN23" s="116"/>
      <c r="CO23" s="117">
        <v>87</v>
      </c>
      <c r="CP23" s="117"/>
      <c r="CQ23" s="117"/>
      <c r="CR23" s="117"/>
      <c r="CS23" s="117"/>
      <c r="CT23" s="117"/>
      <c r="CU23" s="117"/>
      <c r="CV23" s="117"/>
      <c r="CW23" s="117"/>
      <c r="CX23" s="534">
        <v>80.75</v>
      </c>
      <c r="CY23" s="120" t="s">
        <v>61</v>
      </c>
      <c r="CZ23" s="121" t="s">
        <v>823</v>
      </c>
    </row>
    <row r="24" spans="1:104">
      <c r="A24" s="122">
        <v>17</v>
      </c>
      <c r="B24" s="533" t="e">
        <f>[3]SISWA!#REF!</f>
        <v>#REF!</v>
      </c>
      <c r="C24" s="81"/>
      <c r="D24" s="81"/>
      <c r="E24" s="81"/>
      <c r="F24" s="81"/>
      <c r="G24" s="81"/>
      <c r="H24" s="81"/>
      <c r="I24" s="81"/>
      <c r="J24" s="81"/>
      <c r="K24" s="81"/>
      <c r="L24" s="113"/>
      <c r="M24" s="113"/>
      <c r="N24" s="113"/>
      <c r="O24" s="113"/>
      <c r="P24" s="113"/>
      <c r="Q24" s="113"/>
      <c r="R24" s="113"/>
      <c r="S24" s="113"/>
      <c r="T24" s="113"/>
      <c r="U24" s="81"/>
      <c r="V24" s="81"/>
      <c r="W24" s="81"/>
      <c r="X24" s="81"/>
      <c r="Y24" s="81"/>
      <c r="Z24" s="81"/>
      <c r="AA24" s="81"/>
      <c r="AB24" s="81"/>
      <c r="AC24" s="81"/>
      <c r="AD24" s="113"/>
      <c r="AE24" s="113"/>
      <c r="AF24" s="113"/>
      <c r="AG24" s="113"/>
      <c r="AH24" s="113"/>
      <c r="AI24" s="113"/>
      <c r="AJ24" s="113"/>
      <c r="AK24" s="113"/>
      <c r="AL24" s="113"/>
      <c r="AM24" s="81"/>
      <c r="AN24" s="81"/>
      <c r="AO24" s="81"/>
      <c r="AP24" s="81"/>
      <c r="AQ24" s="81"/>
      <c r="AR24" s="81"/>
      <c r="AS24" s="81"/>
      <c r="AT24" s="81"/>
      <c r="AU24" s="81"/>
      <c r="AV24" s="113"/>
      <c r="AW24" s="113"/>
      <c r="AX24" s="113"/>
      <c r="AY24" s="113"/>
      <c r="AZ24" s="113"/>
      <c r="BA24" s="113"/>
      <c r="BB24" s="113"/>
      <c r="BC24" s="113"/>
      <c r="BD24" s="113"/>
      <c r="BE24" s="81"/>
      <c r="BF24" s="81"/>
      <c r="BG24" s="81"/>
      <c r="BH24" s="81"/>
      <c r="BI24" s="81"/>
      <c r="BJ24" s="81"/>
      <c r="BK24" s="81"/>
      <c r="BL24" s="81"/>
      <c r="BM24" s="81"/>
      <c r="BN24" s="113"/>
      <c r="BO24" s="113"/>
      <c r="BP24" s="113"/>
      <c r="BQ24" s="113"/>
      <c r="BR24" s="113"/>
      <c r="BS24" s="113"/>
      <c r="BT24" s="113"/>
      <c r="BU24" s="113"/>
      <c r="BV24" s="113"/>
      <c r="BW24" s="115" t="s">
        <v>116</v>
      </c>
      <c r="BX24" s="115" t="s">
        <v>116</v>
      </c>
      <c r="BY24" s="115" t="s">
        <v>116</v>
      </c>
      <c r="BZ24" s="115" t="s">
        <v>116</v>
      </c>
      <c r="CA24" s="115" t="s">
        <v>116</v>
      </c>
      <c r="CB24" s="115" t="s">
        <v>116</v>
      </c>
      <c r="CC24" s="115" t="s">
        <v>116</v>
      </c>
      <c r="CD24" s="115" t="s">
        <v>116</v>
      </c>
      <c r="CE24" s="115" t="s">
        <v>116</v>
      </c>
      <c r="CF24" s="116"/>
      <c r="CG24" s="116"/>
      <c r="CH24" s="116"/>
      <c r="CI24" s="116"/>
      <c r="CJ24" s="116"/>
      <c r="CK24" s="116"/>
      <c r="CL24" s="116"/>
      <c r="CM24" s="116"/>
      <c r="CN24" s="116"/>
      <c r="CO24" s="117"/>
      <c r="CP24" s="117"/>
      <c r="CQ24" s="117"/>
      <c r="CR24" s="117"/>
      <c r="CS24" s="117"/>
      <c r="CT24" s="117"/>
      <c r="CU24" s="117"/>
      <c r="CV24" s="117"/>
      <c r="CW24" s="117"/>
      <c r="CX24" s="534" t="s">
        <v>116</v>
      </c>
      <c r="CY24" s="120" t="s">
        <v>130</v>
      </c>
      <c r="CZ24" s="121" t="s">
        <v>116</v>
      </c>
    </row>
    <row r="25" spans="1:104">
      <c r="A25" s="122">
        <v>18</v>
      </c>
      <c r="B25" s="533">
        <f>[3]SISWA!B23</f>
        <v>0</v>
      </c>
      <c r="C25" s="81"/>
      <c r="D25" s="81"/>
      <c r="E25" s="81"/>
      <c r="F25" s="81"/>
      <c r="G25" s="81"/>
      <c r="H25" s="81"/>
      <c r="I25" s="81"/>
      <c r="J25" s="81"/>
      <c r="K25" s="81"/>
      <c r="L25" s="113"/>
      <c r="M25" s="113"/>
      <c r="N25" s="113"/>
      <c r="O25" s="113"/>
      <c r="P25" s="113"/>
      <c r="Q25" s="113"/>
      <c r="R25" s="113"/>
      <c r="S25" s="113"/>
      <c r="T25" s="113"/>
      <c r="U25" s="81"/>
      <c r="V25" s="81"/>
      <c r="W25" s="81"/>
      <c r="X25" s="81"/>
      <c r="Y25" s="81"/>
      <c r="Z25" s="81"/>
      <c r="AA25" s="81"/>
      <c r="AB25" s="81"/>
      <c r="AC25" s="81"/>
      <c r="AD25" s="113"/>
      <c r="AE25" s="113"/>
      <c r="AF25" s="113"/>
      <c r="AG25" s="113"/>
      <c r="AH25" s="113"/>
      <c r="AI25" s="113"/>
      <c r="AJ25" s="113"/>
      <c r="AK25" s="113"/>
      <c r="AL25" s="113"/>
      <c r="AM25" s="81"/>
      <c r="AN25" s="81"/>
      <c r="AO25" s="81"/>
      <c r="AP25" s="81"/>
      <c r="AQ25" s="81"/>
      <c r="AR25" s="81"/>
      <c r="AS25" s="81"/>
      <c r="AT25" s="81"/>
      <c r="AU25" s="81"/>
      <c r="AV25" s="113"/>
      <c r="AW25" s="113"/>
      <c r="AX25" s="113"/>
      <c r="AY25" s="113"/>
      <c r="AZ25" s="113"/>
      <c r="BA25" s="113"/>
      <c r="BB25" s="113"/>
      <c r="BC25" s="113"/>
      <c r="BD25" s="113"/>
      <c r="BE25" s="81"/>
      <c r="BF25" s="81"/>
      <c r="BG25" s="81"/>
      <c r="BH25" s="81"/>
      <c r="BI25" s="81"/>
      <c r="BJ25" s="81"/>
      <c r="BK25" s="81"/>
      <c r="BL25" s="81"/>
      <c r="BM25" s="81"/>
      <c r="BN25" s="113"/>
      <c r="BO25" s="113"/>
      <c r="BP25" s="113"/>
      <c r="BQ25" s="113"/>
      <c r="BR25" s="113"/>
      <c r="BS25" s="113"/>
      <c r="BT25" s="113"/>
      <c r="BU25" s="113"/>
      <c r="BV25" s="113"/>
      <c r="BW25" s="115" t="s">
        <v>116</v>
      </c>
      <c r="BX25" s="115" t="s">
        <v>116</v>
      </c>
      <c r="BY25" s="115" t="s">
        <v>116</v>
      </c>
      <c r="BZ25" s="115" t="s">
        <v>116</v>
      </c>
      <c r="CA25" s="115" t="s">
        <v>116</v>
      </c>
      <c r="CB25" s="115" t="s">
        <v>116</v>
      </c>
      <c r="CC25" s="115" t="s">
        <v>116</v>
      </c>
      <c r="CD25" s="115" t="s">
        <v>116</v>
      </c>
      <c r="CE25" s="115" t="s">
        <v>116</v>
      </c>
      <c r="CF25" s="116"/>
      <c r="CG25" s="116"/>
      <c r="CH25" s="116"/>
      <c r="CI25" s="116"/>
      <c r="CJ25" s="116"/>
      <c r="CK25" s="116"/>
      <c r="CL25" s="116"/>
      <c r="CM25" s="116"/>
      <c r="CN25" s="116"/>
      <c r="CO25" s="117"/>
      <c r="CP25" s="117"/>
      <c r="CQ25" s="117"/>
      <c r="CR25" s="117"/>
      <c r="CS25" s="117"/>
      <c r="CT25" s="117"/>
      <c r="CU25" s="117"/>
      <c r="CV25" s="117"/>
      <c r="CW25" s="117"/>
      <c r="CX25" s="534" t="s">
        <v>116</v>
      </c>
      <c r="CY25" s="120" t="s">
        <v>130</v>
      </c>
      <c r="CZ25" s="121" t="s">
        <v>116</v>
      </c>
    </row>
    <row r="26" spans="1:104">
      <c r="A26" s="122">
        <v>19</v>
      </c>
      <c r="B26" s="533">
        <f>[3]SISWA!B24</f>
        <v>0</v>
      </c>
      <c r="C26" s="81"/>
      <c r="D26" s="81"/>
      <c r="E26" s="81"/>
      <c r="F26" s="81"/>
      <c r="G26" s="81"/>
      <c r="H26" s="81"/>
      <c r="I26" s="81"/>
      <c r="J26" s="81"/>
      <c r="K26" s="81"/>
      <c r="L26" s="113"/>
      <c r="M26" s="113"/>
      <c r="N26" s="113"/>
      <c r="O26" s="113"/>
      <c r="P26" s="113"/>
      <c r="Q26" s="113"/>
      <c r="R26" s="113"/>
      <c r="S26" s="113"/>
      <c r="T26" s="113"/>
      <c r="U26" s="81"/>
      <c r="V26" s="81"/>
      <c r="W26" s="81"/>
      <c r="X26" s="81"/>
      <c r="Y26" s="81"/>
      <c r="Z26" s="81"/>
      <c r="AA26" s="81"/>
      <c r="AB26" s="81"/>
      <c r="AC26" s="81"/>
      <c r="AD26" s="113"/>
      <c r="AE26" s="113"/>
      <c r="AF26" s="113"/>
      <c r="AG26" s="113"/>
      <c r="AH26" s="113"/>
      <c r="AI26" s="113"/>
      <c r="AJ26" s="113"/>
      <c r="AK26" s="113"/>
      <c r="AL26" s="113"/>
      <c r="AM26" s="81"/>
      <c r="AN26" s="81"/>
      <c r="AO26" s="81"/>
      <c r="AP26" s="81"/>
      <c r="AQ26" s="81"/>
      <c r="AR26" s="81"/>
      <c r="AS26" s="81"/>
      <c r="AT26" s="81"/>
      <c r="AU26" s="81"/>
      <c r="AV26" s="113"/>
      <c r="AW26" s="113"/>
      <c r="AX26" s="113"/>
      <c r="AY26" s="113"/>
      <c r="AZ26" s="113"/>
      <c r="BA26" s="113"/>
      <c r="BB26" s="113"/>
      <c r="BC26" s="113"/>
      <c r="BD26" s="113"/>
      <c r="BE26" s="81"/>
      <c r="BF26" s="81"/>
      <c r="BG26" s="81"/>
      <c r="BH26" s="81"/>
      <c r="BI26" s="81"/>
      <c r="BJ26" s="81"/>
      <c r="BK26" s="81"/>
      <c r="BL26" s="81"/>
      <c r="BM26" s="81"/>
      <c r="BN26" s="113"/>
      <c r="BO26" s="113"/>
      <c r="BP26" s="113"/>
      <c r="BQ26" s="113"/>
      <c r="BR26" s="113"/>
      <c r="BS26" s="113"/>
      <c r="BT26" s="113"/>
      <c r="BU26" s="113"/>
      <c r="BV26" s="113"/>
      <c r="BW26" s="115" t="s">
        <v>116</v>
      </c>
      <c r="BX26" s="115" t="s">
        <v>116</v>
      </c>
      <c r="BY26" s="115" t="s">
        <v>116</v>
      </c>
      <c r="BZ26" s="115" t="s">
        <v>116</v>
      </c>
      <c r="CA26" s="115" t="s">
        <v>116</v>
      </c>
      <c r="CB26" s="115" t="s">
        <v>116</v>
      </c>
      <c r="CC26" s="115" t="s">
        <v>116</v>
      </c>
      <c r="CD26" s="115" t="s">
        <v>116</v>
      </c>
      <c r="CE26" s="115" t="s">
        <v>116</v>
      </c>
      <c r="CF26" s="116"/>
      <c r="CG26" s="116"/>
      <c r="CH26" s="116"/>
      <c r="CI26" s="116"/>
      <c r="CJ26" s="116"/>
      <c r="CK26" s="116"/>
      <c r="CL26" s="116"/>
      <c r="CM26" s="116"/>
      <c r="CN26" s="116"/>
      <c r="CO26" s="117"/>
      <c r="CP26" s="117"/>
      <c r="CQ26" s="117"/>
      <c r="CR26" s="117"/>
      <c r="CS26" s="117"/>
      <c r="CT26" s="117"/>
      <c r="CU26" s="117"/>
      <c r="CV26" s="117"/>
      <c r="CW26" s="117"/>
      <c r="CX26" s="534" t="s">
        <v>116</v>
      </c>
      <c r="CY26" s="120" t="s">
        <v>130</v>
      </c>
      <c r="CZ26" s="121" t="s">
        <v>116</v>
      </c>
    </row>
    <row r="27" spans="1:104">
      <c r="A27" s="122">
        <v>20</v>
      </c>
      <c r="B27" s="533">
        <f>[3]SISWA!B25</f>
        <v>0</v>
      </c>
      <c r="C27" s="81"/>
      <c r="D27" s="81"/>
      <c r="E27" s="81"/>
      <c r="F27" s="81"/>
      <c r="G27" s="81"/>
      <c r="H27" s="81"/>
      <c r="I27" s="81"/>
      <c r="J27" s="81"/>
      <c r="K27" s="81"/>
      <c r="L27" s="113"/>
      <c r="M27" s="113"/>
      <c r="N27" s="113"/>
      <c r="O27" s="113"/>
      <c r="P27" s="113"/>
      <c r="Q27" s="113"/>
      <c r="R27" s="113"/>
      <c r="S27" s="113"/>
      <c r="T27" s="113"/>
      <c r="U27" s="81"/>
      <c r="V27" s="81"/>
      <c r="W27" s="81"/>
      <c r="X27" s="81"/>
      <c r="Y27" s="81"/>
      <c r="Z27" s="81"/>
      <c r="AA27" s="81"/>
      <c r="AB27" s="81"/>
      <c r="AC27" s="81"/>
      <c r="AD27" s="113"/>
      <c r="AE27" s="113"/>
      <c r="AF27" s="113"/>
      <c r="AG27" s="113"/>
      <c r="AH27" s="113"/>
      <c r="AI27" s="113"/>
      <c r="AJ27" s="113"/>
      <c r="AK27" s="113"/>
      <c r="AL27" s="113"/>
      <c r="AM27" s="81"/>
      <c r="AN27" s="81"/>
      <c r="AO27" s="81"/>
      <c r="AP27" s="81"/>
      <c r="AQ27" s="81"/>
      <c r="AR27" s="81"/>
      <c r="AS27" s="81"/>
      <c r="AT27" s="81"/>
      <c r="AU27" s="81"/>
      <c r="AV27" s="113"/>
      <c r="AW27" s="113"/>
      <c r="AX27" s="113"/>
      <c r="AY27" s="113"/>
      <c r="AZ27" s="113"/>
      <c r="BA27" s="113"/>
      <c r="BB27" s="113"/>
      <c r="BC27" s="113"/>
      <c r="BD27" s="113"/>
      <c r="BE27" s="81"/>
      <c r="BF27" s="81"/>
      <c r="BG27" s="81"/>
      <c r="BH27" s="81"/>
      <c r="BI27" s="81"/>
      <c r="BJ27" s="81"/>
      <c r="BK27" s="81"/>
      <c r="BL27" s="81"/>
      <c r="BM27" s="81"/>
      <c r="BN27" s="113"/>
      <c r="BO27" s="113"/>
      <c r="BP27" s="113"/>
      <c r="BQ27" s="113"/>
      <c r="BR27" s="113"/>
      <c r="BS27" s="113"/>
      <c r="BT27" s="113"/>
      <c r="BU27" s="113"/>
      <c r="BV27" s="113"/>
      <c r="BW27" s="115" t="s">
        <v>116</v>
      </c>
      <c r="BX27" s="115" t="s">
        <v>116</v>
      </c>
      <c r="BY27" s="115" t="s">
        <v>116</v>
      </c>
      <c r="BZ27" s="115" t="s">
        <v>116</v>
      </c>
      <c r="CA27" s="115" t="s">
        <v>116</v>
      </c>
      <c r="CB27" s="115" t="s">
        <v>116</v>
      </c>
      <c r="CC27" s="115" t="s">
        <v>116</v>
      </c>
      <c r="CD27" s="115" t="s">
        <v>116</v>
      </c>
      <c r="CE27" s="115" t="s">
        <v>116</v>
      </c>
      <c r="CF27" s="116"/>
      <c r="CG27" s="116"/>
      <c r="CH27" s="116"/>
      <c r="CI27" s="116"/>
      <c r="CJ27" s="116"/>
      <c r="CK27" s="116"/>
      <c r="CL27" s="116"/>
      <c r="CM27" s="116"/>
      <c r="CN27" s="116"/>
      <c r="CO27" s="117"/>
      <c r="CP27" s="117"/>
      <c r="CQ27" s="117"/>
      <c r="CR27" s="117"/>
      <c r="CS27" s="117"/>
      <c r="CT27" s="117"/>
      <c r="CU27" s="117"/>
      <c r="CV27" s="117"/>
      <c r="CW27" s="117"/>
      <c r="CX27" s="534" t="s">
        <v>116</v>
      </c>
      <c r="CY27" s="120" t="s">
        <v>130</v>
      </c>
      <c r="CZ27" s="121" t="s">
        <v>116</v>
      </c>
    </row>
    <row r="28" spans="1:104">
      <c r="A28" s="122">
        <v>21</v>
      </c>
      <c r="B28" s="533">
        <f>[3]SISWA!B26</f>
        <v>0</v>
      </c>
      <c r="C28" s="81"/>
      <c r="D28" s="81"/>
      <c r="E28" s="81"/>
      <c r="F28" s="81"/>
      <c r="G28" s="81"/>
      <c r="H28" s="81"/>
      <c r="I28" s="81"/>
      <c r="J28" s="81"/>
      <c r="K28" s="81"/>
      <c r="L28" s="113"/>
      <c r="M28" s="113"/>
      <c r="N28" s="113"/>
      <c r="O28" s="113"/>
      <c r="P28" s="113"/>
      <c r="Q28" s="113"/>
      <c r="R28" s="113"/>
      <c r="S28" s="113"/>
      <c r="T28" s="113"/>
      <c r="U28" s="81"/>
      <c r="V28" s="81"/>
      <c r="W28" s="81"/>
      <c r="X28" s="81"/>
      <c r="Y28" s="81"/>
      <c r="Z28" s="81"/>
      <c r="AA28" s="81"/>
      <c r="AB28" s="81"/>
      <c r="AC28" s="81"/>
      <c r="AD28" s="113"/>
      <c r="AE28" s="113"/>
      <c r="AF28" s="113"/>
      <c r="AG28" s="113"/>
      <c r="AH28" s="113"/>
      <c r="AI28" s="113"/>
      <c r="AJ28" s="113"/>
      <c r="AK28" s="113"/>
      <c r="AL28" s="113"/>
      <c r="AM28" s="81"/>
      <c r="AN28" s="81"/>
      <c r="AO28" s="81"/>
      <c r="AP28" s="81"/>
      <c r="AQ28" s="81"/>
      <c r="AR28" s="81"/>
      <c r="AS28" s="81"/>
      <c r="AT28" s="81"/>
      <c r="AU28" s="81"/>
      <c r="AV28" s="113"/>
      <c r="AW28" s="113"/>
      <c r="AX28" s="113"/>
      <c r="AY28" s="113"/>
      <c r="AZ28" s="113"/>
      <c r="BA28" s="113"/>
      <c r="BB28" s="113"/>
      <c r="BC28" s="113"/>
      <c r="BD28" s="113"/>
      <c r="BE28" s="81"/>
      <c r="BF28" s="81"/>
      <c r="BG28" s="81"/>
      <c r="BH28" s="81"/>
      <c r="BI28" s="81"/>
      <c r="BJ28" s="81"/>
      <c r="BK28" s="81"/>
      <c r="BL28" s="81"/>
      <c r="BM28" s="81"/>
      <c r="BN28" s="113"/>
      <c r="BO28" s="113"/>
      <c r="BP28" s="113"/>
      <c r="BQ28" s="113"/>
      <c r="BR28" s="113"/>
      <c r="BS28" s="113"/>
      <c r="BT28" s="113"/>
      <c r="BU28" s="113"/>
      <c r="BV28" s="113"/>
      <c r="BW28" s="115" t="s">
        <v>116</v>
      </c>
      <c r="BX28" s="115" t="s">
        <v>116</v>
      </c>
      <c r="BY28" s="115" t="s">
        <v>116</v>
      </c>
      <c r="BZ28" s="115" t="s">
        <v>116</v>
      </c>
      <c r="CA28" s="115" t="s">
        <v>116</v>
      </c>
      <c r="CB28" s="115" t="s">
        <v>116</v>
      </c>
      <c r="CC28" s="115" t="s">
        <v>116</v>
      </c>
      <c r="CD28" s="115" t="s">
        <v>116</v>
      </c>
      <c r="CE28" s="115" t="s">
        <v>116</v>
      </c>
      <c r="CF28" s="116"/>
      <c r="CG28" s="116"/>
      <c r="CH28" s="116"/>
      <c r="CI28" s="116"/>
      <c r="CJ28" s="116"/>
      <c r="CK28" s="116"/>
      <c r="CL28" s="116"/>
      <c r="CM28" s="116"/>
      <c r="CN28" s="116"/>
      <c r="CO28" s="117"/>
      <c r="CP28" s="117"/>
      <c r="CQ28" s="117"/>
      <c r="CR28" s="117"/>
      <c r="CS28" s="117"/>
      <c r="CT28" s="117"/>
      <c r="CU28" s="117"/>
      <c r="CV28" s="117"/>
      <c r="CW28" s="117"/>
      <c r="CX28" s="534" t="s">
        <v>116</v>
      </c>
      <c r="CY28" s="120" t="s">
        <v>130</v>
      </c>
      <c r="CZ28" s="121" t="s">
        <v>116</v>
      </c>
    </row>
    <row r="29" spans="1:104">
      <c r="A29" s="122">
        <v>22</v>
      </c>
      <c r="B29" s="533">
        <f>[3]SISWA!B27</f>
        <v>0</v>
      </c>
      <c r="C29" s="81"/>
      <c r="D29" s="81"/>
      <c r="E29" s="81"/>
      <c r="F29" s="81"/>
      <c r="G29" s="81"/>
      <c r="H29" s="81"/>
      <c r="I29" s="81"/>
      <c r="J29" s="81"/>
      <c r="K29" s="81"/>
      <c r="L29" s="113"/>
      <c r="M29" s="113"/>
      <c r="N29" s="113"/>
      <c r="O29" s="113"/>
      <c r="P29" s="113"/>
      <c r="Q29" s="113"/>
      <c r="R29" s="113"/>
      <c r="S29" s="113"/>
      <c r="T29" s="113"/>
      <c r="U29" s="81"/>
      <c r="V29" s="81"/>
      <c r="W29" s="81"/>
      <c r="X29" s="81"/>
      <c r="Y29" s="81"/>
      <c r="Z29" s="81"/>
      <c r="AA29" s="81"/>
      <c r="AB29" s="81"/>
      <c r="AC29" s="81"/>
      <c r="AD29" s="113"/>
      <c r="AE29" s="113"/>
      <c r="AF29" s="113"/>
      <c r="AG29" s="113"/>
      <c r="AH29" s="113"/>
      <c r="AI29" s="113"/>
      <c r="AJ29" s="113"/>
      <c r="AK29" s="113"/>
      <c r="AL29" s="113"/>
      <c r="AM29" s="81"/>
      <c r="AN29" s="81"/>
      <c r="AO29" s="81"/>
      <c r="AP29" s="81"/>
      <c r="AQ29" s="81"/>
      <c r="AR29" s="81"/>
      <c r="AS29" s="81"/>
      <c r="AT29" s="81"/>
      <c r="AU29" s="81"/>
      <c r="AV29" s="113"/>
      <c r="AW29" s="113"/>
      <c r="AX29" s="113"/>
      <c r="AY29" s="113"/>
      <c r="AZ29" s="113"/>
      <c r="BA29" s="113"/>
      <c r="BB29" s="113"/>
      <c r="BC29" s="113"/>
      <c r="BD29" s="113"/>
      <c r="BE29" s="81"/>
      <c r="BF29" s="81"/>
      <c r="BG29" s="81"/>
      <c r="BH29" s="81"/>
      <c r="BI29" s="81"/>
      <c r="BJ29" s="81"/>
      <c r="BK29" s="81"/>
      <c r="BL29" s="81"/>
      <c r="BM29" s="81"/>
      <c r="BN29" s="113"/>
      <c r="BO29" s="113"/>
      <c r="BP29" s="113"/>
      <c r="BQ29" s="113"/>
      <c r="BR29" s="113"/>
      <c r="BS29" s="113"/>
      <c r="BT29" s="113"/>
      <c r="BU29" s="113"/>
      <c r="BV29" s="113"/>
      <c r="BW29" s="115" t="s">
        <v>116</v>
      </c>
      <c r="BX29" s="115" t="s">
        <v>116</v>
      </c>
      <c r="BY29" s="115" t="s">
        <v>116</v>
      </c>
      <c r="BZ29" s="115" t="s">
        <v>116</v>
      </c>
      <c r="CA29" s="115" t="s">
        <v>116</v>
      </c>
      <c r="CB29" s="115" t="s">
        <v>116</v>
      </c>
      <c r="CC29" s="115" t="s">
        <v>116</v>
      </c>
      <c r="CD29" s="115" t="s">
        <v>116</v>
      </c>
      <c r="CE29" s="115" t="s">
        <v>116</v>
      </c>
      <c r="CF29" s="116"/>
      <c r="CG29" s="116"/>
      <c r="CH29" s="116"/>
      <c r="CI29" s="116"/>
      <c r="CJ29" s="116"/>
      <c r="CK29" s="116"/>
      <c r="CL29" s="116"/>
      <c r="CM29" s="116"/>
      <c r="CN29" s="116"/>
      <c r="CO29" s="117"/>
      <c r="CP29" s="117"/>
      <c r="CQ29" s="117"/>
      <c r="CR29" s="117"/>
      <c r="CS29" s="117"/>
      <c r="CT29" s="117"/>
      <c r="CU29" s="117"/>
      <c r="CV29" s="117"/>
      <c r="CW29" s="117"/>
      <c r="CX29" s="534" t="s">
        <v>116</v>
      </c>
      <c r="CY29" s="120" t="s">
        <v>130</v>
      </c>
      <c r="CZ29" s="121" t="s">
        <v>116</v>
      </c>
    </row>
    <row r="30" spans="1:104">
      <c r="A30" s="122">
        <v>23</v>
      </c>
      <c r="B30" s="533">
        <f>[3]SISWA!B28</f>
        <v>0</v>
      </c>
      <c r="C30" s="81"/>
      <c r="D30" s="81"/>
      <c r="E30" s="81"/>
      <c r="F30" s="81"/>
      <c r="G30" s="81"/>
      <c r="H30" s="81"/>
      <c r="I30" s="81"/>
      <c r="J30" s="81"/>
      <c r="K30" s="81"/>
      <c r="L30" s="113"/>
      <c r="M30" s="113"/>
      <c r="N30" s="113"/>
      <c r="O30" s="113"/>
      <c r="P30" s="113"/>
      <c r="Q30" s="113"/>
      <c r="R30" s="113"/>
      <c r="S30" s="113"/>
      <c r="T30" s="113"/>
      <c r="U30" s="81"/>
      <c r="V30" s="81"/>
      <c r="W30" s="81"/>
      <c r="X30" s="81"/>
      <c r="Y30" s="81"/>
      <c r="Z30" s="81"/>
      <c r="AA30" s="81"/>
      <c r="AB30" s="81"/>
      <c r="AC30" s="81"/>
      <c r="AD30" s="113"/>
      <c r="AE30" s="113"/>
      <c r="AF30" s="113"/>
      <c r="AG30" s="113"/>
      <c r="AH30" s="113"/>
      <c r="AI30" s="113"/>
      <c r="AJ30" s="113"/>
      <c r="AK30" s="113"/>
      <c r="AL30" s="113"/>
      <c r="AM30" s="81"/>
      <c r="AN30" s="81"/>
      <c r="AO30" s="81"/>
      <c r="AP30" s="81"/>
      <c r="AQ30" s="81"/>
      <c r="AR30" s="81"/>
      <c r="AS30" s="81"/>
      <c r="AT30" s="81"/>
      <c r="AU30" s="81"/>
      <c r="AV30" s="113"/>
      <c r="AW30" s="113"/>
      <c r="AX30" s="113"/>
      <c r="AY30" s="113"/>
      <c r="AZ30" s="113"/>
      <c r="BA30" s="113"/>
      <c r="BB30" s="113"/>
      <c r="BC30" s="113"/>
      <c r="BD30" s="113"/>
      <c r="BE30" s="81"/>
      <c r="BF30" s="81"/>
      <c r="BG30" s="81"/>
      <c r="BH30" s="81"/>
      <c r="BI30" s="81"/>
      <c r="BJ30" s="81"/>
      <c r="BK30" s="81"/>
      <c r="BL30" s="81"/>
      <c r="BM30" s="81"/>
      <c r="BN30" s="113"/>
      <c r="BO30" s="113"/>
      <c r="BP30" s="113"/>
      <c r="BQ30" s="113"/>
      <c r="BR30" s="113"/>
      <c r="BS30" s="113"/>
      <c r="BT30" s="113"/>
      <c r="BU30" s="113"/>
      <c r="BV30" s="113"/>
      <c r="BW30" s="115" t="s">
        <v>116</v>
      </c>
      <c r="BX30" s="115" t="s">
        <v>116</v>
      </c>
      <c r="BY30" s="115" t="s">
        <v>116</v>
      </c>
      <c r="BZ30" s="115" t="s">
        <v>116</v>
      </c>
      <c r="CA30" s="115" t="s">
        <v>116</v>
      </c>
      <c r="CB30" s="115" t="s">
        <v>116</v>
      </c>
      <c r="CC30" s="115" t="s">
        <v>116</v>
      </c>
      <c r="CD30" s="115" t="s">
        <v>116</v>
      </c>
      <c r="CE30" s="115" t="s">
        <v>116</v>
      </c>
      <c r="CF30" s="116"/>
      <c r="CG30" s="116"/>
      <c r="CH30" s="116"/>
      <c r="CI30" s="116"/>
      <c r="CJ30" s="116"/>
      <c r="CK30" s="116"/>
      <c r="CL30" s="116"/>
      <c r="CM30" s="116"/>
      <c r="CN30" s="116"/>
      <c r="CO30" s="117"/>
      <c r="CP30" s="117"/>
      <c r="CQ30" s="117"/>
      <c r="CR30" s="117"/>
      <c r="CS30" s="117"/>
      <c r="CT30" s="117"/>
      <c r="CU30" s="117"/>
      <c r="CV30" s="117"/>
      <c r="CW30" s="117"/>
      <c r="CX30" s="534" t="s">
        <v>116</v>
      </c>
      <c r="CY30" s="120" t="s">
        <v>130</v>
      </c>
      <c r="CZ30" s="121" t="s">
        <v>116</v>
      </c>
    </row>
    <row r="31" spans="1:104">
      <c r="A31" s="122">
        <v>24</v>
      </c>
      <c r="B31" s="533">
        <f>[3]SISWA!B29</f>
        <v>0</v>
      </c>
      <c r="C31" s="81"/>
      <c r="D31" s="81"/>
      <c r="E31" s="81"/>
      <c r="F31" s="81"/>
      <c r="G31" s="81"/>
      <c r="H31" s="81"/>
      <c r="I31" s="81"/>
      <c r="J31" s="81"/>
      <c r="K31" s="81"/>
      <c r="L31" s="113"/>
      <c r="M31" s="113"/>
      <c r="N31" s="113"/>
      <c r="O31" s="113"/>
      <c r="P31" s="113"/>
      <c r="Q31" s="113"/>
      <c r="R31" s="113"/>
      <c r="S31" s="113"/>
      <c r="T31" s="113"/>
      <c r="U31" s="81"/>
      <c r="V31" s="81"/>
      <c r="W31" s="81"/>
      <c r="X31" s="81"/>
      <c r="Y31" s="81"/>
      <c r="Z31" s="81"/>
      <c r="AA31" s="81"/>
      <c r="AB31" s="81"/>
      <c r="AC31" s="81"/>
      <c r="AD31" s="113"/>
      <c r="AE31" s="113"/>
      <c r="AF31" s="113"/>
      <c r="AG31" s="113"/>
      <c r="AH31" s="113"/>
      <c r="AI31" s="113"/>
      <c r="AJ31" s="113"/>
      <c r="AK31" s="113"/>
      <c r="AL31" s="113"/>
      <c r="AM31" s="81"/>
      <c r="AN31" s="81"/>
      <c r="AO31" s="81"/>
      <c r="AP31" s="81"/>
      <c r="AQ31" s="81"/>
      <c r="AR31" s="81"/>
      <c r="AS31" s="81"/>
      <c r="AT31" s="81"/>
      <c r="AU31" s="81"/>
      <c r="AV31" s="113"/>
      <c r="AW31" s="113"/>
      <c r="AX31" s="113"/>
      <c r="AY31" s="113"/>
      <c r="AZ31" s="113"/>
      <c r="BA31" s="113"/>
      <c r="BB31" s="113"/>
      <c r="BC31" s="113"/>
      <c r="BD31" s="113"/>
      <c r="BE31" s="81"/>
      <c r="BF31" s="81"/>
      <c r="BG31" s="81"/>
      <c r="BH31" s="81"/>
      <c r="BI31" s="81"/>
      <c r="BJ31" s="81"/>
      <c r="BK31" s="81"/>
      <c r="BL31" s="81"/>
      <c r="BM31" s="81"/>
      <c r="BN31" s="113"/>
      <c r="BO31" s="113"/>
      <c r="BP31" s="113"/>
      <c r="BQ31" s="113"/>
      <c r="BR31" s="113"/>
      <c r="BS31" s="113"/>
      <c r="BT31" s="113"/>
      <c r="BU31" s="113"/>
      <c r="BV31" s="113"/>
      <c r="BW31" s="115" t="s">
        <v>116</v>
      </c>
      <c r="BX31" s="115" t="s">
        <v>116</v>
      </c>
      <c r="BY31" s="115" t="s">
        <v>116</v>
      </c>
      <c r="BZ31" s="115" t="s">
        <v>116</v>
      </c>
      <c r="CA31" s="115" t="s">
        <v>116</v>
      </c>
      <c r="CB31" s="115" t="s">
        <v>116</v>
      </c>
      <c r="CC31" s="115" t="s">
        <v>116</v>
      </c>
      <c r="CD31" s="115" t="s">
        <v>116</v>
      </c>
      <c r="CE31" s="115" t="s">
        <v>116</v>
      </c>
      <c r="CF31" s="116"/>
      <c r="CG31" s="116"/>
      <c r="CH31" s="116"/>
      <c r="CI31" s="116"/>
      <c r="CJ31" s="116"/>
      <c r="CK31" s="116"/>
      <c r="CL31" s="116"/>
      <c r="CM31" s="116"/>
      <c r="CN31" s="116"/>
      <c r="CO31" s="117"/>
      <c r="CP31" s="117"/>
      <c r="CQ31" s="117"/>
      <c r="CR31" s="117"/>
      <c r="CS31" s="117"/>
      <c r="CT31" s="117"/>
      <c r="CU31" s="117"/>
      <c r="CV31" s="117"/>
      <c r="CW31" s="117"/>
      <c r="CX31" s="534" t="s">
        <v>116</v>
      </c>
      <c r="CY31" s="120" t="s">
        <v>130</v>
      </c>
      <c r="CZ31" s="121" t="s">
        <v>116</v>
      </c>
    </row>
    <row r="32" spans="1:104">
      <c r="A32" s="122">
        <v>25</v>
      </c>
      <c r="B32" s="533">
        <f>[3]SISWA!B30</f>
        <v>0</v>
      </c>
      <c r="C32" s="81"/>
      <c r="D32" s="81"/>
      <c r="E32" s="81"/>
      <c r="F32" s="81"/>
      <c r="G32" s="81"/>
      <c r="H32" s="81"/>
      <c r="I32" s="81"/>
      <c r="J32" s="81"/>
      <c r="K32" s="81"/>
      <c r="L32" s="113"/>
      <c r="M32" s="113"/>
      <c r="N32" s="113"/>
      <c r="O32" s="113"/>
      <c r="P32" s="113"/>
      <c r="Q32" s="113"/>
      <c r="R32" s="113"/>
      <c r="S32" s="113"/>
      <c r="T32" s="113"/>
      <c r="U32" s="81"/>
      <c r="V32" s="81"/>
      <c r="W32" s="81"/>
      <c r="X32" s="81"/>
      <c r="Y32" s="81"/>
      <c r="Z32" s="81"/>
      <c r="AA32" s="81"/>
      <c r="AB32" s="81"/>
      <c r="AC32" s="81"/>
      <c r="AD32" s="113"/>
      <c r="AE32" s="113"/>
      <c r="AF32" s="113"/>
      <c r="AG32" s="113"/>
      <c r="AH32" s="113"/>
      <c r="AI32" s="113"/>
      <c r="AJ32" s="113"/>
      <c r="AK32" s="113"/>
      <c r="AL32" s="113"/>
      <c r="AM32" s="81"/>
      <c r="AN32" s="81"/>
      <c r="AO32" s="81"/>
      <c r="AP32" s="81"/>
      <c r="AQ32" s="81"/>
      <c r="AR32" s="81"/>
      <c r="AS32" s="81"/>
      <c r="AT32" s="81"/>
      <c r="AU32" s="81"/>
      <c r="AV32" s="113"/>
      <c r="AW32" s="113"/>
      <c r="AX32" s="113"/>
      <c r="AY32" s="113"/>
      <c r="AZ32" s="113"/>
      <c r="BA32" s="113"/>
      <c r="BB32" s="113"/>
      <c r="BC32" s="113"/>
      <c r="BD32" s="113"/>
      <c r="BE32" s="81"/>
      <c r="BF32" s="81"/>
      <c r="BG32" s="81"/>
      <c r="BH32" s="81"/>
      <c r="BI32" s="81"/>
      <c r="BJ32" s="81"/>
      <c r="BK32" s="81"/>
      <c r="BL32" s="81"/>
      <c r="BM32" s="81"/>
      <c r="BN32" s="113"/>
      <c r="BO32" s="113"/>
      <c r="BP32" s="113"/>
      <c r="BQ32" s="113"/>
      <c r="BR32" s="113"/>
      <c r="BS32" s="113"/>
      <c r="BT32" s="113"/>
      <c r="BU32" s="113"/>
      <c r="BV32" s="113"/>
      <c r="BW32" s="115" t="s">
        <v>116</v>
      </c>
      <c r="BX32" s="115" t="s">
        <v>116</v>
      </c>
      <c r="BY32" s="115" t="s">
        <v>116</v>
      </c>
      <c r="BZ32" s="115" t="s">
        <v>116</v>
      </c>
      <c r="CA32" s="115" t="s">
        <v>116</v>
      </c>
      <c r="CB32" s="115" t="s">
        <v>116</v>
      </c>
      <c r="CC32" s="115" t="s">
        <v>116</v>
      </c>
      <c r="CD32" s="115" t="s">
        <v>116</v>
      </c>
      <c r="CE32" s="115" t="s">
        <v>116</v>
      </c>
      <c r="CF32" s="116"/>
      <c r="CG32" s="116"/>
      <c r="CH32" s="116"/>
      <c r="CI32" s="116"/>
      <c r="CJ32" s="116"/>
      <c r="CK32" s="116"/>
      <c r="CL32" s="116"/>
      <c r="CM32" s="116"/>
      <c r="CN32" s="116"/>
      <c r="CO32" s="117"/>
      <c r="CP32" s="117"/>
      <c r="CQ32" s="117"/>
      <c r="CR32" s="117"/>
      <c r="CS32" s="117"/>
      <c r="CT32" s="117"/>
      <c r="CU32" s="117"/>
      <c r="CV32" s="117"/>
      <c r="CW32" s="117"/>
      <c r="CX32" s="534" t="s">
        <v>116</v>
      </c>
      <c r="CY32" s="120" t="s">
        <v>130</v>
      </c>
      <c r="CZ32" s="121" t="s">
        <v>116</v>
      </c>
    </row>
    <row r="33" spans="1:104">
      <c r="A33" s="122">
        <v>26</v>
      </c>
      <c r="B33" s="533">
        <f>[3]SISWA!B31</f>
        <v>0</v>
      </c>
      <c r="C33" s="81"/>
      <c r="D33" s="81"/>
      <c r="E33" s="81"/>
      <c r="F33" s="81"/>
      <c r="G33" s="81"/>
      <c r="H33" s="81"/>
      <c r="I33" s="81"/>
      <c r="J33" s="81"/>
      <c r="K33" s="81"/>
      <c r="L33" s="113"/>
      <c r="M33" s="113"/>
      <c r="N33" s="113"/>
      <c r="O33" s="113"/>
      <c r="P33" s="113"/>
      <c r="Q33" s="113"/>
      <c r="R33" s="113"/>
      <c r="S33" s="113"/>
      <c r="T33" s="113"/>
      <c r="U33" s="81"/>
      <c r="V33" s="81"/>
      <c r="W33" s="81"/>
      <c r="X33" s="81"/>
      <c r="Y33" s="81"/>
      <c r="Z33" s="81"/>
      <c r="AA33" s="81"/>
      <c r="AB33" s="81"/>
      <c r="AC33" s="81"/>
      <c r="AD33" s="113"/>
      <c r="AE33" s="113"/>
      <c r="AF33" s="113"/>
      <c r="AG33" s="113"/>
      <c r="AH33" s="113"/>
      <c r="AI33" s="113"/>
      <c r="AJ33" s="113"/>
      <c r="AK33" s="113"/>
      <c r="AL33" s="113"/>
      <c r="AM33" s="81"/>
      <c r="AN33" s="81"/>
      <c r="AO33" s="81"/>
      <c r="AP33" s="81"/>
      <c r="AQ33" s="81"/>
      <c r="AR33" s="81"/>
      <c r="AS33" s="81"/>
      <c r="AT33" s="81"/>
      <c r="AU33" s="81"/>
      <c r="AV33" s="113"/>
      <c r="AW33" s="113"/>
      <c r="AX33" s="113"/>
      <c r="AY33" s="113"/>
      <c r="AZ33" s="113"/>
      <c r="BA33" s="113"/>
      <c r="BB33" s="113"/>
      <c r="BC33" s="113"/>
      <c r="BD33" s="113"/>
      <c r="BE33" s="81"/>
      <c r="BF33" s="81"/>
      <c r="BG33" s="81"/>
      <c r="BH33" s="81"/>
      <c r="BI33" s="81"/>
      <c r="BJ33" s="81"/>
      <c r="BK33" s="81"/>
      <c r="BL33" s="81"/>
      <c r="BM33" s="81"/>
      <c r="BN33" s="113"/>
      <c r="BO33" s="113"/>
      <c r="BP33" s="113"/>
      <c r="BQ33" s="113"/>
      <c r="BR33" s="113"/>
      <c r="BS33" s="113"/>
      <c r="BT33" s="113"/>
      <c r="BU33" s="113"/>
      <c r="BV33" s="113"/>
      <c r="BW33" s="115" t="s">
        <v>116</v>
      </c>
      <c r="BX33" s="115" t="s">
        <v>116</v>
      </c>
      <c r="BY33" s="115" t="s">
        <v>116</v>
      </c>
      <c r="BZ33" s="115" t="s">
        <v>116</v>
      </c>
      <c r="CA33" s="115" t="s">
        <v>116</v>
      </c>
      <c r="CB33" s="115" t="s">
        <v>116</v>
      </c>
      <c r="CC33" s="115" t="s">
        <v>116</v>
      </c>
      <c r="CD33" s="115" t="s">
        <v>116</v>
      </c>
      <c r="CE33" s="115" t="s">
        <v>116</v>
      </c>
      <c r="CF33" s="116"/>
      <c r="CG33" s="116"/>
      <c r="CH33" s="116"/>
      <c r="CI33" s="116"/>
      <c r="CJ33" s="116"/>
      <c r="CK33" s="116"/>
      <c r="CL33" s="116"/>
      <c r="CM33" s="116"/>
      <c r="CN33" s="116"/>
      <c r="CO33" s="117"/>
      <c r="CP33" s="117"/>
      <c r="CQ33" s="117"/>
      <c r="CR33" s="117"/>
      <c r="CS33" s="117"/>
      <c r="CT33" s="117"/>
      <c r="CU33" s="117"/>
      <c r="CV33" s="117"/>
      <c r="CW33" s="117"/>
      <c r="CX33" s="534" t="s">
        <v>116</v>
      </c>
      <c r="CY33" s="120" t="s">
        <v>130</v>
      </c>
      <c r="CZ33" s="121" t="s">
        <v>116</v>
      </c>
    </row>
    <row r="34" spans="1:104">
      <c r="A34" s="122">
        <v>27</v>
      </c>
      <c r="B34" s="533">
        <f>[3]SISWA!B32</f>
        <v>0</v>
      </c>
      <c r="C34" s="81"/>
      <c r="D34" s="81"/>
      <c r="E34" s="81"/>
      <c r="F34" s="81"/>
      <c r="G34" s="81"/>
      <c r="H34" s="81"/>
      <c r="I34" s="81"/>
      <c r="J34" s="81"/>
      <c r="K34" s="81"/>
      <c r="L34" s="113"/>
      <c r="M34" s="113"/>
      <c r="N34" s="113"/>
      <c r="O34" s="113"/>
      <c r="P34" s="113"/>
      <c r="Q34" s="113"/>
      <c r="R34" s="113"/>
      <c r="S34" s="113"/>
      <c r="T34" s="113"/>
      <c r="U34" s="81"/>
      <c r="V34" s="81"/>
      <c r="W34" s="81"/>
      <c r="X34" s="81"/>
      <c r="Y34" s="81"/>
      <c r="Z34" s="81"/>
      <c r="AA34" s="81"/>
      <c r="AB34" s="81"/>
      <c r="AC34" s="81"/>
      <c r="AD34" s="113"/>
      <c r="AE34" s="113"/>
      <c r="AF34" s="113"/>
      <c r="AG34" s="113"/>
      <c r="AH34" s="113"/>
      <c r="AI34" s="113"/>
      <c r="AJ34" s="113"/>
      <c r="AK34" s="113"/>
      <c r="AL34" s="113"/>
      <c r="AM34" s="81"/>
      <c r="AN34" s="81"/>
      <c r="AO34" s="81"/>
      <c r="AP34" s="81"/>
      <c r="AQ34" s="81"/>
      <c r="AR34" s="81"/>
      <c r="AS34" s="81"/>
      <c r="AT34" s="81"/>
      <c r="AU34" s="81"/>
      <c r="AV34" s="113"/>
      <c r="AW34" s="113"/>
      <c r="AX34" s="113"/>
      <c r="AY34" s="113"/>
      <c r="AZ34" s="113"/>
      <c r="BA34" s="113"/>
      <c r="BB34" s="113"/>
      <c r="BC34" s="113"/>
      <c r="BD34" s="113"/>
      <c r="BE34" s="81"/>
      <c r="BF34" s="81"/>
      <c r="BG34" s="81"/>
      <c r="BH34" s="81"/>
      <c r="BI34" s="81"/>
      <c r="BJ34" s="81"/>
      <c r="BK34" s="81"/>
      <c r="BL34" s="81"/>
      <c r="BM34" s="81"/>
      <c r="BN34" s="113"/>
      <c r="BO34" s="113"/>
      <c r="BP34" s="113"/>
      <c r="BQ34" s="113"/>
      <c r="BR34" s="113"/>
      <c r="BS34" s="113"/>
      <c r="BT34" s="113"/>
      <c r="BU34" s="113"/>
      <c r="BV34" s="113"/>
      <c r="BW34" s="115" t="s">
        <v>116</v>
      </c>
      <c r="BX34" s="115" t="s">
        <v>116</v>
      </c>
      <c r="BY34" s="115" t="s">
        <v>116</v>
      </c>
      <c r="BZ34" s="115" t="s">
        <v>116</v>
      </c>
      <c r="CA34" s="115" t="s">
        <v>116</v>
      </c>
      <c r="CB34" s="115" t="s">
        <v>116</v>
      </c>
      <c r="CC34" s="115" t="s">
        <v>116</v>
      </c>
      <c r="CD34" s="115" t="s">
        <v>116</v>
      </c>
      <c r="CE34" s="115" t="s">
        <v>116</v>
      </c>
      <c r="CF34" s="116"/>
      <c r="CG34" s="116"/>
      <c r="CH34" s="116"/>
      <c r="CI34" s="116"/>
      <c r="CJ34" s="116"/>
      <c r="CK34" s="116"/>
      <c r="CL34" s="116"/>
      <c r="CM34" s="116"/>
      <c r="CN34" s="116"/>
      <c r="CO34" s="117"/>
      <c r="CP34" s="117"/>
      <c r="CQ34" s="117"/>
      <c r="CR34" s="117"/>
      <c r="CS34" s="117"/>
      <c r="CT34" s="117"/>
      <c r="CU34" s="117"/>
      <c r="CV34" s="117"/>
      <c r="CW34" s="117"/>
      <c r="CX34" s="534" t="s">
        <v>116</v>
      </c>
      <c r="CY34" s="120" t="s">
        <v>130</v>
      </c>
      <c r="CZ34" s="121" t="s">
        <v>116</v>
      </c>
    </row>
    <row r="35" spans="1:104">
      <c r="A35" s="122">
        <v>28</v>
      </c>
      <c r="B35" s="533">
        <f>[3]SISWA!B33</f>
        <v>0</v>
      </c>
      <c r="C35" s="81"/>
      <c r="D35" s="81"/>
      <c r="E35" s="81"/>
      <c r="F35" s="81"/>
      <c r="G35" s="81"/>
      <c r="H35" s="81"/>
      <c r="I35" s="81"/>
      <c r="J35" s="81"/>
      <c r="K35" s="81"/>
      <c r="L35" s="113"/>
      <c r="M35" s="113"/>
      <c r="N35" s="113"/>
      <c r="O35" s="113"/>
      <c r="P35" s="113"/>
      <c r="Q35" s="113"/>
      <c r="R35" s="113"/>
      <c r="S35" s="113"/>
      <c r="T35" s="113"/>
      <c r="U35" s="81"/>
      <c r="V35" s="81"/>
      <c r="W35" s="81"/>
      <c r="X35" s="81"/>
      <c r="Y35" s="81"/>
      <c r="Z35" s="81"/>
      <c r="AA35" s="81"/>
      <c r="AB35" s="81"/>
      <c r="AC35" s="81"/>
      <c r="AD35" s="113"/>
      <c r="AE35" s="113"/>
      <c r="AF35" s="113"/>
      <c r="AG35" s="113"/>
      <c r="AH35" s="113"/>
      <c r="AI35" s="113"/>
      <c r="AJ35" s="113"/>
      <c r="AK35" s="113"/>
      <c r="AL35" s="113"/>
      <c r="AM35" s="81"/>
      <c r="AN35" s="81"/>
      <c r="AO35" s="81"/>
      <c r="AP35" s="81"/>
      <c r="AQ35" s="81"/>
      <c r="AR35" s="81"/>
      <c r="AS35" s="81"/>
      <c r="AT35" s="81"/>
      <c r="AU35" s="81"/>
      <c r="AV35" s="113"/>
      <c r="AW35" s="113"/>
      <c r="AX35" s="113"/>
      <c r="AY35" s="113"/>
      <c r="AZ35" s="113"/>
      <c r="BA35" s="113"/>
      <c r="BB35" s="113"/>
      <c r="BC35" s="113"/>
      <c r="BD35" s="113"/>
      <c r="BE35" s="81"/>
      <c r="BF35" s="81"/>
      <c r="BG35" s="81"/>
      <c r="BH35" s="81"/>
      <c r="BI35" s="81"/>
      <c r="BJ35" s="81"/>
      <c r="BK35" s="81"/>
      <c r="BL35" s="81"/>
      <c r="BM35" s="81"/>
      <c r="BN35" s="113"/>
      <c r="BO35" s="113"/>
      <c r="BP35" s="113"/>
      <c r="BQ35" s="113"/>
      <c r="BR35" s="113"/>
      <c r="BS35" s="113"/>
      <c r="BT35" s="113"/>
      <c r="BU35" s="113"/>
      <c r="BV35" s="113"/>
      <c r="BW35" s="115" t="s">
        <v>116</v>
      </c>
      <c r="BX35" s="115" t="s">
        <v>116</v>
      </c>
      <c r="BY35" s="115" t="s">
        <v>116</v>
      </c>
      <c r="BZ35" s="115" t="s">
        <v>116</v>
      </c>
      <c r="CA35" s="115" t="s">
        <v>116</v>
      </c>
      <c r="CB35" s="115" t="s">
        <v>116</v>
      </c>
      <c r="CC35" s="115" t="s">
        <v>116</v>
      </c>
      <c r="CD35" s="115" t="s">
        <v>116</v>
      </c>
      <c r="CE35" s="115" t="s">
        <v>116</v>
      </c>
      <c r="CF35" s="116"/>
      <c r="CG35" s="116"/>
      <c r="CH35" s="116"/>
      <c r="CI35" s="116"/>
      <c r="CJ35" s="116"/>
      <c r="CK35" s="116"/>
      <c r="CL35" s="116"/>
      <c r="CM35" s="116"/>
      <c r="CN35" s="116"/>
      <c r="CO35" s="117"/>
      <c r="CP35" s="117"/>
      <c r="CQ35" s="117"/>
      <c r="CR35" s="117"/>
      <c r="CS35" s="117"/>
      <c r="CT35" s="117"/>
      <c r="CU35" s="117"/>
      <c r="CV35" s="117"/>
      <c r="CW35" s="117"/>
      <c r="CX35" s="534" t="s">
        <v>116</v>
      </c>
      <c r="CY35" s="120" t="s">
        <v>130</v>
      </c>
      <c r="CZ35" s="121" t="s">
        <v>116</v>
      </c>
    </row>
    <row r="36" spans="1:104">
      <c r="A36" s="122">
        <v>29</v>
      </c>
      <c r="B36" s="533">
        <f>[3]SISWA!B34</f>
        <v>0</v>
      </c>
      <c r="C36" s="81"/>
      <c r="D36" s="81"/>
      <c r="E36" s="81"/>
      <c r="F36" s="81"/>
      <c r="G36" s="81"/>
      <c r="H36" s="81"/>
      <c r="I36" s="81"/>
      <c r="J36" s="81"/>
      <c r="K36" s="81"/>
      <c r="L36" s="113"/>
      <c r="M36" s="113"/>
      <c r="N36" s="113"/>
      <c r="O36" s="113"/>
      <c r="P36" s="113"/>
      <c r="Q36" s="113"/>
      <c r="R36" s="113"/>
      <c r="S36" s="113"/>
      <c r="T36" s="113"/>
      <c r="U36" s="81"/>
      <c r="V36" s="81"/>
      <c r="W36" s="81"/>
      <c r="X36" s="81"/>
      <c r="Y36" s="81"/>
      <c r="Z36" s="81"/>
      <c r="AA36" s="81"/>
      <c r="AB36" s="81"/>
      <c r="AC36" s="81"/>
      <c r="AD36" s="113"/>
      <c r="AE36" s="113"/>
      <c r="AF36" s="113"/>
      <c r="AG36" s="113"/>
      <c r="AH36" s="113"/>
      <c r="AI36" s="113"/>
      <c r="AJ36" s="113"/>
      <c r="AK36" s="113"/>
      <c r="AL36" s="113"/>
      <c r="AM36" s="81"/>
      <c r="AN36" s="81"/>
      <c r="AO36" s="81"/>
      <c r="AP36" s="81"/>
      <c r="AQ36" s="81"/>
      <c r="AR36" s="81"/>
      <c r="AS36" s="81"/>
      <c r="AT36" s="81"/>
      <c r="AU36" s="81"/>
      <c r="AV36" s="113"/>
      <c r="AW36" s="113"/>
      <c r="AX36" s="113"/>
      <c r="AY36" s="113"/>
      <c r="AZ36" s="113"/>
      <c r="BA36" s="113"/>
      <c r="BB36" s="113"/>
      <c r="BC36" s="113"/>
      <c r="BD36" s="113"/>
      <c r="BE36" s="81"/>
      <c r="BF36" s="81"/>
      <c r="BG36" s="81"/>
      <c r="BH36" s="81"/>
      <c r="BI36" s="81"/>
      <c r="BJ36" s="81"/>
      <c r="BK36" s="81"/>
      <c r="BL36" s="81"/>
      <c r="BM36" s="81"/>
      <c r="BN36" s="113"/>
      <c r="BO36" s="113"/>
      <c r="BP36" s="113"/>
      <c r="BQ36" s="113"/>
      <c r="BR36" s="113"/>
      <c r="BS36" s="113"/>
      <c r="BT36" s="113"/>
      <c r="BU36" s="113"/>
      <c r="BV36" s="113"/>
      <c r="BW36" s="115" t="s">
        <v>116</v>
      </c>
      <c r="BX36" s="115" t="s">
        <v>116</v>
      </c>
      <c r="BY36" s="115" t="s">
        <v>116</v>
      </c>
      <c r="BZ36" s="115" t="s">
        <v>116</v>
      </c>
      <c r="CA36" s="115" t="s">
        <v>116</v>
      </c>
      <c r="CB36" s="115" t="s">
        <v>116</v>
      </c>
      <c r="CC36" s="115" t="s">
        <v>116</v>
      </c>
      <c r="CD36" s="115" t="s">
        <v>116</v>
      </c>
      <c r="CE36" s="115" t="s">
        <v>116</v>
      </c>
      <c r="CF36" s="116"/>
      <c r="CG36" s="116"/>
      <c r="CH36" s="116"/>
      <c r="CI36" s="116"/>
      <c r="CJ36" s="116"/>
      <c r="CK36" s="116"/>
      <c r="CL36" s="116"/>
      <c r="CM36" s="116"/>
      <c r="CN36" s="116"/>
      <c r="CO36" s="117"/>
      <c r="CP36" s="117"/>
      <c r="CQ36" s="117"/>
      <c r="CR36" s="117"/>
      <c r="CS36" s="117"/>
      <c r="CT36" s="117"/>
      <c r="CU36" s="117"/>
      <c r="CV36" s="117"/>
      <c r="CW36" s="117"/>
      <c r="CX36" s="534" t="s">
        <v>116</v>
      </c>
      <c r="CY36" s="120" t="s">
        <v>130</v>
      </c>
      <c r="CZ36" s="121" t="s">
        <v>116</v>
      </c>
    </row>
    <row r="37" spans="1:104">
      <c r="A37" s="122">
        <v>30</v>
      </c>
      <c r="B37" s="533">
        <f>[3]SISWA!B35</f>
        <v>0</v>
      </c>
      <c r="C37" s="81"/>
      <c r="D37" s="81"/>
      <c r="E37" s="81"/>
      <c r="F37" s="81"/>
      <c r="G37" s="81"/>
      <c r="H37" s="81"/>
      <c r="I37" s="81"/>
      <c r="J37" s="81"/>
      <c r="K37" s="81"/>
      <c r="L37" s="113"/>
      <c r="M37" s="113"/>
      <c r="N37" s="113"/>
      <c r="O37" s="113"/>
      <c r="P37" s="113"/>
      <c r="Q37" s="113"/>
      <c r="R37" s="113"/>
      <c r="S37" s="113"/>
      <c r="T37" s="113"/>
      <c r="U37" s="81"/>
      <c r="V37" s="81"/>
      <c r="W37" s="81"/>
      <c r="X37" s="81"/>
      <c r="Y37" s="81"/>
      <c r="Z37" s="81"/>
      <c r="AA37" s="81"/>
      <c r="AB37" s="81"/>
      <c r="AC37" s="81"/>
      <c r="AD37" s="113"/>
      <c r="AE37" s="113"/>
      <c r="AF37" s="113"/>
      <c r="AG37" s="113"/>
      <c r="AH37" s="113"/>
      <c r="AI37" s="113"/>
      <c r="AJ37" s="113"/>
      <c r="AK37" s="113"/>
      <c r="AL37" s="113"/>
      <c r="AM37" s="81"/>
      <c r="AN37" s="81"/>
      <c r="AO37" s="81"/>
      <c r="AP37" s="81"/>
      <c r="AQ37" s="81"/>
      <c r="AR37" s="81"/>
      <c r="AS37" s="81"/>
      <c r="AT37" s="81"/>
      <c r="AU37" s="81"/>
      <c r="AV37" s="113"/>
      <c r="AW37" s="113"/>
      <c r="AX37" s="113"/>
      <c r="AY37" s="113"/>
      <c r="AZ37" s="113"/>
      <c r="BA37" s="113"/>
      <c r="BB37" s="113"/>
      <c r="BC37" s="113"/>
      <c r="BD37" s="113"/>
      <c r="BE37" s="81"/>
      <c r="BF37" s="81"/>
      <c r="BG37" s="81"/>
      <c r="BH37" s="81"/>
      <c r="BI37" s="81"/>
      <c r="BJ37" s="81"/>
      <c r="BK37" s="81"/>
      <c r="BL37" s="81"/>
      <c r="BM37" s="81"/>
      <c r="BN37" s="113"/>
      <c r="BO37" s="113"/>
      <c r="BP37" s="113"/>
      <c r="BQ37" s="113"/>
      <c r="BR37" s="113"/>
      <c r="BS37" s="113"/>
      <c r="BT37" s="113"/>
      <c r="BU37" s="113"/>
      <c r="BV37" s="113"/>
      <c r="BW37" s="115" t="s">
        <v>116</v>
      </c>
      <c r="BX37" s="115" t="s">
        <v>116</v>
      </c>
      <c r="BY37" s="115" t="s">
        <v>116</v>
      </c>
      <c r="BZ37" s="115" t="s">
        <v>116</v>
      </c>
      <c r="CA37" s="115" t="s">
        <v>116</v>
      </c>
      <c r="CB37" s="115" t="s">
        <v>116</v>
      </c>
      <c r="CC37" s="115" t="s">
        <v>116</v>
      </c>
      <c r="CD37" s="115" t="s">
        <v>116</v>
      </c>
      <c r="CE37" s="115" t="s">
        <v>116</v>
      </c>
      <c r="CF37" s="116"/>
      <c r="CG37" s="116"/>
      <c r="CH37" s="116"/>
      <c r="CI37" s="116"/>
      <c r="CJ37" s="116"/>
      <c r="CK37" s="116"/>
      <c r="CL37" s="116"/>
      <c r="CM37" s="116"/>
      <c r="CN37" s="116"/>
      <c r="CO37" s="117"/>
      <c r="CP37" s="117"/>
      <c r="CQ37" s="117"/>
      <c r="CR37" s="117"/>
      <c r="CS37" s="117"/>
      <c r="CT37" s="117"/>
      <c r="CU37" s="117"/>
      <c r="CV37" s="117"/>
      <c r="CW37" s="117"/>
      <c r="CX37" s="534" t="s">
        <v>116</v>
      </c>
      <c r="CY37" s="120" t="s">
        <v>130</v>
      </c>
      <c r="CZ37" s="121" t="s">
        <v>116</v>
      </c>
    </row>
    <row r="38" spans="1:104">
      <c r="A38" s="122">
        <v>31</v>
      </c>
      <c r="B38" s="533">
        <f>[3]SISWA!B36</f>
        <v>0</v>
      </c>
      <c r="C38" s="81"/>
      <c r="D38" s="81"/>
      <c r="E38" s="81"/>
      <c r="F38" s="81"/>
      <c r="G38" s="81"/>
      <c r="H38" s="81"/>
      <c r="I38" s="81"/>
      <c r="J38" s="81"/>
      <c r="K38" s="81"/>
      <c r="L38" s="113"/>
      <c r="M38" s="113"/>
      <c r="N38" s="113"/>
      <c r="O38" s="113"/>
      <c r="P38" s="113"/>
      <c r="Q38" s="113"/>
      <c r="R38" s="113"/>
      <c r="S38" s="113"/>
      <c r="T38" s="113"/>
      <c r="U38" s="81"/>
      <c r="V38" s="81"/>
      <c r="W38" s="81"/>
      <c r="X38" s="81"/>
      <c r="Y38" s="81"/>
      <c r="Z38" s="81"/>
      <c r="AA38" s="81"/>
      <c r="AB38" s="81"/>
      <c r="AC38" s="81"/>
      <c r="AD38" s="113"/>
      <c r="AE38" s="113"/>
      <c r="AF38" s="113"/>
      <c r="AG38" s="113"/>
      <c r="AH38" s="113"/>
      <c r="AI38" s="113"/>
      <c r="AJ38" s="113"/>
      <c r="AK38" s="113"/>
      <c r="AL38" s="113"/>
      <c r="AM38" s="81"/>
      <c r="AN38" s="81"/>
      <c r="AO38" s="81"/>
      <c r="AP38" s="81"/>
      <c r="AQ38" s="81"/>
      <c r="AR38" s="81"/>
      <c r="AS38" s="81"/>
      <c r="AT38" s="81"/>
      <c r="AU38" s="81"/>
      <c r="AV38" s="113"/>
      <c r="AW38" s="113"/>
      <c r="AX38" s="113"/>
      <c r="AY38" s="113"/>
      <c r="AZ38" s="113"/>
      <c r="BA38" s="113"/>
      <c r="BB38" s="113"/>
      <c r="BC38" s="113"/>
      <c r="BD38" s="113"/>
      <c r="BE38" s="81"/>
      <c r="BF38" s="81"/>
      <c r="BG38" s="81"/>
      <c r="BH38" s="81"/>
      <c r="BI38" s="81"/>
      <c r="BJ38" s="81"/>
      <c r="BK38" s="81"/>
      <c r="BL38" s="81"/>
      <c r="BM38" s="81"/>
      <c r="BN38" s="113"/>
      <c r="BO38" s="113"/>
      <c r="BP38" s="113"/>
      <c r="BQ38" s="113"/>
      <c r="BR38" s="113"/>
      <c r="BS38" s="113"/>
      <c r="BT38" s="113"/>
      <c r="BU38" s="113"/>
      <c r="BV38" s="113"/>
      <c r="BW38" s="115" t="s">
        <v>116</v>
      </c>
      <c r="BX38" s="115" t="s">
        <v>116</v>
      </c>
      <c r="BY38" s="115" t="s">
        <v>116</v>
      </c>
      <c r="BZ38" s="115" t="s">
        <v>116</v>
      </c>
      <c r="CA38" s="115" t="s">
        <v>116</v>
      </c>
      <c r="CB38" s="115" t="s">
        <v>116</v>
      </c>
      <c r="CC38" s="115" t="s">
        <v>116</v>
      </c>
      <c r="CD38" s="115" t="s">
        <v>116</v>
      </c>
      <c r="CE38" s="115" t="s">
        <v>116</v>
      </c>
      <c r="CF38" s="116"/>
      <c r="CG38" s="116"/>
      <c r="CH38" s="116"/>
      <c r="CI38" s="116"/>
      <c r="CJ38" s="116"/>
      <c r="CK38" s="116"/>
      <c r="CL38" s="116"/>
      <c r="CM38" s="116"/>
      <c r="CN38" s="116"/>
      <c r="CO38" s="117"/>
      <c r="CP38" s="117"/>
      <c r="CQ38" s="117"/>
      <c r="CR38" s="117"/>
      <c r="CS38" s="117"/>
      <c r="CT38" s="117"/>
      <c r="CU38" s="117"/>
      <c r="CV38" s="117"/>
      <c r="CW38" s="117"/>
      <c r="CX38" s="534" t="s">
        <v>116</v>
      </c>
      <c r="CY38" s="120" t="s">
        <v>130</v>
      </c>
      <c r="CZ38" s="121" t="s">
        <v>116</v>
      </c>
    </row>
    <row r="39" spans="1:104">
      <c r="A39" s="122">
        <v>32</v>
      </c>
      <c r="B39" s="533">
        <f>[3]SISWA!B37</f>
        <v>0</v>
      </c>
      <c r="C39" s="81"/>
      <c r="D39" s="81"/>
      <c r="E39" s="81"/>
      <c r="F39" s="81"/>
      <c r="G39" s="81"/>
      <c r="H39" s="81"/>
      <c r="I39" s="81"/>
      <c r="J39" s="81"/>
      <c r="K39" s="81"/>
      <c r="L39" s="113"/>
      <c r="M39" s="113"/>
      <c r="N39" s="113"/>
      <c r="O39" s="113"/>
      <c r="P39" s="113"/>
      <c r="Q39" s="113"/>
      <c r="R39" s="113"/>
      <c r="S39" s="113"/>
      <c r="T39" s="113"/>
      <c r="U39" s="81"/>
      <c r="V39" s="81"/>
      <c r="W39" s="81"/>
      <c r="X39" s="81"/>
      <c r="Y39" s="81"/>
      <c r="Z39" s="81"/>
      <c r="AA39" s="81"/>
      <c r="AB39" s="81"/>
      <c r="AC39" s="81"/>
      <c r="AD39" s="113"/>
      <c r="AE39" s="113"/>
      <c r="AF39" s="113"/>
      <c r="AG39" s="113"/>
      <c r="AH39" s="113"/>
      <c r="AI39" s="113"/>
      <c r="AJ39" s="113"/>
      <c r="AK39" s="113"/>
      <c r="AL39" s="113"/>
      <c r="AM39" s="81"/>
      <c r="AN39" s="81"/>
      <c r="AO39" s="81"/>
      <c r="AP39" s="81"/>
      <c r="AQ39" s="81"/>
      <c r="AR39" s="81"/>
      <c r="AS39" s="81"/>
      <c r="AT39" s="81"/>
      <c r="AU39" s="81"/>
      <c r="AV39" s="113"/>
      <c r="AW39" s="113"/>
      <c r="AX39" s="113"/>
      <c r="AY39" s="113"/>
      <c r="AZ39" s="113"/>
      <c r="BA39" s="113"/>
      <c r="BB39" s="113"/>
      <c r="BC39" s="113"/>
      <c r="BD39" s="113"/>
      <c r="BE39" s="81"/>
      <c r="BF39" s="81"/>
      <c r="BG39" s="81"/>
      <c r="BH39" s="81"/>
      <c r="BI39" s="81"/>
      <c r="BJ39" s="81"/>
      <c r="BK39" s="81"/>
      <c r="BL39" s="81"/>
      <c r="BM39" s="81"/>
      <c r="BN39" s="113"/>
      <c r="BO39" s="113"/>
      <c r="BP39" s="113"/>
      <c r="BQ39" s="113"/>
      <c r="BR39" s="113"/>
      <c r="BS39" s="113"/>
      <c r="BT39" s="113"/>
      <c r="BU39" s="113"/>
      <c r="BV39" s="113"/>
      <c r="BW39" s="115" t="s">
        <v>116</v>
      </c>
      <c r="BX39" s="115" t="s">
        <v>116</v>
      </c>
      <c r="BY39" s="115" t="s">
        <v>116</v>
      </c>
      <c r="BZ39" s="115" t="s">
        <v>116</v>
      </c>
      <c r="CA39" s="115" t="s">
        <v>116</v>
      </c>
      <c r="CB39" s="115" t="s">
        <v>116</v>
      </c>
      <c r="CC39" s="115" t="s">
        <v>116</v>
      </c>
      <c r="CD39" s="115" t="s">
        <v>116</v>
      </c>
      <c r="CE39" s="115" t="s">
        <v>116</v>
      </c>
      <c r="CF39" s="116"/>
      <c r="CG39" s="116"/>
      <c r="CH39" s="116"/>
      <c r="CI39" s="116"/>
      <c r="CJ39" s="116"/>
      <c r="CK39" s="116"/>
      <c r="CL39" s="116"/>
      <c r="CM39" s="116"/>
      <c r="CN39" s="116"/>
      <c r="CO39" s="117"/>
      <c r="CP39" s="117"/>
      <c r="CQ39" s="117"/>
      <c r="CR39" s="117"/>
      <c r="CS39" s="117"/>
      <c r="CT39" s="117"/>
      <c r="CU39" s="117"/>
      <c r="CV39" s="117"/>
      <c r="CW39" s="117"/>
      <c r="CX39" s="534" t="s">
        <v>116</v>
      </c>
      <c r="CY39" s="120" t="s">
        <v>130</v>
      </c>
      <c r="CZ39" s="121" t="s">
        <v>116</v>
      </c>
    </row>
    <row r="40" spans="1:104">
      <c r="A40" s="122">
        <v>33</v>
      </c>
      <c r="B40" s="533">
        <f>[3]SISWA!B38</f>
        <v>0</v>
      </c>
      <c r="C40" s="81"/>
      <c r="D40" s="81"/>
      <c r="E40" s="81"/>
      <c r="F40" s="81"/>
      <c r="G40" s="81"/>
      <c r="H40" s="81"/>
      <c r="I40" s="81"/>
      <c r="J40" s="81"/>
      <c r="K40" s="81"/>
      <c r="L40" s="113"/>
      <c r="M40" s="113"/>
      <c r="N40" s="113"/>
      <c r="O40" s="113"/>
      <c r="P40" s="113"/>
      <c r="Q40" s="113"/>
      <c r="R40" s="113"/>
      <c r="S40" s="113"/>
      <c r="T40" s="113"/>
      <c r="U40" s="81"/>
      <c r="V40" s="81"/>
      <c r="W40" s="81"/>
      <c r="X40" s="81"/>
      <c r="Y40" s="81"/>
      <c r="Z40" s="81"/>
      <c r="AA40" s="81"/>
      <c r="AB40" s="81"/>
      <c r="AC40" s="81"/>
      <c r="AD40" s="113"/>
      <c r="AE40" s="113"/>
      <c r="AF40" s="113"/>
      <c r="AG40" s="113"/>
      <c r="AH40" s="113"/>
      <c r="AI40" s="113"/>
      <c r="AJ40" s="113"/>
      <c r="AK40" s="113"/>
      <c r="AL40" s="113"/>
      <c r="AM40" s="81"/>
      <c r="AN40" s="81"/>
      <c r="AO40" s="81"/>
      <c r="AP40" s="81"/>
      <c r="AQ40" s="81"/>
      <c r="AR40" s="81"/>
      <c r="AS40" s="81"/>
      <c r="AT40" s="81"/>
      <c r="AU40" s="81"/>
      <c r="AV40" s="113"/>
      <c r="AW40" s="113"/>
      <c r="AX40" s="113"/>
      <c r="AY40" s="113"/>
      <c r="AZ40" s="113"/>
      <c r="BA40" s="113"/>
      <c r="BB40" s="113"/>
      <c r="BC40" s="113"/>
      <c r="BD40" s="113"/>
      <c r="BE40" s="81"/>
      <c r="BF40" s="81"/>
      <c r="BG40" s="81"/>
      <c r="BH40" s="81"/>
      <c r="BI40" s="81"/>
      <c r="BJ40" s="81"/>
      <c r="BK40" s="81"/>
      <c r="BL40" s="81"/>
      <c r="BM40" s="81"/>
      <c r="BN40" s="113"/>
      <c r="BO40" s="113"/>
      <c r="BP40" s="113"/>
      <c r="BQ40" s="113"/>
      <c r="BR40" s="113"/>
      <c r="BS40" s="113"/>
      <c r="BT40" s="113"/>
      <c r="BU40" s="113"/>
      <c r="BV40" s="113"/>
      <c r="BW40" s="115" t="s">
        <v>116</v>
      </c>
      <c r="BX40" s="115" t="s">
        <v>116</v>
      </c>
      <c r="BY40" s="115" t="s">
        <v>116</v>
      </c>
      <c r="BZ40" s="115" t="s">
        <v>116</v>
      </c>
      <c r="CA40" s="115" t="s">
        <v>116</v>
      </c>
      <c r="CB40" s="115" t="s">
        <v>116</v>
      </c>
      <c r="CC40" s="115" t="s">
        <v>116</v>
      </c>
      <c r="CD40" s="115" t="s">
        <v>116</v>
      </c>
      <c r="CE40" s="115" t="s">
        <v>116</v>
      </c>
      <c r="CF40" s="116"/>
      <c r="CG40" s="116"/>
      <c r="CH40" s="116"/>
      <c r="CI40" s="116"/>
      <c r="CJ40" s="116"/>
      <c r="CK40" s="116"/>
      <c r="CL40" s="116"/>
      <c r="CM40" s="116"/>
      <c r="CN40" s="116"/>
      <c r="CO40" s="117"/>
      <c r="CP40" s="117"/>
      <c r="CQ40" s="117"/>
      <c r="CR40" s="117"/>
      <c r="CS40" s="117"/>
      <c r="CT40" s="117"/>
      <c r="CU40" s="117"/>
      <c r="CV40" s="117"/>
      <c r="CW40" s="117"/>
      <c r="CX40" s="534" t="s">
        <v>116</v>
      </c>
      <c r="CY40" s="120" t="s">
        <v>130</v>
      </c>
      <c r="CZ40" s="121" t="s">
        <v>116</v>
      </c>
    </row>
    <row r="41" spans="1:104">
      <c r="A41" s="122">
        <v>34</v>
      </c>
      <c r="B41" s="533">
        <f>[3]SISWA!B39</f>
        <v>0</v>
      </c>
      <c r="C41" s="81"/>
      <c r="D41" s="81"/>
      <c r="E41" s="81"/>
      <c r="F41" s="81"/>
      <c r="G41" s="81"/>
      <c r="H41" s="81"/>
      <c r="I41" s="81"/>
      <c r="J41" s="81"/>
      <c r="K41" s="81"/>
      <c r="L41" s="113"/>
      <c r="M41" s="113"/>
      <c r="N41" s="113"/>
      <c r="O41" s="113"/>
      <c r="P41" s="113"/>
      <c r="Q41" s="113"/>
      <c r="R41" s="113"/>
      <c r="S41" s="113"/>
      <c r="T41" s="113"/>
      <c r="U41" s="81"/>
      <c r="V41" s="81"/>
      <c r="W41" s="81"/>
      <c r="X41" s="81"/>
      <c r="Y41" s="81"/>
      <c r="Z41" s="81"/>
      <c r="AA41" s="81"/>
      <c r="AB41" s="81"/>
      <c r="AC41" s="81"/>
      <c r="AD41" s="113"/>
      <c r="AE41" s="113"/>
      <c r="AF41" s="113"/>
      <c r="AG41" s="113"/>
      <c r="AH41" s="113"/>
      <c r="AI41" s="113"/>
      <c r="AJ41" s="113"/>
      <c r="AK41" s="113"/>
      <c r="AL41" s="113"/>
      <c r="AM41" s="81"/>
      <c r="AN41" s="81"/>
      <c r="AO41" s="81"/>
      <c r="AP41" s="81"/>
      <c r="AQ41" s="81"/>
      <c r="AR41" s="81"/>
      <c r="AS41" s="81"/>
      <c r="AT41" s="81"/>
      <c r="AU41" s="81"/>
      <c r="AV41" s="113"/>
      <c r="AW41" s="113"/>
      <c r="AX41" s="113"/>
      <c r="AY41" s="113"/>
      <c r="AZ41" s="113"/>
      <c r="BA41" s="113"/>
      <c r="BB41" s="113"/>
      <c r="BC41" s="113"/>
      <c r="BD41" s="113"/>
      <c r="BE41" s="81"/>
      <c r="BF41" s="81"/>
      <c r="BG41" s="81"/>
      <c r="BH41" s="81"/>
      <c r="BI41" s="81"/>
      <c r="BJ41" s="81"/>
      <c r="BK41" s="81"/>
      <c r="BL41" s="81"/>
      <c r="BM41" s="81"/>
      <c r="BN41" s="113"/>
      <c r="BO41" s="113"/>
      <c r="BP41" s="113"/>
      <c r="BQ41" s="113"/>
      <c r="BR41" s="113"/>
      <c r="BS41" s="113"/>
      <c r="BT41" s="113"/>
      <c r="BU41" s="113"/>
      <c r="BV41" s="113"/>
      <c r="BW41" s="115" t="s">
        <v>116</v>
      </c>
      <c r="BX41" s="115" t="s">
        <v>116</v>
      </c>
      <c r="BY41" s="115" t="s">
        <v>116</v>
      </c>
      <c r="BZ41" s="115" t="s">
        <v>116</v>
      </c>
      <c r="CA41" s="115" t="s">
        <v>116</v>
      </c>
      <c r="CB41" s="115" t="s">
        <v>116</v>
      </c>
      <c r="CC41" s="115" t="s">
        <v>116</v>
      </c>
      <c r="CD41" s="115" t="s">
        <v>116</v>
      </c>
      <c r="CE41" s="115" t="s">
        <v>116</v>
      </c>
      <c r="CF41" s="116"/>
      <c r="CG41" s="116"/>
      <c r="CH41" s="116"/>
      <c r="CI41" s="116"/>
      <c r="CJ41" s="116"/>
      <c r="CK41" s="116"/>
      <c r="CL41" s="116"/>
      <c r="CM41" s="116"/>
      <c r="CN41" s="116"/>
      <c r="CO41" s="117"/>
      <c r="CP41" s="117"/>
      <c r="CQ41" s="117"/>
      <c r="CR41" s="117"/>
      <c r="CS41" s="117"/>
      <c r="CT41" s="117"/>
      <c r="CU41" s="117"/>
      <c r="CV41" s="117"/>
      <c r="CW41" s="117"/>
      <c r="CX41" s="534" t="s">
        <v>116</v>
      </c>
      <c r="CY41" s="120" t="s">
        <v>130</v>
      </c>
      <c r="CZ41" s="121" t="s">
        <v>116</v>
      </c>
    </row>
  </sheetData>
  <mergeCells count="22">
    <mergeCell ref="A5:A7"/>
    <mergeCell ref="B5:B7"/>
    <mergeCell ref="C5:T5"/>
    <mergeCell ref="U5:AL5"/>
    <mergeCell ref="AM5:BD5"/>
    <mergeCell ref="AM6:AU6"/>
    <mergeCell ref="CY5:CY7"/>
    <mergeCell ref="CZ5:CZ7"/>
    <mergeCell ref="BE6:BM6"/>
    <mergeCell ref="BN6:BV6"/>
    <mergeCell ref="B1:AF1"/>
    <mergeCell ref="C2:L2"/>
    <mergeCell ref="C3:CD3"/>
    <mergeCell ref="AV6:BD6"/>
    <mergeCell ref="BE5:BV5"/>
    <mergeCell ref="BW5:CE5"/>
    <mergeCell ref="CF5:CJ5"/>
    <mergeCell ref="CO5:CW5"/>
    <mergeCell ref="C6:K6"/>
    <mergeCell ref="L6:T6"/>
    <mergeCell ref="U6:AC6"/>
    <mergeCell ref="AD6:AL6"/>
  </mergeCells>
  <pageMargins left="0.7" right="0.7" top="0.75" bottom="0.75" header="0.3" footer="0.3"/>
  <pageSetup paperSize="9" scale="65" fitToWidth="0" fitToHeight="0" orientation="portrait" horizontalDpi="4294967293"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view="pageBreakPreview" zoomScale="60" zoomScaleNormal="100" workbookViewId="0"/>
  </sheetViews>
  <sheetFormatPr defaultRowHeight="15"/>
  <cols>
    <col min="2" max="2" width="32.140625" customWidth="1"/>
  </cols>
  <sheetData>
    <row r="1" spans="1:6" ht="15.75">
      <c r="A1" s="82"/>
      <c r="D1" s="144" t="s">
        <v>155</v>
      </c>
    </row>
    <row r="2" spans="1:6">
      <c r="A2" s="82"/>
      <c r="B2" s="72" t="s">
        <v>27</v>
      </c>
      <c r="C2" t="s">
        <v>6</v>
      </c>
      <c r="D2" t="str">
        <f>[1]MENU!N20</f>
        <v>I ( Satu )</v>
      </c>
    </row>
    <row r="3" spans="1:6">
      <c r="A3" s="82"/>
      <c r="B3" s="72" t="s">
        <v>156</v>
      </c>
      <c r="C3" t="s">
        <v>6</v>
      </c>
      <c r="D3" t="str">
        <f>[1]MENU!N21</f>
        <v>1 ( satu )</v>
      </c>
    </row>
    <row r="4" spans="1:6">
      <c r="A4" s="695" t="s">
        <v>157</v>
      </c>
      <c r="B4" s="695" t="s">
        <v>56</v>
      </c>
      <c r="C4" s="697" t="s">
        <v>158</v>
      </c>
      <c r="D4" s="697"/>
      <c r="E4" s="697"/>
      <c r="F4" s="697"/>
    </row>
    <row r="5" spans="1:6">
      <c r="A5" s="696"/>
      <c r="B5" s="696"/>
      <c r="C5" s="145" t="s">
        <v>159</v>
      </c>
      <c r="D5" s="145" t="s">
        <v>160</v>
      </c>
      <c r="E5" s="145" t="s">
        <v>123</v>
      </c>
      <c r="F5" s="146" t="s">
        <v>161</v>
      </c>
    </row>
    <row r="6" spans="1:6">
      <c r="A6" s="147">
        <v>1</v>
      </c>
      <c r="B6" s="76" t="s">
        <v>60</v>
      </c>
      <c r="C6" s="77" t="s">
        <v>15</v>
      </c>
      <c r="D6" s="77" t="s">
        <v>15</v>
      </c>
      <c r="E6" s="77" t="s">
        <v>15</v>
      </c>
      <c r="F6" s="104">
        <v>0</v>
      </c>
    </row>
    <row r="7" spans="1:6">
      <c r="A7" s="147">
        <v>2</v>
      </c>
      <c r="B7" s="76" t="s">
        <v>63</v>
      </c>
      <c r="C7" s="77" t="s">
        <v>15</v>
      </c>
      <c r="D7" s="77" t="s">
        <v>15</v>
      </c>
      <c r="E7" s="77" t="s">
        <v>15</v>
      </c>
      <c r="F7" s="104">
        <v>0</v>
      </c>
    </row>
    <row r="8" spans="1:6">
      <c r="A8" s="147">
        <v>3</v>
      </c>
      <c r="B8" s="76" t="s">
        <v>65</v>
      </c>
      <c r="C8" s="77" t="s">
        <v>15</v>
      </c>
      <c r="D8" s="77" t="s">
        <v>15</v>
      </c>
      <c r="E8" s="77" t="s">
        <v>15</v>
      </c>
      <c r="F8" s="104">
        <v>0</v>
      </c>
    </row>
    <row r="9" spans="1:6">
      <c r="A9" s="147">
        <v>4</v>
      </c>
      <c r="B9" s="76" t="s">
        <v>67</v>
      </c>
      <c r="C9" s="77">
        <v>1</v>
      </c>
      <c r="D9" s="77" t="s">
        <v>15</v>
      </c>
      <c r="E9" s="77" t="s">
        <v>15</v>
      </c>
      <c r="F9" s="104">
        <v>1</v>
      </c>
    </row>
    <row r="10" spans="1:6">
      <c r="A10" s="147">
        <v>5</v>
      </c>
      <c r="B10" s="76" t="s">
        <v>69</v>
      </c>
      <c r="C10" s="77" t="s">
        <v>15</v>
      </c>
      <c r="D10" s="77" t="s">
        <v>15</v>
      </c>
      <c r="E10" s="77" t="s">
        <v>15</v>
      </c>
      <c r="F10" s="104">
        <v>0</v>
      </c>
    </row>
    <row r="11" spans="1:6">
      <c r="A11" s="147">
        <v>6</v>
      </c>
      <c r="B11" s="76" t="s">
        <v>70</v>
      </c>
      <c r="C11" s="77" t="s">
        <v>15</v>
      </c>
      <c r="D11" s="77" t="s">
        <v>15</v>
      </c>
      <c r="E11" s="77" t="s">
        <v>15</v>
      </c>
      <c r="F11" s="104">
        <v>0</v>
      </c>
    </row>
    <row r="12" spans="1:6">
      <c r="A12" s="147">
        <v>7</v>
      </c>
      <c r="B12" s="76" t="s">
        <v>73</v>
      </c>
      <c r="C12" s="77">
        <v>1</v>
      </c>
      <c r="D12" s="77">
        <v>1</v>
      </c>
      <c r="E12" s="77" t="s">
        <v>15</v>
      </c>
      <c r="F12" s="104">
        <v>2</v>
      </c>
    </row>
    <row r="13" spans="1:6">
      <c r="A13" s="147">
        <v>8</v>
      </c>
      <c r="B13" s="76" t="s">
        <v>75</v>
      </c>
      <c r="C13" s="77">
        <v>1</v>
      </c>
      <c r="D13" s="77" t="s">
        <v>15</v>
      </c>
      <c r="E13" s="77" t="s">
        <v>15</v>
      </c>
      <c r="F13" s="104">
        <v>1</v>
      </c>
    </row>
    <row r="14" spans="1:6">
      <c r="A14" s="147">
        <v>9</v>
      </c>
      <c r="B14" s="76" t="s">
        <v>77</v>
      </c>
      <c r="C14" s="77">
        <v>1</v>
      </c>
      <c r="D14" s="77" t="s">
        <v>15</v>
      </c>
      <c r="E14" s="77" t="s">
        <v>15</v>
      </c>
      <c r="F14" s="104">
        <v>1</v>
      </c>
    </row>
    <row r="15" spans="1:6">
      <c r="A15" s="147">
        <v>10</v>
      </c>
      <c r="B15" s="76" t="s">
        <v>78</v>
      </c>
      <c r="C15" s="77" t="s">
        <v>15</v>
      </c>
      <c r="D15" s="77" t="s">
        <v>15</v>
      </c>
      <c r="E15" s="77" t="s">
        <v>15</v>
      </c>
      <c r="F15" s="104">
        <v>0</v>
      </c>
    </row>
    <row r="16" spans="1:6">
      <c r="A16" s="147">
        <v>11</v>
      </c>
      <c r="B16" s="76" t="s">
        <v>80</v>
      </c>
      <c r="C16" s="77" t="s">
        <v>15</v>
      </c>
      <c r="D16" s="77" t="s">
        <v>15</v>
      </c>
      <c r="E16" s="77" t="s">
        <v>15</v>
      </c>
      <c r="F16" s="104">
        <v>0</v>
      </c>
    </row>
    <row r="17" spans="1:6">
      <c r="A17" s="147">
        <v>12</v>
      </c>
      <c r="B17" s="76" t="s">
        <v>82</v>
      </c>
      <c r="C17" s="77" t="s">
        <v>15</v>
      </c>
      <c r="D17" s="77" t="s">
        <v>15</v>
      </c>
      <c r="E17" s="77" t="s">
        <v>15</v>
      </c>
      <c r="F17" s="104">
        <v>0</v>
      </c>
    </row>
    <row r="18" spans="1:6">
      <c r="A18" s="147">
        <v>13</v>
      </c>
      <c r="B18" s="76" t="s">
        <v>84</v>
      </c>
      <c r="C18" s="77" t="s">
        <v>15</v>
      </c>
      <c r="D18" s="77" t="s">
        <v>15</v>
      </c>
      <c r="E18" s="77" t="s">
        <v>15</v>
      </c>
      <c r="F18" s="104">
        <v>0</v>
      </c>
    </row>
    <row r="19" spans="1:6">
      <c r="A19" s="147">
        <v>14</v>
      </c>
      <c r="B19" s="76" t="s">
        <v>86</v>
      </c>
      <c r="C19" s="77" t="s">
        <v>15</v>
      </c>
      <c r="D19" s="77" t="s">
        <v>15</v>
      </c>
      <c r="E19" s="77" t="s">
        <v>15</v>
      </c>
      <c r="F19" s="104">
        <v>0</v>
      </c>
    </row>
    <row r="20" spans="1:6">
      <c r="A20" s="147">
        <v>15</v>
      </c>
      <c r="B20" s="76" t="s">
        <v>87</v>
      </c>
      <c r="C20" s="77">
        <v>2</v>
      </c>
      <c r="D20" s="77" t="s">
        <v>15</v>
      </c>
      <c r="E20" s="77" t="s">
        <v>15</v>
      </c>
      <c r="F20" s="104">
        <v>2</v>
      </c>
    </row>
    <row r="21" spans="1:6">
      <c r="A21" s="147">
        <v>16</v>
      </c>
      <c r="B21" s="76" t="s">
        <v>88</v>
      </c>
      <c r="C21" s="77" t="s">
        <v>15</v>
      </c>
      <c r="D21" s="77" t="s">
        <v>15</v>
      </c>
      <c r="E21" s="77" t="s">
        <v>15</v>
      </c>
      <c r="F21" s="104">
        <v>0</v>
      </c>
    </row>
    <row r="22" spans="1:6">
      <c r="A22" s="147">
        <v>17</v>
      </c>
      <c r="B22" s="76" t="e">
        <v>#REF!</v>
      </c>
      <c r="C22" s="77"/>
      <c r="D22" s="77"/>
      <c r="E22" s="77"/>
      <c r="F22" s="104">
        <v>0</v>
      </c>
    </row>
    <row r="23" spans="1:6">
      <c r="A23" s="147">
        <v>18</v>
      </c>
      <c r="B23" s="76">
        <v>0</v>
      </c>
      <c r="C23" s="77"/>
      <c r="D23" s="77"/>
      <c r="E23" s="77"/>
      <c r="F23" s="104">
        <v>0</v>
      </c>
    </row>
    <row r="24" spans="1:6">
      <c r="A24" s="147">
        <v>19</v>
      </c>
      <c r="B24" s="76">
        <v>0</v>
      </c>
      <c r="C24" s="77"/>
      <c r="D24" s="77"/>
      <c r="E24" s="77"/>
      <c r="F24" s="104">
        <v>0</v>
      </c>
    </row>
    <row r="25" spans="1:6">
      <c r="A25" s="147">
        <v>20</v>
      </c>
      <c r="B25" s="76">
        <v>0</v>
      </c>
      <c r="C25" s="77"/>
      <c r="D25" s="77"/>
      <c r="E25" s="77"/>
      <c r="F25" s="104">
        <v>0</v>
      </c>
    </row>
    <row r="26" spans="1:6">
      <c r="A26" s="147">
        <v>21</v>
      </c>
      <c r="B26" s="76">
        <v>0</v>
      </c>
      <c r="C26" s="77"/>
      <c r="D26" s="77"/>
      <c r="E26" s="77"/>
      <c r="F26" s="104">
        <v>0</v>
      </c>
    </row>
    <row r="27" spans="1:6">
      <c r="A27" s="147">
        <v>22</v>
      </c>
      <c r="B27" s="76">
        <v>0</v>
      </c>
      <c r="C27" s="77"/>
      <c r="D27" s="77"/>
      <c r="E27" s="77"/>
      <c r="F27" s="104">
        <v>0</v>
      </c>
    </row>
    <row r="28" spans="1:6">
      <c r="A28" s="147">
        <v>23</v>
      </c>
      <c r="B28" s="76">
        <v>0</v>
      </c>
      <c r="C28" s="77"/>
      <c r="D28" s="77"/>
      <c r="E28" s="77"/>
      <c r="F28" s="104">
        <v>0</v>
      </c>
    </row>
    <row r="29" spans="1:6">
      <c r="A29" s="147">
        <v>24</v>
      </c>
      <c r="B29" s="76">
        <v>0</v>
      </c>
      <c r="C29" s="77"/>
      <c r="D29" s="77"/>
      <c r="E29" s="77"/>
      <c r="F29" s="104">
        <v>0</v>
      </c>
    </row>
    <row r="30" spans="1:6">
      <c r="A30" s="147">
        <v>25</v>
      </c>
      <c r="B30" s="76">
        <v>0</v>
      </c>
      <c r="C30" s="77"/>
      <c r="D30" s="77"/>
      <c r="E30" s="77"/>
      <c r="F30" s="104">
        <v>0</v>
      </c>
    </row>
    <row r="31" spans="1:6">
      <c r="A31" s="147">
        <v>26</v>
      </c>
      <c r="B31" s="76">
        <v>0</v>
      </c>
      <c r="C31" s="77"/>
      <c r="D31" s="77"/>
      <c r="E31" s="77"/>
      <c r="F31" s="104">
        <v>0</v>
      </c>
    </row>
    <row r="32" spans="1:6">
      <c r="A32" s="147">
        <v>27</v>
      </c>
      <c r="B32" s="76">
        <v>0</v>
      </c>
      <c r="C32" s="77"/>
      <c r="D32" s="77"/>
      <c r="E32" s="77"/>
      <c r="F32" s="104">
        <v>0</v>
      </c>
    </row>
    <row r="33" spans="1:6">
      <c r="A33" s="147">
        <v>28</v>
      </c>
      <c r="B33" s="76">
        <v>0</v>
      </c>
      <c r="C33" s="77"/>
      <c r="D33" s="77"/>
      <c r="E33" s="77"/>
      <c r="F33" s="104">
        <v>0</v>
      </c>
    </row>
    <row r="34" spans="1:6">
      <c r="A34" s="147">
        <v>29</v>
      </c>
      <c r="B34" s="76">
        <v>0</v>
      </c>
      <c r="C34" s="77"/>
      <c r="D34" s="77"/>
      <c r="E34" s="77"/>
      <c r="F34" s="104">
        <v>0</v>
      </c>
    </row>
    <row r="35" spans="1:6">
      <c r="A35" s="147">
        <v>30</v>
      </c>
      <c r="B35" s="76">
        <v>0</v>
      </c>
      <c r="C35" s="77"/>
      <c r="D35" s="77"/>
      <c r="E35" s="77"/>
      <c r="F35" s="104">
        <v>0</v>
      </c>
    </row>
    <row r="36" spans="1:6">
      <c r="A36" s="147">
        <v>31</v>
      </c>
      <c r="B36" s="76">
        <v>0</v>
      </c>
      <c r="C36" s="77"/>
      <c r="D36" s="77"/>
      <c r="E36" s="77"/>
      <c r="F36" s="104">
        <v>0</v>
      </c>
    </row>
    <row r="37" spans="1:6">
      <c r="A37" s="147">
        <v>32</v>
      </c>
      <c r="B37" s="76">
        <v>0</v>
      </c>
      <c r="C37" s="77"/>
      <c r="D37" s="77"/>
      <c r="E37" s="77"/>
      <c r="F37" s="104">
        <v>0</v>
      </c>
    </row>
    <row r="38" spans="1:6">
      <c r="A38" s="147">
        <v>33</v>
      </c>
      <c r="B38" s="76">
        <v>0</v>
      </c>
      <c r="C38" s="77"/>
      <c r="D38" s="77"/>
      <c r="E38" s="77"/>
      <c r="F38" s="104">
        <v>0</v>
      </c>
    </row>
    <row r="39" spans="1:6">
      <c r="A39" s="147">
        <v>34</v>
      </c>
      <c r="B39" s="76">
        <v>0</v>
      </c>
      <c r="C39" s="77"/>
      <c r="D39" s="77"/>
      <c r="E39" s="77"/>
      <c r="F39" s="104">
        <v>0</v>
      </c>
    </row>
    <row r="40" spans="1:6">
      <c r="A40" s="147">
        <v>35</v>
      </c>
      <c r="B40" s="76">
        <v>0</v>
      </c>
      <c r="C40" s="77"/>
      <c r="D40" s="77"/>
      <c r="E40" s="77"/>
      <c r="F40" s="104">
        <v>0</v>
      </c>
    </row>
    <row r="41" spans="1:6">
      <c r="A41" s="147">
        <v>36</v>
      </c>
      <c r="B41" s="76">
        <v>0</v>
      </c>
      <c r="C41" s="77"/>
      <c r="D41" s="77"/>
      <c r="E41" s="77"/>
      <c r="F41" s="104">
        <v>0</v>
      </c>
    </row>
    <row r="42" spans="1:6">
      <c r="A42" s="147">
        <v>37</v>
      </c>
      <c r="B42" s="76">
        <v>0</v>
      </c>
      <c r="C42" s="77"/>
      <c r="D42" s="77"/>
      <c r="E42" s="77"/>
      <c r="F42" s="104">
        <v>0</v>
      </c>
    </row>
    <row r="43" spans="1:6">
      <c r="A43" s="147">
        <v>38</v>
      </c>
      <c r="B43" s="76">
        <v>0</v>
      </c>
      <c r="C43" s="77"/>
      <c r="D43" s="77"/>
      <c r="E43" s="77"/>
      <c r="F43" s="104">
        <v>0</v>
      </c>
    </row>
    <row r="44" spans="1:6">
      <c r="A44" s="147">
        <v>39</v>
      </c>
      <c r="B44" s="76">
        <v>0</v>
      </c>
      <c r="C44" s="77"/>
      <c r="D44" s="77"/>
      <c r="E44" s="77"/>
      <c r="F44" s="104">
        <v>0</v>
      </c>
    </row>
    <row r="45" spans="1:6">
      <c r="A45" s="147">
        <v>40</v>
      </c>
      <c r="B45" s="76">
        <v>0</v>
      </c>
      <c r="C45" s="77"/>
      <c r="D45" s="77"/>
      <c r="E45" s="77"/>
      <c r="F45" s="104">
        <v>0</v>
      </c>
    </row>
  </sheetData>
  <mergeCells count="3">
    <mergeCell ref="A4:A5"/>
    <mergeCell ref="B4:B5"/>
    <mergeCell ref="C4:F4"/>
  </mergeCells>
  <pageMargins left="0.7" right="0.7" top="0.75" bottom="0.75" header="0.3" footer="0.3"/>
  <pageSetup paperSize="9" orientation="portrait" horizontalDpi="4294967293"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9"/>
  <sheetViews>
    <sheetView view="pageBreakPreview" topLeftCell="B1" zoomScale="60" zoomScaleNormal="100" workbookViewId="0">
      <selection activeCell="B4" sqref="B4:B5"/>
    </sheetView>
  </sheetViews>
  <sheetFormatPr defaultColWidth="0" defaultRowHeight="15" customHeight="1" zeroHeight="1"/>
  <cols>
    <col min="1" max="1" width="5.7109375" customWidth="1"/>
    <col min="2" max="2" width="32.7109375" customWidth="1"/>
    <col min="3" max="3" width="17" customWidth="1"/>
    <col min="4" max="4" width="7" customWidth="1"/>
    <col min="5" max="5" width="55.28515625" customWidth="1"/>
    <col min="6" max="6" width="16.5703125" customWidth="1"/>
    <col min="7" max="7" width="6.42578125" customWidth="1"/>
    <col min="8" max="8" width="52.42578125" customWidth="1"/>
    <col min="9" max="9" width="16.42578125" customWidth="1"/>
    <col min="10" max="10" width="6.85546875" customWidth="1"/>
    <col min="11" max="11" width="52.42578125" customWidth="1"/>
    <col min="12" max="12" width="16.42578125" customWidth="1"/>
    <col min="13" max="13" width="5.7109375" customWidth="1"/>
    <col min="14" max="14" width="52.42578125" customWidth="1"/>
    <col min="15" max="15" width="16.42578125" customWidth="1"/>
    <col min="16" max="16" width="5.7109375" customWidth="1"/>
    <col min="17" max="17" width="52.42578125" customWidth="1"/>
    <col min="18" max="16384" width="9.140625" hidden="1"/>
  </cols>
  <sheetData>
    <row r="1" spans="1:17" ht="18.75">
      <c r="A1" s="148"/>
      <c r="B1" s="148"/>
      <c r="C1" s="148"/>
      <c r="D1" s="148"/>
      <c r="E1" s="149" t="s">
        <v>162</v>
      </c>
      <c r="F1" s="150"/>
      <c r="G1" s="150"/>
      <c r="H1" s="150"/>
      <c r="I1" s="150"/>
      <c r="J1" s="150"/>
      <c r="K1" s="150"/>
      <c r="L1" s="150"/>
      <c r="M1" s="150"/>
      <c r="N1" s="150"/>
    </row>
    <row r="2" spans="1:17">
      <c r="A2" s="148"/>
      <c r="B2" s="148"/>
      <c r="C2" s="148"/>
      <c r="D2" s="148"/>
      <c r="E2" s="150"/>
      <c r="F2" s="150"/>
      <c r="G2" s="150"/>
      <c r="H2" s="150"/>
      <c r="I2" s="150"/>
      <c r="J2" s="150"/>
      <c r="K2" s="150"/>
      <c r="L2" s="150"/>
      <c r="M2" s="150"/>
      <c r="N2" s="150"/>
    </row>
    <row r="3" spans="1:17">
      <c r="A3" s="148">
        <v>1</v>
      </c>
      <c r="B3" s="148">
        <v>2</v>
      </c>
      <c r="C3" s="148">
        <v>3</v>
      </c>
      <c r="D3" s="148"/>
      <c r="E3" s="148">
        <v>4</v>
      </c>
      <c r="F3" s="148">
        <v>5</v>
      </c>
      <c r="G3" s="148"/>
      <c r="H3" s="148">
        <v>6</v>
      </c>
      <c r="I3" s="148">
        <v>7</v>
      </c>
      <c r="J3" s="148"/>
      <c r="K3" s="148">
        <v>8</v>
      </c>
      <c r="L3" s="148">
        <v>9</v>
      </c>
      <c r="M3" s="148"/>
      <c r="N3" s="148">
        <v>10</v>
      </c>
    </row>
    <row r="4" spans="1:17" s="164" customFormat="1" ht="18.75">
      <c r="A4" s="701" t="s">
        <v>157</v>
      </c>
      <c r="B4" s="701" t="s">
        <v>56</v>
      </c>
      <c r="C4" s="703" t="s">
        <v>163</v>
      </c>
      <c r="D4" s="704"/>
      <c r="E4" s="705"/>
      <c r="F4" s="698" t="s">
        <v>164</v>
      </c>
      <c r="G4" s="699"/>
      <c r="H4" s="700"/>
      <c r="I4" s="703" t="s">
        <v>165</v>
      </c>
      <c r="J4" s="704"/>
      <c r="K4" s="705"/>
      <c r="L4" s="698" t="s">
        <v>166</v>
      </c>
      <c r="M4" s="699"/>
      <c r="N4" s="700"/>
      <c r="O4" s="698" t="s">
        <v>167</v>
      </c>
      <c r="P4" s="699"/>
      <c r="Q4" s="700"/>
    </row>
    <row r="5" spans="1:17" s="164" customFormat="1" ht="42" customHeight="1">
      <c r="A5" s="702"/>
      <c r="B5" s="702"/>
      <c r="C5" s="165" t="s">
        <v>168</v>
      </c>
      <c r="D5" s="165" t="s">
        <v>169</v>
      </c>
      <c r="E5" s="166" t="s">
        <v>59</v>
      </c>
      <c r="F5" s="167" t="s">
        <v>170</v>
      </c>
      <c r="G5" s="165" t="s">
        <v>169</v>
      </c>
      <c r="H5" s="168" t="s">
        <v>59</v>
      </c>
      <c r="I5" s="167" t="s">
        <v>171</v>
      </c>
      <c r="J5" s="167" t="s">
        <v>169</v>
      </c>
      <c r="K5" s="168" t="s">
        <v>59</v>
      </c>
      <c r="L5" s="167" t="s">
        <v>172</v>
      </c>
      <c r="M5" s="167" t="s">
        <v>169</v>
      </c>
      <c r="N5" s="168" t="s">
        <v>59</v>
      </c>
      <c r="O5" s="167" t="s">
        <v>173</v>
      </c>
      <c r="P5" s="167" t="s">
        <v>169</v>
      </c>
      <c r="Q5" s="168" t="s">
        <v>59</v>
      </c>
    </row>
    <row r="6" spans="1:17" ht="60">
      <c r="A6" s="151">
        <v>1</v>
      </c>
      <c r="B6" s="151" t="str">
        <f>[1]SISWA!B6</f>
        <v>Arka Ra'if Hamdani</v>
      </c>
      <c r="C6" s="152" t="s">
        <v>174</v>
      </c>
      <c r="D6" s="152" t="s">
        <v>61</v>
      </c>
      <c r="E6" s="153" t="s">
        <v>175</v>
      </c>
      <c r="F6" s="154" t="s">
        <v>176</v>
      </c>
      <c r="G6" s="154" t="s">
        <v>61</v>
      </c>
      <c r="H6" s="155" t="s">
        <v>177</v>
      </c>
      <c r="I6" s="156"/>
      <c r="J6" s="156"/>
      <c r="K6" s="156"/>
      <c r="L6" s="157"/>
      <c r="M6" s="157"/>
      <c r="N6" s="158"/>
      <c r="O6" s="78"/>
      <c r="P6" s="78"/>
      <c r="Q6" s="78"/>
    </row>
    <row r="7" spans="1:17" ht="60">
      <c r="A7" s="151">
        <v>2</v>
      </c>
      <c r="B7" s="151" t="str">
        <f>[1]SISWA!B7</f>
        <v>Athaya Alifia Maulida Azahra</v>
      </c>
      <c r="C7" s="152" t="s">
        <v>174</v>
      </c>
      <c r="D7" s="152" t="s">
        <v>61</v>
      </c>
      <c r="E7" s="153" t="s">
        <v>175</v>
      </c>
      <c r="F7" s="154" t="s">
        <v>176</v>
      </c>
      <c r="G7" s="154" t="s">
        <v>61</v>
      </c>
      <c r="H7" s="155" t="s">
        <v>177</v>
      </c>
      <c r="I7" s="156"/>
      <c r="J7" s="156"/>
      <c r="K7" s="159"/>
      <c r="L7" s="160"/>
      <c r="M7" s="160"/>
      <c r="N7" s="160"/>
      <c r="O7" s="78"/>
      <c r="P7" s="78"/>
      <c r="Q7" s="78"/>
    </row>
    <row r="8" spans="1:17" ht="60">
      <c r="A8" s="151">
        <v>3</v>
      </c>
      <c r="B8" s="151" t="str">
        <f>[1]SISWA!B8</f>
        <v>Danar Neva Patrias</v>
      </c>
      <c r="C8" s="152" t="s">
        <v>174</v>
      </c>
      <c r="D8" s="152" t="s">
        <v>61</v>
      </c>
      <c r="E8" s="153" t="s">
        <v>175</v>
      </c>
      <c r="F8" s="154" t="s">
        <v>176</v>
      </c>
      <c r="G8" s="154" t="s">
        <v>61</v>
      </c>
      <c r="H8" s="155" t="s">
        <v>177</v>
      </c>
      <c r="I8" s="156"/>
      <c r="J8" s="156"/>
      <c r="K8" s="159"/>
      <c r="L8" s="160"/>
      <c r="M8" s="160"/>
      <c r="N8" s="160"/>
      <c r="O8" s="78"/>
      <c r="P8" s="78"/>
      <c r="Q8" s="78"/>
    </row>
    <row r="9" spans="1:17" ht="60">
      <c r="A9" s="151">
        <v>4</v>
      </c>
      <c r="B9" s="151" t="str">
        <f>[1]SISWA!B9</f>
        <v>Davila Rebiyansa Putra</v>
      </c>
      <c r="C9" s="152" t="s">
        <v>174</v>
      </c>
      <c r="D9" s="152" t="s">
        <v>61</v>
      </c>
      <c r="E9" s="153" t="s">
        <v>175</v>
      </c>
      <c r="F9" s="154" t="s">
        <v>176</v>
      </c>
      <c r="G9" s="154" t="s">
        <v>61</v>
      </c>
      <c r="H9" s="155" t="s">
        <v>177</v>
      </c>
      <c r="I9" s="156"/>
      <c r="J9" s="156"/>
      <c r="K9" s="159"/>
      <c r="L9" s="160"/>
      <c r="M9" s="160"/>
      <c r="N9" s="160"/>
      <c r="O9" s="78"/>
      <c r="P9" s="78"/>
      <c r="Q9" s="78"/>
    </row>
    <row r="10" spans="1:17" ht="60">
      <c r="A10" s="151">
        <v>5</v>
      </c>
      <c r="B10" s="151" t="str">
        <f>[1]SISWA!B10</f>
        <v>Dyaz Eka Winata</v>
      </c>
      <c r="C10" s="152" t="s">
        <v>174</v>
      </c>
      <c r="D10" s="152" t="s">
        <v>61</v>
      </c>
      <c r="E10" s="153" t="s">
        <v>175</v>
      </c>
      <c r="F10" s="154" t="s">
        <v>176</v>
      </c>
      <c r="G10" s="154" t="s">
        <v>61</v>
      </c>
      <c r="H10" s="155" t="s">
        <v>177</v>
      </c>
      <c r="I10" s="156"/>
      <c r="J10" s="156"/>
      <c r="K10" s="159"/>
      <c r="L10" s="160"/>
      <c r="M10" s="160"/>
      <c r="N10" s="160"/>
      <c r="O10" s="78"/>
      <c r="P10" s="78"/>
      <c r="Q10" s="78"/>
    </row>
    <row r="11" spans="1:17" ht="60">
      <c r="A11" s="151">
        <v>6</v>
      </c>
      <c r="B11" s="151" t="str">
        <f>[1]SISWA!B11</f>
        <v>Dzaky Athaya Muhammad Salim</v>
      </c>
      <c r="C11" s="152" t="s">
        <v>174</v>
      </c>
      <c r="D11" s="152" t="s">
        <v>61</v>
      </c>
      <c r="E11" s="153" t="s">
        <v>175</v>
      </c>
      <c r="F11" s="154" t="s">
        <v>176</v>
      </c>
      <c r="G11" s="154" t="s">
        <v>61</v>
      </c>
      <c r="H11" s="155" t="s">
        <v>177</v>
      </c>
      <c r="I11" s="159"/>
      <c r="J11" s="159"/>
      <c r="K11" s="159"/>
      <c r="L11" s="160"/>
      <c r="M11" s="160"/>
      <c r="N11" s="160"/>
      <c r="O11" s="78"/>
      <c r="P11" s="78"/>
      <c r="Q11" s="78"/>
    </row>
    <row r="12" spans="1:17" ht="60">
      <c r="A12" s="151">
        <v>7</v>
      </c>
      <c r="B12" s="151" t="str">
        <f>[1]SISWA!B12</f>
        <v>Haya Hafizhah</v>
      </c>
      <c r="C12" s="152" t="s">
        <v>174</v>
      </c>
      <c r="D12" s="152" t="s">
        <v>61</v>
      </c>
      <c r="E12" s="153" t="s">
        <v>175</v>
      </c>
      <c r="F12" s="154" t="s">
        <v>176</v>
      </c>
      <c r="G12" s="154" t="s">
        <v>61</v>
      </c>
      <c r="H12" s="155" t="s">
        <v>177</v>
      </c>
      <c r="I12" s="159"/>
      <c r="J12" s="159"/>
      <c r="K12" s="159"/>
      <c r="L12" s="160"/>
      <c r="M12" s="160"/>
      <c r="N12" s="160"/>
      <c r="O12" s="78"/>
      <c r="P12" s="78"/>
      <c r="Q12" s="78"/>
    </row>
    <row r="13" spans="1:17" ht="60">
      <c r="A13" s="151">
        <v>8</v>
      </c>
      <c r="B13" s="151" t="str">
        <f>[1]SISWA!B13</f>
        <v>Kevin Aldi Prasetya</v>
      </c>
      <c r="C13" s="152" t="s">
        <v>174</v>
      </c>
      <c r="D13" s="152" t="s">
        <v>61</v>
      </c>
      <c r="E13" s="153" t="s">
        <v>175</v>
      </c>
      <c r="F13" s="154" t="s">
        <v>176</v>
      </c>
      <c r="G13" s="161" t="s">
        <v>61</v>
      </c>
      <c r="H13" s="155" t="s">
        <v>177</v>
      </c>
      <c r="I13" s="159"/>
      <c r="J13" s="159"/>
      <c r="K13" s="159"/>
      <c r="L13" s="160"/>
      <c r="M13" s="160"/>
      <c r="N13" s="160"/>
      <c r="O13" s="78"/>
      <c r="P13" s="78"/>
      <c r="Q13" s="78"/>
    </row>
    <row r="14" spans="1:17" ht="60">
      <c r="A14" s="151">
        <v>9</v>
      </c>
      <c r="B14" s="151" t="str">
        <f>[1]SISWA!B14</f>
        <v>Miswa Putri Ramadhani</v>
      </c>
      <c r="C14" s="152" t="s">
        <v>174</v>
      </c>
      <c r="D14" s="152" t="s">
        <v>61</v>
      </c>
      <c r="E14" s="153" t="s">
        <v>175</v>
      </c>
      <c r="F14" s="154" t="s">
        <v>176</v>
      </c>
      <c r="G14" s="161" t="s">
        <v>61</v>
      </c>
      <c r="H14" s="155" t="s">
        <v>177</v>
      </c>
      <c r="I14" s="159"/>
      <c r="J14" s="159"/>
      <c r="K14" s="159"/>
      <c r="L14" s="160"/>
      <c r="M14" s="160"/>
      <c r="N14" s="160"/>
      <c r="O14" s="78"/>
      <c r="P14" s="78"/>
      <c r="Q14" s="78"/>
    </row>
    <row r="15" spans="1:17" ht="60">
      <c r="A15" s="151">
        <v>10</v>
      </c>
      <c r="B15" s="151" t="str">
        <f>[1]SISWA!B15</f>
        <v>Muhammad Rafi Aldiansyah</v>
      </c>
      <c r="C15" s="152" t="s">
        <v>174</v>
      </c>
      <c r="D15" s="152" t="s">
        <v>61</v>
      </c>
      <c r="E15" s="153" t="s">
        <v>175</v>
      </c>
      <c r="F15" s="154" t="s">
        <v>176</v>
      </c>
      <c r="G15" s="161" t="s">
        <v>61</v>
      </c>
      <c r="H15" s="155" t="s">
        <v>177</v>
      </c>
      <c r="I15" s="159"/>
      <c r="J15" s="159"/>
      <c r="K15" s="159"/>
      <c r="L15" s="160"/>
      <c r="M15" s="160"/>
      <c r="N15" s="160"/>
      <c r="O15" s="78"/>
      <c r="P15" s="78"/>
      <c r="Q15" s="78"/>
    </row>
    <row r="16" spans="1:17" ht="60">
      <c r="A16" s="151">
        <v>11</v>
      </c>
      <c r="B16" s="151" t="str">
        <f>[1]SISWA!B16</f>
        <v>Nabila Ayu Saskia Ningrum</v>
      </c>
      <c r="C16" s="152" t="s">
        <v>174</v>
      </c>
      <c r="D16" s="152" t="s">
        <v>61</v>
      </c>
      <c r="E16" s="153" t="s">
        <v>175</v>
      </c>
      <c r="F16" s="154" t="s">
        <v>176</v>
      </c>
      <c r="G16" s="161" t="s">
        <v>61</v>
      </c>
      <c r="H16" s="155" t="s">
        <v>177</v>
      </c>
      <c r="I16" s="159"/>
      <c r="J16" s="159"/>
      <c r="K16" s="159"/>
      <c r="L16" s="160"/>
      <c r="M16" s="160"/>
      <c r="N16" s="160"/>
      <c r="O16" s="78"/>
      <c r="P16" s="78"/>
      <c r="Q16" s="78"/>
    </row>
    <row r="17" spans="1:17" ht="60">
      <c r="A17" s="151">
        <v>12</v>
      </c>
      <c r="B17" s="151" t="str">
        <f>[1]SISWA!B17</f>
        <v>Nabila Septianing Tyas</v>
      </c>
      <c r="C17" s="152" t="s">
        <v>174</v>
      </c>
      <c r="D17" s="152" t="s">
        <v>61</v>
      </c>
      <c r="E17" s="153" t="s">
        <v>175</v>
      </c>
      <c r="F17" s="154" t="s">
        <v>176</v>
      </c>
      <c r="G17" s="161" t="s">
        <v>61</v>
      </c>
      <c r="H17" s="155" t="s">
        <v>177</v>
      </c>
      <c r="I17" s="159"/>
      <c r="J17" s="159"/>
      <c r="K17" s="159"/>
      <c r="L17" s="160"/>
      <c r="M17" s="160"/>
      <c r="N17" s="160"/>
      <c r="O17" s="78"/>
      <c r="P17" s="78"/>
      <c r="Q17" s="78"/>
    </row>
    <row r="18" spans="1:17" ht="60">
      <c r="A18" s="151">
        <v>13</v>
      </c>
      <c r="B18" s="151" t="str">
        <f>[1]SISWA!B18</f>
        <v>Rakha Boma Nandana</v>
      </c>
      <c r="C18" s="152" t="s">
        <v>174</v>
      </c>
      <c r="D18" s="152" t="s">
        <v>61</v>
      </c>
      <c r="E18" s="153" t="s">
        <v>175</v>
      </c>
      <c r="F18" s="154" t="s">
        <v>176</v>
      </c>
      <c r="G18" s="161" t="s">
        <v>61</v>
      </c>
      <c r="H18" s="155" t="s">
        <v>177</v>
      </c>
      <c r="I18" s="159"/>
      <c r="J18" s="159"/>
      <c r="K18" s="159"/>
      <c r="L18" s="160"/>
      <c r="M18" s="160"/>
      <c r="N18" s="160"/>
      <c r="O18" s="78"/>
      <c r="P18" s="78"/>
      <c r="Q18" s="78"/>
    </row>
    <row r="19" spans="1:17" ht="60">
      <c r="A19" s="151">
        <v>14</v>
      </c>
      <c r="B19" s="151" t="str">
        <f>[1]SISWA!B19</f>
        <v>Rayyan Khairul Azam</v>
      </c>
      <c r="C19" s="152" t="s">
        <v>174</v>
      </c>
      <c r="D19" s="152" t="s">
        <v>61</v>
      </c>
      <c r="E19" s="153" t="s">
        <v>175</v>
      </c>
      <c r="F19" s="154" t="s">
        <v>176</v>
      </c>
      <c r="G19" s="161" t="s">
        <v>61</v>
      </c>
      <c r="H19" s="155" t="s">
        <v>177</v>
      </c>
      <c r="I19" s="159"/>
      <c r="J19" s="159"/>
      <c r="K19" s="159"/>
      <c r="L19" s="160"/>
      <c r="M19" s="160"/>
      <c r="N19" s="160"/>
      <c r="O19" s="78"/>
      <c r="P19" s="78"/>
      <c r="Q19" s="78"/>
    </row>
    <row r="20" spans="1:17" ht="60">
      <c r="A20" s="151">
        <v>15</v>
      </c>
      <c r="B20" s="151" t="str">
        <f>[1]SISWA!B20</f>
        <v>Regina Astitra Rahmadonna</v>
      </c>
      <c r="C20" s="152" t="s">
        <v>174</v>
      </c>
      <c r="D20" s="152" t="s">
        <v>61</v>
      </c>
      <c r="E20" s="153" t="s">
        <v>175</v>
      </c>
      <c r="F20" s="154" t="s">
        <v>176</v>
      </c>
      <c r="G20" s="161" t="s">
        <v>61</v>
      </c>
      <c r="H20" s="155" t="s">
        <v>177</v>
      </c>
      <c r="I20" s="159"/>
      <c r="J20" s="159"/>
      <c r="K20" s="159"/>
      <c r="L20" s="160"/>
      <c r="M20" s="160"/>
      <c r="N20" s="160"/>
      <c r="O20" s="78"/>
      <c r="P20" s="78"/>
      <c r="Q20" s="78"/>
    </row>
    <row r="21" spans="1:17" ht="60">
      <c r="A21" s="151">
        <v>16</v>
      </c>
      <c r="B21" s="151" t="str">
        <f>[1]SISWA!B21</f>
        <v>Safiq Satriawan</v>
      </c>
      <c r="C21" s="152" t="s">
        <v>174</v>
      </c>
      <c r="D21" s="152" t="s">
        <v>61</v>
      </c>
      <c r="E21" s="153" t="s">
        <v>175</v>
      </c>
      <c r="F21" s="154" t="s">
        <v>176</v>
      </c>
      <c r="G21" s="161" t="s">
        <v>61</v>
      </c>
      <c r="H21" s="155" t="s">
        <v>177</v>
      </c>
      <c r="I21" s="159"/>
      <c r="J21" s="159"/>
      <c r="K21" s="159"/>
      <c r="L21" s="160"/>
      <c r="M21" s="160"/>
      <c r="N21" s="160"/>
      <c r="O21" s="78"/>
      <c r="P21" s="78"/>
      <c r="Q21" s="78"/>
    </row>
    <row r="22" spans="1:17" ht="15.75">
      <c r="A22" s="151">
        <v>17</v>
      </c>
      <c r="B22" s="151" t="e">
        <f>[1]SISWA!#REF!</f>
        <v>#REF!</v>
      </c>
      <c r="C22" s="152" t="s">
        <v>174</v>
      </c>
      <c r="D22" s="152"/>
      <c r="E22" s="153"/>
      <c r="F22" s="161"/>
      <c r="G22" s="161"/>
      <c r="H22" s="161"/>
      <c r="I22" s="159"/>
      <c r="J22" s="159"/>
      <c r="K22" s="159"/>
      <c r="L22" s="160"/>
      <c r="M22" s="160"/>
      <c r="N22" s="160"/>
      <c r="O22" s="78"/>
      <c r="P22" s="78"/>
      <c r="Q22" s="78"/>
    </row>
    <row r="23" spans="1:17" ht="15.75">
      <c r="A23" s="151">
        <v>18</v>
      </c>
      <c r="B23" s="151">
        <f>[1]SISWA!B23</f>
        <v>0</v>
      </c>
      <c r="C23" s="152" t="s">
        <v>174</v>
      </c>
      <c r="D23" s="152"/>
      <c r="E23" s="153"/>
      <c r="F23" s="161"/>
      <c r="G23" s="161"/>
      <c r="H23" s="161"/>
      <c r="I23" s="159"/>
      <c r="J23" s="159"/>
      <c r="K23" s="159"/>
      <c r="L23" s="160"/>
      <c r="M23" s="160"/>
      <c r="N23" s="160"/>
      <c r="O23" s="78"/>
      <c r="P23" s="78"/>
      <c r="Q23" s="78"/>
    </row>
    <row r="24" spans="1:17" ht="15.75">
      <c r="A24" s="151">
        <v>19</v>
      </c>
      <c r="B24" s="151">
        <f>[1]SISWA!B24</f>
        <v>0</v>
      </c>
      <c r="C24" s="152" t="s">
        <v>174</v>
      </c>
      <c r="D24" s="152"/>
      <c r="E24" s="153"/>
      <c r="F24" s="161"/>
      <c r="G24" s="161"/>
      <c r="H24" s="161"/>
      <c r="I24" s="159"/>
      <c r="J24" s="159"/>
      <c r="K24" s="159"/>
      <c r="L24" s="160"/>
      <c r="M24" s="160"/>
      <c r="N24" s="160"/>
      <c r="O24" s="78"/>
      <c r="P24" s="78"/>
      <c r="Q24" s="78"/>
    </row>
    <row r="25" spans="1:17" ht="15.75">
      <c r="A25" s="151">
        <v>20</v>
      </c>
      <c r="B25" s="151">
        <f>[1]SISWA!B25</f>
        <v>0</v>
      </c>
      <c r="C25" s="152" t="s">
        <v>174</v>
      </c>
      <c r="D25" s="152"/>
      <c r="E25" s="153"/>
      <c r="F25" s="161"/>
      <c r="G25" s="161"/>
      <c r="H25" s="161"/>
      <c r="I25" s="159"/>
      <c r="J25" s="159"/>
      <c r="K25" s="159"/>
      <c r="L25" s="160"/>
      <c r="M25" s="160"/>
      <c r="N25" s="160"/>
      <c r="O25" s="78"/>
      <c r="P25" s="78"/>
      <c r="Q25" s="78"/>
    </row>
    <row r="26" spans="1:17" ht="15.75">
      <c r="A26" s="151">
        <v>21</v>
      </c>
      <c r="B26" s="151">
        <f>[1]SISWA!B26</f>
        <v>0</v>
      </c>
      <c r="C26" s="152" t="s">
        <v>174</v>
      </c>
      <c r="D26" s="152"/>
      <c r="E26" s="153"/>
      <c r="F26" s="161"/>
      <c r="G26" s="161"/>
      <c r="H26" s="161"/>
      <c r="I26" s="159"/>
      <c r="J26" s="159"/>
      <c r="K26" s="159"/>
      <c r="L26" s="160"/>
      <c r="M26" s="160"/>
      <c r="N26" s="160"/>
      <c r="O26" s="78"/>
      <c r="P26" s="78"/>
      <c r="Q26" s="78"/>
    </row>
    <row r="27" spans="1:17" ht="15.75">
      <c r="A27" s="151">
        <v>22</v>
      </c>
      <c r="B27" s="151">
        <f>[1]SISWA!B27</f>
        <v>0</v>
      </c>
      <c r="C27" s="152" t="s">
        <v>174</v>
      </c>
      <c r="D27" s="152"/>
      <c r="E27" s="153"/>
      <c r="F27" s="161"/>
      <c r="G27" s="161"/>
      <c r="H27" s="161"/>
      <c r="I27" s="159"/>
      <c r="J27" s="159"/>
      <c r="K27" s="159"/>
      <c r="L27" s="160"/>
      <c r="M27" s="160"/>
      <c r="N27" s="160"/>
      <c r="O27" s="78"/>
      <c r="P27" s="78"/>
      <c r="Q27" s="78"/>
    </row>
    <row r="28" spans="1:17" ht="15.75">
      <c r="A28" s="151">
        <v>23</v>
      </c>
      <c r="B28" s="151">
        <f>[1]SISWA!B28</f>
        <v>0</v>
      </c>
      <c r="C28" s="152" t="s">
        <v>174</v>
      </c>
      <c r="D28" s="152"/>
      <c r="E28" s="153"/>
      <c r="F28" s="161"/>
      <c r="G28" s="161"/>
      <c r="H28" s="161"/>
      <c r="I28" s="159"/>
      <c r="J28" s="159"/>
      <c r="K28" s="159"/>
      <c r="L28" s="160"/>
      <c r="M28" s="160"/>
      <c r="N28" s="160"/>
      <c r="O28" s="78"/>
      <c r="P28" s="78"/>
      <c r="Q28" s="78"/>
    </row>
    <row r="29" spans="1:17" ht="15.75">
      <c r="A29" s="151">
        <v>24</v>
      </c>
      <c r="B29" s="151">
        <f>[1]SISWA!B29</f>
        <v>0</v>
      </c>
      <c r="C29" s="152" t="s">
        <v>174</v>
      </c>
      <c r="D29" s="152"/>
      <c r="E29" s="153"/>
      <c r="F29" s="161"/>
      <c r="G29" s="161"/>
      <c r="H29" s="161"/>
      <c r="I29" s="159"/>
      <c r="J29" s="159"/>
      <c r="K29" s="159"/>
      <c r="L29" s="160"/>
      <c r="M29" s="160"/>
      <c r="N29" s="160"/>
      <c r="O29" s="78"/>
      <c r="P29" s="78"/>
      <c r="Q29" s="78"/>
    </row>
    <row r="30" spans="1:17" ht="15.75">
      <c r="A30" s="151">
        <v>25</v>
      </c>
      <c r="B30" s="151">
        <f>[1]SISWA!B30</f>
        <v>0</v>
      </c>
      <c r="C30" s="152" t="s">
        <v>174</v>
      </c>
      <c r="D30" s="152"/>
      <c r="E30" s="153"/>
      <c r="F30" s="161"/>
      <c r="G30" s="161"/>
      <c r="H30" s="161"/>
      <c r="I30" s="159"/>
      <c r="J30" s="159"/>
      <c r="K30" s="159"/>
      <c r="L30" s="160"/>
      <c r="M30" s="160"/>
      <c r="N30" s="160"/>
      <c r="O30" s="78"/>
      <c r="P30" s="78"/>
      <c r="Q30" s="78"/>
    </row>
    <row r="31" spans="1:17" ht="15.75">
      <c r="A31" s="151">
        <v>26</v>
      </c>
      <c r="B31" s="151">
        <f>[1]SISWA!B31</f>
        <v>0</v>
      </c>
      <c r="C31" s="152" t="s">
        <v>174</v>
      </c>
      <c r="D31" s="152"/>
      <c r="E31" s="153"/>
      <c r="F31" s="161"/>
      <c r="G31" s="161"/>
      <c r="H31" s="161"/>
      <c r="I31" s="159"/>
      <c r="J31" s="159"/>
      <c r="K31" s="159"/>
      <c r="L31" s="160"/>
      <c r="M31" s="160"/>
      <c r="N31" s="160"/>
      <c r="O31" s="78"/>
      <c r="P31" s="78"/>
      <c r="Q31" s="78"/>
    </row>
    <row r="32" spans="1:17" ht="15.75">
      <c r="A32" s="151">
        <v>27</v>
      </c>
      <c r="B32" s="151">
        <f>[1]SISWA!B32</f>
        <v>0</v>
      </c>
      <c r="C32" s="152" t="s">
        <v>174</v>
      </c>
      <c r="D32" s="152"/>
      <c r="E32" s="153"/>
      <c r="F32" s="161"/>
      <c r="G32" s="161"/>
      <c r="H32" s="161"/>
      <c r="I32" s="159"/>
      <c r="J32" s="159"/>
      <c r="K32" s="159"/>
      <c r="L32" s="160"/>
      <c r="M32" s="160"/>
      <c r="N32" s="160"/>
      <c r="O32" s="78"/>
      <c r="P32" s="78"/>
      <c r="Q32" s="78"/>
    </row>
    <row r="33" spans="1:17" ht="15.75">
      <c r="A33" s="151">
        <v>28</v>
      </c>
      <c r="B33" s="151">
        <f>[1]SISWA!B33</f>
        <v>0</v>
      </c>
      <c r="C33" s="152" t="s">
        <v>174</v>
      </c>
      <c r="D33" s="152"/>
      <c r="E33" s="153"/>
      <c r="F33" s="161"/>
      <c r="G33" s="161"/>
      <c r="H33" s="161"/>
      <c r="I33" s="159"/>
      <c r="J33" s="159"/>
      <c r="K33" s="159"/>
      <c r="L33" s="160"/>
      <c r="M33" s="160"/>
      <c r="N33" s="160"/>
      <c r="O33" s="78"/>
      <c r="P33" s="78"/>
      <c r="Q33" s="78"/>
    </row>
    <row r="34" spans="1:17" ht="15.75">
      <c r="A34" s="151">
        <v>29</v>
      </c>
      <c r="B34" s="151">
        <f>[1]SISWA!B34</f>
        <v>0</v>
      </c>
      <c r="C34" s="152" t="s">
        <v>174</v>
      </c>
      <c r="D34" s="152"/>
      <c r="E34" s="153"/>
      <c r="F34" s="161"/>
      <c r="G34" s="161"/>
      <c r="H34" s="161"/>
      <c r="I34" s="159"/>
      <c r="J34" s="159"/>
      <c r="K34" s="159"/>
      <c r="L34" s="160"/>
      <c r="M34" s="160"/>
      <c r="N34" s="160"/>
      <c r="O34" s="78"/>
      <c r="P34" s="78"/>
      <c r="Q34" s="78"/>
    </row>
    <row r="35" spans="1:17" ht="15.75">
      <c r="A35" s="151">
        <v>30</v>
      </c>
      <c r="B35" s="151">
        <f>[1]SISWA!B35</f>
        <v>0</v>
      </c>
      <c r="C35" s="152"/>
      <c r="D35" s="152"/>
      <c r="E35" s="153"/>
      <c r="F35" s="161"/>
      <c r="G35" s="161"/>
      <c r="H35" s="161"/>
      <c r="I35" s="159"/>
      <c r="J35" s="159"/>
      <c r="K35" s="159"/>
      <c r="L35" s="160"/>
      <c r="M35" s="160"/>
      <c r="N35" s="160"/>
      <c r="O35" s="78"/>
      <c r="P35" s="78"/>
      <c r="Q35" s="78"/>
    </row>
    <row r="36" spans="1:17" ht="15.75">
      <c r="A36" s="151">
        <v>31</v>
      </c>
      <c r="B36" s="151">
        <f>[1]SISWA!B36</f>
        <v>0</v>
      </c>
      <c r="C36" s="152"/>
      <c r="D36" s="152"/>
      <c r="E36" s="153"/>
      <c r="F36" s="161"/>
      <c r="G36" s="161"/>
      <c r="H36" s="161"/>
      <c r="I36" s="159"/>
      <c r="J36" s="159"/>
      <c r="K36" s="159"/>
      <c r="L36" s="160"/>
      <c r="M36" s="160"/>
      <c r="N36" s="160"/>
      <c r="O36" s="78"/>
      <c r="P36" s="78"/>
      <c r="Q36" s="78"/>
    </row>
    <row r="37" spans="1:17" ht="15.75">
      <c r="A37" s="151">
        <v>32</v>
      </c>
      <c r="B37" s="151">
        <f>[1]SISWA!B37</f>
        <v>0</v>
      </c>
      <c r="C37" s="152"/>
      <c r="D37" s="152"/>
      <c r="E37" s="153"/>
      <c r="F37" s="161"/>
      <c r="G37" s="161"/>
      <c r="H37" s="161"/>
      <c r="I37" s="159"/>
      <c r="J37" s="159"/>
      <c r="K37" s="159"/>
      <c r="L37" s="160"/>
      <c r="M37" s="160"/>
      <c r="N37" s="160"/>
      <c r="O37" s="78"/>
      <c r="P37" s="78"/>
      <c r="Q37" s="78"/>
    </row>
    <row r="38" spans="1:17" ht="15.75">
      <c r="A38" s="151">
        <v>33</v>
      </c>
      <c r="B38" s="151">
        <f>[1]SISWA!B38</f>
        <v>0</v>
      </c>
      <c r="C38" s="152"/>
      <c r="D38" s="152"/>
      <c r="E38" s="153"/>
      <c r="F38" s="161"/>
      <c r="G38" s="161"/>
      <c r="H38" s="161"/>
      <c r="I38" s="159"/>
      <c r="J38" s="159"/>
      <c r="K38" s="159"/>
      <c r="L38" s="160"/>
      <c r="M38" s="160"/>
      <c r="N38" s="160"/>
      <c r="O38" s="78"/>
      <c r="P38" s="78"/>
      <c r="Q38" s="78"/>
    </row>
    <row r="39" spans="1:17" ht="15.75">
      <c r="A39" s="151">
        <v>34</v>
      </c>
      <c r="B39" s="151">
        <f>[1]SISWA!B39</f>
        <v>0</v>
      </c>
      <c r="C39" s="152"/>
      <c r="D39" s="152"/>
      <c r="E39" s="153"/>
      <c r="F39" s="161"/>
      <c r="G39" s="161"/>
      <c r="H39" s="161"/>
      <c r="I39" s="159"/>
      <c r="J39" s="159"/>
      <c r="K39" s="159"/>
      <c r="L39" s="160"/>
      <c r="M39" s="160"/>
      <c r="N39" s="160"/>
      <c r="O39" s="78"/>
      <c r="P39" s="78"/>
      <c r="Q39" s="78"/>
    </row>
    <row r="40" spans="1:17" ht="15.75">
      <c r="A40" s="151">
        <v>35</v>
      </c>
      <c r="B40" s="151">
        <f>[1]SISWA!B40</f>
        <v>0</v>
      </c>
      <c r="C40" s="152"/>
      <c r="D40" s="152"/>
      <c r="E40" s="153"/>
      <c r="F40" s="161"/>
      <c r="G40" s="161"/>
      <c r="H40" s="161"/>
      <c r="I40" s="159"/>
      <c r="J40" s="159"/>
      <c r="K40" s="159"/>
      <c r="L40" s="160"/>
      <c r="M40" s="160"/>
      <c r="N40" s="160"/>
      <c r="O40" s="78"/>
      <c r="P40" s="78"/>
      <c r="Q40" s="78"/>
    </row>
    <row r="41" spans="1:17">
      <c r="A41" s="151">
        <v>36</v>
      </c>
      <c r="B41" s="151">
        <f>[1]SISWA!B41</f>
        <v>0</v>
      </c>
      <c r="C41" s="152"/>
      <c r="D41" s="152"/>
      <c r="E41" s="159"/>
      <c r="F41" s="161"/>
      <c r="G41" s="161"/>
      <c r="H41" s="161"/>
      <c r="I41" s="159"/>
      <c r="J41" s="159"/>
      <c r="K41" s="159"/>
      <c r="L41" s="160"/>
      <c r="M41" s="160"/>
      <c r="N41" s="160"/>
      <c r="O41" s="78"/>
      <c r="P41" s="78"/>
      <c r="Q41" s="78"/>
    </row>
    <row r="42" spans="1:17">
      <c r="A42" s="151">
        <v>37</v>
      </c>
      <c r="B42" s="151">
        <f>[1]SISWA!B42</f>
        <v>0</v>
      </c>
      <c r="C42" s="162"/>
      <c r="D42" s="162"/>
      <c r="E42" s="162"/>
      <c r="F42" s="163"/>
      <c r="G42" s="163"/>
      <c r="H42" s="163"/>
      <c r="I42" s="162"/>
      <c r="J42" s="162"/>
      <c r="K42" s="162"/>
      <c r="L42" s="78"/>
      <c r="M42" s="78"/>
      <c r="N42" s="78"/>
      <c r="O42" s="78"/>
      <c r="P42" s="78"/>
      <c r="Q42" s="78"/>
    </row>
    <row r="43" spans="1:17">
      <c r="A43" s="151">
        <v>38</v>
      </c>
      <c r="B43" s="151">
        <f>[1]SISWA!B43</f>
        <v>0</v>
      </c>
      <c r="C43" s="162"/>
      <c r="D43" s="162"/>
      <c r="E43" s="162"/>
      <c r="F43" s="163"/>
      <c r="G43" s="163"/>
      <c r="H43" s="163"/>
      <c r="I43" s="162"/>
      <c r="J43" s="162"/>
      <c r="K43" s="162"/>
      <c r="L43" s="78"/>
      <c r="M43" s="78"/>
      <c r="N43" s="78"/>
      <c r="O43" s="78"/>
      <c r="P43" s="78"/>
      <c r="Q43" s="78"/>
    </row>
    <row r="44" spans="1:17">
      <c r="A44" s="151">
        <v>39</v>
      </c>
      <c r="B44" s="151">
        <f>[1]SISWA!B44</f>
        <v>0</v>
      </c>
      <c r="C44" s="162"/>
      <c r="D44" s="162"/>
      <c r="E44" s="162"/>
      <c r="F44" s="163"/>
      <c r="G44" s="163"/>
      <c r="H44" s="163"/>
      <c r="I44" s="162"/>
      <c r="J44" s="162"/>
      <c r="K44" s="162"/>
      <c r="L44" s="78"/>
      <c r="M44" s="78"/>
      <c r="N44" s="78"/>
      <c r="O44" s="78"/>
      <c r="P44" s="78"/>
      <c r="Q44" s="78"/>
    </row>
    <row r="45" spans="1:17">
      <c r="A45" s="151">
        <v>40</v>
      </c>
      <c r="B45" s="151">
        <f>[1]SISWA!B45</f>
        <v>0</v>
      </c>
      <c r="C45" s="162"/>
      <c r="D45" s="162"/>
      <c r="E45" s="162"/>
      <c r="F45" s="163"/>
      <c r="G45" s="163"/>
      <c r="H45" s="163"/>
      <c r="I45" s="162"/>
      <c r="J45" s="162"/>
      <c r="K45" s="162"/>
      <c r="L45" s="78"/>
      <c r="M45" s="78"/>
      <c r="N45" s="78"/>
      <c r="O45" s="78"/>
      <c r="P45" s="78"/>
      <c r="Q45" s="78"/>
    </row>
    <row r="46" spans="1:17"/>
    <row r="47" spans="1:17"/>
    <row r="48" spans="1:17"/>
    <row r="49"/>
  </sheetData>
  <mergeCells count="7">
    <mergeCell ref="O4:Q4"/>
    <mergeCell ref="A4:A5"/>
    <mergeCell ref="B4:B5"/>
    <mergeCell ref="C4:E4"/>
    <mergeCell ref="F4:H4"/>
    <mergeCell ref="I4:K4"/>
    <mergeCell ref="L4:N4"/>
  </mergeCells>
  <pageMargins left="0.7" right="0.7" top="0.75" bottom="0.75" header="0.3" footer="0.3"/>
  <pageSetup paperSize="9" scale="20" orientation="portrait" horizontalDpi="4294967293" r:id="rId1"/>
  <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5:N164"/>
  <sheetViews>
    <sheetView view="pageBreakPreview" topLeftCell="A144" zoomScale="60" zoomScaleNormal="100" workbookViewId="0">
      <selection activeCell="B163" sqref="B163:K163"/>
    </sheetView>
  </sheetViews>
  <sheetFormatPr defaultRowHeight="15"/>
  <cols>
    <col min="1" max="1" width="6.28515625" customWidth="1"/>
    <col min="2" max="2" width="10.28515625" customWidth="1"/>
    <col min="3" max="3" width="1.42578125" customWidth="1"/>
    <col min="4" max="4" width="13.140625" customWidth="1"/>
    <col min="5" max="5" width="1.7109375" customWidth="1"/>
    <col min="6" max="6" width="15.7109375" customWidth="1"/>
    <col min="7" max="7" width="7.85546875" customWidth="1"/>
    <col min="8" max="8" width="14.7109375" customWidth="1"/>
    <col min="9" max="9" width="1.5703125" customWidth="1"/>
    <col min="10" max="10" width="7.42578125" customWidth="1"/>
    <col min="11" max="11" width="5.140625" customWidth="1"/>
    <col min="13" max="13" width="11.85546875" bestFit="1" customWidth="1"/>
  </cols>
  <sheetData>
    <row r="5" spans="2:14">
      <c r="B5" s="89"/>
    </row>
    <row r="6" spans="2:14" ht="17.25" customHeight="1">
      <c r="B6" s="89"/>
    </row>
    <row r="7" spans="2:14" ht="17.25" customHeight="1">
      <c r="B7" s="89"/>
    </row>
    <row r="8" spans="2:14" ht="17.25" customHeight="1">
      <c r="B8" s="89"/>
    </row>
    <row r="9" spans="2:14" ht="17.25" customHeight="1">
      <c r="B9" s="89"/>
      <c r="M9" s="732">
        <v>1</v>
      </c>
    </row>
    <row r="10" spans="2:14" ht="17.25" customHeight="1">
      <c r="B10" s="89"/>
      <c r="M10" s="733"/>
    </row>
    <row r="11" spans="2:14">
      <c r="B11" s="89"/>
      <c r="M11" s="734"/>
    </row>
    <row r="12" spans="2:14">
      <c r="B12" s="89"/>
    </row>
    <row r="13" spans="2:14">
      <c r="B13" s="89"/>
    </row>
    <row r="14" spans="2:14">
      <c r="B14" s="89"/>
      <c r="D14" s="98"/>
      <c r="E14" s="98"/>
      <c r="F14" s="98"/>
      <c r="G14" s="98"/>
      <c r="H14" s="98"/>
    </row>
    <row r="15" spans="2:14">
      <c r="B15" s="89"/>
      <c r="D15" s="98"/>
      <c r="E15" s="98"/>
      <c r="F15" s="98"/>
      <c r="G15" s="98"/>
      <c r="H15" s="98"/>
    </row>
    <row r="16" spans="2:14" ht="16.5" customHeight="1">
      <c r="B16" s="89"/>
      <c r="N16" s="304"/>
    </row>
    <row r="17" spans="1:14" ht="16.5" customHeight="1">
      <c r="B17" s="89"/>
      <c r="N17" s="304"/>
    </row>
    <row r="18" spans="1:14" ht="16.5" customHeight="1">
      <c r="A18" s="735" t="s">
        <v>477</v>
      </c>
      <c r="B18" s="735"/>
      <c r="C18" s="735"/>
      <c r="D18" s="735"/>
      <c r="E18" s="735"/>
      <c r="F18" s="735"/>
      <c r="G18" s="735"/>
      <c r="H18" s="735"/>
      <c r="I18" s="735"/>
      <c r="J18" s="735"/>
      <c r="K18" s="735"/>
      <c r="N18" s="304"/>
    </row>
    <row r="19" spans="1:14" ht="16.5" customHeight="1">
      <c r="A19" s="735" t="s">
        <v>478</v>
      </c>
      <c r="B19" s="735"/>
      <c r="C19" s="735"/>
      <c r="D19" s="735"/>
      <c r="E19" s="735"/>
      <c r="F19" s="735"/>
      <c r="G19" s="735"/>
      <c r="H19" s="735"/>
      <c r="I19" s="735"/>
      <c r="J19" s="735"/>
      <c r="K19" s="735"/>
      <c r="M19" s="304"/>
      <c r="N19" s="304"/>
    </row>
    <row r="20" spans="1:14" ht="16.5" customHeight="1">
      <c r="A20" s="735" t="s">
        <v>479</v>
      </c>
      <c r="B20" s="735"/>
      <c r="C20" s="735"/>
      <c r="D20" s="735"/>
      <c r="E20" s="735"/>
      <c r="F20" s="735"/>
      <c r="G20" s="735"/>
      <c r="H20" s="735"/>
      <c r="I20" s="735"/>
      <c r="J20" s="735"/>
      <c r="K20" s="735"/>
      <c r="M20" s="304"/>
      <c r="N20" s="304"/>
    </row>
    <row r="21" spans="1:14" ht="20.25">
      <c r="A21" s="736" t="s">
        <v>480</v>
      </c>
      <c r="B21" s="736"/>
      <c r="C21" s="736"/>
      <c r="D21" s="736"/>
      <c r="E21" s="736"/>
      <c r="F21" s="736"/>
      <c r="G21" s="736"/>
      <c r="H21" s="736"/>
      <c r="I21" s="736"/>
      <c r="J21" s="736"/>
      <c r="K21" s="736"/>
    </row>
    <row r="22" spans="1:14">
      <c r="B22" s="305"/>
    </row>
    <row r="23" spans="1:14">
      <c r="B23" s="305"/>
    </row>
    <row r="24" spans="1:14" ht="20.25">
      <c r="B24" s="731" t="s">
        <v>481</v>
      </c>
      <c r="C24" s="731"/>
      <c r="D24" s="731"/>
      <c r="E24" s="731"/>
      <c r="F24" s="731"/>
      <c r="G24" s="731"/>
      <c r="H24" s="731"/>
      <c r="I24" s="731"/>
      <c r="J24" s="731"/>
    </row>
    <row r="25" spans="1:14" ht="21">
      <c r="B25" s="715" t="str">
        <f>VLOOKUP(M9,s,2,FALSE)</f>
        <v>Arka Ra'if Hamdani</v>
      </c>
      <c r="C25" s="716"/>
      <c r="D25" s="716"/>
      <c r="E25" s="716"/>
      <c r="F25" s="716"/>
      <c r="G25" s="716"/>
      <c r="H25" s="716"/>
      <c r="I25" s="716"/>
      <c r="J25" s="717"/>
      <c r="K25" s="306"/>
    </row>
    <row r="26" spans="1:14" ht="21">
      <c r="B26" s="718"/>
      <c r="C26" s="719"/>
      <c r="D26" s="719"/>
      <c r="E26" s="719"/>
      <c r="F26" s="719"/>
      <c r="G26" s="719"/>
      <c r="H26" s="719"/>
      <c r="I26" s="719"/>
      <c r="J26" s="720"/>
      <c r="K26" s="306"/>
    </row>
    <row r="27" spans="1:14" ht="15" customHeight="1"/>
    <row r="28" spans="1:14" ht="15" customHeight="1">
      <c r="B28" s="721" t="s">
        <v>482</v>
      </c>
      <c r="C28" s="721"/>
      <c r="D28" s="721"/>
      <c r="E28" s="721"/>
      <c r="F28" s="721"/>
      <c r="G28" s="721"/>
      <c r="H28" s="721"/>
      <c r="I28" s="721"/>
      <c r="J28" s="721"/>
    </row>
    <row r="29" spans="1:14" ht="15" customHeight="1">
      <c r="B29" s="715" t="str">
        <f>VLOOKUP(M$9,s,4,FALSE)</f>
        <v>0106763338</v>
      </c>
      <c r="C29" s="716"/>
      <c r="D29" s="716"/>
      <c r="E29" s="716"/>
      <c r="F29" s="716"/>
      <c r="G29" s="722" t="s">
        <v>415</v>
      </c>
      <c r="H29" s="724">
        <f>VLOOKUP(M$9,s,3,FALSE)</f>
        <v>1099</v>
      </c>
      <c r="I29" s="724"/>
      <c r="J29" s="725"/>
    </row>
    <row r="30" spans="1:14" ht="15" customHeight="1">
      <c r="B30" s="718"/>
      <c r="C30" s="719"/>
      <c r="D30" s="719"/>
      <c r="E30" s="719"/>
      <c r="F30" s="719"/>
      <c r="G30" s="723"/>
      <c r="H30" s="726"/>
      <c r="I30" s="726"/>
      <c r="J30" s="727"/>
    </row>
    <row r="31" spans="1:14">
      <c r="B31" s="307"/>
    </row>
    <row r="32" spans="1:14">
      <c r="B32" s="89"/>
    </row>
    <row r="33" spans="1:11">
      <c r="B33" s="89"/>
    </row>
    <row r="34" spans="1:11">
      <c r="B34" s="89"/>
    </row>
    <row r="35" spans="1:11">
      <c r="B35" s="89"/>
    </row>
    <row r="36" spans="1:11">
      <c r="B36" s="89"/>
    </row>
    <row r="37" spans="1:11">
      <c r="B37" s="89"/>
    </row>
    <row r="38" spans="1:11">
      <c r="B38" s="89"/>
    </row>
    <row r="39" spans="1:11" ht="18.75">
      <c r="A39" s="728" t="s">
        <v>483</v>
      </c>
      <c r="B39" s="728"/>
      <c r="C39" s="728"/>
      <c r="D39" s="728"/>
      <c r="E39" s="728"/>
      <c r="F39" s="728"/>
      <c r="G39" s="728"/>
      <c r="H39" s="728"/>
      <c r="I39" s="728"/>
      <c r="J39" s="728"/>
      <c r="K39" s="728"/>
    </row>
    <row r="40" spans="1:11" ht="18.75">
      <c r="A40" s="728" t="s">
        <v>484</v>
      </c>
      <c r="B40" s="728"/>
      <c r="C40" s="728"/>
      <c r="D40" s="728"/>
      <c r="E40" s="728"/>
      <c r="F40" s="728"/>
      <c r="G40" s="728"/>
      <c r="H40" s="728"/>
      <c r="I40" s="728"/>
      <c r="J40" s="728"/>
      <c r="K40" s="728"/>
    </row>
    <row r="41" spans="1:11">
      <c r="B41" s="89"/>
    </row>
    <row r="42" spans="1:11">
      <c r="B42" s="89"/>
    </row>
    <row r="43" spans="1:11">
      <c r="B43" s="89"/>
    </row>
    <row r="44" spans="1:11">
      <c r="B44" s="89"/>
    </row>
    <row r="45" spans="1:11">
      <c r="B45" s="89"/>
    </row>
    <row r="46" spans="1:11">
      <c r="B46" s="89"/>
    </row>
    <row r="47" spans="1:11">
      <c r="B47" s="89"/>
    </row>
    <row r="48" spans="1:11" ht="21">
      <c r="A48" s="729" t="s">
        <v>485</v>
      </c>
      <c r="B48" s="729"/>
      <c r="C48" s="729"/>
      <c r="D48" s="729"/>
      <c r="E48" s="729"/>
      <c r="F48" s="729"/>
      <c r="G48" s="729"/>
      <c r="H48" s="729"/>
      <c r="I48" s="729"/>
      <c r="J48" s="729"/>
      <c r="K48" s="729"/>
    </row>
    <row r="49" spans="1:11" ht="21">
      <c r="A49" s="730" t="s">
        <v>486</v>
      </c>
      <c r="B49" s="730"/>
      <c r="C49" s="730"/>
      <c r="D49" s="730"/>
      <c r="E49" s="730"/>
      <c r="F49" s="730"/>
      <c r="G49" s="730"/>
      <c r="H49" s="730"/>
      <c r="I49" s="730"/>
      <c r="J49" s="730"/>
      <c r="K49" s="730"/>
    </row>
    <row r="50" spans="1:11" ht="21">
      <c r="A50" s="730" t="s">
        <v>479</v>
      </c>
      <c r="B50" s="730"/>
      <c r="C50" s="730"/>
      <c r="D50" s="730"/>
      <c r="E50" s="730"/>
      <c r="F50" s="730"/>
      <c r="G50" s="730"/>
      <c r="H50" s="730"/>
      <c r="I50" s="730"/>
      <c r="J50" s="730"/>
      <c r="K50" s="730"/>
    </row>
    <row r="51" spans="1:11" ht="21">
      <c r="A51" s="730" t="s">
        <v>487</v>
      </c>
      <c r="B51" s="730"/>
      <c r="C51" s="730"/>
      <c r="D51" s="730"/>
      <c r="E51" s="730"/>
      <c r="F51" s="730"/>
      <c r="G51" s="730"/>
      <c r="H51" s="730"/>
      <c r="I51" s="730"/>
      <c r="J51" s="730"/>
      <c r="K51" s="730"/>
    </row>
    <row r="52" spans="1:11">
      <c r="A52" s="266"/>
      <c r="B52" s="266"/>
      <c r="C52" s="266"/>
      <c r="D52" s="266"/>
      <c r="E52" s="266"/>
      <c r="F52" s="266"/>
    </row>
    <row r="53" spans="1:11">
      <c r="A53" s="16"/>
      <c r="B53" s="16"/>
      <c r="C53" s="16"/>
      <c r="D53" s="16"/>
      <c r="E53" s="16"/>
      <c r="F53" s="16"/>
    </row>
    <row r="54" spans="1:11">
      <c r="A54" s="16"/>
      <c r="B54" s="16"/>
      <c r="C54" s="16"/>
      <c r="D54" s="16"/>
      <c r="E54" s="16"/>
      <c r="F54" s="16"/>
    </row>
    <row r="55" spans="1:11">
      <c r="A55" s="16"/>
      <c r="B55" s="16"/>
      <c r="C55" s="16"/>
      <c r="D55" s="16"/>
      <c r="E55" s="16"/>
      <c r="F55" s="16"/>
    </row>
    <row r="56" spans="1:11">
      <c r="A56" s="16"/>
      <c r="B56" s="308" t="s">
        <v>5</v>
      </c>
      <c r="C56" s="308"/>
      <c r="D56" s="309"/>
      <c r="E56" s="308" t="s">
        <v>6</v>
      </c>
      <c r="F56" s="308" t="s">
        <v>7</v>
      </c>
      <c r="G56" s="310"/>
      <c r="H56" s="310"/>
    </row>
    <row r="57" spans="1:11">
      <c r="A57" s="16"/>
      <c r="B57" s="308"/>
      <c r="C57" s="308"/>
      <c r="D57" s="309"/>
      <c r="E57" s="308"/>
      <c r="F57" s="308"/>
      <c r="G57" s="310"/>
      <c r="H57" s="310"/>
    </row>
    <row r="58" spans="1:11">
      <c r="A58" s="16"/>
      <c r="B58" s="308" t="s">
        <v>488</v>
      </c>
      <c r="C58" s="308"/>
      <c r="D58" s="309"/>
      <c r="E58" s="308" t="s">
        <v>6</v>
      </c>
      <c r="F58" s="710" t="str">
        <f>[1]MENU!M10</f>
        <v>101040402015</v>
      </c>
      <c r="G58" s="710"/>
      <c r="H58" s="710"/>
      <c r="I58" s="98"/>
      <c r="J58" s="98"/>
      <c r="K58" s="98"/>
    </row>
    <row r="59" spans="1:11">
      <c r="A59" s="16"/>
      <c r="B59" s="308"/>
      <c r="C59" s="308"/>
      <c r="D59" s="309"/>
      <c r="E59" s="308"/>
      <c r="F59" s="310"/>
      <c r="G59" s="310"/>
      <c r="H59" s="310"/>
      <c r="I59" s="98"/>
      <c r="J59" s="98"/>
      <c r="K59" s="98"/>
    </row>
    <row r="60" spans="1:11">
      <c r="A60" s="16"/>
      <c r="B60" s="308" t="s">
        <v>12</v>
      </c>
      <c r="C60" s="308"/>
      <c r="D60" s="309"/>
      <c r="E60" s="308" t="s">
        <v>6</v>
      </c>
      <c r="F60" s="311">
        <f>[1]MENU!M11</f>
        <v>20403071</v>
      </c>
      <c r="G60" s="310"/>
      <c r="H60" s="310"/>
      <c r="I60" s="98"/>
      <c r="J60" s="98"/>
      <c r="K60" s="98"/>
    </row>
    <row r="61" spans="1:11">
      <c r="A61" s="16"/>
      <c r="B61" s="308"/>
      <c r="C61" s="308"/>
      <c r="D61" s="309"/>
      <c r="E61" s="308"/>
      <c r="F61" s="312"/>
      <c r="G61" s="312"/>
      <c r="H61" s="312"/>
      <c r="I61" s="98"/>
      <c r="J61" s="98"/>
      <c r="K61" s="98"/>
    </row>
    <row r="62" spans="1:11">
      <c r="A62" s="16"/>
      <c r="B62" s="308" t="s">
        <v>489</v>
      </c>
      <c r="C62" s="308"/>
      <c r="D62" s="309"/>
      <c r="E62" s="308" t="s">
        <v>6</v>
      </c>
      <c r="F62" s="714" t="str">
        <f>[1]MENU!M8</f>
        <v>Jln. Daendels, Glagah</v>
      </c>
      <c r="G62" s="714"/>
      <c r="H62" s="714"/>
      <c r="I62" s="714"/>
      <c r="J62" s="714"/>
      <c r="K62" s="714"/>
    </row>
    <row r="63" spans="1:11">
      <c r="A63" s="16"/>
      <c r="B63" s="308"/>
      <c r="C63" s="308"/>
      <c r="D63" s="309"/>
      <c r="E63" s="308"/>
      <c r="F63" s="714"/>
      <c r="G63" s="714"/>
      <c r="H63" s="714"/>
      <c r="I63" s="714"/>
      <c r="J63" s="714"/>
      <c r="K63" s="714"/>
    </row>
    <row r="64" spans="1:11">
      <c r="A64" s="16"/>
      <c r="B64" s="310"/>
      <c r="C64" s="308"/>
      <c r="D64" s="309"/>
      <c r="F64" s="308" t="s">
        <v>13</v>
      </c>
      <c r="G64" s="710">
        <f>[1]MENU!M12</f>
        <v>55654</v>
      </c>
      <c r="H64" s="710"/>
    </row>
    <row r="65" spans="1:10">
      <c r="A65" s="16"/>
      <c r="B65" s="308"/>
      <c r="C65" s="308"/>
      <c r="D65" s="309"/>
      <c r="F65" s="308" t="s">
        <v>490</v>
      </c>
      <c r="G65" s="710" t="str">
        <f>[1]MENU!R12</f>
        <v>-</v>
      </c>
      <c r="H65" s="710"/>
      <c r="I65" s="710"/>
      <c r="J65" s="710"/>
    </row>
    <row r="66" spans="1:10">
      <c r="A66" s="16"/>
      <c r="B66" s="310"/>
      <c r="C66" s="308"/>
      <c r="D66" s="309"/>
      <c r="E66" s="308"/>
      <c r="F66" s="308"/>
      <c r="G66" s="312"/>
      <c r="H66" s="312"/>
      <c r="I66" s="98"/>
      <c r="J66" s="98"/>
    </row>
    <row r="67" spans="1:10">
      <c r="A67" s="16"/>
      <c r="B67" s="308" t="s">
        <v>491</v>
      </c>
      <c r="C67" s="308"/>
      <c r="D67" s="309"/>
      <c r="E67" s="308" t="s">
        <v>6</v>
      </c>
      <c r="F67" s="310" t="str">
        <f>[1]MENU!$M$13</f>
        <v>Glagah</v>
      </c>
      <c r="G67" s="310"/>
      <c r="H67" s="310"/>
    </row>
    <row r="68" spans="1:10">
      <c r="A68" s="16"/>
      <c r="B68" s="308"/>
      <c r="C68" s="308"/>
      <c r="D68" s="309"/>
      <c r="E68" s="308"/>
      <c r="F68" s="310"/>
      <c r="G68" s="310"/>
      <c r="H68" s="310"/>
    </row>
    <row r="69" spans="1:10">
      <c r="A69" s="16"/>
      <c r="B69" s="308" t="s">
        <v>492</v>
      </c>
      <c r="C69" s="308"/>
      <c r="D69" s="309"/>
      <c r="E69" s="308" t="s">
        <v>6</v>
      </c>
      <c r="F69" s="310" t="str">
        <f>[1]MENU!$M$14</f>
        <v>Temon</v>
      </c>
      <c r="G69" s="310"/>
      <c r="H69" s="310"/>
    </row>
    <row r="70" spans="1:10">
      <c r="A70" s="16"/>
      <c r="B70" s="308"/>
      <c r="C70" s="308"/>
      <c r="D70" s="309"/>
      <c r="E70" s="308"/>
      <c r="F70" s="310"/>
      <c r="G70" s="310"/>
      <c r="H70" s="310"/>
    </row>
    <row r="71" spans="1:10">
      <c r="A71" s="16"/>
      <c r="B71" s="308" t="s">
        <v>493</v>
      </c>
      <c r="C71" s="308"/>
      <c r="D71" s="309"/>
      <c r="E71" s="308" t="s">
        <v>6</v>
      </c>
      <c r="F71" s="310" t="s">
        <v>21</v>
      </c>
      <c r="G71" s="310"/>
      <c r="H71" s="310"/>
    </row>
    <row r="72" spans="1:10">
      <c r="A72" s="16"/>
      <c r="B72" s="308"/>
      <c r="C72" s="308"/>
      <c r="D72" s="309"/>
      <c r="E72" s="308"/>
      <c r="F72" s="310"/>
      <c r="G72" s="310"/>
      <c r="H72" s="310"/>
    </row>
    <row r="73" spans="1:10">
      <c r="A73" s="16"/>
      <c r="B73" s="308" t="s">
        <v>494</v>
      </c>
      <c r="C73" s="308"/>
      <c r="D73" s="309"/>
      <c r="E73" s="308" t="s">
        <v>6</v>
      </c>
      <c r="F73" s="310" t="s">
        <v>23</v>
      </c>
      <c r="G73" s="310"/>
      <c r="H73" s="310"/>
    </row>
    <row r="74" spans="1:10">
      <c r="A74" s="16"/>
      <c r="B74" s="308"/>
      <c r="C74" s="308"/>
      <c r="D74" s="309"/>
      <c r="E74" s="308"/>
      <c r="F74" s="312"/>
      <c r="G74" s="310"/>
      <c r="H74" s="310"/>
    </row>
    <row r="75" spans="1:10">
      <c r="A75" s="16"/>
      <c r="B75" s="308" t="s">
        <v>495</v>
      </c>
      <c r="C75" s="308"/>
      <c r="D75" s="309"/>
      <c r="E75" s="308" t="s">
        <v>6</v>
      </c>
      <c r="F75" s="310" t="str">
        <f>[1]MENU!N17</f>
        <v>-</v>
      </c>
      <c r="G75" s="310"/>
      <c r="H75" s="310"/>
    </row>
    <row r="76" spans="1:10">
      <c r="A76" s="16"/>
      <c r="B76" s="308"/>
      <c r="C76" s="308"/>
      <c r="D76" s="309"/>
      <c r="E76" s="308"/>
      <c r="F76" s="310"/>
      <c r="G76" s="310"/>
      <c r="H76" s="310"/>
    </row>
    <row r="77" spans="1:10">
      <c r="A77" s="16"/>
      <c r="B77" s="308" t="s">
        <v>496</v>
      </c>
      <c r="C77" s="308"/>
      <c r="D77" s="309"/>
      <c r="E77" s="308" t="s">
        <v>6</v>
      </c>
      <c r="F77" s="310" t="str">
        <f>[1]MENU!N18</f>
        <v>sdnegeri2glagah@gmail.com</v>
      </c>
      <c r="G77" s="310"/>
      <c r="H77" s="310"/>
    </row>
    <row r="78" spans="1:10">
      <c r="A78" s="16"/>
      <c r="B78" s="308"/>
      <c r="C78" s="308"/>
      <c r="D78" s="308"/>
      <c r="E78" s="308"/>
      <c r="F78" s="312"/>
      <c r="G78" s="310"/>
      <c r="H78" s="310"/>
    </row>
    <row r="79" spans="1:10">
      <c r="B79" s="89"/>
    </row>
    <row r="80" spans="1:10">
      <c r="B80" s="89"/>
    </row>
    <row r="81" spans="2:11">
      <c r="B81" s="89"/>
    </row>
    <row r="82" spans="2:11">
      <c r="B82" s="89"/>
    </row>
    <row r="83" spans="2:11">
      <c r="B83" s="89"/>
    </row>
    <row r="84" spans="2:11">
      <c r="B84" s="89"/>
    </row>
    <row r="85" spans="2:11">
      <c r="B85" s="89"/>
    </row>
    <row r="86" spans="2:11">
      <c r="B86" s="89"/>
    </row>
    <row r="87" spans="2:11">
      <c r="B87" s="89"/>
    </row>
    <row r="88" spans="2:11">
      <c r="B88" s="89"/>
    </row>
    <row r="89" spans="2:11">
      <c r="B89" s="89"/>
    </row>
    <row r="90" spans="2:11">
      <c r="B90" s="89"/>
    </row>
    <row r="91" spans="2:11">
      <c r="B91" s="89"/>
    </row>
    <row r="92" spans="2:11">
      <c r="B92" s="89"/>
    </row>
    <row r="93" spans="2:11">
      <c r="B93" s="89"/>
    </row>
    <row r="94" spans="2:11">
      <c r="B94" s="89"/>
      <c r="J94" s="72"/>
      <c r="K94" t="s">
        <v>497</v>
      </c>
    </row>
    <row r="95" spans="2:11">
      <c r="B95" s="89"/>
    </row>
    <row r="96" spans="2:11">
      <c r="B96" s="89"/>
    </row>
    <row r="97" spans="1:11" ht="20.100000000000001" customHeight="1">
      <c r="A97" s="711" t="s">
        <v>498</v>
      </c>
      <c r="B97" s="711"/>
      <c r="C97" s="711"/>
      <c r="D97" s="711"/>
      <c r="E97" s="711"/>
      <c r="F97" s="711"/>
      <c r="G97" s="711"/>
      <c r="H97" s="711"/>
      <c r="I97" s="711"/>
      <c r="J97" s="711"/>
      <c r="K97" s="711"/>
    </row>
    <row r="98" spans="1:11" ht="15.75">
      <c r="A98" s="313"/>
      <c r="B98" s="313"/>
      <c r="C98" s="313"/>
      <c r="D98" s="313"/>
      <c r="E98" s="313"/>
      <c r="F98" s="313"/>
      <c r="G98" s="313"/>
      <c r="H98" s="313"/>
      <c r="I98" s="313"/>
      <c r="J98" s="313"/>
      <c r="K98" s="313"/>
    </row>
    <row r="99" spans="1:11" ht="20.100000000000001" customHeight="1">
      <c r="A99" s="708" t="s">
        <v>499</v>
      </c>
      <c r="B99" s="708"/>
      <c r="C99" s="708"/>
      <c r="D99" s="708"/>
      <c r="E99" s="314" t="s">
        <v>6</v>
      </c>
      <c r="F99" s="315" t="s">
        <v>60</v>
      </c>
      <c r="G99" s="316"/>
      <c r="H99" s="316"/>
      <c r="I99" s="316"/>
      <c r="J99" s="317"/>
    </row>
    <row r="100" spans="1:11" ht="20.100000000000001" customHeight="1">
      <c r="A100" s="708" t="s">
        <v>500</v>
      </c>
      <c r="B100" s="708"/>
      <c r="C100" s="708"/>
      <c r="D100" s="708"/>
      <c r="E100" s="314" t="s">
        <v>6</v>
      </c>
      <c r="F100" s="318">
        <v>1099</v>
      </c>
      <c r="G100" s="319"/>
      <c r="H100" s="319"/>
      <c r="I100" s="319"/>
      <c r="J100" s="317"/>
    </row>
    <row r="101" spans="1:11" ht="20.100000000000001" customHeight="1">
      <c r="A101" s="708" t="s">
        <v>501</v>
      </c>
      <c r="B101" s="708"/>
      <c r="C101" s="708"/>
      <c r="D101" s="708"/>
      <c r="E101" s="314" t="s">
        <v>6</v>
      </c>
      <c r="F101" s="318" t="s">
        <v>502</v>
      </c>
      <c r="G101" s="320"/>
      <c r="H101" s="320"/>
      <c r="I101" s="319"/>
      <c r="J101" s="317"/>
    </row>
    <row r="102" spans="1:11" ht="20.100000000000001" customHeight="1">
      <c r="A102" s="708" t="s">
        <v>503</v>
      </c>
      <c r="B102" s="708"/>
      <c r="C102" s="708"/>
      <c r="D102" s="708"/>
      <c r="E102" s="314" t="s">
        <v>6</v>
      </c>
      <c r="F102" s="315" t="s">
        <v>504</v>
      </c>
      <c r="G102" s="319"/>
      <c r="H102" s="319"/>
      <c r="I102" s="319"/>
      <c r="J102" s="317"/>
    </row>
    <row r="103" spans="1:11" ht="20.100000000000001" customHeight="1">
      <c r="A103" s="708" t="s">
        <v>505</v>
      </c>
      <c r="B103" s="708"/>
      <c r="C103" s="708"/>
      <c r="D103" s="708"/>
      <c r="E103" s="314" t="s">
        <v>6</v>
      </c>
      <c r="F103" s="315" t="s">
        <v>506</v>
      </c>
      <c r="G103" s="319"/>
      <c r="H103" s="319"/>
      <c r="I103" s="319"/>
      <c r="J103" s="317"/>
    </row>
    <row r="104" spans="1:11" ht="20.100000000000001" customHeight="1">
      <c r="A104" s="708" t="s">
        <v>507</v>
      </c>
      <c r="B104" s="708"/>
      <c r="C104" s="708"/>
      <c r="D104" s="708"/>
      <c r="E104" s="314" t="s">
        <v>6</v>
      </c>
      <c r="F104" s="315" t="s">
        <v>508</v>
      </c>
      <c r="G104" s="319"/>
      <c r="H104" s="319"/>
      <c r="I104" s="319"/>
      <c r="J104" s="317"/>
    </row>
    <row r="105" spans="1:11" ht="20.100000000000001" customHeight="1">
      <c r="A105" s="708" t="s">
        <v>509</v>
      </c>
      <c r="B105" s="708"/>
      <c r="C105" s="708"/>
      <c r="D105" s="708"/>
      <c r="E105" s="314" t="s">
        <v>6</v>
      </c>
      <c r="F105" s="709" t="s">
        <v>510</v>
      </c>
      <c r="G105" s="709"/>
      <c r="H105" s="709"/>
      <c r="I105" s="709"/>
      <c r="J105" s="709"/>
    </row>
    <row r="106" spans="1:11" ht="20.100000000000001" customHeight="1">
      <c r="A106" s="314"/>
      <c r="B106" s="314"/>
      <c r="D106" s="321"/>
      <c r="E106" s="314" t="s">
        <v>6</v>
      </c>
      <c r="F106" s="709"/>
      <c r="G106" s="709"/>
      <c r="H106" s="709"/>
      <c r="I106" s="709"/>
      <c r="J106" s="709"/>
    </row>
    <row r="107" spans="1:11" ht="20.100000000000001" customHeight="1">
      <c r="A107" s="708" t="s">
        <v>511</v>
      </c>
      <c r="B107" s="708"/>
      <c r="C107" s="708"/>
      <c r="D107" s="708"/>
      <c r="E107" s="314" t="s">
        <v>6</v>
      </c>
      <c r="F107" s="319"/>
      <c r="G107" s="319"/>
      <c r="H107" s="319"/>
      <c r="I107" s="319"/>
      <c r="J107" s="317"/>
    </row>
    <row r="108" spans="1:11" ht="20.100000000000001" customHeight="1">
      <c r="A108" s="322"/>
      <c r="B108" s="708" t="s">
        <v>512</v>
      </c>
      <c r="C108" s="708"/>
      <c r="D108" s="708"/>
      <c r="E108" s="314" t="s">
        <v>6</v>
      </c>
      <c r="F108" s="713" t="s">
        <v>513</v>
      </c>
      <c r="G108" s="713"/>
      <c r="H108" s="713"/>
      <c r="I108" s="713"/>
      <c r="J108" s="317"/>
    </row>
    <row r="109" spans="1:11" ht="20.100000000000001" customHeight="1">
      <c r="A109" s="322"/>
      <c r="B109" s="708" t="s">
        <v>514</v>
      </c>
      <c r="C109" s="708"/>
      <c r="D109" s="708"/>
      <c r="E109" s="314" t="s">
        <v>6</v>
      </c>
      <c r="F109" s="713" t="s">
        <v>515</v>
      </c>
      <c r="G109" s="713"/>
      <c r="H109" s="713"/>
      <c r="I109" s="713"/>
      <c r="J109" s="317"/>
    </row>
    <row r="110" spans="1:11" ht="20.100000000000001" customHeight="1">
      <c r="A110" s="708" t="s">
        <v>516</v>
      </c>
      <c r="B110" s="708"/>
      <c r="C110" s="708"/>
      <c r="D110" s="708"/>
      <c r="E110" s="314" t="s">
        <v>6</v>
      </c>
      <c r="F110" s="316"/>
      <c r="G110" s="316"/>
      <c r="H110" s="316"/>
      <c r="I110" s="316"/>
      <c r="J110" s="317"/>
    </row>
    <row r="111" spans="1:11" ht="20.100000000000001" customHeight="1">
      <c r="A111" s="322"/>
      <c r="B111" s="708" t="s">
        <v>512</v>
      </c>
      <c r="C111" s="708"/>
      <c r="D111" s="708"/>
      <c r="E111" s="314" t="s">
        <v>6</v>
      </c>
      <c r="F111" s="713" t="s">
        <v>517</v>
      </c>
      <c r="G111" s="713"/>
      <c r="H111" s="713"/>
      <c r="I111" s="713"/>
      <c r="J111" s="317"/>
    </row>
    <row r="112" spans="1:11" ht="20.100000000000001" customHeight="1">
      <c r="A112" s="322"/>
      <c r="B112" s="708" t="s">
        <v>514</v>
      </c>
      <c r="C112" s="708"/>
      <c r="D112" s="708"/>
      <c r="E112" s="314" t="s">
        <v>6</v>
      </c>
      <c r="F112" s="713" t="s">
        <v>517</v>
      </c>
      <c r="G112" s="713"/>
      <c r="H112" s="713"/>
      <c r="I112" s="713"/>
      <c r="J112" s="317"/>
    </row>
    <row r="113" spans="1:10" ht="20.100000000000001" customHeight="1">
      <c r="A113" s="708" t="s">
        <v>518</v>
      </c>
      <c r="B113" s="708"/>
      <c r="C113" s="708"/>
      <c r="D113" s="708"/>
      <c r="E113" s="314" t="s">
        <v>6</v>
      </c>
      <c r="F113" s="315"/>
      <c r="G113" s="316"/>
      <c r="H113" s="316"/>
      <c r="I113" s="316"/>
      <c r="J113" s="317"/>
    </row>
    <row r="114" spans="1:10" ht="20.100000000000001" customHeight="1">
      <c r="A114" s="322"/>
      <c r="B114" s="708" t="s">
        <v>519</v>
      </c>
      <c r="C114" s="708"/>
      <c r="D114" s="708"/>
      <c r="E114" s="314" t="s">
        <v>6</v>
      </c>
      <c r="F114" s="713" t="s">
        <v>17</v>
      </c>
      <c r="G114" s="713"/>
      <c r="H114" s="713"/>
      <c r="I114" s="713"/>
      <c r="J114" s="317"/>
    </row>
    <row r="115" spans="1:10" ht="20.100000000000001" customHeight="1">
      <c r="A115" s="322"/>
      <c r="B115" s="708" t="s">
        <v>520</v>
      </c>
      <c r="C115" s="708"/>
      <c r="D115" s="708"/>
      <c r="E115" s="314" t="s">
        <v>6</v>
      </c>
      <c r="F115" s="713" t="s">
        <v>17</v>
      </c>
      <c r="G115" s="713"/>
      <c r="H115" s="713"/>
      <c r="I115" s="713"/>
      <c r="J115" s="317"/>
    </row>
    <row r="116" spans="1:10" ht="20.100000000000001" customHeight="1">
      <c r="A116" s="322"/>
      <c r="B116" s="708" t="s">
        <v>18</v>
      </c>
      <c r="C116" s="708"/>
      <c r="D116" s="708"/>
      <c r="E116" s="314" t="s">
        <v>6</v>
      </c>
      <c r="F116" s="713" t="s">
        <v>521</v>
      </c>
      <c r="G116" s="713"/>
      <c r="H116" s="713"/>
      <c r="I116" s="713"/>
      <c r="J116" s="317"/>
    </row>
    <row r="117" spans="1:10" ht="20.100000000000001" customHeight="1">
      <c r="A117" s="322"/>
      <c r="B117" s="708" t="s">
        <v>522</v>
      </c>
      <c r="C117" s="708"/>
      <c r="D117" s="708"/>
      <c r="E117" s="314" t="s">
        <v>6</v>
      </c>
      <c r="F117" s="713" t="s">
        <v>21</v>
      </c>
      <c r="G117" s="713"/>
      <c r="H117" s="713"/>
      <c r="I117" s="713"/>
      <c r="J117" s="317"/>
    </row>
    <row r="118" spans="1:10" ht="20.100000000000001" customHeight="1">
      <c r="A118" s="322"/>
      <c r="B118" s="708" t="s">
        <v>523</v>
      </c>
      <c r="C118" s="708"/>
      <c r="D118" s="708"/>
      <c r="E118" s="314" t="s">
        <v>6</v>
      </c>
      <c r="F118" s="713" t="s">
        <v>524</v>
      </c>
      <c r="G118" s="713"/>
      <c r="H118" s="713"/>
      <c r="I118" s="713"/>
      <c r="J118" s="317"/>
    </row>
    <row r="119" spans="1:10" ht="20.100000000000001" customHeight="1">
      <c r="A119" s="708" t="s">
        <v>525</v>
      </c>
      <c r="B119" s="708"/>
      <c r="C119" s="708"/>
      <c r="D119" s="708"/>
      <c r="E119" s="314" t="s">
        <v>6</v>
      </c>
      <c r="F119" s="316"/>
      <c r="G119" s="316"/>
      <c r="H119" s="316"/>
      <c r="I119" s="316"/>
      <c r="J119" s="317"/>
    </row>
    <row r="120" spans="1:10" ht="20.100000000000001" customHeight="1">
      <c r="A120" s="322"/>
      <c r="B120" s="708" t="s">
        <v>526</v>
      </c>
      <c r="C120" s="708"/>
      <c r="D120" s="708"/>
      <c r="E120" s="314" t="s">
        <v>6</v>
      </c>
      <c r="F120" s="713" t="s">
        <v>15</v>
      </c>
      <c r="G120" s="713"/>
      <c r="H120" s="316"/>
      <c r="I120" s="316"/>
      <c r="J120" s="317"/>
    </row>
    <row r="121" spans="1:10" ht="20.100000000000001" customHeight="1">
      <c r="A121" s="322"/>
      <c r="B121" s="708" t="s">
        <v>527</v>
      </c>
      <c r="C121" s="708"/>
      <c r="D121" s="708"/>
      <c r="E121" s="314" t="s">
        <v>6</v>
      </c>
      <c r="F121" s="713" t="s">
        <v>15</v>
      </c>
      <c r="G121" s="713"/>
      <c r="H121" s="316"/>
      <c r="I121" s="316"/>
      <c r="J121" s="317"/>
    </row>
    <row r="122" spans="1:10" ht="20.100000000000001" customHeight="1">
      <c r="A122" s="322"/>
      <c r="B122" s="708" t="s">
        <v>528</v>
      </c>
      <c r="C122" s="708"/>
      <c r="D122" s="708"/>
      <c r="E122" s="314" t="s">
        <v>6</v>
      </c>
      <c r="F122" s="709" t="s">
        <v>15</v>
      </c>
      <c r="G122" s="709"/>
      <c r="H122" s="709"/>
      <c r="I122" s="709"/>
      <c r="J122" s="709"/>
    </row>
    <row r="123" spans="1:10" ht="20.100000000000001" customHeight="1">
      <c r="A123" s="322"/>
      <c r="B123" s="321"/>
      <c r="D123" s="321"/>
      <c r="E123" s="321"/>
      <c r="F123" s="709"/>
      <c r="G123" s="709"/>
      <c r="H123" s="709"/>
      <c r="I123" s="709"/>
      <c r="J123" s="709"/>
    </row>
    <row r="124" spans="1:10">
      <c r="A124" s="311"/>
      <c r="B124" s="310"/>
      <c r="D124" s="310"/>
      <c r="E124" s="310"/>
      <c r="F124" s="310"/>
      <c r="G124" s="310"/>
      <c r="H124" s="310"/>
    </row>
    <row r="125" spans="1:10">
      <c r="A125" s="311"/>
      <c r="B125" s="310"/>
      <c r="D125" s="310"/>
      <c r="E125" s="310"/>
      <c r="G125" s="310" t="str">
        <f>[1]MENU!N31</f>
        <v>Glagah, 17 Juli 2017</v>
      </c>
    </row>
    <row r="126" spans="1:10" ht="15.75">
      <c r="A126" s="310"/>
      <c r="B126" s="311"/>
      <c r="C126" s="310"/>
      <c r="D126" s="310"/>
      <c r="E126" s="310"/>
      <c r="F126" s="310"/>
      <c r="G126" s="322" t="s">
        <v>529</v>
      </c>
      <c r="H126" s="310"/>
    </row>
    <row r="127" spans="1:10" ht="15.75">
      <c r="A127" s="310"/>
      <c r="B127" s="311"/>
      <c r="C127" s="310"/>
      <c r="D127" s="310"/>
      <c r="E127" s="310"/>
      <c r="F127" s="310"/>
      <c r="G127" s="321"/>
      <c r="H127" s="323"/>
    </row>
    <row r="128" spans="1:10" ht="15.75">
      <c r="A128" s="310"/>
      <c r="B128" s="311"/>
      <c r="C128" s="310"/>
      <c r="D128" s="310"/>
      <c r="E128" s="310"/>
      <c r="F128" s="310"/>
      <c r="G128" s="321"/>
      <c r="H128" s="324"/>
    </row>
    <row r="129" spans="1:11" ht="15.75">
      <c r="A129" s="310"/>
      <c r="B129" s="311"/>
      <c r="C129" s="310"/>
      <c r="D129" s="310"/>
      <c r="E129" s="310"/>
      <c r="F129" s="310"/>
      <c r="G129" s="321"/>
      <c r="H129" s="324"/>
    </row>
    <row r="130" spans="1:11" ht="15.75">
      <c r="A130" s="310"/>
      <c r="B130" s="311"/>
      <c r="C130" s="310"/>
      <c r="D130" s="310"/>
      <c r="E130" s="310"/>
      <c r="F130" s="310"/>
      <c r="G130" s="321"/>
      <c r="H130" s="324"/>
    </row>
    <row r="131" spans="1:11" ht="15.75">
      <c r="A131" s="310"/>
      <c r="B131" s="311"/>
      <c r="C131" s="310"/>
      <c r="D131" s="310"/>
      <c r="E131" s="310"/>
      <c r="F131" s="310"/>
      <c r="G131" s="325" t="str">
        <f>[1]MENU!N27</f>
        <v>SARDAL, S.Pd.</v>
      </c>
      <c r="H131" s="310"/>
    </row>
    <row r="132" spans="1:11">
      <c r="A132" s="310"/>
      <c r="B132" s="311"/>
      <c r="C132" s="310"/>
      <c r="D132" s="310"/>
      <c r="E132" s="310"/>
      <c r="F132" s="324"/>
      <c r="G132" s="710" t="str">
        <f>"NIP. "&amp;[1]MENU!N28</f>
        <v>NIP. 19640421 198506 1 001</v>
      </c>
      <c r="H132" s="710"/>
      <c r="I132" s="710"/>
      <c r="J132" s="710"/>
    </row>
    <row r="133" spans="1:11">
      <c r="A133" s="310"/>
      <c r="B133" s="311"/>
      <c r="C133" s="310"/>
      <c r="D133" s="310"/>
      <c r="E133" s="310"/>
      <c r="F133" s="324"/>
      <c r="G133" s="310"/>
      <c r="H133" s="310"/>
    </row>
    <row r="134" spans="1:11">
      <c r="B134" s="89"/>
    </row>
    <row r="135" spans="1:11">
      <c r="B135" s="89"/>
      <c r="J135" s="72"/>
      <c r="K135" t="s">
        <v>530</v>
      </c>
    </row>
    <row r="136" spans="1:11">
      <c r="B136" s="89"/>
      <c r="J136" s="72"/>
    </row>
    <row r="137" spans="1:11">
      <c r="B137" s="89"/>
    </row>
    <row r="138" spans="1:11" ht="15.75">
      <c r="B138" s="711" t="s">
        <v>531</v>
      </c>
      <c r="C138" s="711"/>
      <c r="D138" s="711"/>
      <c r="E138" s="711"/>
      <c r="F138" s="711"/>
      <c r="G138" s="711"/>
      <c r="H138" s="711"/>
      <c r="I138" s="711"/>
      <c r="J138" s="711"/>
    </row>
    <row r="140" spans="1:11" ht="30" customHeight="1">
      <c r="A140" s="235">
        <v>1</v>
      </c>
      <c r="B140" s="712" t="s">
        <v>532</v>
      </c>
      <c r="C140" s="712"/>
      <c r="D140" s="712"/>
      <c r="E140" s="712"/>
      <c r="F140" s="712"/>
      <c r="G140" s="712"/>
      <c r="H140" s="712"/>
      <c r="I140" s="712"/>
      <c r="J140" s="712"/>
      <c r="K140" s="712"/>
    </row>
    <row r="141" spans="1:11" ht="20.100000000000001" customHeight="1">
      <c r="A141" s="235">
        <v>2</v>
      </c>
      <c r="B141" s="712" t="s">
        <v>533</v>
      </c>
      <c r="C141" s="712"/>
      <c r="D141" s="712"/>
      <c r="E141" s="712"/>
      <c r="F141" s="712"/>
      <c r="G141" s="712"/>
      <c r="H141" s="712"/>
      <c r="I141" s="712"/>
      <c r="J141" s="712"/>
      <c r="K141" s="712"/>
    </row>
    <row r="142" spans="1:11" ht="20.100000000000001" customHeight="1">
      <c r="A142" s="235">
        <v>3</v>
      </c>
      <c r="B142" s="706" t="s">
        <v>534</v>
      </c>
      <c r="C142" s="706"/>
      <c r="D142" s="706"/>
      <c r="E142" s="706"/>
      <c r="F142" s="706"/>
      <c r="G142" s="706"/>
      <c r="H142" s="706"/>
      <c r="I142" s="706"/>
      <c r="J142" s="706"/>
      <c r="K142" s="706"/>
    </row>
    <row r="143" spans="1:11" ht="20.100000000000001" customHeight="1">
      <c r="A143" s="235">
        <v>4</v>
      </c>
      <c r="B143" s="706" t="s">
        <v>535</v>
      </c>
      <c r="C143" s="706"/>
      <c r="D143" s="706"/>
      <c r="E143" s="706"/>
      <c r="F143" s="706"/>
      <c r="G143" s="706"/>
      <c r="H143" s="706"/>
      <c r="I143" s="706"/>
      <c r="J143" s="706"/>
      <c r="K143" s="706"/>
    </row>
    <row r="144" spans="1:11" ht="35.1" customHeight="1">
      <c r="A144" s="235">
        <v>5</v>
      </c>
      <c r="B144" s="706" t="s">
        <v>536</v>
      </c>
      <c r="C144" s="706"/>
      <c r="D144" s="706"/>
      <c r="E144" s="706"/>
      <c r="F144" s="706"/>
      <c r="G144" s="706"/>
      <c r="H144" s="706"/>
      <c r="I144" s="706"/>
      <c r="J144" s="706"/>
      <c r="K144" s="706"/>
    </row>
    <row r="145" spans="1:11" ht="35.1" customHeight="1">
      <c r="A145" s="235">
        <v>6</v>
      </c>
      <c r="B145" s="706" t="s">
        <v>537</v>
      </c>
      <c r="C145" s="706"/>
      <c r="D145" s="706"/>
      <c r="E145" s="706"/>
      <c r="F145" s="706"/>
      <c r="G145" s="706"/>
      <c r="H145" s="706"/>
      <c r="I145" s="706"/>
      <c r="J145" s="706"/>
      <c r="K145" s="706"/>
    </row>
    <row r="146" spans="1:11" ht="35.1" customHeight="1">
      <c r="A146" s="235">
        <v>7</v>
      </c>
      <c r="B146" s="706" t="s">
        <v>538</v>
      </c>
      <c r="C146" s="706"/>
      <c r="D146" s="706"/>
      <c r="E146" s="706"/>
      <c r="F146" s="706"/>
      <c r="G146" s="706"/>
      <c r="H146" s="706"/>
      <c r="I146" s="706"/>
      <c r="J146" s="706"/>
      <c r="K146" s="706"/>
    </row>
    <row r="147" spans="1:11" ht="35.1" customHeight="1">
      <c r="A147" s="235">
        <v>8</v>
      </c>
      <c r="B147" s="706" t="s">
        <v>539</v>
      </c>
      <c r="C147" s="706"/>
      <c r="D147" s="706"/>
      <c r="E147" s="706"/>
      <c r="F147" s="706"/>
      <c r="G147" s="706"/>
      <c r="H147" s="706"/>
      <c r="I147" s="706"/>
      <c r="J147" s="706"/>
      <c r="K147" s="706"/>
    </row>
    <row r="148" spans="1:11" ht="35.1" customHeight="1">
      <c r="A148" s="235">
        <v>9</v>
      </c>
      <c r="B148" s="706" t="s">
        <v>540</v>
      </c>
      <c r="C148" s="706"/>
      <c r="D148" s="706"/>
      <c r="E148" s="706"/>
      <c r="F148" s="706"/>
      <c r="G148" s="706"/>
      <c r="H148" s="706"/>
      <c r="I148" s="706"/>
      <c r="J148" s="706"/>
      <c r="K148" s="706"/>
    </row>
    <row r="149" spans="1:11" ht="20.100000000000001" customHeight="1">
      <c r="A149" s="235">
        <v>10</v>
      </c>
      <c r="B149" s="706" t="s">
        <v>541</v>
      </c>
      <c r="C149" s="706"/>
      <c r="D149" s="706"/>
      <c r="E149" s="706"/>
      <c r="F149" s="706"/>
      <c r="G149" s="706"/>
      <c r="H149" s="706"/>
      <c r="I149" s="706"/>
      <c r="J149" s="706"/>
      <c r="K149" s="706"/>
    </row>
    <row r="150" spans="1:11" ht="20.100000000000001" customHeight="1">
      <c r="A150" s="235">
        <v>11</v>
      </c>
      <c r="B150" s="706" t="s">
        <v>542</v>
      </c>
      <c r="C150" s="706"/>
      <c r="D150" s="706"/>
      <c r="E150" s="706"/>
      <c r="F150" s="706"/>
      <c r="G150" s="706"/>
      <c r="H150" s="706"/>
      <c r="I150" s="706"/>
      <c r="J150" s="706"/>
      <c r="K150" s="706"/>
    </row>
    <row r="151" spans="1:11">
      <c r="A151" s="235"/>
      <c r="C151" s="326" t="s">
        <v>543</v>
      </c>
    </row>
    <row r="152" spans="1:11">
      <c r="A152" s="235"/>
      <c r="C152" s="326" t="s">
        <v>544</v>
      </c>
    </row>
    <row r="153" spans="1:11">
      <c r="A153" s="235"/>
      <c r="C153" s="326" t="s">
        <v>545</v>
      </c>
    </row>
    <row r="154" spans="1:11">
      <c r="A154" s="235"/>
      <c r="C154" s="326" t="s">
        <v>546</v>
      </c>
    </row>
    <row r="155" spans="1:11" ht="95.1" customHeight="1">
      <c r="A155" s="235">
        <v>12</v>
      </c>
      <c r="B155" s="706" t="s">
        <v>547</v>
      </c>
      <c r="C155" s="706"/>
      <c r="D155" s="706"/>
      <c r="E155" s="706"/>
      <c r="F155" s="706"/>
      <c r="G155" s="706"/>
      <c r="H155" s="706"/>
      <c r="I155" s="706"/>
      <c r="J155" s="706"/>
      <c r="K155" s="706"/>
    </row>
    <row r="156" spans="1:11" ht="20.100000000000001" customHeight="1">
      <c r="A156" s="235">
        <v>13</v>
      </c>
      <c r="B156" s="706" t="s">
        <v>548</v>
      </c>
      <c r="C156" s="706"/>
      <c r="D156" s="706"/>
      <c r="E156" s="706"/>
      <c r="F156" s="706"/>
      <c r="G156" s="706"/>
      <c r="H156" s="706"/>
      <c r="I156" s="706"/>
      <c r="J156" s="706"/>
      <c r="K156" s="706"/>
    </row>
    <row r="157" spans="1:11" ht="35.1" customHeight="1">
      <c r="A157" s="235">
        <v>14</v>
      </c>
      <c r="B157" s="706" t="s">
        <v>549</v>
      </c>
      <c r="C157" s="706"/>
      <c r="D157" s="706"/>
      <c r="E157" s="706"/>
      <c r="F157" s="706"/>
      <c r="G157" s="706"/>
      <c r="H157" s="706"/>
      <c r="I157" s="706"/>
      <c r="J157" s="706"/>
      <c r="K157" s="706"/>
    </row>
    <row r="158" spans="1:11" ht="35.1" customHeight="1">
      <c r="A158" s="235">
        <v>15</v>
      </c>
      <c r="B158" s="706" t="s">
        <v>550</v>
      </c>
      <c r="C158" s="706"/>
      <c r="D158" s="706"/>
      <c r="E158" s="706"/>
      <c r="F158" s="706"/>
      <c r="G158" s="706"/>
      <c r="H158" s="706"/>
      <c r="I158" s="706"/>
      <c r="J158" s="706"/>
      <c r="K158" s="706"/>
    </row>
    <row r="159" spans="1:11" ht="35.1" customHeight="1">
      <c r="A159" s="235">
        <v>16</v>
      </c>
      <c r="B159" s="706" t="s">
        <v>551</v>
      </c>
      <c r="C159" s="706"/>
      <c r="D159" s="706"/>
      <c r="E159" s="706"/>
      <c r="F159" s="706"/>
      <c r="G159" s="706"/>
      <c r="H159" s="706"/>
      <c r="I159" s="706"/>
      <c r="J159" s="706"/>
      <c r="K159" s="706"/>
    </row>
    <row r="160" spans="1:11" ht="20.100000000000001" customHeight="1">
      <c r="A160" s="235">
        <v>17</v>
      </c>
      <c r="B160" s="706" t="s">
        <v>552</v>
      </c>
      <c r="C160" s="706"/>
      <c r="D160" s="706"/>
      <c r="E160" s="706"/>
      <c r="F160" s="706"/>
      <c r="G160" s="706"/>
      <c r="H160" s="706"/>
      <c r="I160" s="706"/>
      <c r="J160" s="706"/>
      <c r="K160" s="706"/>
    </row>
    <row r="161" spans="1:11" ht="35.1" customHeight="1">
      <c r="A161" s="235">
        <v>18</v>
      </c>
      <c r="B161" s="706" t="s">
        <v>553</v>
      </c>
      <c r="C161" s="706"/>
      <c r="D161" s="706"/>
      <c r="E161" s="706"/>
      <c r="F161" s="706"/>
      <c r="G161" s="706"/>
      <c r="H161" s="706"/>
      <c r="I161" s="706"/>
      <c r="J161" s="706"/>
      <c r="K161" s="706"/>
    </row>
    <row r="162" spans="1:11" ht="20.100000000000001" customHeight="1">
      <c r="A162" s="235">
        <v>19</v>
      </c>
      <c r="B162" s="706" t="s">
        <v>554</v>
      </c>
      <c r="C162" s="706"/>
      <c r="D162" s="706"/>
      <c r="E162" s="706"/>
      <c r="F162" s="706"/>
      <c r="G162" s="706"/>
      <c r="H162" s="706"/>
      <c r="I162" s="706"/>
      <c r="J162" s="706"/>
      <c r="K162" s="706"/>
    </row>
    <row r="163" spans="1:11">
      <c r="A163" s="235">
        <v>20</v>
      </c>
      <c r="B163" s="706" t="s">
        <v>555</v>
      </c>
      <c r="C163" s="707"/>
      <c r="D163" s="707"/>
      <c r="E163" s="707"/>
      <c r="F163" s="707"/>
      <c r="G163" s="707"/>
      <c r="H163" s="707"/>
      <c r="I163" s="707"/>
      <c r="J163" s="707"/>
      <c r="K163" s="707"/>
    </row>
    <row r="164" spans="1:11">
      <c r="F164" s="96"/>
      <c r="J164" s="72"/>
      <c r="K164" t="s">
        <v>556</v>
      </c>
    </row>
  </sheetData>
  <mergeCells count="80">
    <mergeCell ref="B24:J24"/>
    <mergeCell ref="M9:M11"/>
    <mergeCell ref="A18:K18"/>
    <mergeCell ref="A19:K19"/>
    <mergeCell ref="A20:K20"/>
    <mergeCell ref="A21:K21"/>
    <mergeCell ref="F58:H58"/>
    <mergeCell ref="B25:J26"/>
    <mergeCell ref="B28:J28"/>
    <mergeCell ref="B29:F30"/>
    <mergeCell ref="G29:G30"/>
    <mergeCell ref="H29:J30"/>
    <mergeCell ref="A39:K39"/>
    <mergeCell ref="A40:K40"/>
    <mergeCell ref="A48:K48"/>
    <mergeCell ref="A49:K49"/>
    <mergeCell ref="A50:K50"/>
    <mergeCell ref="A51:K51"/>
    <mergeCell ref="F105:J106"/>
    <mergeCell ref="F62:K63"/>
    <mergeCell ref="G64:H64"/>
    <mergeCell ref="G65:J65"/>
    <mergeCell ref="A97:K97"/>
    <mergeCell ref="A99:D99"/>
    <mergeCell ref="A100:D100"/>
    <mergeCell ref="A101:D101"/>
    <mergeCell ref="A102:D102"/>
    <mergeCell ref="A103:D103"/>
    <mergeCell ref="A104:D104"/>
    <mergeCell ref="A105:D105"/>
    <mergeCell ref="B114:D114"/>
    <mergeCell ref="F114:I114"/>
    <mergeCell ref="A107:D107"/>
    <mergeCell ref="B108:D108"/>
    <mergeCell ref="F108:I108"/>
    <mergeCell ref="B109:D109"/>
    <mergeCell ref="F109:I109"/>
    <mergeCell ref="A110:D110"/>
    <mergeCell ref="B111:D111"/>
    <mergeCell ref="F111:I111"/>
    <mergeCell ref="B112:D112"/>
    <mergeCell ref="F112:I112"/>
    <mergeCell ref="A113:D113"/>
    <mergeCell ref="B121:D121"/>
    <mergeCell ref="F121:G121"/>
    <mergeCell ref="B115:D115"/>
    <mergeCell ref="F115:I115"/>
    <mergeCell ref="B116:D116"/>
    <mergeCell ref="F116:I116"/>
    <mergeCell ref="B117:D117"/>
    <mergeCell ref="F117:I117"/>
    <mergeCell ref="B118:D118"/>
    <mergeCell ref="F118:I118"/>
    <mergeCell ref="A119:D119"/>
    <mergeCell ref="B120:D120"/>
    <mergeCell ref="F120:G120"/>
    <mergeCell ref="B147:K147"/>
    <mergeCell ref="B122:D122"/>
    <mergeCell ref="F122:J123"/>
    <mergeCell ref="G132:J132"/>
    <mergeCell ref="B138:J138"/>
    <mergeCell ref="B140:K140"/>
    <mergeCell ref="B141:K141"/>
    <mergeCell ref="B142:K142"/>
    <mergeCell ref="B143:K143"/>
    <mergeCell ref="B144:K144"/>
    <mergeCell ref="B145:K145"/>
    <mergeCell ref="B146:K146"/>
    <mergeCell ref="B163:K163"/>
    <mergeCell ref="B148:K148"/>
    <mergeCell ref="B149:K149"/>
    <mergeCell ref="B150:K150"/>
    <mergeCell ref="B155:K155"/>
    <mergeCell ref="B156:K156"/>
    <mergeCell ref="B157:K157"/>
    <mergeCell ref="B158:K158"/>
    <mergeCell ref="B159:K159"/>
    <mergeCell ref="B160:K160"/>
    <mergeCell ref="B161:K161"/>
    <mergeCell ref="B162:K162"/>
  </mergeCells>
  <pageMargins left="0.7" right="0.7" top="0.75" bottom="0.75" header="0.3" footer="0.3"/>
  <pageSetup paperSize="9" scale="51" orientation="portrait" horizontalDpi="4294967293" r:id="rId1"/>
  <drawing r:id="rId2"/>
  <legacyDrawing r:id="rId3"/>
  <mc:AlternateContent xmlns:mc="http://schemas.openxmlformats.org/markup-compatibility/2006">
    <mc:Choice Requires="x14">
      <controls>
        <mc:AlternateContent xmlns:mc="http://schemas.openxmlformats.org/markup-compatibility/2006">
          <mc:Choice Requires="x14">
            <control shapeId="32769" r:id="rId4" name="Spinner 1">
              <controlPr locked="0" defaultSize="0" print="0" autoPict="0">
                <anchor moveWithCells="1" sizeWithCells="1">
                  <from>
                    <xdr:col>13</xdr:col>
                    <xdr:colOff>114300</xdr:colOff>
                    <xdr:row>7</xdr:row>
                    <xdr:rowOff>19050</xdr:rowOff>
                  </from>
                  <to>
                    <xdr:col>13</xdr:col>
                    <xdr:colOff>581025</xdr:colOff>
                    <xdr:row>11</xdr:row>
                    <xdr:rowOff>28575</xdr:rowOff>
                  </to>
                </anchor>
              </controlPr>
            </control>
          </mc:Choice>
        </mc:AlternateContent>
      </controls>
    </mc:Choice>
  </mc:AlternateConten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55"/>
  <sheetViews>
    <sheetView view="pageBreakPreview" topLeftCell="A3" zoomScale="60" zoomScaleNormal="100" workbookViewId="0">
      <selection activeCell="C7" sqref="C7"/>
    </sheetView>
  </sheetViews>
  <sheetFormatPr defaultColWidth="0" defaultRowHeight="15" customHeight="1" zeroHeight="1"/>
  <cols>
    <col min="1" max="1" width="4.5703125" customWidth="1"/>
    <col min="2" max="2" width="25.7109375" customWidth="1"/>
    <col min="3" max="3" width="8.7109375" customWidth="1"/>
    <col min="4" max="4" width="10.7109375" customWidth="1"/>
    <col min="5" max="5" width="8.7109375" customWidth="1"/>
    <col min="6" max="6" width="9.7109375" customWidth="1"/>
    <col min="7" max="7" width="60.7109375" customWidth="1"/>
    <col min="8" max="8" width="3.7109375" customWidth="1"/>
    <col min="9" max="73" width="3.7109375" hidden="1" customWidth="1"/>
    <col min="74" max="16384" width="9.140625" hidden="1"/>
  </cols>
  <sheetData>
    <row r="1" spans="1:68">
      <c r="B1" s="181" t="s">
        <v>232</v>
      </c>
      <c r="C1" s="182" t="s">
        <v>233</v>
      </c>
    </row>
    <row r="2" spans="1:68">
      <c r="B2" s="72" t="s">
        <v>234</v>
      </c>
      <c r="C2" t="str">
        <f>[1]MENU!N20&amp;" / "&amp;[1]MENU!N21</f>
        <v>I ( Satu ) / 1 ( satu )</v>
      </c>
      <c r="D2" t="str">
        <f>[1]MENU!N20</f>
        <v>I ( Satu )</v>
      </c>
    </row>
    <row r="3" spans="1:68">
      <c r="B3" s="72" t="s">
        <v>180</v>
      </c>
      <c r="C3" t="str">
        <f>[1]MENU!N22</f>
        <v>2017 / 2018</v>
      </c>
    </row>
    <row r="4" spans="1:68">
      <c r="B4" s="72"/>
    </row>
    <row r="5" spans="1:68">
      <c r="A5" s="737" t="s">
        <v>157</v>
      </c>
      <c r="B5" s="737" t="s">
        <v>56</v>
      </c>
      <c r="C5" s="738" t="s">
        <v>235</v>
      </c>
      <c r="D5" s="739"/>
      <c r="E5" s="739"/>
      <c r="F5" s="739"/>
      <c r="G5" s="740" t="s">
        <v>182</v>
      </c>
    </row>
    <row r="6" spans="1:68" ht="39.950000000000003" hidden="1" customHeight="1">
      <c r="A6" s="737"/>
      <c r="B6" s="737"/>
      <c r="C6" s="183"/>
      <c r="D6" s="184"/>
      <c r="E6" s="185"/>
      <c r="F6" s="183"/>
      <c r="G6" s="741"/>
      <c r="J6" t="s">
        <v>183</v>
      </c>
      <c r="R6" t="s">
        <v>153</v>
      </c>
      <c r="AA6" t="s">
        <v>184</v>
      </c>
      <c r="AH6" t="s">
        <v>185</v>
      </c>
      <c r="AP6" s="122" t="s">
        <v>183</v>
      </c>
      <c r="AQ6" s="122" t="s">
        <v>153</v>
      </c>
      <c r="AR6" s="122" t="s">
        <v>184</v>
      </c>
      <c r="AS6" s="122" t="s">
        <v>186</v>
      </c>
    </row>
    <row r="7" spans="1:68" ht="50.1" customHeight="1">
      <c r="A7" s="737"/>
      <c r="B7" s="737"/>
      <c r="C7" s="186" t="s">
        <v>236</v>
      </c>
      <c r="D7" s="187" t="s">
        <v>237</v>
      </c>
      <c r="E7" s="188" t="s">
        <v>238</v>
      </c>
      <c r="F7" s="186" t="s">
        <v>239</v>
      </c>
      <c r="G7" s="741"/>
      <c r="J7" s="170" t="s">
        <v>236</v>
      </c>
      <c r="K7" s="170" t="s">
        <v>237</v>
      </c>
      <c r="L7" s="170" t="s">
        <v>238</v>
      </c>
      <c r="M7" s="170" t="s">
        <v>239</v>
      </c>
      <c r="N7" s="170">
        <v>0</v>
      </c>
      <c r="O7" s="170"/>
      <c r="P7" s="170"/>
      <c r="Q7" s="16"/>
      <c r="R7" s="170" t="s">
        <v>236</v>
      </c>
      <c r="S7" s="170" t="s">
        <v>237</v>
      </c>
      <c r="T7" s="170" t="s">
        <v>238</v>
      </c>
      <c r="U7" s="170" t="s">
        <v>239</v>
      </c>
      <c r="V7" s="170"/>
      <c r="W7" s="170"/>
      <c r="X7" s="170"/>
      <c r="Y7" s="171"/>
      <c r="Z7" s="172" t="s">
        <v>236</v>
      </c>
      <c r="AA7" s="172" t="s">
        <v>237</v>
      </c>
      <c r="AB7" s="172" t="s">
        <v>238</v>
      </c>
      <c r="AC7" s="172" t="s">
        <v>239</v>
      </c>
      <c r="AD7" s="172"/>
      <c r="AE7" s="172"/>
      <c r="AF7" s="171"/>
      <c r="AG7" s="16"/>
      <c r="AH7" s="172" t="s">
        <v>236</v>
      </c>
      <c r="AI7" s="172" t="s">
        <v>237</v>
      </c>
      <c r="AJ7" s="172" t="s">
        <v>238</v>
      </c>
      <c r="AK7" s="172" t="s">
        <v>239</v>
      </c>
      <c r="AL7" s="172"/>
      <c r="AM7" s="172"/>
      <c r="AN7" s="172"/>
      <c r="AO7" s="16"/>
      <c r="AP7" s="75" t="s">
        <v>194</v>
      </c>
      <c r="AQ7" s="75" t="s">
        <v>195</v>
      </c>
      <c r="AR7" s="75" t="s">
        <v>196</v>
      </c>
      <c r="AS7" s="75" t="s">
        <v>197</v>
      </c>
      <c r="AT7" s="16"/>
      <c r="AU7" s="16"/>
      <c r="AV7" s="75"/>
      <c r="AW7" s="75"/>
      <c r="AX7" s="75"/>
      <c r="AY7" s="75"/>
      <c r="AZ7" s="16"/>
      <c r="BA7" s="75" t="s">
        <v>198</v>
      </c>
      <c r="BB7" s="75" t="s">
        <v>199</v>
      </c>
      <c r="BC7" s="75" t="s">
        <v>196</v>
      </c>
      <c r="BD7" s="75" t="s">
        <v>197</v>
      </c>
      <c r="BE7" s="75"/>
      <c r="BF7" s="173" t="s">
        <v>200</v>
      </c>
    </row>
    <row r="8" spans="1:68" ht="20.100000000000001" hidden="1" customHeight="1">
      <c r="A8" s="737"/>
      <c r="B8" s="737"/>
      <c r="C8" s="189"/>
      <c r="D8" s="189"/>
      <c r="E8" s="189"/>
      <c r="F8" s="189"/>
      <c r="G8" s="742"/>
      <c r="J8" s="174" t="s">
        <v>201</v>
      </c>
      <c r="K8" s="174" t="s">
        <v>201</v>
      </c>
      <c r="L8" s="174" t="s">
        <v>201</v>
      </c>
      <c r="M8" s="174" t="s">
        <v>201</v>
      </c>
      <c r="N8" s="174"/>
      <c r="O8" s="174"/>
      <c r="P8" s="174"/>
      <c r="Q8" s="16"/>
      <c r="R8" s="174" t="s">
        <v>201</v>
      </c>
      <c r="S8" s="174" t="s">
        <v>201</v>
      </c>
      <c r="T8" s="174" t="s">
        <v>201</v>
      </c>
      <c r="U8" s="174" t="s">
        <v>201</v>
      </c>
      <c r="V8" s="174"/>
      <c r="W8" s="174"/>
      <c r="X8" s="174"/>
      <c r="Y8" s="175"/>
      <c r="Z8" s="174" t="s">
        <v>201</v>
      </c>
      <c r="AA8" s="174" t="s">
        <v>201</v>
      </c>
      <c r="AB8" s="174" t="s">
        <v>201</v>
      </c>
      <c r="AC8" s="174" t="s">
        <v>201</v>
      </c>
      <c r="AD8" s="174"/>
      <c r="AE8" s="174"/>
      <c r="AF8" s="174"/>
      <c r="AG8" s="16"/>
      <c r="AH8" s="174" t="s">
        <v>201</v>
      </c>
      <c r="AI8" s="174" t="s">
        <v>201</v>
      </c>
      <c r="AJ8" s="174" t="s">
        <v>201</v>
      </c>
      <c r="AK8" s="174" t="s">
        <v>201</v>
      </c>
      <c r="AL8" s="174"/>
      <c r="AM8" s="174"/>
      <c r="AN8" s="174"/>
      <c r="AO8" s="176"/>
      <c r="AP8" s="175" t="s">
        <v>240</v>
      </c>
      <c r="AQ8" s="175" t="s">
        <v>241</v>
      </c>
      <c r="AR8" s="175" t="s">
        <v>242</v>
      </c>
      <c r="AS8" s="175" t="s">
        <v>243</v>
      </c>
      <c r="AT8" s="175"/>
      <c r="AU8" s="16"/>
      <c r="AV8" s="75">
        <v>0</v>
      </c>
      <c r="AW8" s="75">
        <v>0</v>
      </c>
      <c r="AX8" s="75">
        <v>0</v>
      </c>
      <c r="AY8" s="75">
        <v>0</v>
      </c>
      <c r="AZ8" s="16"/>
      <c r="BA8" s="75" t="s">
        <v>201</v>
      </c>
      <c r="BB8" s="75" t="s">
        <v>201</v>
      </c>
      <c r="BC8" s="75" t="s">
        <v>201</v>
      </c>
      <c r="BD8" s="75" t="s">
        <v>201</v>
      </c>
      <c r="BE8" s="16"/>
      <c r="BF8" s="177" t="s">
        <v>201</v>
      </c>
    </row>
    <row r="9" spans="1:68" ht="45">
      <c r="A9" s="190">
        <v>1</v>
      </c>
      <c r="B9" s="191" t="str">
        <f>[1]SISWA!B6</f>
        <v>Arka Ra'if Hamdani</v>
      </c>
      <c r="C9" s="192" t="s">
        <v>123</v>
      </c>
      <c r="D9" s="192" t="s">
        <v>61</v>
      </c>
      <c r="E9" s="192" t="s">
        <v>123</v>
      </c>
      <c r="F9" s="192" t="s">
        <v>61</v>
      </c>
      <c r="G9" s="180" t="s">
        <v>244</v>
      </c>
      <c r="J9" s="174" t="s">
        <v>245</v>
      </c>
      <c r="K9" s="174" t="s">
        <v>201</v>
      </c>
      <c r="L9" s="174" t="s">
        <v>246</v>
      </c>
      <c r="M9" s="174" t="s">
        <v>201</v>
      </c>
      <c r="N9" s="174"/>
      <c r="O9" s="174"/>
      <c r="P9" s="174"/>
      <c r="Q9" s="16"/>
      <c r="R9" s="174" t="s">
        <v>201</v>
      </c>
      <c r="S9" s="174" t="s">
        <v>247</v>
      </c>
      <c r="T9" s="174" t="s">
        <v>201</v>
      </c>
      <c r="U9" s="174" t="s">
        <v>248</v>
      </c>
      <c r="V9" s="174"/>
      <c r="W9" s="174"/>
      <c r="X9" s="174"/>
      <c r="Y9" s="175"/>
      <c r="Z9" s="174" t="s">
        <v>201</v>
      </c>
      <c r="AA9" s="174" t="s">
        <v>201</v>
      </c>
      <c r="AB9" s="174" t="s">
        <v>201</v>
      </c>
      <c r="AC9" s="174" t="s">
        <v>201</v>
      </c>
      <c r="AD9" s="174"/>
      <c r="AE9" s="174"/>
      <c r="AF9" s="174"/>
      <c r="AG9" s="16"/>
      <c r="AH9" s="174" t="s">
        <v>201</v>
      </c>
      <c r="AI9" s="174" t="s">
        <v>201</v>
      </c>
      <c r="AJ9" s="174" t="s">
        <v>201</v>
      </c>
      <c r="AK9" s="174" t="s">
        <v>201</v>
      </c>
      <c r="AL9" s="174"/>
      <c r="AM9" s="174"/>
      <c r="AN9" s="174"/>
      <c r="AO9" s="176"/>
      <c r="AP9" s="175" t="s">
        <v>249</v>
      </c>
      <c r="AQ9" s="175" t="s">
        <v>250</v>
      </c>
      <c r="AR9" s="175" t="s">
        <v>242</v>
      </c>
      <c r="AS9" s="175" t="s">
        <v>243</v>
      </c>
      <c r="AT9" s="175"/>
      <c r="AU9" s="16"/>
      <c r="AV9" s="75">
        <v>2</v>
      </c>
      <c r="AW9" s="75">
        <v>2</v>
      </c>
      <c r="AX9" s="75">
        <v>0</v>
      </c>
      <c r="AY9" s="75">
        <v>0</v>
      </c>
      <c r="AZ9" s="16"/>
      <c r="BA9" s="75" t="s">
        <v>249</v>
      </c>
      <c r="BB9" s="75" t="s">
        <v>250</v>
      </c>
      <c r="BC9" s="75" t="s">
        <v>201</v>
      </c>
      <c r="BD9" s="75" t="s">
        <v>201</v>
      </c>
      <c r="BE9" s="16"/>
      <c r="BF9" s="177" t="s">
        <v>244</v>
      </c>
      <c r="BG9" s="176"/>
      <c r="BH9" s="175" t="s">
        <v>251</v>
      </c>
      <c r="BI9" s="175" t="s">
        <v>252</v>
      </c>
      <c r="BJ9" s="175" t="s">
        <v>253</v>
      </c>
      <c r="BK9" s="16"/>
      <c r="BL9" s="16" t="s">
        <v>201</v>
      </c>
      <c r="BM9" s="16" t="s">
        <v>201</v>
      </c>
      <c r="BN9" s="16" t="s">
        <v>201</v>
      </c>
      <c r="BO9" s="16"/>
      <c r="BP9" s="177" t="s">
        <v>218</v>
      </c>
    </row>
    <row r="10" spans="1:68" ht="45">
      <c r="A10" s="190">
        <v>2</v>
      </c>
      <c r="B10" s="191" t="str">
        <f>[1]SISWA!B7</f>
        <v>Athaya Alifia Maulida Azahra</v>
      </c>
      <c r="C10" s="192" t="s">
        <v>61</v>
      </c>
      <c r="D10" s="192" t="s">
        <v>61</v>
      </c>
      <c r="E10" s="192" t="s">
        <v>61</v>
      </c>
      <c r="F10" s="192" t="s">
        <v>61</v>
      </c>
      <c r="G10" s="180" t="s">
        <v>254</v>
      </c>
      <c r="J10" s="174" t="s">
        <v>201</v>
      </c>
      <c r="K10" s="174" t="s">
        <v>201</v>
      </c>
      <c r="L10" s="174" t="s">
        <v>201</v>
      </c>
      <c r="M10" s="174" t="s">
        <v>201</v>
      </c>
      <c r="N10" s="174"/>
      <c r="O10" s="174"/>
      <c r="P10" s="174"/>
      <c r="Q10" s="16"/>
      <c r="R10" s="174" t="s">
        <v>245</v>
      </c>
      <c r="S10" s="174" t="s">
        <v>247</v>
      </c>
      <c r="T10" s="174" t="s">
        <v>246</v>
      </c>
      <c r="U10" s="174" t="s">
        <v>248</v>
      </c>
      <c r="V10" s="174"/>
      <c r="W10" s="174"/>
      <c r="X10" s="174"/>
      <c r="Y10" s="175"/>
      <c r="Z10" s="174" t="s">
        <v>201</v>
      </c>
      <c r="AA10" s="174" t="s">
        <v>201</v>
      </c>
      <c r="AB10" s="174" t="s">
        <v>201</v>
      </c>
      <c r="AC10" s="174" t="s">
        <v>201</v>
      </c>
      <c r="AD10" s="174"/>
      <c r="AE10" s="174"/>
      <c r="AF10" s="174"/>
      <c r="AG10" s="16"/>
      <c r="AH10" s="174" t="s">
        <v>201</v>
      </c>
      <c r="AI10" s="174" t="s">
        <v>201</v>
      </c>
      <c r="AJ10" s="174" t="s">
        <v>201</v>
      </c>
      <c r="AK10" s="174" t="s">
        <v>201</v>
      </c>
      <c r="AL10" s="174"/>
      <c r="AM10" s="174"/>
      <c r="AN10" s="174"/>
      <c r="AO10" s="176"/>
      <c r="AP10" s="175" t="s">
        <v>240</v>
      </c>
      <c r="AQ10" s="175" t="s">
        <v>254</v>
      </c>
      <c r="AR10" s="175" t="s">
        <v>242</v>
      </c>
      <c r="AS10" s="175" t="s">
        <v>243</v>
      </c>
      <c r="AT10" s="175"/>
      <c r="AU10" s="16"/>
      <c r="AV10" s="75">
        <v>0</v>
      </c>
      <c r="AW10" s="75">
        <v>4</v>
      </c>
      <c r="AX10" s="75">
        <v>0</v>
      </c>
      <c r="AY10" s="75">
        <v>0</v>
      </c>
      <c r="AZ10" s="16"/>
      <c r="BA10" s="75" t="s">
        <v>201</v>
      </c>
      <c r="BB10" s="75" t="s">
        <v>254</v>
      </c>
      <c r="BC10" s="75" t="s">
        <v>201</v>
      </c>
      <c r="BD10" s="75" t="s">
        <v>201</v>
      </c>
      <c r="BE10" s="16"/>
      <c r="BF10" s="177" t="s">
        <v>254</v>
      </c>
      <c r="BG10" s="176"/>
      <c r="BH10" s="175" t="s">
        <v>255</v>
      </c>
      <c r="BI10" s="175" t="s">
        <v>256</v>
      </c>
      <c r="BJ10" s="175" t="s">
        <v>257</v>
      </c>
      <c r="BK10" s="16"/>
      <c r="BL10" s="16" t="s">
        <v>201</v>
      </c>
      <c r="BM10" s="16" t="s">
        <v>201</v>
      </c>
      <c r="BN10" s="16" t="s">
        <v>201</v>
      </c>
      <c r="BO10" s="16"/>
      <c r="BP10" s="177" t="s">
        <v>218</v>
      </c>
    </row>
    <row r="11" spans="1:68" ht="45">
      <c r="A11" s="190">
        <v>3</v>
      </c>
      <c r="B11" s="191" t="str">
        <f>[1]SISWA!B8</f>
        <v>Danar Neva Patrias</v>
      </c>
      <c r="C11" s="192" t="s">
        <v>123</v>
      </c>
      <c r="D11" s="192" t="s">
        <v>123</v>
      </c>
      <c r="E11" s="192" t="s">
        <v>123</v>
      </c>
      <c r="F11" s="192" t="s">
        <v>123</v>
      </c>
      <c r="G11" s="180" t="s">
        <v>258</v>
      </c>
      <c r="J11" s="174" t="s">
        <v>245</v>
      </c>
      <c r="K11" s="174" t="s">
        <v>247</v>
      </c>
      <c r="L11" s="174" t="s">
        <v>246</v>
      </c>
      <c r="M11" s="174" t="s">
        <v>248</v>
      </c>
      <c r="N11" s="174"/>
      <c r="O11" s="174"/>
      <c r="P11" s="174"/>
      <c r="Q11" s="16"/>
      <c r="R11" s="174" t="s">
        <v>201</v>
      </c>
      <c r="S11" s="174" t="s">
        <v>201</v>
      </c>
      <c r="T11" s="174" t="s">
        <v>201</v>
      </c>
      <c r="U11" s="174" t="s">
        <v>201</v>
      </c>
      <c r="V11" s="174"/>
      <c r="W11" s="174"/>
      <c r="X11" s="174"/>
      <c r="Y11" s="175"/>
      <c r="Z11" s="174" t="s">
        <v>201</v>
      </c>
      <c r="AA11" s="174" t="s">
        <v>201</v>
      </c>
      <c r="AB11" s="174" t="s">
        <v>201</v>
      </c>
      <c r="AC11" s="174" t="s">
        <v>201</v>
      </c>
      <c r="AD11" s="174"/>
      <c r="AE11" s="174"/>
      <c r="AF11" s="174"/>
      <c r="AG11" s="16"/>
      <c r="AH11" s="174" t="s">
        <v>201</v>
      </c>
      <c r="AI11" s="174" t="s">
        <v>201</v>
      </c>
      <c r="AJ11" s="174" t="s">
        <v>201</v>
      </c>
      <c r="AK11" s="174" t="s">
        <v>201</v>
      </c>
      <c r="AL11" s="174"/>
      <c r="AM11" s="174"/>
      <c r="AN11" s="174"/>
      <c r="AO11" s="176"/>
      <c r="AP11" s="175" t="s">
        <v>258</v>
      </c>
      <c r="AQ11" s="175" t="s">
        <v>241</v>
      </c>
      <c r="AR11" s="175" t="s">
        <v>242</v>
      </c>
      <c r="AS11" s="175" t="s">
        <v>243</v>
      </c>
      <c r="AT11" s="175"/>
      <c r="AU11" s="16"/>
      <c r="AV11" s="75">
        <v>4</v>
      </c>
      <c r="AW11" s="75">
        <v>0</v>
      </c>
      <c r="AX11" s="75">
        <v>0</v>
      </c>
      <c r="AY11" s="75">
        <v>0</v>
      </c>
      <c r="AZ11" s="16"/>
      <c r="BA11" s="75" t="s">
        <v>258</v>
      </c>
      <c r="BB11" s="75" t="s">
        <v>201</v>
      </c>
      <c r="BC11" s="75" t="s">
        <v>201</v>
      </c>
      <c r="BD11" s="75" t="s">
        <v>201</v>
      </c>
      <c r="BE11" s="16"/>
      <c r="BF11" s="177" t="s">
        <v>258</v>
      </c>
      <c r="BG11" s="176"/>
      <c r="BH11" s="175" t="s">
        <v>259</v>
      </c>
      <c r="BI11" s="175" t="s">
        <v>260</v>
      </c>
      <c r="BJ11" s="175" t="s">
        <v>261</v>
      </c>
      <c r="BK11" s="16"/>
      <c r="BL11" s="16" t="s">
        <v>201</v>
      </c>
      <c r="BM11" s="16" t="s">
        <v>201</v>
      </c>
      <c r="BN11" s="16" t="s">
        <v>201</v>
      </c>
      <c r="BO11" s="16"/>
      <c r="BP11" s="177" t="s">
        <v>218</v>
      </c>
    </row>
    <row r="12" spans="1:68" ht="45">
      <c r="A12" s="190">
        <v>4</v>
      </c>
      <c r="B12" s="191" t="str">
        <f>[1]SISWA!B9</f>
        <v>Davila Rebiyansa Putra</v>
      </c>
      <c r="C12" s="192" t="s">
        <v>61</v>
      </c>
      <c r="D12" s="192" t="s">
        <v>61</v>
      </c>
      <c r="E12" s="192" t="s">
        <v>61</v>
      </c>
      <c r="F12" s="192" t="s">
        <v>61</v>
      </c>
      <c r="G12" s="180" t="s">
        <v>254</v>
      </c>
      <c r="J12" s="174" t="s">
        <v>201</v>
      </c>
      <c r="K12" s="174" t="s">
        <v>201</v>
      </c>
      <c r="L12" s="174" t="s">
        <v>201</v>
      </c>
      <c r="M12" s="174" t="s">
        <v>201</v>
      </c>
      <c r="N12" s="174"/>
      <c r="O12" s="174"/>
      <c r="P12" s="174"/>
      <c r="Q12" s="16"/>
      <c r="R12" s="174" t="s">
        <v>245</v>
      </c>
      <c r="S12" s="174" t="s">
        <v>247</v>
      </c>
      <c r="T12" s="174" t="s">
        <v>246</v>
      </c>
      <c r="U12" s="174" t="s">
        <v>248</v>
      </c>
      <c r="V12" s="174"/>
      <c r="W12" s="174"/>
      <c r="X12" s="174"/>
      <c r="Y12" s="175"/>
      <c r="Z12" s="174" t="s">
        <v>201</v>
      </c>
      <c r="AA12" s="174" t="s">
        <v>201</v>
      </c>
      <c r="AB12" s="174" t="s">
        <v>201</v>
      </c>
      <c r="AC12" s="174" t="s">
        <v>201</v>
      </c>
      <c r="AD12" s="174"/>
      <c r="AE12" s="174"/>
      <c r="AF12" s="174"/>
      <c r="AG12" s="16"/>
      <c r="AH12" s="174" t="s">
        <v>201</v>
      </c>
      <c r="AI12" s="174" t="s">
        <v>201</v>
      </c>
      <c r="AJ12" s="174" t="s">
        <v>201</v>
      </c>
      <c r="AK12" s="174" t="s">
        <v>201</v>
      </c>
      <c r="AL12" s="174"/>
      <c r="AM12" s="174"/>
      <c r="AN12" s="174"/>
      <c r="AO12" s="176"/>
      <c r="AP12" s="175" t="s">
        <v>240</v>
      </c>
      <c r="AQ12" s="175" t="s">
        <v>254</v>
      </c>
      <c r="AR12" s="175" t="s">
        <v>242</v>
      </c>
      <c r="AS12" s="175" t="s">
        <v>243</v>
      </c>
      <c r="AT12" s="175"/>
      <c r="AU12" s="16"/>
      <c r="AV12" s="75">
        <v>0</v>
      </c>
      <c r="AW12" s="75">
        <v>4</v>
      </c>
      <c r="AX12" s="75">
        <v>0</v>
      </c>
      <c r="AY12" s="75">
        <v>0</v>
      </c>
      <c r="AZ12" s="16"/>
      <c r="BA12" s="75" t="s">
        <v>201</v>
      </c>
      <c r="BB12" s="75" t="s">
        <v>254</v>
      </c>
      <c r="BC12" s="75" t="s">
        <v>201</v>
      </c>
      <c r="BD12" s="75" t="s">
        <v>201</v>
      </c>
      <c r="BE12" s="16"/>
      <c r="BF12" s="177" t="s">
        <v>254</v>
      </c>
      <c r="BG12" s="176"/>
      <c r="BH12" s="175" t="s">
        <v>255</v>
      </c>
      <c r="BI12" s="175" t="s">
        <v>256</v>
      </c>
      <c r="BJ12" s="175" t="s">
        <v>257</v>
      </c>
      <c r="BK12" s="16"/>
      <c r="BL12" s="16" t="s">
        <v>201</v>
      </c>
      <c r="BM12" s="16" t="s">
        <v>201</v>
      </c>
      <c r="BN12" s="16" t="s">
        <v>201</v>
      </c>
      <c r="BO12" s="16"/>
      <c r="BP12" s="177" t="s">
        <v>218</v>
      </c>
    </row>
    <row r="13" spans="1:68" ht="45">
      <c r="A13" s="190">
        <v>5</v>
      </c>
      <c r="B13" s="191" t="str">
        <f>[1]SISWA!B10</f>
        <v>Dyaz Eka Winata</v>
      </c>
      <c r="C13" s="192" t="s">
        <v>123</v>
      </c>
      <c r="D13" s="192" t="s">
        <v>123</v>
      </c>
      <c r="E13" s="192" t="s">
        <v>61</v>
      </c>
      <c r="F13" s="192" t="s">
        <v>61</v>
      </c>
      <c r="G13" s="180" t="s">
        <v>262</v>
      </c>
      <c r="J13" s="174" t="s">
        <v>245</v>
      </c>
      <c r="K13" s="174" t="s">
        <v>247</v>
      </c>
      <c r="L13" s="174" t="s">
        <v>201</v>
      </c>
      <c r="M13" s="174" t="s">
        <v>201</v>
      </c>
      <c r="N13" s="174"/>
      <c r="O13" s="174"/>
      <c r="P13" s="174"/>
      <c r="Q13" s="16"/>
      <c r="R13" s="174" t="s">
        <v>201</v>
      </c>
      <c r="S13" s="174" t="s">
        <v>201</v>
      </c>
      <c r="T13" s="174" t="s">
        <v>246</v>
      </c>
      <c r="U13" s="174" t="s">
        <v>248</v>
      </c>
      <c r="V13" s="174"/>
      <c r="W13" s="174"/>
      <c r="X13" s="174"/>
      <c r="Y13" s="175"/>
      <c r="Z13" s="174" t="s">
        <v>201</v>
      </c>
      <c r="AA13" s="174" t="s">
        <v>201</v>
      </c>
      <c r="AB13" s="174" t="s">
        <v>201</v>
      </c>
      <c r="AC13" s="174" t="s">
        <v>201</v>
      </c>
      <c r="AD13" s="174"/>
      <c r="AE13" s="174"/>
      <c r="AF13" s="174"/>
      <c r="AG13" s="16"/>
      <c r="AH13" s="174" t="s">
        <v>201</v>
      </c>
      <c r="AI13" s="174" t="s">
        <v>201</v>
      </c>
      <c r="AJ13" s="174" t="s">
        <v>201</v>
      </c>
      <c r="AK13" s="174" t="s">
        <v>201</v>
      </c>
      <c r="AL13" s="174"/>
      <c r="AM13" s="174"/>
      <c r="AN13" s="174"/>
      <c r="AO13" s="176"/>
      <c r="AP13" s="175" t="s">
        <v>263</v>
      </c>
      <c r="AQ13" s="175" t="s">
        <v>264</v>
      </c>
      <c r="AR13" s="175" t="s">
        <v>242</v>
      </c>
      <c r="AS13" s="175" t="s">
        <v>243</v>
      </c>
      <c r="AT13" s="175"/>
      <c r="AU13" s="16"/>
      <c r="AV13" s="75">
        <v>2</v>
      </c>
      <c r="AW13" s="75">
        <v>2</v>
      </c>
      <c r="AX13" s="75">
        <v>0</v>
      </c>
      <c r="AY13" s="75">
        <v>0</v>
      </c>
      <c r="AZ13" s="16"/>
      <c r="BA13" s="75" t="s">
        <v>263</v>
      </c>
      <c r="BB13" s="75" t="s">
        <v>264</v>
      </c>
      <c r="BC13" s="75" t="s">
        <v>201</v>
      </c>
      <c r="BD13" s="75" t="s">
        <v>201</v>
      </c>
      <c r="BE13" s="16"/>
      <c r="BF13" s="177" t="s">
        <v>262</v>
      </c>
      <c r="BG13" s="176"/>
      <c r="BH13" s="175" t="s">
        <v>265</v>
      </c>
      <c r="BI13" s="175" t="s">
        <v>252</v>
      </c>
      <c r="BJ13" s="175" t="s">
        <v>266</v>
      </c>
      <c r="BK13" s="16"/>
      <c r="BL13" s="16" t="s">
        <v>201</v>
      </c>
      <c r="BM13" s="16" t="s">
        <v>201</v>
      </c>
      <c r="BN13" s="16" t="s">
        <v>201</v>
      </c>
      <c r="BO13" s="16"/>
      <c r="BP13" s="177" t="s">
        <v>218</v>
      </c>
    </row>
    <row r="14" spans="1:68" ht="45">
      <c r="A14" s="190">
        <v>6</v>
      </c>
      <c r="B14" s="191" t="str">
        <f>[1]SISWA!B11</f>
        <v>Dzaky Athaya Muhammad Salim</v>
      </c>
      <c r="C14" s="192" t="s">
        <v>61</v>
      </c>
      <c r="D14" s="192" t="s">
        <v>61</v>
      </c>
      <c r="E14" s="192" t="s">
        <v>61</v>
      </c>
      <c r="F14" s="192" t="s">
        <v>61</v>
      </c>
      <c r="G14" s="180" t="s">
        <v>254</v>
      </c>
      <c r="J14" s="174" t="s">
        <v>201</v>
      </c>
      <c r="K14" s="174" t="s">
        <v>201</v>
      </c>
      <c r="L14" s="174" t="s">
        <v>201</v>
      </c>
      <c r="M14" s="174" t="s">
        <v>201</v>
      </c>
      <c r="N14" s="174"/>
      <c r="O14" s="174"/>
      <c r="P14" s="174"/>
      <c r="Q14" s="16"/>
      <c r="R14" s="174" t="s">
        <v>245</v>
      </c>
      <c r="S14" s="174" t="s">
        <v>247</v>
      </c>
      <c r="T14" s="174" t="s">
        <v>246</v>
      </c>
      <c r="U14" s="174" t="s">
        <v>248</v>
      </c>
      <c r="V14" s="174"/>
      <c r="W14" s="174"/>
      <c r="X14" s="174"/>
      <c r="Y14" s="175"/>
      <c r="Z14" s="174" t="s">
        <v>201</v>
      </c>
      <c r="AA14" s="174" t="s">
        <v>201</v>
      </c>
      <c r="AB14" s="174" t="s">
        <v>201</v>
      </c>
      <c r="AC14" s="174" t="s">
        <v>201</v>
      </c>
      <c r="AD14" s="174"/>
      <c r="AE14" s="174"/>
      <c r="AF14" s="174"/>
      <c r="AG14" s="16"/>
      <c r="AH14" s="174" t="s">
        <v>201</v>
      </c>
      <c r="AI14" s="174" t="s">
        <v>201</v>
      </c>
      <c r="AJ14" s="174" t="s">
        <v>201</v>
      </c>
      <c r="AK14" s="174" t="s">
        <v>201</v>
      </c>
      <c r="AL14" s="174"/>
      <c r="AM14" s="174"/>
      <c r="AN14" s="174"/>
      <c r="AO14" s="176"/>
      <c r="AP14" s="175" t="s">
        <v>240</v>
      </c>
      <c r="AQ14" s="175" t="s">
        <v>254</v>
      </c>
      <c r="AR14" s="175" t="s">
        <v>242</v>
      </c>
      <c r="AS14" s="175" t="s">
        <v>243</v>
      </c>
      <c r="AT14" s="175"/>
      <c r="AU14" s="16"/>
      <c r="AV14" s="75">
        <v>0</v>
      </c>
      <c r="AW14" s="75">
        <v>4</v>
      </c>
      <c r="AX14" s="75">
        <v>0</v>
      </c>
      <c r="AY14" s="75">
        <v>0</v>
      </c>
      <c r="AZ14" s="16"/>
      <c r="BA14" s="75" t="s">
        <v>201</v>
      </c>
      <c r="BB14" s="75" t="s">
        <v>254</v>
      </c>
      <c r="BC14" s="75" t="s">
        <v>201</v>
      </c>
      <c r="BD14" s="75" t="s">
        <v>201</v>
      </c>
      <c r="BE14" s="16"/>
      <c r="BF14" s="177" t="s">
        <v>254</v>
      </c>
      <c r="BG14" s="176"/>
      <c r="BH14" s="175" t="s">
        <v>255</v>
      </c>
      <c r="BI14" s="175" t="s">
        <v>256</v>
      </c>
      <c r="BJ14" s="175" t="s">
        <v>257</v>
      </c>
      <c r="BK14" s="16"/>
      <c r="BL14" s="16" t="s">
        <v>201</v>
      </c>
      <c r="BM14" s="16" t="s">
        <v>201</v>
      </c>
      <c r="BN14" s="16" t="s">
        <v>201</v>
      </c>
      <c r="BO14" s="16"/>
      <c r="BP14" s="177" t="s">
        <v>218</v>
      </c>
    </row>
    <row r="15" spans="1:68" ht="45">
      <c r="A15" s="190">
        <v>7</v>
      </c>
      <c r="B15" s="191" t="str">
        <f>[1]SISWA!B12</f>
        <v>Haya Hafizhah</v>
      </c>
      <c r="C15" s="192" t="s">
        <v>123</v>
      </c>
      <c r="D15" s="192" t="s">
        <v>123</v>
      </c>
      <c r="E15" s="192" t="s">
        <v>123</v>
      </c>
      <c r="F15" s="192" t="s">
        <v>61</v>
      </c>
      <c r="G15" s="180" t="s">
        <v>267</v>
      </c>
      <c r="J15" s="174" t="s">
        <v>245</v>
      </c>
      <c r="K15" s="174" t="s">
        <v>247</v>
      </c>
      <c r="L15" s="174" t="s">
        <v>246</v>
      </c>
      <c r="M15" s="174" t="s">
        <v>201</v>
      </c>
      <c r="N15" s="174"/>
      <c r="O15" s="174"/>
      <c r="P15" s="174"/>
      <c r="Q15" s="16"/>
      <c r="R15" s="174" t="s">
        <v>201</v>
      </c>
      <c r="S15" s="174" t="s">
        <v>201</v>
      </c>
      <c r="T15" s="174" t="s">
        <v>201</v>
      </c>
      <c r="U15" s="174" t="s">
        <v>248</v>
      </c>
      <c r="V15" s="174"/>
      <c r="W15" s="174"/>
      <c r="X15" s="174"/>
      <c r="Y15" s="175"/>
      <c r="Z15" s="174" t="s">
        <v>201</v>
      </c>
      <c r="AA15" s="174" t="s">
        <v>201</v>
      </c>
      <c r="AB15" s="174" t="s">
        <v>201</v>
      </c>
      <c r="AC15" s="174" t="s">
        <v>201</v>
      </c>
      <c r="AD15" s="174"/>
      <c r="AE15" s="174"/>
      <c r="AF15" s="174"/>
      <c r="AG15" s="16"/>
      <c r="AH15" s="174" t="s">
        <v>201</v>
      </c>
      <c r="AI15" s="174" t="s">
        <v>201</v>
      </c>
      <c r="AJ15" s="174" t="s">
        <v>201</v>
      </c>
      <c r="AK15" s="174" t="s">
        <v>201</v>
      </c>
      <c r="AL15" s="174"/>
      <c r="AM15" s="174"/>
      <c r="AN15" s="174"/>
      <c r="AO15" s="176"/>
      <c r="AP15" s="175" t="s">
        <v>268</v>
      </c>
      <c r="AQ15" s="175" t="s">
        <v>269</v>
      </c>
      <c r="AR15" s="175" t="s">
        <v>242</v>
      </c>
      <c r="AS15" s="175" t="s">
        <v>243</v>
      </c>
      <c r="AT15" s="175"/>
      <c r="AU15" s="16"/>
      <c r="AV15" s="75">
        <v>3</v>
      </c>
      <c r="AW15" s="75">
        <v>1</v>
      </c>
      <c r="AX15" s="75">
        <v>0</v>
      </c>
      <c r="AY15" s="75">
        <v>0</v>
      </c>
      <c r="AZ15" s="16"/>
      <c r="BA15" s="75" t="s">
        <v>268</v>
      </c>
      <c r="BB15" s="75" t="s">
        <v>269</v>
      </c>
      <c r="BC15" s="75" t="s">
        <v>201</v>
      </c>
      <c r="BD15" s="75" t="s">
        <v>201</v>
      </c>
      <c r="BE15" s="16"/>
      <c r="BF15" s="177" t="s">
        <v>267</v>
      </c>
      <c r="BG15" s="176"/>
      <c r="BH15" s="175" t="s">
        <v>270</v>
      </c>
      <c r="BI15" s="175" t="s">
        <v>271</v>
      </c>
      <c r="BJ15" s="175" t="s">
        <v>272</v>
      </c>
      <c r="BK15" s="16"/>
      <c r="BL15" s="16" t="s">
        <v>201</v>
      </c>
      <c r="BM15" s="16" t="s">
        <v>201</v>
      </c>
      <c r="BN15" s="16" t="s">
        <v>201</v>
      </c>
      <c r="BO15" s="16"/>
      <c r="BP15" s="177" t="s">
        <v>218</v>
      </c>
    </row>
    <row r="16" spans="1:68" ht="45">
      <c r="A16" s="190">
        <v>8</v>
      </c>
      <c r="B16" s="191" t="str">
        <f>[1]SISWA!B13</f>
        <v>Kevin Aldi Prasetya</v>
      </c>
      <c r="C16" s="192" t="s">
        <v>61</v>
      </c>
      <c r="D16" s="192" t="s">
        <v>61</v>
      </c>
      <c r="E16" s="192" t="s">
        <v>61</v>
      </c>
      <c r="F16" s="192" t="s">
        <v>61</v>
      </c>
      <c r="G16" s="180" t="s">
        <v>254</v>
      </c>
      <c r="J16" s="174" t="s">
        <v>201</v>
      </c>
      <c r="K16" s="174" t="s">
        <v>201</v>
      </c>
      <c r="L16" s="174" t="s">
        <v>201</v>
      </c>
      <c r="M16" s="174" t="s">
        <v>201</v>
      </c>
      <c r="N16" s="174"/>
      <c r="O16" s="174"/>
      <c r="P16" s="174"/>
      <c r="Q16" s="16"/>
      <c r="R16" s="174" t="s">
        <v>245</v>
      </c>
      <c r="S16" s="174" t="s">
        <v>247</v>
      </c>
      <c r="T16" s="174" t="s">
        <v>246</v>
      </c>
      <c r="U16" s="174" t="s">
        <v>248</v>
      </c>
      <c r="V16" s="174"/>
      <c r="W16" s="174"/>
      <c r="X16" s="174"/>
      <c r="Y16" s="175"/>
      <c r="Z16" s="174" t="s">
        <v>201</v>
      </c>
      <c r="AA16" s="174" t="s">
        <v>201</v>
      </c>
      <c r="AB16" s="174" t="s">
        <v>201</v>
      </c>
      <c r="AC16" s="174" t="s">
        <v>201</v>
      </c>
      <c r="AD16" s="174"/>
      <c r="AE16" s="174"/>
      <c r="AF16" s="174"/>
      <c r="AG16" s="16"/>
      <c r="AH16" s="174" t="s">
        <v>201</v>
      </c>
      <c r="AI16" s="174" t="s">
        <v>201</v>
      </c>
      <c r="AJ16" s="174" t="s">
        <v>201</v>
      </c>
      <c r="AK16" s="174" t="s">
        <v>201</v>
      </c>
      <c r="AL16" s="174"/>
      <c r="AM16" s="174"/>
      <c r="AN16" s="174"/>
      <c r="AO16" s="176"/>
      <c r="AP16" s="175" t="s">
        <v>240</v>
      </c>
      <c r="AQ16" s="175" t="s">
        <v>254</v>
      </c>
      <c r="AR16" s="175" t="s">
        <v>242</v>
      </c>
      <c r="AS16" s="175" t="s">
        <v>243</v>
      </c>
      <c r="AT16" s="175"/>
      <c r="AU16" s="16"/>
      <c r="AV16" s="75">
        <v>0</v>
      </c>
      <c r="AW16" s="75">
        <v>4</v>
      </c>
      <c r="AX16" s="75">
        <v>0</v>
      </c>
      <c r="AY16" s="75">
        <v>0</v>
      </c>
      <c r="AZ16" s="16"/>
      <c r="BA16" s="75" t="s">
        <v>201</v>
      </c>
      <c r="BB16" s="75" t="s">
        <v>254</v>
      </c>
      <c r="BC16" s="75" t="s">
        <v>201</v>
      </c>
      <c r="BD16" s="75" t="s">
        <v>201</v>
      </c>
      <c r="BE16" s="16"/>
      <c r="BF16" s="177" t="s">
        <v>254</v>
      </c>
      <c r="BG16" s="176"/>
      <c r="BH16" s="175" t="s">
        <v>255</v>
      </c>
      <c r="BI16" s="175" t="s">
        <v>256</v>
      </c>
      <c r="BJ16" s="175" t="s">
        <v>257</v>
      </c>
      <c r="BK16" s="16"/>
      <c r="BL16" s="16" t="s">
        <v>201</v>
      </c>
      <c r="BM16" s="16" t="s">
        <v>201</v>
      </c>
      <c r="BN16" s="16" t="s">
        <v>201</v>
      </c>
      <c r="BO16" s="16"/>
      <c r="BP16" s="177" t="s">
        <v>218</v>
      </c>
    </row>
    <row r="17" spans="1:68" ht="45">
      <c r="A17" s="190">
        <v>9</v>
      </c>
      <c r="B17" s="191" t="str">
        <f>[1]SISWA!B14</f>
        <v>Miswa Putri Ramadhani</v>
      </c>
      <c r="C17" s="192" t="s">
        <v>123</v>
      </c>
      <c r="D17" s="192" t="s">
        <v>61</v>
      </c>
      <c r="E17" s="192" t="s">
        <v>123</v>
      </c>
      <c r="F17" s="192" t="s">
        <v>61</v>
      </c>
      <c r="G17" s="180" t="s">
        <v>244</v>
      </c>
      <c r="J17" s="174" t="s">
        <v>245</v>
      </c>
      <c r="K17" s="174" t="s">
        <v>201</v>
      </c>
      <c r="L17" s="174" t="s">
        <v>246</v>
      </c>
      <c r="M17" s="174" t="s">
        <v>201</v>
      </c>
      <c r="N17" s="174"/>
      <c r="O17" s="174"/>
      <c r="P17" s="174"/>
      <c r="Q17" s="16"/>
      <c r="R17" s="174" t="s">
        <v>201</v>
      </c>
      <c r="S17" s="174" t="s">
        <v>247</v>
      </c>
      <c r="T17" s="174" t="s">
        <v>201</v>
      </c>
      <c r="U17" s="174" t="s">
        <v>248</v>
      </c>
      <c r="V17" s="174"/>
      <c r="W17" s="174"/>
      <c r="X17" s="174"/>
      <c r="Y17" s="175"/>
      <c r="Z17" s="174" t="s">
        <v>201</v>
      </c>
      <c r="AA17" s="174" t="s">
        <v>201</v>
      </c>
      <c r="AB17" s="174" t="s">
        <v>201</v>
      </c>
      <c r="AC17" s="174" t="s">
        <v>201</v>
      </c>
      <c r="AD17" s="174"/>
      <c r="AE17" s="174"/>
      <c r="AF17" s="174"/>
      <c r="AG17" s="16"/>
      <c r="AH17" s="174" t="s">
        <v>201</v>
      </c>
      <c r="AI17" s="174" t="s">
        <v>201</v>
      </c>
      <c r="AJ17" s="174" t="s">
        <v>201</v>
      </c>
      <c r="AK17" s="174" t="s">
        <v>201</v>
      </c>
      <c r="AL17" s="174"/>
      <c r="AM17" s="174"/>
      <c r="AN17" s="174"/>
      <c r="AO17" s="176"/>
      <c r="AP17" s="175" t="s">
        <v>249</v>
      </c>
      <c r="AQ17" s="175" t="s">
        <v>250</v>
      </c>
      <c r="AR17" s="175" t="s">
        <v>242</v>
      </c>
      <c r="AS17" s="175" t="s">
        <v>243</v>
      </c>
      <c r="AT17" s="175"/>
      <c r="AU17" s="16"/>
      <c r="AV17" s="75">
        <v>2</v>
      </c>
      <c r="AW17" s="75">
        <v>2</v>
      </c>
      <c r="AX17" s="75">
        <v>0</v>
      </c>
      <c r="AY17" s="75">
        <v>0</v>
      </c>
      <c r="AZ17" s="16"/>
      <c r="BA17" s="75" t="s">
        <v>249</v>
      </c>
      <c r="BB17" s="75" t="s">
        <v>250</v>
      </c>
      <c r="BC17" s="75" t="s">
        <v>201</v>
      </c>
      <c r="BD17" s="75" t="s">
        <v>201</v>
      </c>
      <c r="BE17" s="16"/>
      <c r="BF17" s="177" t="s">
        <v>244</v>
      </c>
      <c r="BG17" s="176"/>
      <c r="BH17" s="175" t="s">
        <v>251</v>
      </c>
      <c r="BI17" s="175" t="s">
        <v>252</v>
      </c>
      <c r="BJ17" s="175" t="s">
        <v>253</v>
      </c>
      <c r="BK17" s="16"/>
      <c r="BL17" s="16" t="s">
        <v>201</v>
      </c>
      <c r="BM17" s="16" t="s">
        <v>201</v>
      </c>
      <c r="BN17" s="16" t="s">
        <v>201</v>
      </c>
      <c r="BO17" s="16"/>
      <c r="BP17" s="177" t="s">
        <v>218</v>
      </c>
    </row>
    <row r="18" spans="1:68" ht="45">
      <c r="A18" s="190">
        <v>10</v>
      </c>
      <c r="B18" s="191" t="str">
        <f>[1]SISWA!B15</f>
        <v>Muhammad Rafi Aldiansyah</v>
      </c>
      <c r="C18" s="192" t="s">
        <v>123</v>
      </c>
      <c r="D18" s="192" t="s">
        <v>123</v>
      </c>
      <c r="E18" s="192" t="s">
        <v>123</v>
      </c>
      <c r="F18" s="192" t="s">
        <v>61</v>
      </c>
      <c r="G18" s="180" t="s">
        <v>267</v>
      </c>
      <c r="J18" s="174" t="s">
        <v>245</v>
      </c>
      <c r="K18" s="174" t="s">
        <v>247</v>
      </c>
      <c r="L18" s="174" t="s">
        <v>246</v>
      </c>
      <c r="M18" s="174" t="s">
        <v>201</v>
      </c>
      <c r="N18" s="174"/>
      <c r="O18" s="174"/>
      <c r="P18" s="174"/>
      <c r="Q18" s="16"/>
      <c r="R18" s="174" t="s">
        <v>201</v>
      </c>
      <c r="S18" s="174" t="s">
        <v>201</v>
      </c>
      <c r="T18" s="174" t="s">
        <v>201</v>
      </c>
      <c r="U18" s="174" t="s">
        <v>248</v>
      </c>
      <c r="V18" s="174"/>
      <c r="W18" s="174"/>
      <c r="X18" s="174"/>
      <c r="Y18" s="175"/>
      <c r="Z18" s="174" t="s">
        <v>201</v>
      </c>
      <c r="AA18" s="174" t="s">
        <v>201</v>
      </c>
      <c r="AB18" s="174" t="s">
        <v>201</v>
      </c>
      <c r="AC18" s="174" t="s">
        <v>201</v>
      </c>
      <c r="AD18" s="174"/>
      <c r="AE18" s="174"/>
      <c r="AF18" s="174"/>
      <c r="AG18" s="16"/>
      <c r="AH18" s="174" t="s">
        <v>201</v>
      </c>
      <c r="AI18" s="174" t="s">
        <v>201</v>
      </c>
      <c r="AJ18" s="174" t="s">
        <v>201</v>
      </c>
      <c r="AK18" s="174" t="s">
        <v>201</v>
      </c>
      <c r="AL18" s="174"/>
      <c r="AM18" s="174"/>
      <c r="AN18" s="174"/>
      <c r="AO18" s="176"/>
      <c r="AP18" s="175" t="s">
        <v>268</v>
      </c>
      <c r="AQ18" s="175" t="s">
        <v>269</v>
      </c>
      <c r="AR18" s="175" t="s">
        <v>242</v>
      </c>
      <c r="AS18" s="175" t="s">
        <v>243</v>
      </c>
      <c r="AT18" s="175"/>
      <c r="AU18" s="16"/>
      <c r="AV18" s="75">
        <v>3</v>
      </c>
      <c r="AW18" s="75">
        <v>1</v>
      </c>
      <c r="AX18" s="75">
        <v>0</v>
      </c>
      <c r="AY18" s="75">
        <v>0</v>
      </c>
      <c r="AZ18" s="16"/>
      <c r="BA18" s="75" t="s">
        <v>268</v>
      </c>
      <c r="BB18" s="75" t="s">
        <v>269</v>
      </c>
      <c r="BC18" s="75" t="s">
        <v>201</v>
      </c>
      <c r="BD18" s="75" t="s">
        <v>201</v>
      </c>
      <c r="BE18" s="16"/>
      <c r="BF18" s="177" t="s">
        <v>267</v>
      </c>
      <c r="BG18" s="176"/>
      <c r="BH18" s="175" t="s">
        <v>270</v>
      </c>
      <c r="BI18" s="175" t="s">
        <v>271</v>
      </c>
      <c r="BJ18" s="175" t="s">
        <v>272</v>
      </c>
      <c r="BK18" s="16"/>
      <c r="BL18" s="16" t="s">
        <v>201</v>
      </c>
      <c r="BM18" s="16" t="s">
        <v>201</v>
      </c>
      <c r="BN18" s="16" t="s">
        <v>201</v>
      </c>
      <c r="BO18" s="16"/>
      <c r="BP18" s="177" t="s">
        <v>218</v>
      </c>
    </row>
    <row r="19" spans="1:68" ht="45">
      <c r="A19" s="190">
        <v>11</v>
      </c>
      <c r="B19" s="191" t="str">
        <f>[1]SISWA!B16</f>
        <v>Nabila Ayu Saskia Ningrum</v>
      </c>
      <c r="C19" s="192" t="s">
        <v>61</v>
      </c>
      <c r="D19" s="192" t="s">
        <v>71</v>
      </c>
      <c r="E19" s="192" t="s">
        <v>71</v>
      </c>
      <c r="F19" s="192" t="s">
        <v>71</v>
      </c>
      <c r="G19" s="180" t="s">
        <v>273</v>
      </c>
      <c r="J19" s="174" t="s">
        <v>201</v>
      </c>
      <c r="K19" s="174" t="s">
        <v>201</v>
      </c>
      <c r="L19" s="174" t="s">
        <v>201</v>
      </c>
      <c r="M19" s="174" t="s">
        <v>201</v>
      </c>
      <c r="N19" s="174"/>
      <c r="O19" s="174"/>
      <c r="P19" s="174"/>
      <c r="Q19" s="16"/>
      <c r="R19" s="174" t="s">
        <v>245</v>
      </c>
      <c r="S19" s="174" t="s">
        <v>201</v>
      </c>
      <c r="T19" s="174" t="s">
        <v>201</v>
      </c>
      <c r="U19" s="174" t="s">
        <v>201</v>
      </c>
      <c r="V19" s="174"/>
      <c r="W19" s="174"/>
      <c r="X19" s="174"/>
      <c r="Y19" s="175"/>
      <c r="Z19" s="174" t="s">
        <v>201</v>
      </c>
      <c r="AA19" s="174" t="s">
        <v>247</v>
      </c>
      <c r="AB19" s="174" t="s">
        <v>246</v>
      </c>
      <c r="AC19" s="174" t="s">
        <v>248</v>
      </c>
      <c r="AD19" s="174"/>
      <c r="AE19" s="174"/>
      <c r="AF19" s="174"/>
      <c r="AG19" s="16"/>
      <c r="AH19" s="174" t="s">
        <v>201</v>
      </c>
      <c r="AI19" s="174" t="s">
        <v>201</v>
      </c>
      <c r="AJ19" s="174" t="s">
        <v>201</v>
      </c>
      <c r="AK19" s="174" t="s">
        <v>201</v>
      </c>
      <c r="AL19" s="174"/>
      <c r="AM19" s="174"/>
      <c r="AN19" s="174"/>
      <c r="AO19" s="176"/>
      <c r="AP19" s="175" t="s">
        <v>240</v>
      </c>
      <c r="AQ19" s="175" t="s">
        <v>274</v>
      </c>
      <c r="AR19" s="175" t="s">
        <v>275</v>
      </c>
      <c r="AS19" s="175" t="s">
        <v>243</v>
      </c>
      <c r="AT19" s="175"/>
      <c r="AU19" s="16"/>
      <c r="AV19" s="75">
        <v>0</v>
      </c>
      <c r="AW19" s="75">
        <v>1</v>
      </c>
      <c r="AX19" s="75">
        <v>3</v>
      </c>
      <c r="AY19" s="75">
        <v>0</v>
      </c>
      <c r="AZ19" s="16"/>
      <c r="BA19" s="75" t="s">
        <v>201</v>
      </c>
      <c r="BB19" s="75" t="s">
        <v>274</v>
      </c>
      <c r="BC19" s="75" t="s">
        <v>275</v>
      </c>
      <c r="BD19" s="75" t="s">
        <v>201</v>
      </c>
      <c r="BE19" s="16"/>
      <c r="BF19" s="177" t="s">
        <v>273</v>
      </c>
      <c r="BG19" s="176"/>
      <c r="BH19" s="175" t="s">
        <v>276</v>
      </c>
      <c r="BI19" s="175" t="s">
        <v>277</v>
      </c>
      <c r="BJ19" s="175" t="s">
        <v>278</v>
      </c>
      <c r="BK19" s="16"/>
      <c r="BL19" s="16" t="s">
        <v>201</v>
      </c>
      <c r="BM19" s="16" t="s">
        <v>201</v>
      </c>
      <c r="BN19" s="16" t="s">
        <v>201</v>
      </c>
      <c r="BO19" s="16"/>
      <c r="BP19" s="177" t="s">
        <v>218</v>
      </c>
    </row>
    <row r="20" spans="1:68" ht="45">
      <c r="A20" s="190">
        <v>12</v>
      </c>
      <c r="B20" s="191" t="str">
        <f>[1]SISWA!B17</f>
        <v>Nabila Septianing Tyas</v>
      </c>
      <c r="C20" s="192" t="s">
        <v>61</v>
      </c>
      <c r="D20" s="192" t="s">
        <v>61</v>
      </c>
      <c r="E20" s="192" t="s">
        <v>123</v>
      </c>
      <c r="F20" s="192" t="s">
        <v>61</v>
      </c>
      <c r="G20" s="180" t="s">
        <v>279</v>
      </c>
      <c r="J20" s="174" t="s">
        <v>201</v>
      </c>
      <c r="K20" s="174" t="s">
        <v>201</v>
      </c>
      <c r="L20" s="174" t="s">
        <v>246</v>
      </c>
      <c r="M20" s="174" t="s">
        <v>201</v>
      </c>
      <c r="N20" s="174"/>
      <c r="O20" s="174"/>
      <c r="P20" s="174"/>
      <c r="Q20" s="16"/>
      <c r="R20" s="174" t="s">
        <v>245</v>
      </c>
      <c r="S20" s="174" t="s">
        <v>247</v>
      </c>
      <c r="T20" s="174" t="s">
        <v>201</v>
      </c>
      <c r="U20" s="174" t="s">
        <v>248</v>
      </c>
      <c r="V20" s="174"/>
      <c r="W20" s="174"/>
      <c r="X20" s="174"/>
      <c r="Y20" s="175"/>
      <c r="Z20" s="174" t="s">
        <v>201</v>
      </c>
      <c r="AA20" s="174" t="s">
        <v>201</v>
      </c>
      <c r="AB20" s="174" t="s">
        <v>201</v>
      </c>
      <c r="AC20" s="174" t="s">
        <v>201</v>
      </c>
      <c r="AD20" s="174"/>
      <c r="AE20" s="174"/>
      <c r="AF20" s="174"/>
      <c r="AG20" s="16"/>
      <c r="AH20" s="174" t="s">
        <v>201</v>
      </c>
      <c r="AI20" s="174" t="s">
        <v>201</v>
      </c>
      <c r="AJ20" s="174" t="s">
        <v>201</v>
      </c>
      <c r="AK20" s="174" t="s">
        <v>201</v>
      </c>
      <c r="AL20" s="174"/>
      <c r="AM20" s="174"/>
      <c r="AN20" s="174"/>
      <c r="AO20" s="176"/>
      <c r="AP20" s="175" t="s">
        <v>280</v>
      </c>
      <c r="AQ20" s="175" t="s">
        <v>281</v>
      </c>
      <c r="AR20" s="175" t="s">
        <v>242</v>
      </c>
      <c r="AS20" s="175" t="s">
        <v>243</v>
      </c>
      <c r="AT20" s="175"/>
      <c r="AU20" s="16"/>
      <c r="AV20" s="75">
        <v>1</v>
      </c>
      <c r="AW20" s="75">
        <v>3</v>
      </c>
      <c r="AX20" s="75">
        <v>0</v>
      </c>
      <c r="AY20" s="75">
        <v>0</v>
      </c>
      <c r="AZ20" s="16"/>
      <c r="BA20" s="75" t="s">
        <v>280</v>
      </c>
      <c r="BB20" s="75" t="s">
        <v>281</v>
      </c>
      <c r="BC20" s="75" t="s">
        <v>201</v>
      </c>
      <c r="BD20" s="75" t="s">
        <v>201</v>
      </c>
      <c r="BE20" s="16"/>
      <c r="BF20" s="177" t="s">
        <v>279</v>
      </c>
      <c r="BG20" s="176"/>
      <c r="BH20" s="175" t="s">
        <v>282</v>
      </c>
      <c r="BI20" s="175" t="s">
        <v>283</v>
      </c>
      <c r="BJ20" s="175" t="s">
        <v>284</v>
      </c>
      <c r="BK20" s="16"/>
      <c r="BL20" s="16" t="s">
        <v>201</v>
      </c>
      <c r="BM20" s="16" t="s">
        <v>201</v>
      </c>
      <c r="BN20" s="16" t="s">
        <v>201</v>
      </c>
      <c r="BO20" s="16"/>
      <c r="BP20" s="177" t="s">
        <v>218</v>
      </c>
    </row>
    <row r="21" spans="1:68" ht="45">
      <c r="A21" s="190">
        <v>13</v>
      </c>
      <c r="B21" s="191" t="str">
        <f>[1]SISWA!B18</f>
        <v>Rakha Boma Nandana</v>
      </c>
      <c r="C21" s="192" t="s">
        <v>123</v>
      </c>
      <c r="D21" s="192" t="s">
        <v>61</v>
      </c>
      <c r="E21" s="192" t="s">
        <v>61</v>
      </c>
      <c r="F21" s="192" t="s">
        <v>61</v>
      </c>
      <c r="G21" s="180" t="s">
        <v>285</v>
      </c>
      <c r="J21" s="174" t="s">
        <v>245</v>
      </c>
      <c r="K21" s="174" t="s">
        <v>201</v>
      </c>
      <c r="L21" s="174" t="s">
        <v>201</v>
      </c>
      <c r="M21" s="174" t="s">
        <v>201</v>
      </c>
      <c r="N21" s="174"/>
      <c r="O21" s="174"/>
      <c r="P21" s="174"/>
      <c r="Q21" s="16"/>
      <c r="R21" s="174" t="s">
        <v>201</v>
      </c>
      <c r="S21" s="174" t="s">
        <v>247</v>
      </c>
      <c r="T21" s="174" t="s">
        <v>246</v>
      </c>
      <c r="U21" s="174" t="s">
        <v>248</v>
      </c>
      <c r="V21" s="174"/>
      <c r="W21" s="174"/>
      <c r="X21" s="174"/>
      <c r="Y21" s="175"/>
      <c r="Z21" s="174" t="s">
        <v>201</v>
      </c>
      <c r="AA21" s="174" t="s">
        <v>201</v>
      </c>
      <c r="AB21" s="174" t="s">
        <v>201</v>
      </c>
      <c r="AC21" s="174" t="s">
        <v>201</v>
      </c>
      <c r="AD21" s="174"/>
      <c r="AE21" s="174"/>
      <c r="AF21" s="174"/>
      <c r="AG21" s="16"/>
      <c r="AH21" s="174" t="s">
        <v>201</v>
      </c>
      <c r="AI21" s="174" t="s">
        <v>201</v>
      </c>
      <c r="AJ21" s="174" t="s">
        <v>201</v>
      </c>
      <c r="AK21" s="174" t="s">
        <v>201</v>
      </c>
      <c r="AL21" s="174"/>
      <c r="AM21" s="174"/>
      <c r="AN21" s="174"/>
      <c r="AO21" s="176"/>
      <c r="AP21" s="175" t="s">
        <v>286</v>
      </c>
      <c r="AQ21" s="175" t="s">
        <v>287</v>
      </c>
      <c r="AR21" s="175" t="s">
        <v>242</v>
      </c>
      <c r="AS21" s="175" t="s">
        <v>243</v>
      </c>
      <c r="AT21" s="175"/>
      <c r="AU21" s="16"/>
      <c r="AV21" s="75">
        <v>1</v>
      </c>
      <c r="AW21" s="75">
        <v>3</v>
      </c>
      <c r="AX21" s="75">
        <v>0</v>
      </c>
      <c r="AY21" s="75">
        <v>0</v>
      </c>
      <c r="AZ21" s="16"/>
      <c r="BA21" s="75" t="s">
        <v>286</v>
      </c>
      <c r="BB21" s="75" t="s">
        <v>287</v>
      </c>
      <c r="BC21" s="75" t="s">
        <v>201</v>
      </c>
      <c r="BD21" s="75" t="s">
        <v>201</v>
      </c>
      <c r="BE21" s="16"/>
      <c r="BF21" s="177" t="s">
        <v>285</v>
      </c>
      <c r="BG21" s="176"/>
      <c r="BH21" s="175" t="s">
        <v>288</v>
      </c>
      <c r="BI21" s="175" t="s">
        <v>283</v>
      </c>
      <c r="BJ21" s="175" t="s">
        <v>289</v>
      </c>
      <c r="BK21" s="16"/>
      <c r="BL21" s="16" t="s">
        <v>201</v>
      </c>
      <c r="BM21" s="16" t="s">
        <v>201</v>
      </c>
      <c r="BN21" s="16" t="s">
        <v>201</v>
      </c>
      <c r="BO21" s="16"/>
      <c r="BP21" s="177" t="s">
        <v>218</v>
      </c>
    </row>
    <row r="22" spans="1:68" ht="45">
      <c r="A22" s="190">
        <v>14</v>
      </c>
      <c r="B22" s="191" t="str">
        <f>[1]SISWA!B19</f>
        <v>Rayyan Khairul Azam</v>
      </c>
      <c r="C22" s="192" t="s">
        <v>123</v>
      </c>
      <c r="D22" s="192" t="s">
        <v>123</v>
      </c>
      <c r="E22" s="192" t="s">
        <v>123</v>
      </c>
      <c r="F22" s="192" t="s">
        <v>61</v>
      </c>
      <c r="G22" s="180" t="s">
        <v>267</v>
      </c>
      <c r="J22" s="174" t="s">
        <v>245</v>
      </c>
      <c r="K22" s="174" t="s">
        <v>247</v>
      </c>
      <c r="L22" s="174" t="s">
        <v>246</v>
      </c>
      <c r="M22" s="174" t="s">
        <v>201</v>
      </c>
      <c r="N22" s="174"/>
      <c r="O22" s="174"/>
      <c r="P22" s="174"/>
      <c r="Q22" s="16"/>
      <c r="R22" s="174" t="s">
        <v>201</v>
      </c>
      <c r="S22" s="174" t="s">
        <v>201</v>
      </c>
      <c r="T22" s="174" t="s">
        <v>201</v>
      </c>
      <c r="U22" s="174" t="s">
        <v>248</v>
      </c>
      <c r="V22" s="174"/>
      <c r="W22" s="174"/>
      <c r="X22" s="174"/>
      <c r="Y22" s="175"/>
      <c r="Z22" s="174" t="s">
        <v>201</v>
      </c>
      <c r="AA22" s="174" t="s">
        <v>201</v>
      </c>
      <c r="AB22" s="174" t="s">
        <v>201</v>
      </c>
      <c r="AC22" s="174" t="s">
        <v>201</v>
      </c>
      <c r="AD22" s="174"/>
      <c r="AE22" s="174"/>
      <c r="AF22" s="174"/>
      <c r="AG22" s="16"/>
      <c r="AH22" s="174" t="s">
        <v>201</v>
      </c>
      <c r="AI22" s="174" t="s">
        <v>201</v>
      </c>
      <c r="AJ22" s="174" t="s">
        <v>201</v>
      </c>
      <c r="AK22" s="174" t="s">
        <v>201</v>
      </c>
      <c r="AL22" s="174"/>
      <c r="AM22" s="174"/>
      <c r="AN22" s="174"/>
      <c r="AO22" s="176"/>
      <c r="AP22" s="175" t="s">
        <v>268</v>
      </c>
      <c r="AQ22" s="175" t="s">
        <v>269</v>
      </c>
      <c r="AR22" s="175" t="s">
        <v>242</v>
      </c>
      <c r="AS22" s="175" t="s">
        <v>243</v>
      </c>
      <c r="AT22" s="175"/>
      <c r="AU22" s="16"/>
      <c r="AV22" s="75">
        <v>3</v>
      </c>
      <c r="AW22" s="75">
        <v>1</v>
      </c>
      <c r="AX22" s="75">
        <v>0</v>
      </c>
      <c r="AY22" s="75">
        <v>0</v>
      </c>
      <c r="AZ22" s="16"/>
      <c r="BA22" s="75" t="s">
        <v>268</v>
      </c>
      <c r="BB22" s="75" t="s">
        <v>269</v>
      </c>
      <c r="BC22" s="75" t="s">
        <v>201</v>
      </c>
      <c r="BD22" s="75" t="s">
        <v>201</v>
      </c>
      <c r="BE22" s="16"/>
      <c r="BF22" s="177" t="s">
        <v>267</v>
      </c>
      <c r="BG22" s="176"/>
      <c r="BH22" s="175" t="s">
        <v>270</v>
      </c>
      <c r="BI22" s="175" t="s">
        <v>271</v>
      </c>
      <c r="BJ22" s="175" t="s">
        <v>272</v>
      </c>
      <c r="BK22" s="16"/>
      <c r="BL22" s="16" t="s">
        <v>201</v>
      </c>
      <c r="BM22" s="16" t="s">
        <v>201</v>
      </c>
      <c r="BN22" s="16" t="s">
        <v>201</v>
      </c>
      <c r="BO22" s="16"/>
      <c r="BP22" s="177" t="s">
        <v>218</v>
      </c>
    </row>
    <row r="23" spans="1:68" ht="45">
      <c r="A23" s="190">
        <v>15</v>
      </c>
      <c r="B23" s="191" t="str">
        <f>[1]SISWA!B20</f>
        <v>Regina Astitra Rahmadonna</v>
      </c>
      <c r="C23" s="192" t="s">
        <v>123</v>
      </c>
      <c r="D23" s="192" t="s">
        <v>123</v>
      </c>
      <c r="E23" s="192" t="s">
        <v>123</v>
      </c>
      <c r="F23" s="192" t="s">
        <v>61</v>
      </c>
      <c r="G23" s="180" t="s">
        <v>267</v>
      </c>
      <c r="J23" s="174" t="s">
        <v>245</v>
      </c>
      <c r="K23" s="174" t="s">
        <v>247</v>
      </c>
      <c r="L23" s="174" t="s">
        <v>246</v>
      </c>
      <c r="M23" s="174" t="s">
        <v>201</v>
      </c>
      <c r="N23" s="174"/>
      <c r="O23" s="174"/>
      <c r="P23" s="174"/>
      <c r="Q23" s="16"/>
      <c r="R23" s="174" t="s">
        <v>201</v>
      </c>
      <c r="S23" s="174" t="s">
        <v>201</v>
      </c>
      <c r="T23" s="174" t="s">
        <v>201</v>
      </c>
      <c r="U23" s="174" t="s">
        <v>248</v>
      </c>
      <c r="V23" s="174"/>
      <c r="W23" s="174"/>
      <c r="X23" s="174"/>
      <c r="Y23" s="175"/>
      <c r="Z23" s="174" t="s">
        <v>201</v>
      </c>
      <c r="AA23" s="174" t="s">
        <v>201</v>
      </c>
      <c r="AB23" s="174" t="s">
        <v>201</v>
      </c>
      <c r="AC23" s="174" t="s">
        <v>201</v>
      </c>
      <c r="AD23" s="174"/>
      <c r="AE23" s="174"/>
      <c r="AF23" s="174"/>
      <c r="AG23" s="16"/>
      <c r="AH23" s="174" t="s">
        <v>201</v>
      </c>
      <c r="AI23" s="174" t="s">
        <v>201</v>
      </c>
      <c r="AJ23" s="174" t="s">
        <v>201</v>
      </c>
      <c r="AK23" s="174" t="s">
        <v>201</v>
      </c>
      <c r="AL23" s="174"/>
      <c r="AM23" s="174"/>
      <c r="AN23" s="174"/>
      <c r="AO23" s="176"/>
      <c r="AP23" s="175" t="s">
        <v>268</v>
      </c>
      <c r="AQ23" s="175" t="s">
        <v>269</v>
      </c>
      <c r="AR23" s="175" t="s">
        <v>242</v>
      </c>
      <c r="AS23" s="175" t="s">
        <v>243</v>
      </c>
      <c r="AT23" s="175"/>
      <c r="AU23" s="16"/>
      <c r="AV23" s="75">
        <v>3</v>
      </c>
      <c r="AW23" s="75">
        <v>1</v>
      </c>
      <c r="AX23" s="75">
        <v>0</v>
      </c>
      <c r="AY23" s="75">
        <v>0</v>
      </c>
      <c r="AZ23" s="16"/>
      <c r="BA23" s="75" t="s">
        <v>268</v>
      </c>
      <c r="BB23" s="75" t="s">
        <v>269</v>
      </c>
      <c r="BC23" s="75" t="s">
        <v>201</v>
      </c>
      <c r="BD23" s="75" t="s">
        <v>201</v>
      </c>
      <c r="BE23" s="16"/>
      <c r="BF23" s="177" t="s">
        <v>267</v>
      </c>
      <c r="BG23" s="176"/>
      <c r="BH23" s="175" t="s">
        <v>270</v>
      </c>
      <c r="BI23" s="175" t="s">
        <v>271</v>
      </c>
      <c r="BJ23" s="175" t="s">
        <v>272</v>
      </c>
      <c r="BK23" s="16"/>
      <c r="BL23" s="16" t="s">
        <v>201</v>
      </c>
      <c r="BM23" s="16" t="s">
        <v>201</v>
      </c>
      <c r="BN23" s="16" t="s">
        <v>201</v>
      </c>
      <c r="BO23" s="16"/>
      <c r="BP23" s="177" t="s">
        <v>218</v>
      </c>
    </row>
    <row r="24" spans="1:68" ht="45">
      <c r="A24" s="190">
        <v>16</v>
      </c>
      <c r="B24" s="191" t="str">
        <f>[1]SISWA!B21</f>
        <v>Safiq Satriawan</v>
      </c>
      <c r="C24" s="192" t="s">
        <v>61</v>
      </c>
      <c r="D24" s="192" t="s">
        <v>61</v>
      </c>
      <c r="E24" s="192" t="s">
        <v>61</v>
      </c>
      <c r="F24" s="192" t="s">
        <v>61</v>
      </c>
      <c r="G24" s="180" t="s">
        <v>254</v>
      </c>
      <c r="J24" s="174" t="s">
        <v>201</v>
      </c>
      <c r="K24" s="174" t="s">
        <v>201</v>
      </c>
      <c r="L24" s="174" t="s">
        <v>201</v>
      </c>
      <c r="M24" s="174" t="s">
        <v>201</v>
      </c>
      <c r="N24" s="174"/>
      <c r="O24" s="174"/>
      <c r="P24" s="174"/>
      <c r="Q24" s="16"/>
      <c r="R24" s="174" t="s">
        <v>245</v>
      </c>
      <c r="S24" s="174" t="s">
        <v>247</v>
      </c>
      <c r="T24" s="174" t="s">
        <v>246</v>
      </c>
      <c r="U24" s="174" t="s">
        <v>248</v>
      </c>
      <c r="V24" s="174"/>
      <c r="W24" s="174"/>
      <c r="X24" s="174"/>
      <c r="Y24" s="175"/>
      <c r="Z24" s="174" t="s">
        <v>201</v>
      </c>
      <c r="AA24" s="174" t="s">
        <v>201</v>
      </c>
      <c r="AB24" s="174" t="s">
        <v>201</v>
      </c>
      <c r="AC24" s="174" t="s">
        <v>201</v>
      </c>
      <c r="AD24" s="174"/>
      <c r="AE24" s="174"/>
      <c r="AF24" s="174"/>
      <c r="AG24" s="16"/>
      <c r="AH24" s="174" t="s">
        <v>201</v>
      </c>
      <c r="AI24" s="174" t="s">
        <v>201</v>
      </c>
      <c r="AJ24" s="174" t="s">
        <v>201</v>
      </c>
      <c r="AK24" s="174" t="s">
        <v>201</v>
      </c>
      <c r="AL24" s="174"/>
      <c r="AM24" s="174"/>
      <c r="AN24" s="174"/>
      <c r="AO24" s="176"/>
      <c r="AP24" s="175" t="s">
        <v>240</v>
      </c>
      <c r="AQ24" s="175" t="s">
        <v>254</v>
      </c>
      <c r="AR24" s="175" t="s">
        <v>242</v>
      </c>
      <c r="AS24" s="175" t="s">
        <v>243</v>
      </c>
      <c r="AT24" s="175"/>
      <c r="AU24" s="16"/>
      <c r="AV24" s="75">
        <v>0</v>
      </c>
      <c r="AW24" s="75">
        <v>4</v>
      </c>
      <c r="AX24" s="75">
        <v>0</v>
      </c>
      <c r="AY24" s="75">
        <v>0</v>
      </c>
      <c r="AZ24" s="16"/>
      <c r="BA24" s="75" t="s">
        <v>201</v>
      </c>
      <c r="BB24" s="75" t="s">
        <v>254</v>
      </c>
      <c r="BC24" s="75" t="s">
        <v>201</v>
      </c>
      <c r="BD24" s="75" t="s">
        <v>201</v>
      </c>
      <c r="BE24" s="16"/>
      <c r="BF24" s="177" t="s">
        <v>254</v>
      </c>
      <c r="BG24" s="176"/>
      <c r="BH24" s="175" t="s">
        <v>255</v>
      </c>
      <c r="BI24" s="175" t="s">
        <v>256</v>
      </c>
      <c r="BJ24" s="175" t="s">
        <v>257</v>
      </c>
      <c r="BK24" s="16"/>
      <c r="BL24" s="16" t="s">
        <v>201</v>
      </c>
      <c r="BM24" s="16" t="s">
        <v>201</v>
      </c>
      <c r="BN24" s="16" t="s">
        <v>201</v>
      </c>
      <c r="BO24" s="16"/>
      <c r="BP24" s="177" t="s">
        <v>218</v>
      </c>
    </row>
    <row r="25" spans="1:68">
      <c r="A25" s="190">
        <v>17</v>
      </c>
      <c r="B25" s="191" t="e">
        <f>[1]SISWA!#REF!</f>
        <v>#REF!</v>
      </c>
      <c r="C25" s="192"/>
      <c r="D25" s="192"/>
      <c r="E25" s="192"/>
      <c r="F25" s="192"/>
      <c r="G25" s="180" t="s">
        <v>201</v>
      </c>
      <c r="J25" s="174" t="s">
        <v>201</v>
      </c>
      <c r="K25" s="174" t="s">
        <v>201</v>
      </c>
      <c r="L25" s="174" t="s">
        <v>201</v>
      </c>
      <c r="M25" s="174" t="s">
        <v>201</v>
      </c>
      <c r="N25" s="174"/>
      <c r="O25" s="174"/>
      <c r="P25" s="174"/>
      <c r="Q25" s="16"/>
      <c r="R25" s="174" t="s">
        <v>201</v>
      </c>
      <c r="S25" s="174" t="s">
        <v>201</v>
      </c>
      <c r="T25" s="174" t="s">
        <v>201</v>
      </c>
      <c r="U25" s="174" t="s">
        <v>201</v>
      </c>
      <c r="V25" s="174"/>
      <c r="W25" s="174"/>
      <c r="X25" s="174"/>
      <c r="Y25" s="175"/>
      <c r="Z25" s="174" t="s">
        <v>201</v>
      </c>
      <c r="AA25" s="174" t="s">
        <v>201</v>
      </c>
      <c r="AB25" s="174" t="s">
        <v>201</v>
      </c>
      <c r="AC25" s="174" t="s">
        <v>201</v>
      </c>
      <c r="AD25" s="174"/>
      <c r="AE25" s="174"/>
      <c r="AF25" s="174"/>
      <c r="AG25" s="16"/>
      <c r="AH25" s="174" t="s">
        <v>201</v>
      </c>
      <c r="AI25" s="174" t="s">
        <v>201</v>
      </c>
      <c r="AJ25" s="174" t="s">
        <v>201</v>
      </c>
      <c r="AK25" s="174" t="s">
        <v>201</v>
      </c>
      <c r="AL25" s="174"/>
      <c r="AM25" s="174"/>
      <c r="AN25" s="174"/>
      <c r="AO25" s="176"/>
      <c r="AP25" s="175" t="s">
        <v>240</v>
      </c>
      <c r="AQ25" s="175" t="s">
        <v>241</v>
      </c>
      <c r="AR25" s="175" t="s">
        <v>242</v>
      </c>
      <c r="AS25" s="175" t="s">
        <v>243</v>
      </c>
      <c r="AT25" s="175"/>
      <c r="AU25" s="16"/>
      <c r="AV25" s="75">
        <v>0</v>
      </c>
      <c r="AW25" s="75">
        <v>0</v>
      </c>
      <c r="AX25" s="75">
        <v>0</v>
      </c>
      <c r="AY25" s="75">
        <v>0</v>
      </c>
      <c r="AZ25" s="16"/>
      <c r="BA25" s="75" t="s">
        <v>201</v>
      </c>
      <c r="BB25" s="75" t="s">
        <v>201</v>
      </c>
      <c r="BC25" s="75" t="s">
        <v>201</v>
      </c>
      <c r="BD25" s="75" t="s">
        <v>201</v>
      </c>
      <c r="BE25" s="16"/>
      <c r="BF25" s="177" t="s">
        <v>201</v>
      </c>
      <c r="BG25" s="176"/>
      <c r="BH25" s="175" t="s">
        <v>290</v>
      </c>
      <c r="BI25" s="175" t="s">
        <v>291</v>
      </c>
      <c r="BJ25" s="175" t="s">
        <v>261</v>
      </c>
      <c r="BK25" s="16"/>
      <c r="BL25" s="16" t="s">
        <v>201</v>
      </c>
      <c r="BM25" s="16" t="s">
        <v>201</v>
      </c>
      <c r="BN25" s="16" t="s">
        <v>201</v>
      </c>
      <c r="BO25" s="16"/>
      <c r="BP25" s="177" t="s">
        <v>218</v>
      </c>
    </row>
    <row r="26" spans="1:68">
      <c r="A26" s="190">
        <v>18</v>
      </c>
      <c r="B26" s="191">
        <f>[1]SISWA!B23</f>
        <v>0</v>
      </c>
      <c r="C26" s="192"/>
      <c r="D26" s="192"/>
      <c r="E26" s="192"/>
      <c r="F26" s="192"/>
      <c r="G26" s="180" t="s">
        <v>201</v>
      </c>
      <c r="J26" s="174" t="s">
        <v>201</v>
      </c>
      <c r="K26" s="174" t="s">
        <v>201</v>
      </c>
      <c r="L26" s="174" t="s">
        <v>201</v>
      </c>
      <c r="M26" s="174" t="s">
        <v>201</v>
      </c>
      <c r="N26" s="174"/>
      <c r="O26" s="174"/>
      <c r="P26" s="174"/>
      <c r="Q26" s="16"/>
      <c r="R26" s="174" t="s">
        <v>201</v>
      </c>
      <c r="S26" s="174" t="s">
        <v>201</v>
      </c>
      <c r="T26" s="174" t="s">
        <v>201</v>
      </c>
      <c r="U26" s="174" t="s">
        <v>201</v>
      </c>
      <c r="V26" s="174"/>
      <c r="W26" s="174"/>
      <c r="X26" s="174"/>
      <c r="Y26" s="175"/>
      <c r="Z26" s="174" t="s">
        <v>201</v>
      </c>
      <c r="AA26" s="174" t="s">
        <v>201</v>
      </c>
      <c r="AB26" s="174" t="s">
        <v>201</v>
      </c>
      <c r="AC26" s="174" t="s">
        <v>201</v>
      </c>
      <c r="AD26" s="174"/>
      <c r="AE26" s="174"/>
      <c r="AF26" s="174"/>
      <c r="AG26" s="16"/>
      <c r="AH26" s="174" t="s">
        <v>201</v>
      </c>
      <c r="AI26" s="174" t="s">
        <v>201</v>
      </c>
      <c r="AJ26" s="174" t="s">
        <v>201</v>
      </c>
      <c r="AK26" s="174" t="s">
        <v>201</v>
      </c>
      <c r="AL26" s="174"/>
      <c r="AM26" s="174"/>
      <c r="AN26" s="174"/>
      <c r="AO26" s="176"/>
      <c r="AP26" s="175" t="s">
        <v>240</v>
      </c>
      <c r="AQ26" s="175" t="s">
        <v>241</v>
      </c>
      <c r="AR26" s="175" t="s">
        <v>242</v>
      </c>
      <c r="AS26" s="175" t="s">
        <v>243</v>
      </c>
      <c r="AT26" s="175"/>
      <c r="AU26" s="16"/>
      <c r="AV26" s="75">
        <v>0</v>
      </c>
      <c r="AW26" s="75">
        <v>0</v>
      </c>
      <c r="AX26" s="75">
        <v>0</v>
      </c>
      <c r="AY26" s="75">
        <v>0</v>
      </c>
      <c r="AZ26" s="16"/>
      <c r="BA26" s="75" t="s">
        <v>201</v>
      </c>
      <c r="BB26" s="75" t="s">
        <v>201</v>
      </c>
      <c r="BC26" s="75" t="s">
        <v>201</v>
      </c>
      <c r="BD26" s="75" t="s">
        <v>201</v>
      </c>
      <c r="BE26" s="16"/>
      <c r="BF26" s="177" t="s">
        <v>201</v>
      </c>
      <c r="BG26" s="176"/>
      <c r="BH26" s="175" t="s">
        <v>290</v>
      </c>
      <c r="BI26" s="175" t="s">
        <v>291</v>
      </c>
      <c r="BJ26" s="175" t="s">
        <v>261</v>
      </c>
      <c r="BK26" s="16"/>
      <c r="BL26" s="16" t="s">
        <v>201</v>
      </c>
      <c r="BM26" s="16" t="s">
        <v>201</v>
      </c>
      <c r="BN26" s="16" t="s">
        <v>201</v>
      </c>
      <c r="BO26" s="16"/>
      <c r="BP26" s="177" t="s">
        <v>218</v>
      </c>
    </row>
    <row r="27" spans="1:68">
      <c r="A27" s="190">
        <v>19</v>
      </c>
      <c r="B27" s="191">
        <f>[1]SISWA!B24</f>
        <v>0</v>
      </c>
      <c r="C27" s="192"/>
      <c r="D27" s="192"/>
      <c r="E27" s="192"/>
      <c r="F27" s="192"/>
      <c r="G27" s="180" t="s">
        <v>201</v>
      </c>
      <c r="J27" s="174" t="s">
        <v>201</v>
      </c>
      <c r="K27" s="174" t="s">
        <v>201</v>
      </c>
      <c r="L27" s="174" t="s">
        <v>201</v>
      </c>
      <c r="M27" s="174" t="s">
        <v>201</v>
      </c>
      <c r="N27" s="174"/>
      <c r="O27" s="174"/>
      <c r="P27" s="174"/>
      <c r="Q27" s="16"/>
      <c r="R27" s="174" t="s">
        <v>201</v>
      </c>
      <c r="S27" s="174" t="s">
        <v>201</v>
      </c>
      <c r="T27" s="174" t="s">
        <v>201</v>
      </c>
      <c r="U27" s="174" t="s">
        <v>201</v>
      </c>
      <c r="V27" s="174"/>
      <c r="W27" s="174"/>
      <c r="X27" s="174"/>
      <c r="Y27" s="175"/>
      <c r="Z27" s="174" t="s">
        <v>201</v>
      </c>
      <c r="AA27" s="174" t="s">
        <v>201</v>
      </c>
      <c r="AB27" s="174" t="s">
        <v>201</v>
      </c>
      <c r="AC27" s="174" t="s">
        <v>201</v>
      </c>
      <c r="AD27" s="174"/>
      <c r="AE27" s="174"/>
      <c r="AF27" s="174"/>
      <c r="AG27" s="16"/>
      <c r="AH27" s="174" t="s">
        <v>201</v>
      </c>
      <c r="AI27" s="174" t="s">
        <v>201</v>
      </c>
      <c r="AJ27" s="174" t="s">
        <v>201</v>
      </c>
      <c r="AK27" s="174" t="s">
        <v>201</v>
      </c>
      <c r="AL27" s="174"/>
      <c r="AM27" s="174"/>
      <c r="AN27" s="174"/>
      <c r="AO27" s="176"/>
      <c r="AP27" s="175" t="s">
        <v>240</v>
      </c>
      <c r="AQ27" s="175" t="s">
        <v>241</v>
      </c>
      <c r="AR27" s="175" t="s">
        <v>242</v>
      </c>
      <c r="AS27" s="175" t="s">
        <v>243</v>
      </c>
      <c r="AT27" s="175"/>
      <c r="AU27" s="16"/>
      <c r="AV27" s="75">
        <v>0</v>
      </c>
      <c r="AW27" s="75">
        <v>0</v>
      </c>
      <c r="AX27" s="75">
        <v>0</v>
      </c>
      <c r="AY27" s="75">
        <v>0</v>
      </c>
      <c r="AZ27" s="16"/>
      <c r="BA27" s="75" t="s">
        <v>201</v>
      </c>
      <c r="BB27" s="75" t="s">
        <v>201</v>
      </c>
      <c r="BC27" s="75" t="s">
        <v>201</v>
      </c>
      <c r="BD27" s="75" t="s">
        <v>201</v>
      </c>
      <c r="BE27" s="16"/>
      <c r="BF27" s="177" t="s">
        <v>201</v>
      </c>
      <c r="BG27" s="176"/>
      <c r="BH27" s="175" t="s">
        <v>290</v>
      </c>
      <c r="BI27" s="175" t="s">
        <v>291</v>
      </c>
      <c r="BJ27" s="175" t="s">
        <v>261</v>
      </c>
      <c r="BK27" s="16"/>
      <c r="BL27" s="16" t="s">
        <v>201</v>
      </c>
      <c r="BM27" s="16" t="s">
        <v>201</v>
      </c>
      <c r="BN27" s="16" t="s">
        <v>201</v>
      </c>
      <c r="BO27" s="16"/>
      <c r="BP27" s="177" t="s">
        <v>218</v>
      </c>
    </row>
    <row r="28" spans="1:68">
      <c r="A28" s="190">
        <v>20</v>
      </c>
      <c r="B28" s="191">
        <f>[1]SISWA!B25</f>
        <v>0</v>
      </c>
      <c r="C28" s="192"/>
      <c r="D28" s="192"/>
      <c r="E28" s="192"/>
      <c r="F28" s="192"/>
      <c r="G28" s="180" t="s">
        <v>201</v>
      </c>
      <c r="J28" s="174" t="s">
        <v>201</v>
      </c>
      <c r="K28" s="174" t="s">
        <v>201</v>
      </c>
      <c r="L28" s="174" t="s">
        <v>201</v>
      </c>
      <c r="M28" s="174" t="s">
        <v>201</v>
      </c>
      <c r="N28" s="174"/>
      <c r="O28" s="174"/>
      <c r="P28" s="174"/>
      <c r="Q28" s="16"/>
      <c r="R28" s="174" t="s">
        <v>201</v>
      </c>
      <c r="S28" s="174" t="s">
        <v>201</v>
      </c>
      <c r="T28" s="174" t="s">
        <v>201</v>
      </c>
      <c r="U28" s="174" t="s">
        <v>201</v>
      </c>
      <c r="V28" s="174"/>
      <c r="W28" s="174"/>
      <c r="X28" s="174"/>
      <c r="Y28" s="175"/>
      <c r="Z28" s="174" t="s">
        <v>201</v>
      </c>
      <c r="AA28" s="174" t="s">
        <v>201</v>
      </c>
      <c r="AB28" s="174" t="s">
        <v>201</v>
      </c>
      <c r="AC28" s="174" t="s">
        <v>201</v>
      </c>
      <c r="AD28" s="174"/>
      <c r="AE28" s="174"/>
      <c r="AF28" s="174"/>
      <c r="AG28" s="16"/>
      <c r="AH28" s="174" t="s">
        <v>201</v>
      </c>
      <c r="AI28" s="174" t="s">
        <v>201</v>
      </c>
      <c r="AJ28" s="174" t="s">
        <v>201</v>
      </c>
      <c r="AK28" s="174" t="s">
        <v>201</v>
      </c>
      <c r="AL28" s="174"/>
      <c r="AM28" s="174"/>
      <c r="AN28" s="174"/>
      <c r="AO28" s="176"/>
      <c r="AP28" s="175" t="s">
        <v>240</v>
      </c>
      <c r="AQ28" s="175" t="s">
        <v>241</v>
      </c>
      <c r="AR28" s="175" t="s">
        <v>242</v>
      </c>
      <c r="AS28" s="175" t="s">
        <v>243</v>
      </c>
      <c r="AT28" s="175"/>
      <c r="AU28" s="16"/>
      <c r="AV28" s="75">
        <v>0</v>
      </c>
      <c r="AW28" s="75">
        <v>0</v>
      </c>
      <c r="AX28" s="75">
        <v>0</v>
      </c>
      <c r="AY28" s="75">
        <v>0</v>
      </c>
      <c r="AZ28" s="16"/>
      <c r="BA28" s="75" t="s">
        <v>201</v>
      </c>
      <c r="BB28" s="75" t="s">
        <v>201</v>
      </c>
      <c r="BC28" s="75" t="s">
        <v>201</v>
      </c>
      <c r="BD28" s="75" t="s">
        <v>201</v>
      </c>
      <c r="BE28" s="16"/>
      <c r="BF28" s="177" t="s">
        <v>201</v>
      </c>
      <c r="BG28" s="176"/>
      <c r="BH28" s="175" t="s">
        <v>290</v>
      </c>
      <c r="BI28" s="175" t="s">
        <v>291</v>
      </c>
      <c r="BJ28" s="175" t="s">
        <v>261</v>
      </c>
      <c r="BK28" s="16"/>
      <c r="BL28" s="16" t="s">
        <v>201</v>
      </c>
      <c r="BM28" s="16" t="s">
        <v>201</v>
      </c>
      <c r="BN28" s="16" t="s">
        <v>201</v>
      </c>
      <c r="BO28" s="16"/>
      <c r="BP28" s="177" t="s">
        <v>218</v>
      </c>
    </row>
    <row r="29" spans="1:68">
      <c r="A29" s="190">
        <v>21</v>
      </c>
      <c r="B29" s="191">
        <f>[1]SISWA!B26</f>
        <v>0</v>
      </c>
      <c r="C29" s="192"/>
      <c r="D29" s="192"/>
      <c r="E29" s="192"/>
      <c r="F29" s="192"/>
      <c r="G29" s="180" t="s">
        <v>201</v>
      </c>
      <c r="J29" s="174" t="s">
        <v>201</v>
      </c>
      <c r="K29" s="174" t="s">
        <v>201</v>
      </c>
      <c r="L29" s="174" t="s">
        <v>201</v>
      </c>
      <c r="M29" s="174" t="s">
        <v>201</v>
      </c>
      <c r="N29" s="174"/>
      <c r="O29" s="174"/>
      <c r="P29" s="174"/>
      <c r="Q29" s="16"/>
      <c r="R29" s="174" t="s">
        <v>201</v>
      </c>
      <c r="S29" s="174" t="s">
        <v>201</v>
      </c>
      <c r="T29" s="174" t="s">
        <v>201</v>
      </c>
      <c r="U29" s="174" t="s">
        <v>201</v>
      </c>
      <c r="V29" s="174"/>
      <c r="W29" s="174"/>
      <c r="X29" s="174"/>
      <c r="Y29" s="175"/>
      <c r="Z29" s="174" t="s">
        <v>201</v>
      </c>
      <c r="AA29" s="174" t="s">
        <v>201</v>
      </c>
      <c r="AB29" s="174" t="s">
        <v>201</v>
      </c>
      <c r="AC29" s="174" t="s">
        <v>201</v>
      </c>
      <c r="AD29" s="174"/>
      <c r="AE29" s="174"/>
      <c r="AF29" s="174"/>
      <c r="AG29" s="16"/>
      <c r="AH29" s="174" t="s">
        <v>201</v>
      </c>
      <c r="AI29" s="174" t="s">
        <v>201</v>
      </c>
      <c r="AJ29" s="174" t="s">
        <v>201</v>
      </c>
      <c r="AK29" s="174" t="s">
        <v>201</v>
      </c>
      <c r="AL29" s="174"/>
      <c r="AM29" s="174"/>
      <c r="AN29" s="174"/>
      <c r="AO29" s="176"/>
      <c r="AP29" s="175" t="s">
        <v>240</v>
      </c>
      <c r="AQ29" s="175" t="s">
        <v>241</v>
      </c>
      <c r="AR29" s="175" t="s">
        <v>242</v>
      </c>
      <c r="AS29" s="175" t="s">
        <v>243</v>
      </c>
      <c r="AT29" s="175"/>
      <c r="AU29" s="16"/>
      <c r="AV29" s="75">
        <v>0</v>
      </c>
      <c r="AW29" s="75">
        <v>0</v>
      </c>
      <c r="AX29" s="75">
        <v>0</v>
      </c>
      <c r="AY29" s="75">
        <v>0</v>
      </c>
      <c r="AZ29" s="16"/>
      <c r="BA29" s="75" t="s">
        <v>201</v>
      </c>
      <c r="BB29" s="75" t="s">
        <v>201</v>
      </c>
      <c r="BC29" s="75" t="s">
        <v>201</v>
      </c>
      <c r="BD29" s="75" t="s">
        <v>201</v>
      </c>
      <c r="BE29" s="16"/>
      <c r="BF29" s="177" t="s">
        <v>201</v>
      </c>
      <c r="BG29" s="176"/>
      <c r="BH29" s="175" t="s">
        <v>290</v>
      </c>
      <c r="BI29" s="175" t="s">
        <v>291</v>
      </c>
      <c r="BJ29" s="175" t="s">
        <v>261</v>
      </c>
      <c r="BK29" s="16"/>
      <c r="BL29" s="16" t="s">
        <v>201</v>
      </c>
      <c r="BM29" s="16" t="s">
        <v>201</v>
      </c>
      <c r="BN29" s="16" t="s">
        <v>201</v>
      </c>
      <c r="BO29" s="16"/>
      <c r="BP29" s="177" t="s">
        <v>218</v>
      </c>
    </row>
    <row r="30" spans="1:68">
      <c r="A30" s="190">
        <v>22</v>
      </c>
      <c r="B30" s="191">
        <f>[1]SISWA!B27</f>
        <v>0</v>
      </c>
      <c r="C30" s="192"/>
      <c r="D30" s="192"/>
      <c r="E30" s="192"/>
      <c r="F30" s="192"/>
      <c r="G30" s="180" t="s">
        <v>201</v>
      </c>
      <c r="J30" s="174" t="s">
        <v>201</v>
      </c>
      <c r="K30" s="174" t="s">
        <v>201</v>
      </c>
      <c r="L30" s="174" t="s">
        <v>201</v>
      </c>
      <c r="M30" s="174" t="s">
        <v>201</v>
      </c>
      <c r="N30" s="174"/>
      <c r="O30" s="174"/>
      <c r="P30" s="174"/>
      <c r="Q30" s="16"/>
      <c r="R30" s="174" t="s">
        <v>201</v>
      </c>
      <c r="S30" s="174" t="s">
        <v>201</v>
      </c>
      <c r="T30" s="174" t="s">
        <v>201</v>
      </c>
      <c r="U30" s="174" t="s">
        <v>201</v>
      </c>
      <c r="V30" s="174"/>
      <c r="W30" s="174"/>
      <c r="X30" s="174"/>
      <c r="Y30" s="175"/>
      <c r="Z30" s="174" t="s">
        <v>201</v>
      </c>
      <c r="AA30" s="174" t="s">
        <v>201</v>
      </c>
      <c r="AB30" s="174" t="s">
        <v>201</v>
      </c>
      <c r="AC30" s="174" t="s">
        <v>201</v>
      </c>
      <c r="AD30" s="174"/>
      <c r="AE30" s="174"/>
      <c r="AF30" s="174"/>
      <c r="AG30" s="16"/>
      <c r="AH30" s="174" t="s">
        <v>201</v>
      </c>
      <c r="AI30" s="174" t="s">
        <v>201</v>
      </c>
      <c r="AJ30" s="174" t="s">
        <v>201</v>
      </c>
      <c r="AK30" s="174" t="s">
        <v>201</v>
      </c>
      <c r="AL30" s="174"/>
      <c r="AM30" s="174"/>
      <c r="AN30" s="174"/>
      <c r="AO30" s="176"/>
      <c r="AP30" s="175" t="s">
        <v>240</v>
      </c>
      <c r="AQ30" s="175" t="s">
        <v>241</v>
      </c>
      <c r="AR30" s="175" t="s">
        <v>242</v>
      </c>
      <c r="AS30" s="175" t="s">
        <v>243</v>
      </c>
      <c r="AT30" s="175"/>
      <c r="AU30" s="16"/>
      <c r="AV30" s="75">
        <v>0</v>
      </c>
      <c r="AW30" s="75">
        <v>0</v>
      </c>
      <c r="AX30" s="75">
        <v>0</v>
      </c>
      <c r="AY30" s="75">
        <v>0</v>
      </c>
      <c r="AZ30" s="16"/>
      <c r="BA30" s="75" t="s">
        <v>201</v>
      </c>
      <c r="BB30" s="75" t="s">
        <v>201</v>
      </c>
      <c r="BC30" s="75" t="s">
        <v>201</v>
      </c>
      <c r="BD30" s="75" t="s">
        <v>201</v>
      </c>
      <c r="BE30" s="16"/>
      <c r="BF30" s="177" t="s">
        <v>201</v>
      </c>
      <c r="BG30" s="176"/>
      <c r="BH30" s="175" t="s">
        <v>290</v>
      </c>
      <c r="BI30" s="175" t="s">
        <v>291</v>
      </c>
      <c r="BJ30" s="175" t="s">
        <v>261</v>
      </c>
      <c r="BK30" s="16"/>
      <c r="BL30" s="16" t="s">
        <v>201</v>
      </c>
      <c r="BM30" s="16" t="s">
        <v>201</v>
      </c>
      <c r="BN30" s="16" t="s">
        <v>201</v>
      </c>
      <c r="BO30" s="16"/>
      <c r="BP30" s="177" t="s">
        <v>218</v>
      </c>
    </row>
    <row r="31" spans="1:68">
      <c r="A31" s="190">
        <v>23</v>
      </c>
      <c r="B31" s="191">
        <f>[1]SISWA!B28</f>
        <v>0</v>
      </c>
      <c r="C31" s="192"/>
      <c r="D31" s="192"/>
      <c r="E31" s="192"/>
      <c r="F31" s="192"/>
      <c r="G31" s="180" t="s">
        <v>201</v>
      </c>
      <c r="J31" s="174" t="s">
        <v>201</v>
      </c>
      <c r="K31" s="174" t="s">
        <v>201</v>
      </c>
      <c r="L31" s="174" t="s">
        <v>201</v>
      </c>
      <c r="M31" s="174" t="s">
        <v>201</v>
      </c>
      <c r="N31" s="174"/>
      <c r="O31" s="174"/>
      <c r="P31" s="174"/>
      <c r="Q31" s="16"/>
      <c r="R31" s="174" t="s">
        <v>201</v>
      </c>
      <c r="S31" s="174" t="s">
        <v>201</v>
      </c>
      <c r="T31" s="174" t="s">
        <v>201</v>
      </c>
      <c r="U31" s="174" t="s">
        <v>201</v>
      </c>
      <c r="V31" s="174"/>
      <c r="W31" s="174"/>
      <c r="X31" s="174"/>
      <c r="Y31" s="175"/>
      <c r="Z31" s="174" t="s">
        <v>201</v>
      </c>
      <c r="AA31" s="174" t="s">
        <v>201</v>
      </c>
      <c r="AB31" s="174" t="s">
        <v>201</v>
      </c>
      <c r="AC31" s="174" t="s">
        <v>201</v>
      </c>
      <c r="AD31" s="174"/>
      <c r="AE31" s="174"/>
      <c r="AF31" s="174"/>
      <c r="AG31" s="16"/>
      <c r="AH31" s="174" t="s">
        <v>201</v>
      </c>
      <c r="AI31" s="174" t="s">
        <v>201</v>
      </c>
      <c r="AJ31" s="174" t="s">
        <v>201</v>
      </c>
      <c r="AK31" s="174" t="s">
        <v>201</v>
      </c>
      <c r="AL31" s="174"/>
      <c r="AM31" s="174"/>
      <c r="AN31" s="174"/>
      <c r="AO31" s="176"/>
      <c r="AP31" s="175" t="s">
        <v>240</v>
      </c>
      <c r="AQ31" s="175" t="s">
        <v>241</v>
      </c>
      <c r="AR31" s="175" t="s">
        <v>242</v>
      </c>
      <c r="AS31" s="175" t="s">
        <v>243</v>
      </c>
      <c r="AT31" s="175"/>
      <c r="AU31" s="16"/>
      <c r="AV31" s="75">
        <v>0</v>
      </c>
      <c r="AW31" s="75">
        <v>0</v>
      </c>
      <c r="AX31" s="75">
        <v>0</v>
      </c>
      <c r="AY31" s="75">
        <v>0</v>
      </c>
      <c r="AZ31" s="16"/>
      <c r="BA31" s="75" t="s">
        <v>201</v>
      </c>
      <c r="BB31" s="75" t="s">
        <v>201</v>
      </c>
      <c r="BC31" s="75" t="s">
        <v>201</v>
      </c>
      <c r="BD31" s="75" t="s">
        <v>201</v>
      </c>
      <c r="BE31" s="16"/>
      <c r="BF31" s="177" t="s">
        <v>201</v>
      </c>
      <c r="BG31" s="176"/>
      <c r="BH31" s="175" t="s">
        <v>290</v>
      </c>
      <c r="BI31" s="175" t="s">
        <v>291</v>
      </c>
      <c r="BJ31" s="175" t="s">
        <v>261</v>
      </c>
      <c r="BK31" s="16"/>
      <c r="BL31" s="16" t="s">
        <v>201</v>
      </c>
      <c r="BM31" s="16" t="s">
        <v>201</v>
      </c>
      <c r="BN31" s="16" t="s">
        <v>201</v>
      </c>
      <c r="BO31" s="16"/>
      <c r="BP31" s="177" t="s">
        <v>218</v>
      </c>
    </row>
    <row r="32" spans="1:68">
      <c r="A32" s="190">
        <v>24</v>
      </c>
      <c r="B32" s="191">
        <f>[1]SISWA!B29</f>
        <v>0</v>
      </c>
      <c r="C32" s="192"/>
      <c r="D32" s="192"/>
      <c r="E32" s="192"/>
      <c r="F32" s="192"/>
      <c r="G32" s="180" t="s">
        <v>201</v>
      </c>
      <c r="J32" s="174" t="s">
        <v>201</v>
      </c>
      <c r="K32" s="174" t="s">
        <v>201</v>
      </c>
      <c r="L32" s="174" t="s">
        <v>201</v>
      </c>
      <c r="M32" s="174" t="s">
        <v>201</v>
      </c>
      <c r="N32" s="174"/>
      <c r="O32" s="174"/>
      <c r="P32" s="174"/>
      <c r="Q32" s="16"/>
      <c r="R32" s="174" t="s">
        <v>201</v>
      </c>
      <c r="S32" s="174" t="s">
        <v>201</v>
      </c>
      <c r="T32" s="174" t="s">
        <v>201</v>
      </c>
      <c r="U32" s="174" t="s">
        <v>201</v>
      </c>
      <c r="V32" s="174"/>
      <c r="W32" s="174"/>
      <c r="X32" s="174"/>
      <c r="Y32" s="175"/>
      <c r="Z32" s="174" t="s">
        <v>201</v>
      </c>
      <c r="AA32" s="174" t="s">
        <v>201</v>
      </c>
      <c r="AB32" s="174" t="s">
        <v>201</v>
      </c>
      <c r="AC32" s="174" t="s">
        <v>201</v>
      </c>
      <c r="AD32" s="174"/>
      <c r="AE32" s="174"/>
      <c r="AF32" s="174"/>
      <c r="AG32" s="16"/>
      <c r="AH32" s="174" t="s">
        <v>201</v>
      </c>
      <c r="AI32" s="174" t="s">
        <v>201</v>
      </c>
      <c r="AJ32" s="174" t="s">
        <v>201</v>
      </c>
      <c r="AK32" s="174" t="s">
        <v>201</v>
      </c>
      <c r="AL32" s="174"/>
      <c r="AM32" s="174"/>
      <c r="AN32" s="174"/>
      <c r="AO32" s="176"/>
      <c r="AP32" s="175" t="s">
        <v>240</v>
      </c>
      <c r="AQ32" s="175" t="s">
        <v>241</v>
      </c>
      <c r="AR32" s="175" t="s">
        <v>242</v>
      </c>
      <c r="AS32" s="175" t="s">
        <v>243</v>
      </c>
      <c r="AT32" s="175"/>
      <c r="AU32" s="16"/>
      <c r="AV32" s="75">
        <v>0</v>
      </c>
      <c r="AW32" s="75">
        <v>0</v>
      </c>
      <c r="AX32" s="75">
        <v>0</v>
      </c>
      <c r="AY32" s="75">
        <v>0</v>
      </c>
      <c r="AZ32" s="16"/>
      <c r="BA32" s="75" t="s">
        <v>201</v>
      </c>
      <c r="BB32" s="75" t="s">
        <v>201</v>
      </c>
      <c r="BC32" s="75" t="s">
        <v>201</v>
      </c>
      <c r="BD32" s="75" t="s">
        <v>201</v>
      </c>
      <c r="BE32" s="16"/>
      <c r="BF32" s="177" t="s">
        <v>201</v>
      </c>
      <c r="BG32" s="176"/>
      <c r="BH32" s="175" t="s">
        <v>290</v>
      </c>
      <c r="BI32" s="175" t="s">
        <v>291</v>
      </c>
      <c r="BJ32" s="175" t="s">
        <v>261</v>
      </c>
      <c r="BK32" s="16"/>
      <c r="BL32" s="16" t="s">
        <v>201</v>
      </c>
      <c r="BM32" s="16" t="s">
        <v>201</v>
      </c>
      <c r="BN32" s="16" t="s">
        <v>201</v>
      </c>
      <c r="BO32" s="16"/>
      <c r="BP32" s="177" t="s">
        <v>218</v>
      </c>
    </row>
    <row r="33" spans="1:68">
      <c r="A33" s="190">
        <v>25</v>
      </c>
      <c r="B33" s="191">
        <f>[1]SISWA!B30</f>
        <v>0</v>
      </c>
      <c r="C33" s="192"/>
      <c r="D33" s="192"/>
      <c r="E33" s="192"/>
      <c r="F33" s="192"/>
      <c r="G33" s="180" t="s">
        <v>201</v>
      </c>
      <c r="J33" s="174" t="s">
        <v>201</v>
      </c>
      <c r="K33" s="174" t="s">
        <v>201</v>
      </c>
      <c r="L33" s="174" t="s">
        <v>201</v>
      </c>
      <c r="M33" s="174" t="s">
        <v>201</v>
      </c>
      <c r="N33" s="174"/>
      <c r="O33" s="174"/>
      <c r="P33" s="174"/>
      <c r="Q33" s="16"/>
      <c r="R33" s="174" t="s">
        <v>201</v>
      </c>
      <c r="S33" s="174" t="s">
        <v>201</v>
      </c>
      <c r="T33" s="174" t="s">
        <v>201</v>
      </c>
      <c r="U33" s="174" t="s">
        <v>201</v>
      </c>
      <c r="V33" s="174"/>
      <c r="W33" s="174"/>
      <c r="X33" s="174"/>
      <c r="Y33" s="175"/>
      <c r="Z33" s="174" t="s">
        <v>201</v>
      </c>
      <c r="AA33" s="174" t="s">
        <v>201</v>
      </c>
      <c r="AB33" s="174" t="s">
        <v>201</v>
      </c>
      <c r="AC33" s="174" t="s">
        <v>201</v>
      </c>
      <c r="AD33" s="174"/>
      <c r="AE33" s="174"/>
      <c r="AF33" s="174"/>
      <c r="AG33" s="16"/>
      <c r="AH33" s="174" t="s">
        <v>201</v>
      </c>
      <c r="AI33" s="174" t="s">
        <v>201</v>
      </c>
      <c r="AJ33" s="174" t="s">
        <v>201</v>
      </c>
      <c r="AK33" s="174" t="s">
        <v>201</v>
      </c>
      <c r="AL33" s="174"/>
      <c r="AM33" s="174"/>
      <c r="AN33" s="174"/>
      <c r="AO33" s="176"/>
      <c r="AP33" s="175" t="s">
        <v>240</v>
      </c>
      <c r="AQ33" s="175" t="s">
        <v>241</v>
      </c>
      <c r="AR33" s="175" t="s">
        <v>242</v>
      </c>
      <c r="AS33" s="175" t="s">
        <v>243</v>
      </c>
      <c r="AT33" s="175"/>
      <c r="AU33" s="16"/>
      <c r="AV33" s="75">
        <v>0</v>
      </c>
      <c r="AW33" s="75">
        <v>0</v>
      </c>
      <c r="AX33" s="75">
        <v>0</v>
      </c>
      <c r="AY33" s="75">
        <v>0</v>
      </c>
      <c r="AZ33" s="16"/>
      <c r="BA33" s="75" t="s">
        <v>201</v>
      </c>
      <c r="BB33" s="75" t="s">
        <v>201</v>
      </c>
      <c r="BC33" s="75" t="s">
        <v>201</v>
      </c>
      <c r="BD33" s="75" t="s">
        <v>201</v>
      </c>
      <c r="BE33" s="16"/>
      <c r="BF33" s="177" t="s">
        <v>201</v>
      </c>
      <c r="BG33" s="176"/>
      <c r="BH33" s="175" t="s">
        <v>290</v>
      </c>
      <c r="BI33" s="175" t="s">
        <v>291</v>
      </c>
      <c r="BJ33" s="175" t="s">
        <v>261</v>
      </c>
      <c r="BK33" s="16"/>
      <c r="BL33" s="16" t="s">
        <v>201</v>
      </c>
      <c r="BM33" s="16" t="s">
        <v>201</v>
      </c>
      <c r="BN33" s="16" t="s">
        <v>201</v>
      </c>
      <c r="BO33" s="16"/>
      <c r="BP33" s="177" t="s">
        <v>218</v>
      </c>
    </row>
    <row r="34" spans="1:68">
      <c r="A34" s="190">
        <v>26</v>
      </c>
      <c r="B34" s="191">
        <f>[1]SISWA!B31</f>
        <v>0</v>
      </c>
      <c r="C34" s="192"/>
      <c r="D34" s="192"/>
      <c r="E34" s="192"/>
      <c r="F34" s="192"/>
      <c r="G34" s="180" t="s">
        <v>201</v>
      </c>
      <c r="J34" s="174" t="s">
        <v>201</v>
      </c>
      <c r="K34" s="174" t="s">
        <v>201</v>
      </c>
      <c r="L34" s="174" t="s">
        <v>201</v>
      </c>
      <c r="M34" s="174" t="s">
        <v>201</v>
      </c>
      <c r="N34" s="174"/>
      <c r="O34" s="174"/>
      <c r="P34" s="174"/>
      <c r="Q34" s="16"/>
      <c r="R34" s="174" t="s">
        <v>201</v>
      </c>
      <c r="S34" s="174" t="s">
        <v>201</v>
      </c>
      <c r="T34" s="174" t="s">
        <v>201</v>
      </c>
      <c r="U34" s="174" t="s">
        <v>201</v>
      </c>
      <c r="V34" s="174"/>
      <c r="W34" s="174"/>
      <c r="X34" s="174"/>
      <c r="Y34" s="175"/>
      <c r="Z34" s="174" t="s">
        <v>201</v>
      </c>
      <c r="AA34" s="174" t="s">
        <v>201</v>
      </c>
      <c r="AB34" s="174" t="s">
        <v>201</v>
      </c>
      <c r="AC34" s="174" t="s">
        <v>201</v>
      </c>
      <c r="AD34" s="174"/>
      <c r="AE34" s="174"/>
      <c r="AF34" s="174"/>
      <c r="AG34" s="16"/>
      <c r="AH34" s="174" t="s">
        <v>201</v>
      </c>
      <c r="AI34" s="174" t="s">
        <v>201</v>
      </c>
      <c r="AJ34" s="174" t="s">
        <v>201</v>
      </c>
      <c r="AK34" s="174" t="s">
        <v>201</v>
      </c>
      <c r="AL34" s="174"/>
      <c r="AM34" s="174"/>
      <c r="AN34" s="174"/>
      <c r="AO34" s="176"/>
      <c r="AP34" s="175" t="s">
        <v>240</v>
      </c>
      <c r="AQ34" s="175" t="s">
        <v>241</v>
      </c>
      <c r="AR34" s="175" t="s">
        <v>242</v>
      </c>
      <c r="AS34" s="175" t="s">
        <v>243</v>
      </c>
      <c r="AT34" s="175"/>
      <c r="AU34" s="16"/>
      <c r="AV34" s="75">
        <v>0</v>
      </c>
      <c r="AW34" s="75">
        <v>0</v>
      </c>
      <c r="AX34" s="75">
        <v>0</v>
      </c>
      <c r="AY34" s="75">
        <v>0</v>
      </c>
      <c r="AZ34" s="16"/>
      <c r="BA34" s="75" t="s">
        <v>201</v>
      </c>
      <c r="BB34" s="75" t="s">
        <v>201</v>
      </c>
      <c r="BC34" s="75" t="s">
        <v>201</v>
      </c>
      <c r="BD34" s="75" t="s">
        <v>201</v>
      </c>
      <c r="BE34" s="16"/>
      <c r="BF34" s="177" t="s">
        <v>201</v>
      </c>
      <c r="BG34" s="176"/>
      <c r="BH34" s="175" t="s">
        <v>290</v>
      </c>
      <c r="BI34" s="175" t="s">
        <v>291</v>
      </c>
      <c r="BJ34" s="175" t="s">
        <v>261</v>
      </c>
      <c r="BK34" s="16"/>
      <c r="BL34" s="16" t="s">
        <v>201</v>
      </c>
      <c r="BM34" s="16" t="s">
        <v>201</v>
      </c>
      <c r="BN34" s="16" t="s">
        <v>201</v>
      </c>
      <c r="BO34" s="16"/>
      <c r="BP34" s="177" t="s">
        <v>218</v>
      </c>
    </row>
    <row r="35" spans="1:68">
      <c r="A35" s="190">
        <v>27</v>
      </c>
      <c r="B35" s="191">
        <f>[1]SISWA!B32</f>
        <v>0</v>
      </c>
      <c r="C35" s="192"/>
      <c r="D35" s="192"/>
      <c r="E35" s="192"/>
      <c r="F35" s="192"/>
      <c r="G35" s="180" t="s">
        <v>201</v>
      </c>
      <c r="J35" s="174" t="s">
        <v>201</v>
      </c>
      <c r="K35" s="174" t="s">
        <v>201</v>
      </c>
      <c r="L35" s="174" t="s">
        <v>201</v>
      </c>
      <c r="M35" s="174" t="s">
        <v>201</v>
      </c>
      <c r="N35" s="174"/>
      <c r="O35" s="174"/>
      <c r="P35" s="174"/>
      <c r="Q35" s="16"/>
      <c r="R35" s="174" t="s">
        <v>201</v>
      </c>
      <c r="S35" s="174" t="s">
        <v>201</v>
      </c>
      <c r="T35" s="174" t="s">
        <v>201</v>
      </c>
      <c r="U35" s="174" t="s">
        <v>201</v>
      </c>
      <c r="V35" s="174"/>
      <c r="W35" s="174"/>
      <c r="X35" s="174"/>
      <c r="Y35" s="175"/>
      <c r="Z35" s="174" t="s">
        <v>201</v>
      </c>
      <c r="AA35" s="174" t="s">
        <v>201</v>
      </c>
      <c r="AB35" s="174" t="s">
        <v>201</v>
      </c>
      <c r="AC35" s="174" t="s">
        <v>201</v>
      </c>
      <c r="AD35" s="174"/>
      <c r="AE35" s="174"/>
      <c r="AF35" s="174"/>
      <c r="AG35" s="16"/>
      <c r="AH35" s="174" t="s">
        <v>201</v>
      </c>
      <c r="AI35" s="174" t="s">
        <v>201</v>
      </c>
      <c r="AJ35" s="174" t="s">
        <v>201</v>
      </c>
      <c r="AK35" s="174" t="s">
        <v>201</v>
      </c>
      <c r="AL35" s="174"/>
      <c r="AM35" s="174"/>
      <c r="AN35" s="174"/>
      <c r="AO35" s="176"/>
      <c r="AP35" s="175" t="s">
        <v>240</v>
      </c>
      <c r="AQ35" s="175" t="s">
        <v>241</v>
      </c>
      <c r="AR35" s="175" t="s">
        <v>242</v>
      </c>
      <c r="AS35" s="175" t="s">
        <v>243</v>
      </c>
      <c r="AT35" s="175"/>
      <c r="AU35" s="16"/>
      <c r="AV35" s="75">
        <v>0</v>
      </c>
      <c r="AW35" s="75">
        <v>0</v>
      </c>
      <c r="AX35" s="75">
        <v>0</v>
      </c>
      <c r="AY35" s="75">
        <v>0</v>
      </c>
      <c r="AZ35" s="16"/>
      <c r="BA35" s="75" t="s">
        <v>201</v>
      </c>
      <c r="BB35" s="75" t="s">
        <v>201</v>
      </c>
      <c r="BC35" s="75" t="s">
        <v>201</v>
      </c>
      <c r="BD35" s="75" t="s">
        <v>201</v>
      </c>
      <c r="BE35" s="16"/>
      <c r="BF35" s="177" t="s">
        <v>201</v>
      </c>
      <c r="BG35" s="176"/>
      <c r="BH35" s="175" t="s">
        <v>290</v>
      </c>
      <c r="BI35" s="175" t="s">
        <v>291</v>
      </c>
      <c r="BJ35" s="175" t="s">
        <v>261</v>
      </c>
      <c r="BK35" s="16"/>
      <c r="BL35" s="16" t="s">
        <v>201</v>
      </c>
      <c r="BM35" s="16" t="s">
        <v>201</v>
      </c>
      <c r="BN35" s="16" t="s">
        <v>201</v>
      </c>
      <c r="BO35" s="16"/>
      <c r="BP35" s="177" t="s">
        <v>218</v>
      </c>
    </row>
    <row r="36" spans="1:68">
      <c r="A36" s="190">
        <v>28</v>
      </c>
      <c r="B36" s="191">
        <f>[1]SISWA!B33</f>
        <v>0</v>
      </c>
      <c r="C36" s="192"/>
      <c r="D36" s="192"/>
      <c r="E36" s="192"/>
      <c r="F36" s="192"/>
      <c r="G36" s="180" t="s">
        <v>201</v>
      </c>
      <c r="J36" s="174" t="s">
        <v>201</v>
      </c>
      <c r="K36" s="174" t="s">
        <v>201</v>
      </c>
      <c r="L36" s="174" t="s">
        <v>201</v>
      </c>
      <c r="M36" s="174" t="s">
        <v>201</v>
      </c>
      <c r="N36" s="174"/>
      <c r="O36" s="174"/>
      <c r="P36" s="174"/>
      <c r="Q36" s="16"/>
      <c r="R36" s="174" t="s">
        <v>201</v>
      </c>
      <c r="S36" s="174" t="s">
        <v>201</v>
      </c>
      <c r="T36" s="174" t="s">
        <v>201</v>
      </c>
      <c r="U36" s="174" t="s">
        <v>201</v>
      </c>
      <c r="V36" s="174"/>
      <c r="W36" s="174"/>
      <c r="X36" s="174"/>
      <c r="Y36" s="175"/>
      <c r="Z36" s="174" t="s">
        <v>201</v>
      </c>
      <c r="AA36" s="174" t="s">
        <v>201</v>
      </c>
      <c r="AB36" s="174" t="s">
        <v>201</v>
      </c>
      <c r="AC36" s="174" t="s">
        <v>201</v>
      </c>
      <c r="AD36" s="174"/>
      <c r="AE36" s="174"/>
      <c r="AF36" s="174"/>
      <c r="AG36" s="16"/>
      <c r="AH36" s="174" t="s">
        <v>201</v>
      </c>
      <c r="AI36" s="174" t="s">
        <v>201</v>
      </c>
      <c r="AJ36" s="174" t="s">
        <v>201</v>
      </c>
      <c r="AK36" s="174" t="s">
        <v>201</v>
      </c>
      <c r="AL36" s="174"/>
      <c r="AM36" s="174"/>
      <c r="AN36" s="174"/>
      <c r="AO36" s="176"/>
      <c r="AP36" s="175" t="s">
        <v>240</v>
      </c>
      <c r="AQ36" s="175" t="s">
        <v>241</v>
      </c>
      <c r="AR36" s="175" t="s">
        <v>242</v>
      </c>
      <c r="AS36" s="175" t="s">
        <v>243</v>
      </c>
      <c r="AT36" s="175"/>
      <c r="AU36" s="16"/>
      <c r="AV36" s="75">
        <v>0</v>
      </c>
      <c r="AW36" s="75">
        <v>0</v>
      </c>
      <c r="AX36" s="75">
        <v>0</v>
      </c>
      <c r="AY36" s="75">
        <v>0</v>
      </c>
      <c r="AZ36" s="16"/>
      <c r="BA36" s="75" t="s">
        <v>201</v>
      </c>
      <c r="BB36" s="75" t="s">
        <v>201</v>
      </c>
      <c r="BC36" s="75" t="s">
        <v>201</v>
      </c>
      <c r="BD36" s="75" t="s">
        <v>201</v>
      </c>
      <c r="BE36" s="16"/>
      <c r="BF36" s="177" t="s">
        <v>201</v>
      </c>
      <c r="BG36" s="176"/>
      <c r="BH36" s="175" t="s">
        <v>290</v>
      </c>
      <c r="BI36" s="175" t="s">
        <v>291</v>
      </c>
      <c r="BJ36" s="175" t="s">
        <v>261</v>
      </c>
      <c r="BK36" s="16"/>
      <c r="BL36" s="16" t="s">
        <v>201</v>
      </c>
      <c r="BM36" s="16" t="s">
        <v>201</v>
      </c>
      <c r="BN36" s="16" t="s">
        <v>201</v>
      </c>
      <c r="BO36" s="16"/>
      <c r="BP36" s="177" t="s">
        <v>218</v>
      </c>
    </row>
    <row r="37" spans="1:68">
      <c r="A37" s="190">
        <v>29</v>
      </c>
      <c r="B37" s="191">
        <f>[1]SISWA!B34</f>
        <v>0</v>
      </c>
      <c r="C37" s="192"/>
      <c r="D37" s="192"/>
      <c r="E37" s="192"/>
      <c r="F37" s="192"/>
      <c r="G37" s="180" t="s">
        <v>201</v>
      </c>
      <c r="J37" s="174" t="s">
        <v>201</v>
      </c>
      <c r="K37" s="174" t="s">
        <v>201</v>
      </c>
      <c r="L37" s="174" t="s">
        <v>201</v>
      </c>
      <c r="M37" s="174" t="s">
        <v>201</v>
      </c>
      <c r="N37" s="174"/>
      <c r="O37" s="174"/>
      <c r="P37" s="174"/>
      <c r="Q37" s="16"/>
      <c r="R37" s="174" t="s">
        <v>201</v>
      </c>
      <c r="S37" s="174" t="s">
        <v>201</v>
      </c>
      <c r="T37" s="174" t="s">
        <v>201</v>
      </c>
      <c r="U37" s="174" t="s">
        <v>201</v>
      </c>
      <c r="V37" s="174"/>
      <c r="W37" s="174"/>
      <c r="X37" s="174"/>
      <c r="Y37" s="175"/>
      <c r="Z37" s="174" t="s">
        <v>201</v>
      </c>
      <c r="AA37" s="174" t="s">
        <v>201</v>
      </c>
      <c r="AB37" s="174" t="s">
        <v>201</v>
      </c>
      <c r="AC37" s="174" t="s">
        <v>201</v>
      </c>
      <c r="AD37" s="174"/>
      <c r="AE37" s="174"/>
      <c r="AF37" s="174"/>
      <c r="AG37" s="16"/>
      <c r="AH37" s="174" t="s">
        <v>201</v>
      </c>
      <c r="AI37" s="174" t="s">
        <v>201</v>
      </c>
      <c r="AJ37" s="174" t="s">
        <v>201</v>
      </c>
      <c r="AK37" s="174" t="s">
        <v>201</v>
      </c>
      <c r="AL37" s="174"/>
      <c r="AM37" s="174"/>
      <c r="AN37" s="174"/>
      <c r="AO37" s="176"/>
      <c r="AP37" s="175" t="s">
        <v>240</v>
      </c>
      <c r="AQ37" s="175" t="s">
        <v>241</v>
      </c>
      <c r="AR37" s="175" t="s">
        <v>242</v>
      </c>
      <c r="AS37" s="175" t="s">
        <v>243</v>
      </c>
      <c r="AT37" s="175"/>
      <c r="AU37" s="16"/>
      <c r="AV37" s="75">
        <v>0</v>
      </c>
      <c r="AW37" s="75">
        <v>0</v>
      </c>
      <c r="AX37" s="75">
        <v>0</v>
      </c>
      <c r="AY37" s="75">
        <v>0</v>
      </c>
      <c r="AZ37" s="16"/>
      <c r="BA37" s="75" t="s">
        <v>201</v>
      </c>
      <c r="BB37" s="75" t="s">
        <v>201</v>
      </c>
      <c r="BC37" s="75" t="s">
        <v>201</v>
      </c>
      <c r="BD37" s="75" t="s">
        <v>201</v>
      </c>
      <c r="BE37" s="16"/>
      <c r="BF37" s="177" t="s">
        <v>201</v>
      </c>
      <c r="BG37" s="176"/>
      <c r="BH37" s="175" t="s">
        <v>290</v>
      </c>
      <c r="BI37" s="175" t="s">
        <v>291</v>
      </c>
      <c r="BJ37" s="175" t="s">
        <v>261</v>
      </c>
      <c r="BK37" s="16"/>
      <c r="BL37" s="16" t="s">
        <v>201</v>
      </c>
      <c r="BM37" s="16" t="s">
        <v>201</v>
      </c>
      <c r="BN37" s="16" t="s">
        <v>201</v>
      </c>
      <c r="BO37" s="16"/>
      <c r="BP37" s="177" t="s">
        <v>218</v>
      </c>
    </row>
    <row r="38" spans="1:68">
      <c r="A38" s="190">
        <v>30</v>
      </c>
      <c r="B38" s="191">
        <f>[1]SISWA!B35</f>
        <v>0</v>
      </c>
      <c r="C38" s="192"/>
      <c r="D38" s="192"/>
      <c r="E38" s="192"/>
      <c r="F38" s="192"/>
      <c r="G38" s="180" t="s">
        <v>201</v>
      </c>
      <c r="J38" s="174" t="s">
        <v>201</v>
      </c>
      <c r="K38" s="174" t="s">
        <v>201</v>
      </c>
      <c r="L38" s="174" t="s">
        <v>201</v>
      </c>
      <c r="M38" s="174" t="s">
        <v>201</v>
      </c>
      <c r="N38" s="174"/>
      <c r="O38" s="174"/>
      <c r="P38" s="174"/>
      <c r="Q38" s="16"/>
      <c r="R38" s="174" t="s">
        <v>201</v>
      </c>
      <c r="S38" s="174" t="s">
        <v>201</v>
      </c>
      <c r="T38" s="174" t="s">
        <v>201</v>
      </c>
      <c r="U38" s="174" t="s">
        <v>201</v>
      </c>
      <c r="V38" s="174"/>
      <c r="W38" s="174"/>
      <c r="X38" s="174"/>
      <c r="Y38" s="175"/>
      <c r="Z38" s="174" t="s">
        <v>201</v>
      </c>
      <c r="AA38" s="174" t="s">
        <v>201</v>
      </c>
      <c r="AB38" s="174" t="s">
        <v>201</v>
      </c>
      <c r="AC38" s="174" t="s">
        <v>201</v>
      </c>
      <c r="AD38" s="174"/>
      <c r="AE38" s="174"/>
      <c r="AF38" s="174"/>
      <c r="AG38" s="16"/>
      <c r="AH38" s="174" t="s">
        <v>201</v>
      </c>
      <c r="AI38" s="174" t="s">
        <v>201</v>
      </c>
      <c r="AJ38" s="174" t="s">
        <v>201</v>
      </c>
      <c r="AK38" s="174" t="s">
        <v>201</v>
      </c>
      <c r="AL38" s="174"/>
      <c r="AM38" s="174"/>
      <c r="AN38" s="174"/>
      <c r="AO38" s="176"/>
      <c r="AP38" s="175" t="s">
        <v>240</v>
      </c>
      <c r="AQ38" s="175" t="s">
        <v>241</v>
      </c>
      <c r="AR38" s="175" t="s">
        <v>242</v>
      </c>
      <c r="AS38" s="175" t="s">
        <v>243</v>
      </c>
      <c r="AT38" s="175"/>
      <c r="AU38" s="16"/>
      <c r="AV38" s="75">
        <v>0</v>
      </c>
      <c r="AW38" s="75">
        <v>0</v>
      </c>
      <c r="AX38" s="75">
        <v>0</v>
      </c>
      <c r="AY38" s="75">
        <v>0</v>
      </c>
      <c r="AZ38" s="16"/>
      <c r="BA38" s="75" t="s">
        <v>201</v>
      </c>
      <c r="BB38" s="75" t="s">
        <v>201</v>
      </c>
      <c r="BC38" s="75" t="s">
        <v>201</v>
      </c>
      <c r="BD38" s="75" t="s">
        <v>201</v>
      </c>
      <c r="BE38" s="16"/>
      <c r="BF38" s="177" t="s">
        <v>201</v>
      </c>
      <c r="BG38" s="176"/>
      <c r="BH38" s="175" t="s">
        <v>290</v>
      </c>
      <c r="BI38" s="175" t="s">
        <v>291</v>
      </c>
      <c r="BJ38" s="175" t="s">
        <v>261</v>
      </c>
      <c r="BK38" s="16"/>
      <c r="BL38" s="16" t="s">
        <v>201</v>
      </c>
      <c r="BM38" s="16" t="s">
        <v>201</v>
      </c>
      <c r="BN38" s="16" t="s">
        <v>201</v>
      </c>
      <c r="BO38" s="16"/>
      <c r="BP38" s="177" t="s">
        <v>218</v>
      </c>
    </row>
    <row r="39" spans="1:68">
      <c r="A39" s="190">
        <v>31</v>
      </c>
      <c r="B39" s="191">
        <f>[1]SISWA!B36</f>
        <v>0</v>
      </c>
      <c r="C39" s="192"/>
      <c r="D39" s="192"/>
      <c r="E39" s="192"/>
      <c r="F39" s="192"/>
      <c r="G39" s="180" t="s">
        <v>201</v>
      </c>
      <c r="J39" s="174" t="s">
        <v>201</v>
      </c>
      <c r="K39" s="174" t="s">
        <v>201</v>
      </c>
      <c r="L39" s="174" t="s">
        <v>201</v>
      </c>
      <c r="M39" s="174" t="s">
        <v>201</v>
      </c>
      <c r="N39" s="174"/>
      <c r="O39" s="174"/>
      <c r="P39" s="174"/>
      <c r="Q39" s="16"/>
      <c r="R39" s="174" t="s">
        <v>201</v>
      </c>
      <c r="S39" s="174" t="s">
        <v>201</v>
      </c>
      <c r="T39" s="174" t="s">
        <v>201</v>
      </c>
      <c r="U39" s="174" t="s">
        <v>201</v>
      </c>
      <c r="V39" s="174"/>
      <c r="W39" s="174"/>
      <c r="X39" s="174"/>
      <c r="Y39" s="175"/>
      <c r="Z39" s="174" t="s">
        <v>201</v>
      </c>
      <c r="AA39" s="174" t="s">
        <v>201</v>
      </c>
      <c r="AB39" s="174" t="s">
        <v>201</v>
      </c>
      <c r="AC39" s="174" t="s">
        <v>201</v>
      </c>
      <c r="AD39" s="174"/>
      <c r="AE39" s="174"/>
      <c r="AF39" s="174"/>
      <c r="AG39" s="16"/>
      <c r="AH39" s="174" t="s">
        <v>201</v>
      </c>
      <c r="AI39" s="174" t="s">
        <v>201</v>
      </c>
      <c r="AJ39" s="174" t="s">
        <v>201</v>
      </c>
      <c r="AK39" s="174" t="s">
        <v>201</v>
      </c>
      <c r="AL39" s="174"/>
      <c r="AM39" s="174"/>
      <c r="AN39" s="174"/>
      <c r="AO39" s="176"/>
      <c r="AP39" s="175" t="s">
        <v>240</v>
      </c>
      <c r="AQ39" s="175" t="s">
        <v>241</v>
      </c>
      <c r="AR39" s="175" t="s">
        <v>242</v>
      </c>
      <c r="AS39" s="175" t="s">
        <v>243</v>
      </c>
      <c r="AT39" s="175"/>
      <c r="AU39" s="16"/>
      <c r="AV39" s="75">
        <v>0</v>
      </c>
      <c r="AW39" s="75">
        <v>0</v>
      </c>
      <c r="AX39" s="75">
        <v>0</v>
      </c>
      <c r="AY39" s="75">
        <v>0</v>
      </c>
      <c r="AZ39" s="16"/>
      <c r="BA39" s="75" t="s">
        <v>201</v>
      </c>
      <c r="BB39" s="75" t="s">
        <v>201</v>
      </c>
      <c r="BC39" s="75" t="s">
        <v>201</v>
      </c>
      <c r="BD39" s="75" t="s">
        <v>201</v>
      </c>
      <c r="BE39" s="16"/>
      <c r="BF39" s="177" t="s">
        <v>201</v>
      </c>
      <c r="BG39" s="176"/>
      <c r="BH39" s="175" t="s">
        <v>290</v>
      </c>
      <c r="BI39" s="175" t="s">
        <v>291</v>
      </c>
      <c r="BJ39" s="175" t="s">
        <v>261</v>
      </c>
      <c r="BK39" s="16"/>
      <c r="BL39" s="16" t="s">
        <v>201</v>
      </c>
      <c r="BM39" s="16" t="s">
        <v>201</v>
      </c>
      <c r="BN39" s="16" t="s">
        <v>201</v>
      </c>
      <c r="BO39" s="16"/>
      <c r="BP39" s="177" t="s">
        <v>218</v>
      </c>
    </row>
    <row r="40" spans="1:68">
      <c r="A40" s="190">
        <v>32</v>
      </c>
      <c r="B40" s="191">
        <f>[1]SISWA!B37</f>
        <v>0</v>
      </c>
      <c r="C40" s="192"/>
      <c r="D40" s="192"/>
      <c r="E40" s="192"/>
      <c r="F40" s="192"/>
      <c r="G40" s="180" t="s">
        <v>201</v>
      </c>
      <c r="J40" s="174" t="s">
        <v>201</v>
      </c>
      <c r="K40" s="174" t="s">
        <v>201</v>
      </c>
      <c r="L40" s="174" t="s">
        <v>201</v>
      </c>
      <c r="M40" s="174" t="s">
        <v>201</v>
      </c>
      <c r="N40" s="174"/>
      <c r="O40" s="174"/>
      <c r="P40" s="174"/>
      <c r="Q40" s="16"/>
      <c r="R40" s="174" t="s">
        <v>201</v>
      </c>
      <c r="S40" s="174" t="s">
        <v>201</v>
      </c>
      <c r="T40" s="174" t="s">
        <v>201</v>
      </c>
      <c r="U40" s="174" t="s">
        <v>201</v>
      </c>
      <c r="V40" s="174"/>
      <c r="W40" s="174"/>
      <c r="X40" s="174"/>
      <c r="Y40" s="175"/>
      <c r="Z40" s="174" t="s">
        <v>201</v>
      </c>
      <c r="AA40" s="174" t="s">
        <v>201</v>
      </c>
      <c r="AB40" s="174" t="s">
        <v>201</v>
      </c>
      <c r="AC40" s="174" t="s">
        <v>201</v>
      </c>
      <c r="AD40" s="174"/>
      <c r="AE40" s="174"/>
      <c r="AF40" s="174"/>
      <c r="AG40" s="16"/>
      <c r="AH40" s="174" t="s">
        <v>201</v>
      </c>
      <c r="AI40" s="174" t="s">
        <v>201</v>
      </c>
      <c r="AJ40" s="174" t="s">
        <v>201</v>
      </c>
      <c r="AK40" s="174" t="s">
        <v>201</v>
      </c>
      <c r="AL40" s="174"/>
      <c r="AM40" s="174"/>
      <c r="AN40" s="174"/>
      <c r="AO40" s="176"/>
      <c r="AP40" s="175" t="s">
        <v>240</v>
      </c>
      <c r="AQ40" s="175" t="s">
        <v>241</v>
      </c>
      <c r="AR40" s="175" t="s">
        <v>242</v>
      </c>
      <c r="AS40" s="175" t="s">
        <v>243</v>
      </c>
      <c r="AT40" s="175"/>
      <c r="AU40" s="16"/>
      <c r="AV40" s="75">
        <v>0</v>
      </c>
      <c r="AW40" s="75">
        <v>0</v>
      </c>
      <c r="AX40" s="75">
        <v>0</v>
      </c>
      <c r="AY40" s="75">
        <v>0</v>
      </c>
      <c r="AZ40" s="16"/>
      <c r="BA40" s="75" t="s">
        <v>201</v>
      </c>
      <c r="BB40" s="75" t="s">
        <v>201</v>
      </c>
      <c r="BC40" s="75" t="s">
        <v>201</v>
      </c>
      <c r="BD40" s="75" t="s">
        <v>201</v>
      </c>
      <c r="BE40" s="16"/>
      <c r="BF40" s="177" t="s">
        <v>201</v>
      </c>
      <c r="BG40" s="176"/>
      <c r="BH40" s="175" t="s">
        <v>290</v>
      </c>
      <c r="BI40" s="175" t="s">
        <v>291</v>
      </c>
      <c r="BJ40" s="175" t="s">
        <v>261</v>
      </c>
      <c r="BK40" s="16"/>
      <c r="BL40" s="16" t="s">
        <v>201</v>
      </c>
      <c r="BM40" s="16" t="s">
        <v>201</v>
      </c>
      <c r="BN40" s="16" t="s">
        <v>201</v>
      </c>
      <c r="BO40" s="16"/>
      <c r="BP40" s="177" t="s">
        <v>218</v>
      </c>
    </row>
    <row r="41" spans="1:68">
      <c r="A41" s="190">
        <v>33</v>
      </c>
      <c r="B41" s="191">
        <f>[1]SISWA!B38</f>
        <v>0</v>
      </c>
      <c r="C41" s="192"/>
      <c r="D41" s="192"/>
      <c r="E41" s="192"/>
      <c r="F41" s="192"/>
      <c r="G41" s="180" t="s">
        <v>201</v>
      </c>
      <c r="J41" s="174" t="s">
        <v>201</v>
      </c>
      <c r="K41" s="174" t="s">
        <v>201</v>
      </c>
      <c r="L41" s="174" t="s">
        <v>201</v>
      </c>
      <c r="M41" s="174" t="s">
        <v>201</v>
      </c>
      <c r="N41" s="174"/>
      <c r="O41" s="174"/>
      <c r="P41" s="174"/>
      <c r="Q41" s="16"/>
      <c r="R41" s="174" t="s">
        <v>201</v>
      </c>
      <c r="S41" s="174" t="s">
        <v>201</v>
      </c>
      <c r="T41" s="174" t="s">
        <v>201</v>
      </c>
      <c r="U41" s="174" t="s">
        <v>201</v>
      </c>
      <c r="V41" s="174"/>
      <c r="W41" s="174"/>
      <c r="X41" s="174"/>
      <c r="Y41" s="175"/>
      <c r="Z41" s="174" t="s">
        <v>201</v>
      </c>
      <c r="AA41" s="174" t="s">
        <v>201</v>
      </c>
      <c r="AB41" s="174" t="s">
        <v>201</v>
      </c>
      <c r="AC41" s="174" t="s">
        <v>201</v>
      </c>
      <c r="AD41" s="174"/>
      <c r="AE41" s="174"/>
      <c r="AF41" s="174"/>
      <c r="AG41" s="16"/>
      <c r="AH41" s="174" t="s">
        <v>201</v>
      </c>
      <c r="AI41" s="174" t="s">
        <v>201</v>
      </c>
      <c r="AJ41" s="174" t="s">
        <v>201</v>
      </c>
      <c r="AK41" s="174" t="s">
        <v>201</v>
      </c>
      <c r="AL41" s="174"/>
      <c r="AM41" s="174"/>
      <c r="AN41" s="174"/>
      <c r="AO41" s="176"/>
      <c r="AP41" s="175" t="s">
        <v>240</v>
      </c>
      <c r="AQ41" s="175" t="s">
        <v>241</v>
      </c>
      <c r="AR41" s="175" t="s">
        <v>242</v>
      </c>
      <c r="AS41" s="175" t="s">
        <v>243</v>
      </c>
      <c r="AT41" s="175"/>
      <c r="AU41" s="16"/>
      <c r="AV41" s="75">
        <v>0</v>
      </c>
      <c r="AW41" s="75">
        <v>0</v>
      </c>
      <c r="AX41" s="75">
        <v>0</v>
      </c>
      <c r="AY41" s="75">
        <v>0</v>
      </c>
      <c r="AZ41" s="16"/>
      <c r="BA41" s="75" t="s">
        <v>201</v>
      </c>
      <c r="BB41" s="75" t="s">
        <v>201</v>
      </c>
      <c r="BC41" s="75" t="s">
        <v>201</v>
      </c>
      <c r="BD41" s="75" t="s">
        <v>201</v>
      </c>
      <c r="BE41" s="16"/>
      <c r="BF41" s="177" t="s">
        <v>201</v>
      </c>
      <c r="BG41" s="176"/>
      <c r="BH41" s="175" t="s">
        <v>290</v>
      </c>
      <c r="BI41" s="175" t="s">
        <v>291</v>
      </c>
      <c r="BJ41" s="175" t="s">
        <v>261</v>
      </c>
      <c r="BK41" s="16"/>
      <c r="BL41" s="16" t="s">
        <v>201</v>
      </c>
      <c r="BM41" s="16" t="s">
        <v>201</v>
      </c>
      <c r="BN41" s="16" t="s">
        <v>201</v>
      </c>
      <c r="BO41" s="16"/>
      <c r="BP41" s="177" t="s">
        <v>218</v>
      </c>
    </row>
    <row r="42" spans="1:68">
      <c r="A42" s="190">
        <v>34</v>
      </c>
      <c r="B42" s="191">
        <f>[1]SISWA!B39</f>
        <v>0</v>
      </c>
      <c r="C42" s="192"/>
      <c r="D42" s="192"/>
      <c r="E42" s="192"/>
      <c r="F42" s="192"/>
      <c r="G42" s="180" t="s">
        <v>201</v>
      </c>
      <c r="J42" s="174" t="s">
        <v>201</v>
      </c>
      <c r="K42" s="174" t="s">
        <v>201</v>
      </c>
      <c r="L42" s="174" t="s">
        <v>201</v>
      </c>
      <c r="M42" s="174" t="s">
        <v>201</v>
      </c>
      <c r="N42" s="174"/>
      <c r="O42" s="174"/>
      <c r="P42" s="174"/>
      <c r="Q42" s="16"/>
      <c r="R42" s="174" t="s">
        <v>201</v>
      </c>
      <c r="S42" s="174" t="s">
        <v>201</v>
      </c>
      <c r="T42" s="174" t="s">
        <v>201</v>
      </c>
      <c r="U42" s="174" t="s">
        <v>201</v>
      </c>
      <c r="V42" s="174"/>
      <c r="W42" s="174"/>
      <c r="X42" s="174"/>
      <c r="Y42" s="175"/>
      <c r="Z42" s="174" t="s">
        <v>201</v>
      </c>
      <c r="AA42" s="174" t="s">
        <v>201</v>
      </c>
      <c r="AB42" s="174" t="s">
        <v>201</v>
      </c>
      <c r="AC42" s="174" t="s">
        <v>201</v>
      </c>
      <c r="AD42" s="174"/>
      <c r="AE42" s="174"/>
      <c r="AF42" s="174"/>
      <c r="AG42" s="16"/>
      <c r="AH42" s="174" t="s">
        <v>201</v>
      </c>
      <c r="AI42" s="174" t="s">
        <v>201</v>
      </c>
      <c r="AJ42" s="174" t="s">
        <v>201</v>
      </c>
      <c r="AK42" s="174" t="s">
        <v>201</v>
      </c>
      <c r="AL42" s="174"/>
      <c r="AM42" s="174"/>
      <c r="AN42" s="174"/>
      <c r="AO42" s="176"/>
      <c r="AP42" s="175" t="s">
        <v>240</v>
      </c>
      <c r="AQ42" s="175" t="s">
        <v>241</v>
      </c>
      <c r="AR42" s="175" t="s">
        <v>242</v>
      </c>
      <c r="AS42" s="175" t="s">
        <v>243</v>
      </c>
      <c r="AT42" s="175"/>
      <c r="AU42" s="16"/>
      <c r="AV42" s="75">
        <v>0</v>
      </c>
      <c r="AW42" s="75">
        <v>0</v>
      </c>
      <c r="AX42" s="75">
        <v>0</v>
      </c>
      <c r="AY42" s="75">
        <v>0</v>
      </c>
      <c r="AZ42" s="16"/>
      <c r="BA42" s="75" t="s">
        <v>201</v>
      </c>
      <c r="BB42" s="75" t="s">
        <v>201</v>
      </c>
      <c r="BC42" s="75" t="s">
        <v>201</v>
      </c>
      <c r="BD42" s="75" t="s">
        <v>201</v>
      </c>
      <c r="BE42" s="16"/>
      <c r="BF42" s="177" t="s">
        <v>201</v>
      </c>
      <c r="BG42" s="176"/>
      <c r="BH42" s="175" t="s">
        <v>290</v>
      </c>
      <c r="BI42" s="175" t="s">
        <v>291</v>
      </c>
      <c r="BJ42" s="175" t="s">
        <v>261</v>
      </c>
      <c r="BK42" s="16"/>
      <c r="BL42" s="16" t="s">
        <v>201</v>
      </c>
      <c r="BM42" s="16" t="s">
        <v>201</v>
      </c>
      <c r="BN42" s="16" t="s">
        <v>201</v>
      </c>
      <c r="BO42" s="16"/>
      <c r="BP42" s="177" t="s">
        <v>218</v>
      </c>
    </row>
    <row r="43" spans="1:68">
      <c r="A43" s="190">
        <v>35</v>
      </c>
      <c r="B43" s="191">
        <f>[1]SISWA!B40</f>
        <v>0</v>
      </c>
      <c r="C43" s="192"/>
      <c r="D43" s="192"/>
      <c r="E43" s="192"/>
      <c r="F43" s="192"/>
      <c r="G43" s="180" t="s">
        <v>201</v>
      </c>
      <c r="J43" s="174" t="s">
        <v>201</v>
      </c>
      <c r="K43" s="174" t="s">
        <v>201</v>
      </c>
      <c r="L43" s="174" t="s">
        <v>201</v>
      </c>
      <c r="M43" s="174" t="s">
        <v>201</v>
      </c>
      <c r="N43" s="174"/>
      <c r="O43" s="174"/>
      <c r="P43" s="174"/>
      <c r="Q43" s="16"/>
      <c r="R43" s="174" t="s">
        <v>201</v>
      </c>
      <c r="S43" s="174" t="s">
        <v>201</v>
      </c>
      <c r="T43" s="174" t="s">
        <v>201</v>
      </c>
      <c r="U43" s="174" t="s">
        <v>201</v>
      </c>
      <c r="V43" s="174"/>
      <c r="W43" s="174"/>
      <c r="X43" s="174"/>
      <c r="Y43" s="175"/>
      <c r="Z43" s="174" t="s">
        <v>201</v>
      </c>
      <c r="AA43" s="174" t="s">
        <v>201</v>
      </c>
      <c r="AB43" s="174" t="s">
        <v>201</v>
      </c>
      <c r="AC43" s="174" t="s">
        <v>201</v>
      </c>
      <c r="AD43" s="174"/>
      <c r="AE43" s="174"/>
      <c r="AF43" s="174"/>
      <c r="AG43" s="16"/>
      <c r="AH43" s="174" t="s">
        <v>201</v>
      </c>
      <c r="AI43" s="174" t="s">
        <v>201</v>
      </c>
      <c r="AJ43" s="174" t="s">
        <v>201</v>
      </c>
      <c r="AK43" s="174" t="s">
        <v>201</v>
      </c>
      <c r="AL43" s="174"/>
      <c r="AM43" s="174"/>
      <c r="AN43" s="174"/>
      <c r="AO43" s="176"/>
      <c r="AP43" s="175" t="s">
        <v>240</v>
      </c>
      <c r="AQ43" s="175" t="s">
        <v>241</v>
      </c>
      <c r="AR43" s="175" t="s">
        <v>242</v>
      </c>
      <c r="AS43" s="175" t="s">
        <v>243</v>
      </c>
      <c r="AT43" s="175"/>
      <c r="AU43" s="16"/>
      <c r="AV43" s="75">
        <v>0</v>
      </c>
      <c r="AW43" s="75">
        <v>0</v>
      </c>
      <c r="AX43" s="75">
        <v>0</v>
      </c>
      <c r="AY43" s="75">
        <v>0</v>
      </c>
      <c r="AZ43" s="16"/>
      <c r="BA43" s="75" t="s">
        <v>201</v>
      </c>
      <c r="BB43" s="75" t="s">
        <v>201</v>
      </c>
      <c r="BC43" s="75" t="s">
        <v>201</v>
      </c>
      <c r="BD43" s="75" t="s">
        <v>201</v>
      </c>
      <c r="BE43" s="16"/>
      <c r="BF43" s="177" t="s">
        <v>201</v>
      </c>
      <c r="BG43" s="176"/>
      <c r="BH43" s="175" t="s">
        <v>290</v>
      </c>
      <c r="BI43" s="175" t="s">
        <v>291</v>
      </c>
      <c r="BJ43" s="175" t="s">
        <v>261</v>
      </c>
      <c r="BK43" s="16"/>
      <c r="BL43" s="16" t="s">
        <v>201</v>
      </c>
      <c r="BM43" s="16" t="s">
        <v>201</v>
      </c>
      <c r="BN43" s="16" t="s">
        <v>201</v>
      </c>
      <c r="BO43" s="16"/>
      <c r="BP43" s="177" t="s">
        <v>218</v>
      </c>
    </row>
    <row r="44" spans="1:68"/>
    <row r="45" spans="1:68"/>
    <row r="46" spans="1:68">
      <c r="B46" s="82" t="s">
        <v>292</v>
      </c>
      <c r="E46" t="s">
        <v>293</v>
      </c>
      <c r="G46" s="82" t="s">
        <v>294</v>
      </c>
    </row>
    <row r="47" spans="1:68"/>
    <row r="48" spans="1:68"/>
    <row r="49" spans="2:7"/>
    <row r="50" spans="2:7"/>
    <row r="51" spans="2:7">
      <c r="B51" t="str">
        <f>[1]MENU!N27</f>
        <v>SARDAL, S.Pd.</v>
      </c>
      <c r="G51" s="82" t="str">
        <f>[1]MENU!N24</f>
        <v>KAMSIH, S.Pd.SD</v>
      </c>
    </row>
    <row r="52" spans="2:7">
      <c r="B52" t="str">
        <f>"NIP "&amp;[1]MENU!N28</f>
        <v>NIP 19640421 198506 1 001</v>
      </c>
      <c r="G52" s="82" t="str">
        <f>"NIP "&amp;[1]MENU!N25</f>
        <v>NIP 19630702 198303 2 007</v>
      </c>
    </row>
    <row r="53" spans="2:7"/>
    <row r="54" spans="2:7"/>
    <row r="55" spans="2:7"/>
  </sheetData>
  <mergeCells count="4">
    <mergeCell ref="A5:A8"/>
    <mergeCell ref="B5:B8"/>
    <mergeCell ref="C5:F5"/>
    <mergeCell ref="G5:G8"/>
  </mergeCells>
  <pageMargins left="0.7" right="0.7" top="0.75" bottom="0.75" header="0.3" footer="0.3"/>
  <pageSetup paperSize="9" scale="59" orientation="portrait" horizontalDpi="4294967293"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49"/>
  <sheetViews>
    <sheetView view="pageBreakPreview" zoomScale="60" zoomScaleNormal="100" workbookViewId="0">
      <selection activeCell="I9" sqref="I9"/>
    </sheetView>
  </sheetViews>
  <sheetFormatPr defaultColWidth="0" defaultRowHeight="15" customHeight="1" zeroHeight="1"/>
  <cols>
    <col min="1" max="1" width="3.85546875" customWidth="1"/>
    <col min="2" max="2" width="25.7109375" customWidth="1"/>
    <col min="3" max="4" width="7.7109375" customWidth="1"/>
    <col min="5" max="5" width="8.7109375" customWidth="1"/>
    <col min="6" max="6" width="9.7109375" customWidth="1"/>
    <col min="7" max="8" width="7.7109375" customWidth="1"/>
    <col min="9" max="9" width="70.7109375" customWidth="1"/>
    <col min="10" max="10" width="3.7109375" customWidth="1"/>
    <col min="11" max="84" width="3.7109375" hidden="1" customWidth="1"/>
    <col min="85" max="94" width="0" hidden="1" customWidth="1"/>
    <col min="95" max="16384" width="9.140625" hidden="1"/>
  </cols>
  <sheetData>
    <row r="1" spans="1:84" ht="14.25" customHeight="1">
      <c r="A1" t="s">
        <v>296</v>
      </c>
      <c r="B1" s="649" t="s">
        <v>178</v>
      </c>
      <c r="C1" s="649"/>
      <c r="D1" s="649"/>
      <c r="E1" s="649"/>
      <c r="F1" s="649"/>
      <c r="G1" s="649"/>
      <c r="H1" s="649"/>
    </row>
    <row r="2" spans="1:84">
      <c r="B2" s="72" t="s">
        <v>179</v>
      </c>
      <c r="C2" t="str">
        <f>[1]MENU!N20&amp;" / "&amp;[1]MENU!N21</f>
        <v>I ( Satu ) / 1 ( satu )</v>
      </c>
    </row>
    <row r="3" spans="1:84">
      <c r="B3" s="72" t="s">
        <v>180</v>
      </c>
      <c r="C3" t="str">
        <f>[1]MENU!N22</f>
        <v>2017 / 2018</v>
      </c>
    </row>
    <row r="4" spans="1:84" ht="9.75" customHeight="1"/>
    <row r="5" spans="1:84">
      <c r="A5" s="743" t="s">
        <v>157</v>
      </c>
      <c r="B5" s="746" t="s">
        <v>56</v>
      </c>
      <c r="C5" s="747" t="s">
        <v>181</v>
      </c>
      <c r="D5" s="748"/>
      <c r="E5" s="748"/>
      <c r="F5" s="748"/>
      <c r="G5" s="169"/>
      <c r="H5" s="169"/>
      <c r="I5" s="749" t="s">
        <v>182</v>
      </c>
      <c r="L5" t="s">
        <v>183</v>
      </c>
      <c r="T5" t="s">
        <v>153</v>
      </c>
      <c r="AC5" t="s">
        <v>184</v>
      </c>
      <c r="AJ5" t="s">
        <v>185</v>
      </c>
      <c r="AR5" s="122" t="s">
        <v>183</v>
      </c>
      <c r="AS5" s="122" t="s">
        <v>153</v>
      </c>
      <c r="AT5" s="122" t="s">
        <v>184</v>
      </c>
      <c r="AU5" s="122" t="s">
        <v>186</v>
      </c>
      <c r="BP5" t="s">
        <v>185</v>
      </c>
      <c r="BX5" s="122" t="s">
        <v>183</v>
      </c>
      <c r="BY5" s="122" t="s">
        <v>153</v>
      </c>
      <c r="BZ5" s="122" t="s">
        <v>187</v>
      </c>
    </row>
    <row r="6" spans="1:84" ht="30" customHeight="1">
      <c r="A6" s="744"/>
      <c r="B6" s="746"/>
      <c r="C6" s="752" t="s">
        <v>188</v>
      </c>
      <c r="D6" s="752" t="s">
        <v>189</v>
      </c>
      <c r="E6" s="752" t="s">
        <v>190</v>
      </c>
      <c r="F6" s="752" t="s">
        <v>191</v>
      </c>
      <c r="G6" s="752" t="s">
        <v>192</v>
      </c>
      <c r="H6" s="752" t="s">
        <v>193</v>
      </c>
      <c r="I6" s="750"/>
      <c r="L6" s="170" t="s">
        <v>188</v>
      </c>
      <c r="M6" s="170" t="s">
        <v>189</v>
      </c>
      <c r="N6" s="170" t="s">
        <v>190</v>
      </c>
      <c r="O6" s="170" t="s">
        <v>191</v>
      </c>
      <c r="P6" s="170" t="s">
        <v>192</v>
      </c>
      <c r="Q6" s="170" t="s">
        <v>193</v>
      </c>
      <c r="R6" s="170"/>
      <c r="S6" s="16"/>
      <c r="T6" s="170" t="s">
        <v>188</v>
      </c>
      <c r="U6" s="170" t="s">
        <v>189</v>
      </c>
      <c r="V6" s="170" t="s">
        <v>190</v>
      </c>
      <c r="W6" s="170" t="s">
        <v>191</v>
      </c>
      <c r="X6" s="170" t="s">
        <v>192</v>
      </c>
      <c r="Y6" s="170" t="s">
        <v>193</v>
      </c>
      <c r="Z6" s="170">
        <v>0</v>
      </c>
      <c r="AA6" s="171"/>
      <c r="AB6" s="172" t="s">
        <v>188</v>
      </c>
      <c r="AC6" s="172" t="s">
        <v>189</v>
      </c>
      <c r="AD6" s="172" t="s">
        <v>190</v>
      </c>
      <c r="AE6" s="172" t="s">
        <v>191</v>
      </c>
      <c r="AF6" s="172" t="s">
        <v>192</v>
      </c>
      <c r="AG6" s="172" t="s">
        <v>193</v>
      </c>
      <c r="AH6" s="171"/>
      <c r="AI6" s="16"/>
      <c r="AJ6" s="172" t="s">
        <v>188</v>
      </c>
      <c r="AK6" s="172" t="s">
        <v>189</v>
      </c>
      <c r="AL6" s="172" t="s">
        <v>190</v>
      </c>
      <c r="AM6" s="172" t="s">
        <v>191</v>
      </c>
      <c r="AN6" s="172" t="s">
        <v>192</v>
      </c>
      <c r="AO6" s="172" t="s">
        <v>193</v>
      </c>
      <c r="AP6" s="172">
        <v>0</v>
      </c>
      <c r="AQ6" s="16"/>
      <c r="AR6" s="75" t="s">
        <v>194</v>
      </c>
      <c r="AS6" s="75" t="s">
        <v>195</v>
      </c>
      <c r="AT6" s="75" t="s">
        <v>196</v>
      </c>
      <c r="AU6" s="75" t="s">
        <v>197</v>
      </c>
      <c r="AV6" s="16"/>
      <c r="AW6" s="16"/>
      <c r="AX6" s="75"/>
      <c r="AY6" s="75"/>
      <c r="AZ6" s="75"/>
      <c r="BA6" s="75"/>
      <c r="BB6" s="16"/>
      <c r="BC6" s="75" t="s">
        <v>198</v>
      </c>
      <c r="BD6" s="75" t="s">
        <v>199</v>
      </c>
      <c r="BE6" s="75" t="s">
        <v>196</v>
      </c>
      <c r="BF6" s="75" t="s">
        <v>197</v>
      </c>
      <c r="BG6" s="75"/>
      <c r="BH6" s="173" t="s">
        <v>200</v>
      </c>
      <c r="BX6" s="122"/>
      <c r="BY6" s="122"/>
      <c r="BZ6" s="122"/>
    </row>
    <row r="7" spans="1:84" ht="20.100000000000001" customHeight="1">
      <c r="A7" s="745"/>
      <c r="B7" s="746"/>
      <c r="C7" s="753"/>
      <c r="D7" s="753"/>
      <c r="E7" s="753"/>
      <c r="F7" s="753"/>
      <c r="G7" s="753"/>
      <c r="H7" s="753"/>
      <c r="I7" s="751"/>
      <c r="L7" s="174" t="s">
        <v>201</v>
      </c>
      <c r="M7" s="174" t="s">
        <v>201</v>
      </c>
      <c r="N7" s="174" t="s">
        <v>201</v>
      </c>
      <c r="O7" s="174" t="s">
        <v>201</v>
      </c>
      <c r="P7" s="174" t="s">
        <v>201</v>
      </c>
      <c r="Q7" s="174" t="s">
        <v>201</v>
      </c>
      <c r="R7" s="174"/>
      <c r="S7" s="16"/>
      <c r="T7" s="174" t="s">
        <v>201</v>
      </c>
      <c r="U7" s="174" t="s">
        <v>201</v>
      </c>
      <c r="V7" s="174" t="s">
        <v>201</v>
      </c>
      <c r="W7" s="174" t="s">
        <v>201</v>
      </c>
      <c r="X7" s="174" t="s">
        <v>201</v>
      </c>
      <c r="Y7" s="174" t="s">
        <v>201</v>
      </c>
      <c r="Z7" s="174"/>
      <c r="AA7" s="175"/>
      <c r="AB7" s="174" t="s">
        <v>201</v>
      </c>
      <c r="AC7" s="174" t="s">
        <v>201</v>
      </c>
      <c r="AD7" s="174" t="s">
        <v>201</v>
      </c>
      <c r="AE7" s="174" t="s">
        <v>201</v>
      </c>
      <c r="AF7" s="174" t="s">
        <v>201</v>
      </c>
      <c r="AG7" s="174" t="s">
        <v>201</v>
      </c>
      <c r="AH7" s="174"/>
      <c r="AI7" s="16"/>
      <c r="AJ7" s="174" t="s">
        <v>201</v>
      </c>
      <c r="AK7" s="174" t="s">
        <v>201</v>
      </c>
      <c r="AL7" s="174" t="s">
        <v>201</v>
      </c>
      <c r="AM7" s="174" t="s">
        <v>201</v>
      </c>
      <c r="AN7" s="174" t="s">
        <v>201</v>
      </c>
      <c r="AO7" s="174" t="s">
        <v>201</v>
      </c>
      <c r="AP7" s="174"/>
      <c r="AQ7" s="176"/>
      <c r="AR7" s="175" t="s">
        <v>202</v>
      </c>
      <c r="AS7" s="175" t="s">
        <v>203</v>
      </c>
      <c r="AT7" s="175" t="s">
        <v>204</v>
      </c>
      <c r="AU7" s="175" t="s">
        <v>205</v>
      </c>
      <c r="AV7" s="175"/>
      <c r="AW7" s="16"/>
      <c r="AX7" s="75">
        <v>0</v>
      </c>
      <c r="AY7" s="75">
        <v>0</v>
      </c>
      <c r="AZ7" s="75">
        <v>0</v>
      </c>
      <c r="BA7" s="75">
        <v>0</v>
      </c>
      <c r="BB7" s="16"/>
      <c r="BC7" s="75" t="s">
        <v>201</v>
      </c>
      <c r="BD7" s="75" t="s">
        <v>201</v>
      </c>
      <c r="BE7" s="75" t="s">
        <v>201</v>
      </c>
      <c r="BF7" s="75" t="s">
        <v>201</v>
      </c>
      <c r="BG7" s="16"/>
      <c r="BH7" s="177" t="s">
        <v>201</v>
      </c>
      <c r="BI7" s="170" t="s">
        <v>201</v>
      </c>
      <c r="BJ7" s="170" t="s">
        <v>201</v>
      </c>
      <c r="BK7" s="170" t="s">
        <v>201</v>
      </c>
      <c r="BL7" s="170" t="s">
        <v>201</v>
      </c>
      <c r="BM7" s="170" t="s">
        <v>201</v>
      </c>
      <c r="BN7" s="170">
        <v>0</v>
      </c>
      <c r="BO7" s="16"/>
      <c r="BP7" s="172" t="s">
        <v>201</v>
      </c>
      <c r="BQ7" s="172" t="s">
        <v>201</v>
      </c>
      <c r="BR7" s="172" t="s">
        <v>201</v>
      </c>
      <c r="BS7" s="172" t="s">
        <v>201</v>
      </c>
      <c r="BT7" s="172" t="s">
        <v>201</v>
      </c>
      <c r="BU7" s="172" t="s">
        <v>201</v>
      </c>
      <c r="BV7" s="172">
        <v>0</v>
      </c>
      <c r="BW7" s="16"/>
      <c r="BX7" s="75"/>
      <c r="BY7" s="75"/>
      <c r="BZ7" s="75"/>
      <c r="CA7" s="16"/>
      <c r="CB7" s="75" t="s">
        <v>198</v>
      </c>
      <c r="CC7" s="75" t="s">
        <v>199</v>
      </c>
      <c r="CD7" s="75" t="s">
        <v>206</v>
      </c>
      <c r="CE7" s="16"/>
      <c r="CF7" s="173" t="s">
        <v>200</v>
      </c>
    </row>
    <row r="8" spans="1:84" ht="45" customHeight="1">
      <c r="A8" s="111">
        <v>1</v>
      </c>
      <c r="B8" s="178" t="str">
        <f>[1]SISWA!$B6</f>
        <v>Arka Ra'if Hamdani</v>
      </c>
      <c r="C8" s="179" t="s">
        <v>61</v>
      </c>
      <c r="D8" s="179" t="s">
        <v>61</v>
      </c>
      <c r="E8" s="179" t="s">
        <v>61</v>
      </c>
      <c r="F8" s="179" t="s">
        <v>61</v>
      </c>
      <c r="G8" s="179" t="s">
        <v>61</v>
      </c>
      <c r="H8" s="179" t="s">
        <v>61</v>
      </c>
      <c r="I8" s="180" t="s">
        <v>207</v>
      </c>
      <c r="L8" s="174" t="s">
        <v>201</v>
      </c>
      <c r="M8" s="174" t="s">
        <v>201</v>
      </c>
      <c r="N8" s="174" t="s">
        <v>201</v>
      </c>
      <c r="O8" s="174" t="s">
        <v>201</v>
      </c>
      <c r="P8" s="174" t="s">
        <v>201</v>
      </c>
      <c r="Q8" s="174" t="s">
        <v>201</v>
      </c>
      <c r="R8" s="174"/>
      <c r="S8" s="16"/>
      <c r="T8" s="174" t="s">
        <v>208</v>
      </c>
      <c r="U8" s="174" t="s">
        <v>209</v>
      </c>
      <c r="V8" s="174" t="s">
        <v>210</v>
      </c>
      <c r="W8" s="174" t="s">
        <v>211</v>
      </c>
      <c r="X8" s="174" t="s">
        <v>212</v>
      </c>
      <c r="Y8" s="174" t="s">
        <v>213</v>
      </c>
      <c r="Z8" s="174"/>
      <c r="AA8" s="175"/>
      <c r="AB8" s="174" t="s">
        <v>201</v>
      </c>
      <c r="AC8" s="174" t="s">
        <v>201</v>
      </c>
      <c r="AD8" s="174" t="s">
        <v>201</v>
      </c>
      <c r="AE8" s="174" t="s">
        <v>201</v>
      </c>
      <c r="AF8" s="174" t="s">
        <v>201</v>
      </c>
      <c r="AG8" s="174" t="s">
        <v>201</v>
      </c>
      <c r="AH8" s="174"/>
      <c r="AI8" s="16"/>
      <c r="AJ8" s="174" t="s">
        <v>201</v>
      </c>
      <c r="AK8" s="174" t="s">
        <v>201</v>
      </c>
      <c r="AL8" s="174" t="s">
        <v>201</v>
      </c>
      <c r="AM8" s="174" t="s">
        <v>201</v>
      </c>
      <c r="AN8" s="174" t="s">
        <v>201</v>
      </c>
      <c r="AO8" s="174" t="s">
        <v>201</v>
      </c>
      <c r="AP8" s="174"/>
      <c r="AQ8" s="176"/>
      <c r="AR8" s="175" t="s">
        <v>202</v>
      </c>
      <c r="AS8" s="175" t="s">
        <v>207</v>
      </c>
      <c r="AT8" s="175" t="s">
        <v>204</v>
      </c>
      <c r="AU8" s="175" t="s">
        <v>205</v>
      </c>
      <c r="AV8" s="175"/>
      <c r="AW8" s="16"/>
      <c r="AX8" s="75">
        <v>0</v>
      </c>
      <c r="AY8" s="75">
        <v>6</v>
      </c>
      <c r="AZ8" s="75">
        <v>0</v>
      </c>
      <c r="BA8" s="75">
        <v>0</v>
      </c>
      <c r="BB8" s="16"/>
      <c r="BC8" s="75" t="s">
        <v>201</v>
      </c>
      <c r="BD8" s="75" t="s">
        <v>207</v>
      </c>
      <c r="BE8" s="75" t="s">
        <v>201</v>
      </c>
      <c r="BF8" s="75" t="s">
        <v>201</v>
      </c>
      <c r="BG8" s="16"/>
      <c r="BH8" s="177" t="s">
        <v>207</v>
      </c>
      <c r="BI8" s="174" t="s">
        <v>214</v>
      </c>
      <c r="BJ8" s="174" t="s">
        <v>201</v>
      </c>
      <c r="BK8" s="174" t="s">
        <v>201</v>
      </c>
      <c r="BL8" s="174" t="s">
        <v>201</v>
      </c>
      <c r="BM8" s="174" t="s">
        <v>201</v>
      </c>
      <c r="BN8" s="174"/>
      <c r="BO8" s="16"/>
      <c r="BP8" s="174" t="s">
        <v>214</v>
      </c>
      <c r="BQ8" s="174" t="s">
        <v>201</v>
      </c>
      <c r="BR8" s="174" t="s">
        <v>201</v>
      </c>
      <c r="BS8" s="174" t="s">
        <v>214</v>
      </c>
      <c r="BT8" s="174" t="s">
        <v>214</v>
      </c>
      <c r="BU8" s="174" t="s">
        <v>214</v>
      </c>
      <c r="BV8" s="174"/>
      <c r="BW8" s="174"/>
      <c r="BX8" s="175" t="s">
        <v>215</v>
      </c>
      <c r="BY8" s="175" t="s">
        <v>216</v>
      </c>
      <c r="BZ8" s="175" t="s">
        <v>217</v>
      </c>
      <c r="CA8" s="16"/>
      <c r="CB8" s="16" t="s">
        <v>201</v>
      </c>
      <c r="CC8" s="16" t="s">
        <v>201</v>
      </c>
      <c r="CD8" s="16" t="s">
        <v>201</v>
      </c>
      <c r="CE8" s="16"/>
      <c r="CF8" s="177" t="s">
        <v>218</v>
      </c>
    </row>
    <row r="9" spans="1:84" ht="45" customHeight="1">
      <c r="A9" s="111">
        <v>2</v>
      </c>
      <c r="B9" s="178" t="str">
        <f>[1]SISWA!$B7</f>
        <v>Athaya Alifia Maulida Azahra</v>
      </c>
      <c r="C9" s="179" t="s">
        <v>61</v>
      </c>
      <c r="D9" s="179" t="s">
        <v>61</v>
      </c>
      <c r="E9" s="179" t="s">
        <v>61</v>
      </c>
      <c r="F9" s="179" t="s">
        <v>61</v>
      </c>
      <c r="G9" s="179" t="s">
        <v>61</v>
      </c>
      <c r="H9" s="179" t="s">
        <v>61</v>
      </c>
      <c r="I9" s="180" t="s">
        <v>207</v>
      </c>
      <c r="L9" s="174" t="s">
        <v>201</v>
      </c>
      <c r="M9" s="174" t="s">
        <v>201</v>
      </c>
      <c r="N9" s="174" t="s">
        <v>201</v>
      </c>
      <c r="O9" s="174" t="s">
        <v>201</v>
      </c>
      <c r="P9" s="174" t="s">
        <v>201</v>
      </c>
      <c r="Q9" s="174" t="s">
        <v>201</v>
      </c>
      <c r="R9" s="174"/>
      <c r="S9" s="16"/>
      <c r="T9" s="174" t="s">
        <v>208</v>
      </c>
      <c r="U9" s="174" t="s">
        <v>209</v>
      </c>
      <c r="V9" s="174" t="s">
        <v>210</v>
      </c>
      <c r="W9" s="174" t="s">
        <v>211</v>
      </c>
      <c r="X9" s="174" t="s">
        <v>212</v>
      </c>
      <c r="Y9" s="174" t="s">
        <v>213</v>
      </c>
      <c r="Z9" s="174"/>
      <c r="AA9" s="175"/>
      <c r="AB9" s="174" t="s">
        <v>201</v>
      </c>
      <c r="AC9" s="174" t="s">
        <v>201</v>
      </c>
      <c r="AD9" s="174" t="s">
        <v>201</v>
      </c>
      <c r="AE9" s="174" t="s">
        <v>201</v>
      </c>
      <c r="AF9" s="174" t="s">
        <v>201</v>
      </c>
      <c r="AG9" s="174" t="s">
        <v>201</v>
      </c>
      <c r="AH9" s="174"/>
      <c r="AI9" s="16"/>
      <c r="AJ9" s="174" t="s">
        <v>201</v>
      </c>
      <c r="AK9" s="174" t="s">
        <v>201</v>
      </c>
      <c r="AL9" s="174" t="s">
        <v>201</v>
      </c>
      <c r="AM9" s="174" t="s">
        <v>201</v>
      </c>
      <c r="AN9" s="174" t="s">
        <v>201</v>
      </c>
      <c r="AO9" s="174" t="s">
        <v>201</v>
      </c>
      <c r="AP9" s="174"/>
      <c r="AQ9" s="176"/>
      <c r="AR9" s="175" t="s">
        <v>202</v>
      </c>
      <c r="AS9" s="175" t="s">
        <v>207</v>
      </c>
      <c r="AT9" s="175" t="s">
        <v>204</v>
      </c>
      <c r="AU9" s="175" t="s">
        <v>205</v>
      </c>
      <c r="AV9" s="175"/>
      <c r="AW9" s="16"/>
      <c r="AX9" s="75">
        <v>0</v>
      </c>
      <c r="AY9" s="75">
        <v>6</v>
      </c>
      <c r="AZ9" s="75">
        <v>0</v>
      </c>
      <c r="BA9" s="75">
        <v>0</v>
      </c>
      <c r="BB9" s="16"/>
      <c r="BC9" s="75" t="s">
        <v>201</v>
      </c>
      <c r="BD9" s="75" t="s">
        <v>207</v>
      </c>
      <c r="BE9" s="75" t="s">
        <v>201</v>
      </c>
      <c r="BF9" s="75" t="s">
        <v>201</v>
      </c>
      <c r="BG9" s="16"/>
      <c r="BH9" s="177" t="s">
        <v>207</v>
      </c>
      <c r="BI9" s="174" t="s">
        <v>214</v>
      </c>
      <c r="BJ9" s="174" t="s">
        <v>201</v>
      </c>
      <c r="BK9" s="174" t="s">
        <v>201</v>
      </c>
      <c r="BL9" s="174" t="s">
        <v>201</v>
      </c>
      <c r="BM9" s="174" t="s">
        <v>201</v>
      </c>
      <c r="BN9" s="174"/>
      <c r="BO9" s="16"/>
      <c r="BP9" s="174" t="s">
        <v>214</v>
      </c>
      <c r="BQ9" s="174" t="s">
        <v>201</v>
      </c>
      <c r="BR9" s="174" t="s">
        <v>201</v>
      </c>
      <c r="BS9" s="174" t="s">
        <v>214</v>
      </c>
      <c r="BT9" s="174" t="s">
        <v>214</v>
      </c>
      <c r="BU9" s="174" t="s">
        <v>214</v>
      </c>
      <c r="BV9" s="174"/>
      <c r="BW9" s="174"/>
      <c r="BX9" s="175" t="s">
        <v>215</v>
      </c>
      <c r="BY9" s="175" t="s">
        <v>216</v>
      </c>
      <c r="BZ9" s="175" t="s">
        <v>217</v>
      </c>
      <c r="CA9" s="16"/>
      <c r="CB9" s="16" t="s">
        <v>201</v>
      </c>
      <c r="CC9" s="16" t="s">
        <v>201</v>
      </c>
      <c r="CD9" s="16" t="s">
        <v>201</v>
      </c>
      <c r="CE9" s="16"/>
      <c r="CF9" s="177" t="s">
        <v>218</v>
      </c>
    </row>
    <row r="10" spans="1:84" ht="45" customHeight="1">
      <c r="A10" s="111">
        <v>3</v>
      </c>
      <c r="B10" s="178" t="str">
        <f>[1]SISWA!$B8</f>
        <v>Danar Neva Patrias</v>
      </c>
      <c r="C10" s="179" t="s">
        <v>61</v>
      </c>
      <c r="D10" s="179" t="s">
        <v>61</v>
      </c>
      <c r="E10" s="179" t="s">
        <v>61</v>
      </c>
      <c r="F10" s="179" t="s">
        <v>61</v>
      </c>
      <c r="G10" s="179" t="s">
        <v>61</v>
      </c>
      <c r="H10" s="179" t="s">
        <v>61</v>
      </c>
      <c r="I10" s="180" t="s">
        <v>207</v>
      </c>
      <c r="L10" s="174" t="s">
        <v>201</v>
      </c>
      <c r="M10" s="174" t="s">
        <v>201</v>
      </c>
      <c r="N10" s="174" t="s">
        <v>201</v>
      </c>
      <c r="O10" s="174" t="s">
        <v>201</v>
      </c>
      <c r="P10" s="174" t="s">
        <v>201</v>
      </c>
      <c r="Q10" s="174" t="s">
        <v>201</v>
      </c>
      <c r="R10" s="174"/>
      <c r="S10" s="16"/>
      <c r="T10" s="174" t="s">
        <v>208</v>
      </c>
      <c r="U10" s="174" t="s">
        <v>209</v>
      </c>
      <c r="V10" s="174" t="s">
        <v>210</v>
      </c>
      <c r="W10" s="174" t="s">
        <v>211</v>
      </c>
      <c r="X10" s="174" t="s">
        <v>212</v>
      </c>
      <c r="Y10" s="174" t="s">
        <v>213</v>
      </c>
      <c r="Z10" s="174"/>
      <c r="AA10" s="175"/>
      <c r="AB10" s="174" t="s">
        <v>201</v>
      </c>
      <c r="AC10" s="174" t="s">
        <v>201</v>
      </c>
      <c r="AD10" s="174" t="s">
        <v>201</v>
      </c>
      <c r="AE10" s="174" t="s">
        <v>201</v>
      </c>
      <c r="AF10" s="174" t="s">
        <v>201</v>
      </c>
      <c r="AG10" s="174" t="s">
        <v>201</v>
      </c>
      <c r="AH10" s="174"/>
      <c r="AI10" s="16"/>
      <c r="AJ10" s="174" t="s">
        <v>201</v>
      </c>
      <c r="AK10" s="174" t="s">
        <v>201</v>
      </c>
      <c r="AL10" s="174" t="s">
        <v>201</v>
      </c>
      <c r="AM10" s="174" t="s">
        <v>201</v>
      </c>
      <c r="AN10" s="174" t="s">
        <v>201</v>
      </c>
      <c r="AO10" s="174" t="s">
        <v>201</v>
      </c>
      <c r="AP10" s="174"/>
      <c r="AQ10" s="176"/>
      <c r="AR10" s="175" t="s">
        <v>202</v>
      </c>
      <c r="AS10" s="175" t="s">
        <v>207</v>
      </c>
      <c r="AT10" s="175" t="s">
        <v>204</v>
      </c>
      <c r="AU10" s="175" t="s">
        <v>205</v>
      </c>
      <c r="AV10" s="175"/>
      <c r="AW10" s="16"/>
      <c r="AX10" s="75">
        <v>0</v>
      </c>
      <c r="AY10" s="75">
        <v>6</v>
      </c>
      <c r="AZ10" s="75">
        <v>0</v>
      </c>
      <c r="BA10" s="75">
        <v>0</v>
      </c>
      <c r="BB10" s="16"/>
      <c r="BC10" s="75" t="s">
        <v>201</v>
      </c>
      <c r="BD10" s="75" t="s">
        <v>207</v>
      </c>
      <c r="BE10" s="75" t="s">
        <v>201</v>
      </c>
      <c r="BF10" s="75" t="s">
        <v>201</v>
      </c>
      <c r="BG10" s="16"/>
      <c r="BH10" s="177" t="s">
        <v>207</v>
      </c>
      <c r="BI10" s="174" t="s">
        <v>214</v>
      </c>
      <c r="BJ10" s="174" t="s">
        <v>201</v>
      </c>
      <c r="BK10" s="174" t="s">
        <v>201</v>
      </c>
      <c r="BL10" s="174" t="s">
        <v>201</v>
      </c>
      <c r="BM10" s="174" t="s">
        <v>201</v>
      </c>
      <c r="BN10" s="174"/>
      <c r="BO10" s="16"/>
      <c r="BP10" s="174" t="s">
        <v>214</v>
      </c>
      <c r="BQ10" s="174" t="s">
        <v>201</v>
      </c>
      <c r="BR10" s="174" t="s">
        <v>201</v>
      </c>
      <c r="BS10" s="174" t="s">
        <v>214</v>
      </c>
      <c r="BT10" s="174" t="s">
        <v>214</v>
      </c>
      <c r="BU10" s="174" t="s">
        <v>214</v>
      </c>
      <c r="BV10" s="174"/>
      <c r="BW10" s="174"/>
      <c r="BX10" s="175" t="s">
        <v>215</v>
      </c>
      <c r="BY10" s="175" t="s">
        <v>216</v>
      </c>
      <c r="BZ10" s="175" t="s">
        <v>217</v>
      </c>
      <c r="CA10" s="16"/>
      <c r="CB10" s="16" t="s">
        <v>201</v>
      </c>
      <c r="CC10" s="16" t="s">
        <v>201</v>
      </c>
      <c r="CD10" s="16" t="s">
        <v>201</v>
      </c>
      <c r="CE10" s="16"/>
      <c r="CF10" s="177" t="s">
        <v>218</v>
      </c>
    </row>
    <row r="11" spans="1:84" ht="45" customHeight="1">
      <c r="A11" s="111">
        <v>4</v>
      </c>
      <c r="B11" s="178" t="str">
        <f>[1]SISWA!$B9</f>
        <v>Davila Rebiyansa Putra</v>
      </c>
      <c r="C11" s="179" t="s">
        <v>61</v>
      </c>
      <c r="D11" s="179" t="s">
        <v>61</v>
      </c>
      <c r="E11" s="179" t="s">
        <v>61</v>
      </c>
      <c r="F11" s="179" t="s">
        <v>61</v>
      </c>
      <c r="G11" s="179" t="s">
        <v>61</v>
      </c>
      <c r="H11" s="179" t="s">
        <v>61</v>
      </c>
      <c r="I11" s="180" t="s">
        <v>207</v>
      </c>
      <c r="L11" s="174" t="s">
        <v>201</v>
      </c>
      <c r="M11" s="174" t="s">
        <v>201</v>
      </c>
      <c r="N11" s="174" t="s">
        <v>201</v>
      </c>
      <c r="O11" s="174" t="s">
        <v>201</v>
      </c>
      <c r="P11" s="174" t="s">
        <v>201</v>
      </c>
      <c r="Q11" s="174" t="s">
        <v>201</v>
      </c>
      <c r="R11" s="174"/>
      <c r="S11" s="16"/>
      <c r="T11" s="174" t="s">
        <v>208</v>
      </c>
      <c r="U11" s="174" t="s">
        <v>209</v>
      </c>
      <c r="V11" s="174" t="s">
        <v>210</v>
      </c>
      <c r="W11" s="174" t="s">
        <v>211</v>
      </c>
      <c r="X11" s="174" t="s">
        <v>212</v>
      </c>
      <c r="Y11" s="174" t="s">
        <v>213</v>
      </c>
      <c r="Z11" s="174"/>
      <c r="AA11" s="175"/>
      <c r="AB11" s="174" t="s">
        <v>201</v>
      </c>
      <c r="AC11" s="174" t="s">
        <v>201</v>
      </c>
      <c r="AD11" s="174" t="s">
        <v>201</v>
      </c>
      <c r="AE11" s="174" t="s">
        <v>201</v>
      </c>
      <c r="AF11" s="174" t="s">
        <v>201</v>
      </c>
      <c r="AG11" s="174" t="s">
        <v>201</v>
      </c>
      <c r="AH11" s="174"/>
      <c r="AI11" s="16"/>
      <c r="AJ11" s="174" t="s">
        <v>201</v>
      </c>
      <c r="AK11" s="174" t="s">
        <v>201</v>
      </c>
      <c r="AL11" s="174" t="s">
        <v>201</v>
      </c>
      <c r="AM11" s="174" t="s">
        <v>201</v>
      </c>
      <c r="AN11" s="174" t="s">
        <v>201</v>
      </c>
      <c r="AO11" s="174" t="s">
        <v>201</v>
      </c>
      <c r="AP11" s="174"/>
      <c r="AQ11" s="176"/>
      <c r="AR11" s="175" t="s">
        <v>202</v>
      </c>
      <c r="AS11" s="175" t="s">
        <v>207</v>
      </c>
      <c r="AT11" s="175" t="s">
        <v>204</v>
      </c>
      <c r="AU11" s="175" t="s">
        <v>205</v>
      </c>
      <c r="AV11" s="175"/>
      <c r="AW11" s="16"/>
      <c r="AX11" s="75">
        <v>0</v>
      </c>
      <c r="AY11" s="75">
        <v>6</v>
      </c>
      <c r="AZ11" s="75">
        <v>0</v>
      </c>
      <c r="BA11" s="75">
        <v>0</v>
      </c>
      <c r="BB11" s="16"/>
      <c r="BC11" s="75" t="s">
        <v>201</v>
      </c>
      <c r="BD11" s="75" t="s">
        <v>207</v>
      </c>
      <c r="BE11" s="75" t="s">
        <v>201</v>
      </c>
      <c r="BF11" s="75" t="s">
        <v>201</v>
      </c>
      <c r="BG11" s="16"/>
      <c r="BH11" s="177" t="s">
        <v>207</v>
      </c>
      <c r="BI11" s="174" t="s">
        <v>214</v>
      </c>
      <c r="BJ11" s="174" t="s">
        <v>201</v>
      </c>
      <c r="BK11" s="174" t="s">
        <v>201</v>
      </c>
      <c r="BL11" s="174" t="s">
        <v>201</v>
      </c>
      <c r="BM11" s="174" t="s">
        <v>201</v>
      </c>
      <c r="BN11" s="174"/>
      <c r="BO11" s="16"/>
      <c r="BP11" s="174" t="s">
        <v>214</v>
      </c>
      <c r="BQ11" s="174" t="s">
        <v>201</v>
      </c>
      <c r="BR11" s="174" t="s">
        <v>201</v>
      </c>
      <c r="BS11" s="174" t="s">
        <v>214</v>
      </c>
      <c r="BT11" s="174" t="s">
        <v>214</v>
      </c>
      <c r="BU11" s="174" t="s">
        <v>214</v>
      </c>
      <c r="BV11" s="174"/>
      <c r="BW11" s="174"/>
      <c r="BX11" s="175" t="s">
        <v>215</v>
      </c>
      <c r="BY11" s="175" t="s">
        <v>216</v>
      </c>
      <c r="BZ11" s="175" t="s">
        <v>217</v>
      </c>
      <c r="CA11" s="16"/>
      <c r="CB11" s="16" t="s">
        <v>201</v>
      </c>
      <c r="CC11" s="16" t="s">
        <v>201</v>
      </c>
      <c r="CD11" s="16" t="s">
        <v>201</v>
      </c>
      <c r="CE11" s="16"/>
      <c r="CF11" s="177" t="s">
        <v>218</v>
      </c>
    </row>
    <row r="12" spans="1:84" ht="45" customHeight="1">
      <c r="A12" s="111">
        <v>5</v>
      </c>
      <c r="B12" s="178" t="str">
        <f>[1]SISWA!$B10</f>
        <v>Dyaz Eka Winata</v>
      </c>
      <c r="C12" s="179" t="s">
        <v>61</v>
      </c>
      <c r="D12" s="179" t="s">
        <v>61</v>
      </c>
      <c r="E12" s="179" t="s">
        <v>61</v>
      </c>
      <c r="F12" s="179" t="s">
        <v>61</v>
      </c>
      <c r="G12" s="179" t="s">
        <v>61</v>
      </c>
      <c r="H12" s="179" t="s">
        <v>61</v>
      </c>
      <c r="I12" s="180" t="s">
        <v>207</v>
      </c>
      <c r="L12" s="174" t="s">
        <v>201</v>
      </c>
      <c r="M12" s="174" t="s">
        <v>201</v>
      </c>
      <c r="N12" s="174" t="s">
        <v>201</v>
      </c>
      <c r="O12" s="174" t="s">
        <v>201</v>
      </c>
      <c r="P12" s="174" t="s">
        <v>201</v>
      </c>
      <c r="Q12" s="174" t="s">
        <v>201</v>
      </c>
      <c r="R12" s="174"/>
      <c r="S12" s="16"/>
      <c r="T12" s="174" t="s">
        <v>208</v>
      </c>
      <c r="U12" s="174" t="s">
        <v>209</v>
      </c>
      <c r="V12" s="174" t="s">
        <v>210</v>
      </c>
      <c r="W12" s="174" t="s">
        <v>211</v>
      </c>
      <c r="X12" s="174" t="s">
        <v>212</v>
      </c>
      <c r="Y12" s="174" t="s">
        <v>213</v>
      </c>
      <c r="Z12" s="174"/>
      <c r="AA12" s="175"/>
      <c r="AB12" s="174" t="s">
        <v>201</v>
      </c>
      <c r="AC12" s="174" t="s">
        <v>201</v>
      </c>
      <c r="AD12" s="174" t="s">
        <v>201</v>
      </c>
      <c r="AE12" s="174" t="s">
        <v>201</v>
      </c>
      <c r="AF12" s="174" t="s">
        <v>201</v>
      </c>
      <c r="AG12" s="174" t="s">
        <v>201</v>
      </c>
      <c r="AH12" s="174"/>
      <c r="AI12" s="16"/>
      <c r="AJ12" s="174" t="s">
        <v>201</v>
      </c>
      <c r="AK12" s="174" t="s">
        <v>201</v>
      </c>
      <c r="AL12" s="174" t="s">
        <v>201</v>
      </c>
      <c r="AM12" s="174" t="s">
        <v>201</v>
      </c>
      <c r="AN12" s="174" t="s">
        <v>201</v>
      </c>
      <c r="AO12" s="174" t="s">
        <v>201</v>
      </c>
      <c r="AP12" s="174"/>
      <c r="AQ12" s="176"/>
      <c r="AR12" s="175" t="s">
        <v>202</v>
      </c>
      <c r="AS12" s="175" t="s">
        <v>207</v>
      </c>
      <c r="AT12" s="175" t="s">
        <v>204</v>
      </c>
      <c r="AU12" s="175" t="s">
        <v>205</v>
      </c>
      <c r="AV12" s="175"/>
      <c r="AW12" s="16"/>
      <c r="AX12" s="75">
        <v>0</v>
      </c>
      <c r="AY12" s="75">
        <v>6</v>
      </c>
      <c r="AZ12" s="75">
        <v>0</v>
      </c>
      <c r="BA12" s="75">
        <v>0</v>
      </c>
      <c r="BB12" s="16"/>
      <c r="BC12" s="75" t="s">
        <v>201</v>
      </c>
      <c r="BD12" s="75" t="s">
        <v>207</v>
      </c>
      <c r="BE12" s="75" t="s">
        <v>201</v>
      </c>
      <c r="BF12" s="75" t="s">
        <v>201</v>
      </c>
      <c r="BG12" s="16"/>
      <c r="BH12" s="177" t="s">
        <v>207</v>
      </c>
      <c r="BI12" s="174" t="s">
        <v>214</v>
      </c>
      <c r="BJ12" s="174" t="s">
        <v>201</v>
      </c>
      <c r="BK12" s="174" t="s">
        <v>201</v>
      </c>
      <c r="BL12" s="174" t="s">
        <v>201</v>
      </c>
      <c r="BM12" s="174" t="s">
        <v>201</v>
      </c>
      <c r="BN12" s="174"/>
      <c r="BO12" s="16"/>
      <c r="BP12" s="174" t="s">
        <v>214</v>
      </c>
      <c r="BQ12" s="174" t="s">
        <v>201</v>
      </c>
      <c r="BR12" s="174" t="s">
        <v>201</v>
      </c>
      <c r="BS12" s="174" t="s">
        <v>214</v>
      </c>
      <c r="BT12" s="174" t="s">
        <v>214</v>
      </c>
      <c r="BU12" s="174" t="s">
        <v>214</v>
      </c>
      <c r="BV12" s="174"/>
      <c r="BW12" s="174"/>
      <c r="BX12" s="175" t="s">
        <v>215</v>
      </c>
      <c r="BY12" s="175" t="s">
        <v>216</v>
      </c>
      <c r="BZ12" s="175" t="s">
        <v>217</v>
      </c>
      <c r="CA12" s="16"/>
      <c r="CB12" s="16" t="s">
        <v>201</v>
      </c>
      <c r="CC12" s="16" t="s">
        <v>201</v>
      </c>
      <c r="CD12" s="16" t="s">
        <v>201</v>
      </c>
      <c r="CE12" s="16"/>
      <c r="CF12" s="177" t="s">
        <v>218</v>
      </c>
    </row>
    <row r="13" spans="1:84" ht="45" customHeight="1">
      <c r="A13" s="111">
        <v>6</v>
      </c>
      <c r="B13" s="178" t="str">
        <f>[1]SISWA!$B11</f>
        <v>Dzaky Athaya Muhammad Salim</v>
      </c>
      <c r="C13" s="179" t="s">
        <v>61</v>
      </c>
      <c r="D13" s="179" t="s">
        <v>61</v>
      </c>
      <c r="E13" s="179" t="s">
        <v>61</v>
      </c>
      <c r="F13" s="179" t="s">
        <v>61</v>
      </c>
      <c r="G13" s="179" t="s">
        <v>61</v>
      </c>
      <c r="H13" s="179" t="s">
        <v>61</v>
      </c>
      <c r="I13" s="180" t="s">
        <v>207</v>
      </c>
      <c r="L13" s="174" t="s">
        <v>201</v>
      </c>
      <c r="M13" s="174" t="s">
        <v>201</v>
      </c>
      <c r="N13" s="174" t="s">
        <v>201</v>
      </c>
      <c r="O13" s="174" t="s">
        <v>201</v>
      </c>
      <c r="P13" s="174" t="s">
        <v>201</v>
      </c>
      <c r="Q13" s="174" t="s">
        <v>201</v>
      </c>
      <c r="R13" s="174"/>
      <c r="S13" s="16"/>
      <c r="T13" s="174" t="s">
        <v>208</v>
      </c>
      <c r="U13" s="174" t="s">
        <v>209</v>
      </c>
      <c r="V13" s="174" t="s">
        <v>210</v>
      </c>
      <c r="W13" s="174" t="s">
        <v>211</v>
      </c>
      <c r="X13" s="174" t="s">
        <v>212</v>
      </c>
      <c r="Y13" s="174" t="s">
        <v>213</v>
      </c>
      <c r="Z13" s="174"/>
      <c r="AA13" s="175"/>
      <c r="AB13" s="174" t="s">
        <v>201</v>
      </c>
      <c r="AC13" s="174" t="s">
        <v>201</v>
      </c>
      <c r="AD13" s="174" t="s">
        <v>201</v>
      </c>
      <c r="AE13" s="174" t="s">
        <v>201</v>
      </c>
      <c r="AF13" s="174" t="s">
        <v>201</v>
      </c>
      <c r="AG13" s="174" t="s">
        <v>201</v>
      </c>
      <c r="AH13" s="174"/>
      <c r="AI13" s="16"/>
      <c r="AJ13" s="174" t="s">
        <v>201</v>
      </c>
      <c r="AK13" s="174" t="s">
        <v>201</v>
      </c>
      <c r="AL13" s="174" t="s">
        <v>201</v>
      </c>
      <c r="AM13" s="174" t="s">
        <v>201</v>
      </c>
      <c r="AN13" s="174" t="s">
        <v>201</v>
      </c>
      <c r="AO13" s="174" t="s">
        <v>201</v>
      </c>
      <c r="AP13" s="174"/>
      <c r="AQ13" s="176"/>
      <c r="AR13" s="175" t="s">
        <v>202</v>
      </c>
      <c r="AS13" s="175" t="s">
        <v>207</v>
      </c>
      <c r="AT13" s="175" t="s">
        <v>204</v>
      </c>
      <c r="AU13" s="175" t="s">
        <v>205</v>
      </c>
      <c r="AV13" s="175"/>
      <c r="AW13" s="16"/>
      <c r="AX13" s="75">
        <v>0</v>
      </c>
      <c r="AY13" s="75">
        <v>6</v>
      </c>
      <c r="AZ13" s="75">
        <v>0</v>
      </c>
      <c r="BA13" s="75">
        <v>0</v>
      </c>
      <c r="BB13" s="16"/>
      <c r="BC13" s="75" t="s">
        <v>201</v>
      </c>
      <c r="BD13" s="75" t="s">
        <v>207</v>
      </c>
      <c r="BE13" s="75" t="s">
        <v>201</v>
      </c>
      <c r="BF13" s="75" t="s">
        <v>201</v>
      </c>
      <c r="BG13" s="16"/>
      <c r="BH13" s="177" t="s">
        <v>207</v>
      </c>
      <c r="BI13" s="174" t="s">
        <v>214</v>
      </c>
      <c r="BJ13" s="174" t="s">
        <v>201</v>
      </c>
      <c r="BK13" s="174" t="s">
        <v>201</v>
      </c>
      <c r="BL13" s="174" t="s">
        <v>201</v>
      </c>
      <c r="BM13" s="174" t="s">
        <v>201</v>
      </c>
      <c r="BN13" s="174"/>
      <c r="BO13" s="16"/>
      <c r="BP13" s="174" t="s">
        <v>214</v>
      </c>
      <c r="BQ13" s="174" t="s">
        <v>201</v>
      </c>
      <c r="BR13" s="174" t="s">
        <v>201</v>
      </c>
      <c r="BS13" s="174" t="s">
        <v>214</v>
      </c>
      <c r="BT13" s="174" t="s">
        <v>214</v>
      </c>
      <c r="BU13" s="174" t="s">
        <v>214</v>
      </c>
      <c r="BV13" s="174"/>
      <c r="BW13" s="174"/>
      <c r="BX13" s="175" t="s">
        <v>215</v>
      </c>
      <c r="BY13" s="175" t="s">
        <v>216</v>
      </c>
      <c r="BZ13" s="175" t="s">
        <v>217</v>
      </c>
      <c r="CA13" s="16"/>
      <c r="CB13" s="16" t="s">
        <v>201</v>
      </c>
      <c r="CC13" s="16" t="s">
        <v>201</v>
      </c>
      <c r="CD13" s="16" t="s">
        <v>201</v>
      </c>
      <c r="CE13" s="16"/>
      <c r="CF13" s="177" t="s">
        <v>218</v>
      </c>
    </row>
    <row r="14" spans="1:84" ht="45" customHeight="1">
      <c r="A14" s="111">
        <v>7</v>
      </c>
      <c r="B14" s="178" t="str">
        <f>[1]SISWA!$B12</f>
        <v>Haya Hafizhah</v>
      </c>
      <c r="C14" s="179" t="s">
        <v>61</v>
      </c>
      <c r="D14" s="179" t="s">
        <v>61</v>
      </c>
      <c r="E14" s="179" t="s">
        <v>61</v>
      </c>
      <c r="F14" s="179" t="s">
        <v>61</v>
      </c>
      <c r="G14" s="179" t="s">
        <v>123</v>
      </c>
      <c r="H14" s="179" t="s">
        <v>123</v>
      </c>
      <c r="I14" s="180" t="s">
        <v>219</v>
      </c>
      <c r="L14" s="174" t="s">
        <v>201</v>
      </c>
      <c r="M14" s="174" t="s">
        <v>201</v>
      </c>
      <c r="N14" s="174" t="s">
        <v>201</v>
      </c>
      <c r="O14" s="174" t="s">
        <v>201</v>
      </c>
      <c r="P14" s="174" t="s">
        <v>212</v>
      </c>
      <c r="Q14" s="174" t="s">
        <v>213</v>
      </c>
      <c r="R14" s="174"/>
      <c r="S14" s="16"/>
      <c r="T14" s="174" t="s">
        <v>208</v>
      </c>
      <c r="U14" s="174" t="s">
        <v>209</v>
      </c>
      <c r="V14" s="174" t="s">
        <v>210</v>
      </c>
      <c r="W14" s="174" t="s">
        <v>211</v>
      </c>
      <c r="X14" s="174" t="s">
        <v>201</v>
      </c>
      <c r="Y14" s="174" t="s">
        <v>201</v>
      </c>
      <c r="Z14" s="174"/>
      <c r="AA14" s="175"/>
      <c r="AB14" s="174" t="s">
        <v>201</v>
      </c>
      <c r="AC14" s="174" t="s">
        <v>201</v>
      </c>
      <c r="AD14" s="174" t="s">
        <v>201</v>
      </c>
      <c r="AE14" s="174" t="s">
        <v>201</v>
      </c>
      <c r="AF14" s="174" t="s">
        <v>201</v>
      </c>
      <c r="AG14" s="174" t="s">
        <v>201</v>
      </c>
      <c r="AH14" s="174"/>
      <c r="AI14" s="16"/>
      <c r="AJ14" s="174" t="s">
        <v>201</v>
      </c>
      <c r="AK14" s="174" t="s">
        <v>201</v>
      </c>
      <c r="AL14" s="174" t="s">
        <v>201</v>
      </c>
      <c r="AM14" s="174" t="s">
        <v>201</v>
      </c>
      <c r="AN14" s="174" t="s">
        <v>201</v>
      </c>
      <c r="AO14" s="174" t="s">
        <v>201</v>
      </c>
      <c r="AP14" s="174"/>
      <c r="AQ14" s="176"/>
      <c r="AR14" s="175" t="s">
        <v>220</v>
      </c>
      <c r="AS14" s="175" t="s">
        <v>221</v>
      </c>
      <c r="AT14" s="175" t="s">
        <v>204</v>
      </c>
      <c r="AU14" s="175" t="s">
        <v>205</v>
      </c>
      <c r="AV14" s="175"/>
      <c r="AW14" s="16"/>
      <c r="AX14" s="75">
        <v>2</v>
      </c>
      <c r="AY14" s="75">
        <v>4</v>
      </c>
      <c r="AZ14" s="75">
        <v>0</v>
      </c>
      <c r="BA14" s="75">
        <v>0</v>
      </c>
      <c r="BB14" s="16"/>
      <c r="BC14" s="75" t="s">
        <v>220</v>
      </c>
      <c r="BD14" s="75" t="s">
        <v>221</v>
      </c>
      <c r="BE14" s="75" t="s">
        <v>201</v>
      </c>
      <c r="BF14" s="75" t="s">
        <v>201</v>
      </c>
      <c r="BG14" s="16"/>
      <c r="BH14" s="177" t="s">
        <v>219</v>
      </c>
      <c r="BI14" s="174" t="s">
        <v>214</v>
      </c>
      <c r="BJ14" s="174" t="s">
        <v>201</v>
      </c>
      <c r="BK14" s="174" t="s">
        <v>201</v>
      </c>
      <c r="BL14" s="174" t="s">
        <v>201</v>
      </c>
      <c r="BM14" s="174" t="s">
        <v>201</v>
      </c>
      <c r="BN14" s="174"/>
      <c r="BO14" s="16"/>
      <c r="BP14" s="174" t="s">
        <v>214</v>
      </c>
      <c r="BQ14" s="174" t="s">
        <v>201</v>
      </c>
      <c r="BR14" s="174" t="s">
        <v>201</v>
      </c>
      <c r="BS14" s="174" t="s">
        <v>214</v>
      </c>
      <c r="BT14" s="174" t="s">
        <v>214</v>
      </c>
      <c r="BU14" s="174" t="s">
        <v>214</v>
      </c>
      <c r="BV14" s="174"/>
      <c r="BW14" s="174"/>
      <c r="BX14" s="175" t="s">
        <v>222</v>
      </c>
      <c r="BY14" s="175" t="s">
        <v>223</v>
      </c>
      <c r="BZ14" s="175" t="s">
        <v>217</v>
      </c>
      <c r="CA14" s="16"/>
      <c r="CB14" s="16" t="s">
        <v>201</v>
      </c>
      <c r="CC14" s="16" t="s">
        <v>201</v>
      </c>
      <c r="CD14" s="16" t="s">
        <v>217</v>
      </c>
      <c r="CE14" s="16"/>
      <c r="CF14" s="177" t="s">
        <v>224</v>
      </c>
    </row>
    <row r="15" spans="1:84" ht="45" customHeight="1">
      <c r="A15" s="111">
        <v>8</v>
      </c>
      <c r="B15" s="178" t="str">
        <f>[1]SISWA!$B13</f>
        <v>Kevin Aldi Prasetya</v>
      </c>
      <c r="C15" s="179" t="s">
        <v>61</v>
      </c>
      <c r="D15" s="179" t="s">
        <v>61</v>
      </c>
      <c r="E15" s="179" t="s">
        <v>61</v>
      </c>
      <c r="F15" s="179" t="s">
        <v>61</v>
      </c>
      <c r="G15" s="179" t="s">
        <v>61</v>
      </c>
      <c r="H15" s="179" t="s">
        <v>61</v>
      </c>
      <c r="I15" s="180" t="s">
        <v>207</v>
      </c>
      <c r="L15" s="174" t="s">
        <v>201</v>
      </c>
      <c r="M15" s="174" t="s">
        <v>201</v>
      </c>
      <c r="N15" s="174" t="s">
        <v>201</v>
      </c>
      <c r="O15" s="174" t="s">
        <v>201</v>
      </c>
      <c r="P15" s="174" t="s">
        <v>201</v>
      </c>
      <c r="Q15" s="174" t="s">
        <v>201</v>
      </c>
      <c r="R15" s="174"/>
      <c r="S15" s="16"/>
      <c r="T15" s="174" t="s">
        <v>208</v>
      </c>
      <c r="U15" s="174" t="s">
        <v>209</v>
      </c>
      <c r="V15" s="174" t="s">
        <v>210</v>
      </c>
      <c r="W15" s="174" t="s">
        <v>211</v>
      </c>
      <c r="X15" s="174" t="s">
        <v>212</v>
      </c>
      <c r="Y15" s="174" t="s">
        <v>213</v>
      </c>
      <c r="Z15" s="174"/>
      <c r="AA15" s="175"/>
      <c r="AB15" s="174" t="s">
        <v>201</v>
      </c>
      <c r="AC15" s="174" t="s">
        <v>201</v>
      </c>
      <c r="AD15" s="174" t="s">
        <v>201</v>
      </c>
      <c r="AE15" s="174" t="s">
        <v>201</v>
      </c>
      <c r="AF15" s="174" t="s">
        <v>201</v>
      </c>
      <c r="AG15" s="174" t="s">
        <v>201</v>
      </c>
      <c r="AH15" s="174"/>
      <c r="AI15" s="16"/>
      <c r="AJ15" s="174" t="s">
        <v>201</v>
      </c>
      <c r="AK15" s="174" t="s">
        <v>201</v>
      </c>
      <c r="AL15" s="174" t="s">
        <v>201</v>
      </c>
      <c r="AM15" s="174" t="s">
        <v>201</v>
      </c>
      <c r="AN15" s="174" t="s">
        <v>201</v>
      </c>
      <c r="AO15" s="174" t="s">
        <v>201</v>
      </c>
      <c r="AP15" s="174"/>
      <c r="AQ15" s="176"/>
      <c r="AR15" s="175" t="s">
        <v>202</v>
      </c>
      <c r="AS15" s="175" t="s">
        <v>207</v>
      </c>
      <c r="AT15" s="175" t="s">
        <v>204</v>
      </c>
      <c r="AU15" s="175" t="s">
        <v>205</v>
      </c>
      <c r="AV15" s="175"/>
      <c r="AW15" s="16"/>
      <c r="AX15" s="75">
        <v>0</v>
      </c>
      <c r="AY15" s="75">
        <v>6</v>
      </c>
      <c r="AZ15" s="75">
        <v>0</v>
      </c>
      <c r="BA15" s="75">
        <v>0</v>
      </c>
      <c r="BB15" s="16"/>
      <c r="BC15" s="75" t="s">
        <v>201</v>
      </c>
      <c r="BD15" s="75" t="s">
        <v>207</v>
      </c>
      <c r="BE15" s="75" t="s">
        <v>201</v>
      </c>
      <c r="BF15" s="75" t="s">
        <v>201</v>
      </c>
      <c r="BG15" s="16"/>
      <c r="BH15" s="177" t="s">
        <v>207</v>
      </c>
      <c r="BI15" s="174" t="s">
        <v>214</v>
      </c>
      <c r="BJ15" s="174" t="s">
        <v>201</v>
      </c>
      <c r="BK15" s="174" t="s">
        <v>201</v>
      </c>
      <c r="BL15" s="174" t="s">
        <v>201</v>
      </c>
      <c r="BM15" s="174" t="s">
        <v>201</v>
      </c>
      <c r="BN15" s="174"/>
      <c r="BO15" s="16"/>
      <c r="BP15" s="174" t="s">
        <v>214</v>
      </c>
      <c r="BQ15" s="174" t="s">
        <v>201</v>
      </c>
      <c r="BR15" s="174" t="s">
        <v>201</v>
      </c>
      <c r="BS15" s="174" t="s">
        <v>214</v>
      </c>
      <c r="BT15" s="174" t="s">
        <v>214</v>
      </c>
      <c r="BU15" s="174" t="s">
        <v>214</v>
      </c>
      <c r="BV15" s="174"/>
      <c r="BW15" s="174"/>
      <c r="BX15" s="175" t="s">
        <v>215</v>
      </c>
      <c r="BY15" s="175" t="s">
        <v>216</v>
      </c>
      <c r="BZ15" s="175" t="s">
        <v>217</v>
      </c>
      <c r="CA15" s="16"/>
      <c r="CB15" s="16" t="s">
        <v>201</v>
      </c>
      <c r="CC15" s="16" t="s">
        <v>201</v>
      </c>
      <c r="CD15" s="16" t="s">
        <v>201</v>
      </c>
      <c r="CE15" s="16"/>
      <c r="CF15" s="177" t="s">
        <v>218</v>
      </c>
    </row>
    <row r="16" spans="1:84" ht="45" customHeight="1">
      <c r="A16" s="111">
        <v>9</v>
      </c>
      <c r="B16" s="178" t="str">
        <f>[1]SISWA!$B14</f>
        <v>Miswa Putri Ramadhani</v>
      </c>
      <c r="C16" s="179" t="s">
        <v>61</v>
      </c>
      <c r="D16" s="179" t="s">
        <v>61</v>
      </c>
      <c r="E16" s="179" t="s">
        <v>61</v>
      </c>
      <c r="F16" s="179" t="s">
        <v>61</v>
      </c>
      <c r="G16" s="179" t="s">
        <v>123</v>
      </c>
      <c r="H16" s="179" t="s">
        <v>61</v>
      </c>
      <c r="I16" s="180" t="s">
        <v>225</v>
      </c>
      <c r="L16" s="174" t="s">
        <v>201</v>
      </c>
      <c r="M16" s="174" t="s">
        <v>201</v>
      </c>
      <c r="N16" s="174" t="s">
        <v>201</v>
      </c>
      <c r="O16" s="174" t="s">
        <v>201</v>
      </c>
      <c r="P16" s="174" t="s">
        <v>212</v>
      </c>
      <c r="Q16" s="174" t="s">
        <v>201</v>
      </c>
      <c r="R16" s="174"/>
      <c r="S16" s="16"/>
      <c r="T16" s="174" t="s">
        <v>208</v>
      </c>
      <c r="U16" s="174" t="s">
        <v>209</v>
      </c>
      <c r="V16" s="174" t="s">
        <v>210</v>
      </c>
      <c r="W16" s="174" t="s">
        <v>211</v>
      </c>
      <c r="X16" s="174" t="s">
        <v>201</v>
      </c>
      <c r="Y16" s="174" t="s">
        <v>213</v>
      </c>
      <c r="Z16" s="174"/>
      <c r="AA16" s="175"/>
      <c r="AB16" s="174" t="s">
        <v>201</v>
      </c>
      <c r="AC16" s="174" t="s">
        <v>201</v>
      </c>
      <c r="AD16" s="174" t="s">
        <v>201</v>
      </c>
      <c r="AE16" s="174" t="s">
        <v>201</v>
      </c>
      <c r="AF16" s="174" t="s">
        <v>201</v>
      </c>
      <c r="AG16" s="174" t="s">
        <v>201</v>
      </c>
      <c r="AH16" s="174"/>
      <c r="AI16" s="16"/>
      <c r="AJ16" s="174" t="s">
        <v>201</v>
      </c>
      <c r="AK16" s="174" t="s">
        <v>201</v>
      </c>
      <c r="AL16" s="174" t="s">
        <v>201</v>
      </c>
      <c r="AM16" s="174" t="s">
        <v>201</v>
      </c>
      <c r="AN16" s="174" t="s">
        <v>201</v>
      </c>
      <c r="AO16" s="174" t="s">
        <v>201</v>
      </c>
      <c r="AP16" s="174"/>
      <c r="AQ16" s="176"/>
      <c r="AR16" s="175" t="s">
        <v>226</v>
      </c>
      <c r="AS16" s="175" t="s">
        <v>227</v>
      </c>
      <c r="AT16" s="175" t="s">
        <v>204</v>
      </c>
      <c r="AU16" s="175" t="s">
        <v>205</v>
      </c>
      <c r="AV16" s="175"/>
      <c r="AW16" s="16"/>
      <c r="AX16" s="75">
        <v>1</v>
      </c>
      <c r="AY16" s="75">
        <v>5</v>
      </c>
      <c r="AZ16" s="75">
        <v>0</v>
      </c>
      <c r="BA16" s="75">
        <v>0</v>
      </c>
      <c r="BB16" s="16"/>
      <c r="BC16" s="75" t="s">
        <v>226</v>
      </c>
      <c r="BD16" s="75" t="s">
        <v>227</v>
      </c>
      <c r="BE16" s="75" t="s">
        <v>201</v>
      </c>
      <c r="BF16" s="75" t="s">
        <v>201</v>
      </c>
      <c r="BG16" s="16"/>
      <c r="BH16" s="177" t="s">
        <v>225</v>
      </c>
      <c r="BI16" s="174" t="s">
        <v>214</v>
      </c>
      <c r="BJ16" s="174" t="s">
        <v>201</v>
      </c>
      <c r="BK16" s="174" t="s">
        <v>201</v>
      </c>
      <c r="BL16" s="174" t="s">
        <v>201</v>
      </c>
      <c r="BM16" s="174" t="s">
        <v>201</v>
      </c>
      <c r="BN16" s="174"/>
      <c r="BO16" s="16"/>
      <c r="BP16" s="174" t="s">
        <v>214</v>
      </c>
      <c r="BQ16" s="174" t="s">
        <v>201</v>
      </c>
      <c r="BR16" s="174" t="s">
        <v>201</v>
      </c>
      <c r="BS16" s="174" t="s">
        <v>214</v>
      </c>
      <c r="BT16" s="174" t="s">
        <v>214</v>
      </c>
      <c r="BU16" s="174" t="s">
        <v>214</v>
      </c>
      <c r="BV16" s="174"/>
      <c r="BW16" s="174"/>
      <c r="BX16" s="175" t="s">
        <v>228</v>
      </c>
      <c r="BY16" s="175" t="s">
        <v>229</v>
      </c>
      <c r="BZ16" s="175" t="s">
        <v>217</v>
      </c>
      <c r="CA16" s="16"/>
      <c r="CB16" s="16" t="s">
        <v>201</v>
      </c>
      <c r="CC16" s="16" t="s">
        <v>201</v>
      </c>
      <c r="CD16" s="16" t="s">
        <v>217</v>
      </c>
      <c r="CE16" s="16"/>
      <c r="CF16" s="177" t="s">
        <v>224</v>
      </c>
    </row>
    <row r="17" spans="1:84" ht="45" customHeight="1">
      <c r="A17" s="111">
        <v>10</v>
      </c>
      <c r="B17" s="178" t="str">
        <f>[1]SISWA!$B15</f>
        <v>Muhammad Rafi Aldiansyah</v>
      </c>
      <c r="C17" s="179" t="s">
        <v>61</v>
      </c>
      <c r="D17" s="179" t="s">
        <v>61</v>
      </c>
      <c r="E17" s="179" t="s">
        <v>61</v>
      </c>
      <c r="F17" s="179" t="s">
        <v>61</v>
      </c>
      <c r="G17" s="179" t="s">
        <v>61</v>
      </c>
      <c r="H17" s="179" t="s">
        <v>61</v>
      </c>
      <c r="I17" s="180" t="s">
        <v>207</v>
      </c>
      <c r="L17" s="174" t="s">
        <v>201</v>
      </c>
      <c r="M17" s="174" t="s">
        <v>201</v>
      </c>
      <c r="N17" s="174" t="s">
        <v>201</v>
      </c>
      <c r="O17" s="174" t="s">
        <v>201</v>
      </c>
      <c r="P17" s="174" t="s">
        <v>201</v>
      </c>
      <c r="Q17" s="174" t="s">
        <v>201</v>
      </c>
      <c r="R17" s="174"/>
      <c r="S17" s="16"/>
      <c r="T17" s="174" t="s">
        <v>208</v>
      </c>
      <c r="U17" s="174" t="s">
        <v>209</v>
      </c>
      <c r="V17" s="174" t="s">
        <v>210</v>
      </c>
      <c r="W17" s="174" t="s">
        <v>211</v>
      </c>
      <c r="X17" s="174" t="s">
        <v>212</v>
      </c>
      <c r="Y17" s="174" t="s">
        <v>213</v>
      </c>
      <c r="Z17" s="174"/>
      <c r="AA17" s="175"/>
      <c r="AB17" s="174" t="s">
        <v>201</v>
      </c>
      <c r="AC17" s="174" t="s">
        <v>201</v>
      </c>
      <c r="AD17" s="174" t="s">
        <v>201</v>
      </c>
      <c r="AE17" s="174" t="s">
        <v>201</v>
      </c>
      <c r="AF17" s="174" t="s">
        <v>201</v>
      </c>
      <c r="AG17" s="174" t="s">
        <v>201</v>
      </c>
      <c r="AH17" s="174"/>
      <c r="AI17" s="16"/>
      <c r="AJ17" s="174" t="s">
        <v>201</v>
      </c>
      <c r="AK17" s="174" t="s">
        <v>201</v>
      </c>
      <c r="AL17" s="174" t="s">
        <v>201</v>
      </c>
      <c r="AM17" s="174" t="s">
        <v>201</v>
      </c>
      <c r="AN17" s="174" t="s">
        <v>201</v>
      </c>
      <c r="AO17" s="174" t="s">
        <v>201</v>
      </c>
      <c r="AP17" s="174"/>
      <c r="AQ17" s="176"/>
      <c r="AR17" s="175" t="s">
        <v>202</v>
      </c>
      <c r="AS17" s="175" t="s">
        <v>207</v>
      </c>
      <c r="AT17" s="175" t="s">
        <v>204</v>
      </c>
      <c r="AU17" s="175" t="s">
        <v>205</v>
      </c>
      <c r="AV17" s="175"/>
      <c r="AW17" s="16"/>
      <c r="AX17" s="75">
        <v>0</v>
      </c>
      <c r="AY17" s="75">
        <v>6</v>
      </c>
      <c r="AZ17" s="75">
        <v>0</v>
      </c>
      <c r="BA17" s="75">
        <v>0</v>
      </c>
      <c r="BB17" s="16"/>
      <c r="BC17" s="75" t="s">
        <v>201</v>
      </c>
      <c r="BD17" s="75" t="s">
        <v>207</v>
      </c>
      <c r="BE17" s="75" t="s">
        <v>201</v>
      </c>
      <c r="BF17" s="75" t="s">
        <v>201</v>
      </c>
      <c r="BG17" s="16"/>
      <c r="BH17" s="177" t="s">
        <v>207</v>
      </c>
      <c r="BI17" s="174" t="s">
        <v>214</v>
      </c>
      <c r="BJ17" s="174" t="s">
        <v>201</v>
      </c>
      <c r="BK17" s="174" t="s">
        <v>201</v>
      </c>
      <c r="BL17" s="174" t="s">
        <v>201</v>
      </c>
      <c r="BM17" s="174" t="s">
        <v>201</v>
      </c>
      <c r="BN17" s="174"/>
      <c r="BO17" s="16"/>
      <c r="BP17" s="174" t="s">
        <v>214</v>
      </c>
      <c r="BQ17" s="174" t="s">
        <v>201</v>
      </c>
      <c r="BR17" s="174" t="s">
        <v>201</v>
      </c>
      <c r="BS17" s="174" t="s">
        <v>214</v>
      </c>
      <c r="BT17" s="174" t="s">
        <v>214</v>
      </c>
      <c r="BU17" s="174" t="s">
        <v>214</v>
      </c>
      <c r="BV17" s="174"/>
      <c r="BW17" s="174"/>
      <c r="BX17" s="175" t="s">
        <v>215</v>
      </c>
      <c r="BY17" s="175" t="s">
        <v>216</v>
      </c>
      <c r="BZ17" s="175" t="s">
        <v>217</v>
      </c>
      <c r="CA17" s="16"/>
      <c r="CB17" s="16" t="s">
        <v>201</v>
      </c>
      <c r="CC17" s="16" t="s">
        <v>201</v>
      </c>
      <c r="CD17" s="16" t="s">
        <v>201</v>
      </c>
      <c r="CE17" s="16"/>
      <c r="CF17" s="177" t="s">
        <v>218</v>
      </c>
    </row>
    <row r="18" spans="1:84" ht="45" customHeight="1">
      <c r="A18" s="111">
        <v>11</v>
      </c>
      <c r="B18" s="178" t="str">
        <f>[1]SISWA!$B16</f>
        <v>Nabila Ayu Saskia Ningrum</v>
      </c>
      <c r="C18" s="179" t="s">
        <v>61</v>
      </c>
      <c r="D18" s="179" t="s">
        <v>61</v>
      </c>
      <c r="E18" s="179" t="s">
        <v>61</v>
      </c>
      <c r="F18" s="179" t="s">
        <v>61</v>
      </c>
      <c r="G18" s="179" t="s">
        <v>61</v>
      </c>
      <c r="H18" s="179" t="s">
        <v>61</v>
      </c>
      <c r="I18" s="180" t="s">
        <v>207</v>
      </c>
      <c r="L18" s="174" t="s">
        <v>201</v>
      </c>
      <c r="M18" s="174" t="s">
        <v>201</v>
      </c>
      <c r="N18" s="174" t="s">
        <v>201</v>
      </c>
      <c r="O18" s="174" t="s">
        <v>201</v>
      </c>
      <c r="P18" s="174" t="s">
        <v>201</v>
      </c>
      <c r="Q18" s="174" t="s">
        <v>201</v>
      </c>
      <c r="R18" s="174"/>
      <c r="S18" s="16"/>
      <c r="T18" s="174" t="s">
        <v>208</v>
      </c>
      <c r="U18" s="174" t="s">
        <v>209</v>
      </c>
      <c r="V18" s="174" t="s">
        <v>210</v>
      </c>
      <c r="W18" s="174" t="s">
        <v>211</v>
      </c>
      <c r="X18" s="174" t="s">
        <v>212</v>
      </c>
      <c r="Y18" s="174" t="s">
        <v>213</v>
      </c>
      <c r="Z18" s="174"/>
      <c r="AA18" s="175"/>
      <c r="AB18" s="174" t="s">
        <v>201</v>
      </c>
      <c r="AC18" s="174" t="s">
        <v>201</v>
      </c>
      <c r="AD18" s="174" t="s">
        <v>201</v>
      </c>
      <c r="AE18" s="174" t="s">
        <v>201</v>
      </c>
      <c r="AF18" s="174" t="s">
        <v>201</v>
      </c>
      <c r="AG18" s="174" t="s">
        <v>201</v>
      </c>
      <c r="AH18" s="174"/>
      <c r="AI18" s="16"/>
      <c r="AJ18" s="174" t="s">
        <v>201</v>
      </c>
      <c r="AK18" s="174" t="s">
        <v>201</v>
      </c>
      <c r="AL18" s="174" t="s">
        <v>201</v>
      </c>
      <c r="AM18" s="174" t="s">
        <v>201</v>
      </c>
      <c r="AN18" s="174" t="s">
        <v>201</v>
      </c>
      <c r="AO18" s="174" t="s">
        <v>201</v>
      </c>
      <c r="AP18" s="174"/>
      <c r="AQ18" s="176"/>
      <c r="AR18" s="175" t="s">
        <v>202</v>
      </c>
      <c r="AS18" s="175" t="s">
        <v>207</v>
      </c>
      <c r="AT18" s="175" t="s">
        <v>204</v>
      </c>
      <c r="AU18" s="175" t="s">
        <v>205</v>
      </c>
      <c r="AV18" s="175"/>
      <c r="AW18" s="16"/>
      <c r="AX18" s="75">
        <v>0</v>
      </c>
      <c r="AY18" s="75">
        <v>6</v>
      </c>
      <c r="AZ18" s="75">
        <v>0</v>
      </c>
      <c r="BA18" s="75">
        <v>0</v>
      </c>
      <c r="BB18" s="16"/>
      <c r="BC18" s="75" t="s">
        <v>201</v>
      </c>
      <c r="BD18" s="75" t="s">
        <v>207</v>
      </c>
      <c r="BE18" s="75" t="s">
        <v>201</v>
      </c>
      <c r="BF18" s="75" t="s">
        <v>201</v>
      </c>
      <c r="BG18" s="16"/>
      <c r="BH18" s="177" t="s">
        <v>207</v>
      </c>
      <c r="BI18" s="174" t="s">
        <v>214</v>
      </c>
      <c r="BJ18" s="174" t="s">
        <v>201</v>
      </c>
      <c r="BK18" s="174" t="s">
        <v>201</v>
      </c>
      <c r="BL18" s="174" t="s">
        <v>201</v>
      </c>
      <c r="BM18" s="174" t="s">
        <v>201</v>
      </c>
      <c r="BN18" s="174"/>
      <c r="BO18" s="16"/>
      <c r="BP18" s="174" t="s">
        <v>214</v>
      </c>
      <c r="BQ18" s="174" t="s">
        <v>201</v>
      </c>
      <c r="BR18" s="174" t="s">
        <v>201</v>
      </c>
      <c r="BS18" s="174" t="s">
        <v>214</v>
      </c>
      <c r="BT18" s="174" t="s">
        <v>214</v>
      </c>
      <c r="BU18" s="174" t="s">
        <v>214</v>
      </c>
      <c r="BV18" s="174"/>
      <c r="BW18" s="174"/>
      <c r="BX18" s="175" t="s">
        <v>215</v>
      </c>
      <c r="BY18" s="175" t="s">
        <v>216</v>
      </c>
      <c r="BZ18" s="175" t="s">
        <v>217</v>
      </c>
      <c r="CA18" s="16"/>
      <c r="CB18" s="16" t="s">
        <v>201</v>
      </c>
      <c r="CC18" s="16" t="s">
        <v>201</v>
      </c>
      <c r="CD18" s="16" t="s">
        <v>201</v>
      </c>
      <c r="CE18" s="16"/>
      <c r="CF18" s="177" t="s">
        <v>218</v>
      </c>
    </row>
    <row r="19" spans="1:84" ht="45" customHeight="1">
      <c r="A19" s="111">
        <v>12</v>
      </c>
      <c r="B19" s="178" t="str">
        <f>[1]SISWA!$B17</f>
        <v>Nabila Septianing Tyas</v>
      </c>
      <c r="C19" s="179" t="s">
        <v>61</v>
      </c>
      <c r="D19" s="179" t="s">
        <v>61</v>
      </c>
      <c r="E19" s="179" t="s">
        <v>61</v>
      </c>
      <c r="F19" s="179" t="s">
        <v>61</v>
      </c>
      <c r="G19" s="179" t="s">
        <v>61</v>
      </c>
      <c r="H19" s="179" t="s">
        <v>61</v>
      </c>
      <c r="I19" s="180" t="s">
        <v>207</v>
      </c>
      <c r="L19" s="174" t="s">
        <v>201</v>
      </c>
      <c r="M19" s="174" t="s">
        <v>201</v>
      </c>
      <c r="N19" s="174" t="s">
        <v>201</v>
      </c>
      <c r="O19" s="174" t="s">
        <v>201</v>
      </c>
      <c r="P19" s="174" t="s">
        <v>201</v>
      </c>
      <c r="Q19" s="174" t="s">
        <v>201</v>
      </c>
      <c r="R19" s="174"/>
      <c r="S19" s="16"/>
      <c r="T19" s="174" t="s">
        <v>208</v>
      </c>
      <c r="U19" s="174" t="s">
        <v>209</v>
      </c>
      <c r="V19" s="174" t="s">
        <v>210</v>
      </c>
      <c r="W19" s="174" t="s">
        <v>211</v>
      </c>
      <c r="X19" s="174" t="s">
        <v>212</v>
      </c>
      <c r="Y19" s="174" t="s">
        <v>213</v>
      </c>
      <c r="Z19" s="174"/>
      <c r="AA19" s="175"/>
      <c r="AB19" s="174" t="s">
        <v>201</v>
      </c>
      <c r="AC19" s="174" t="s">
        <v>201</v>
      </c>
      <c r="AD19" s="174" t="s">
        <v>201</v>
      </c>
      <c r="AE19" s="174" t="s">
        <v>201</v>
      </c>
      <c r="AF19" s="174" t="s">
        <v>201</v>
      </c>
      <c r="AG19" s="174" t="s">
        <v>201</v>
      </c>
      <c r="AH19" s="174"/>
      <c r="AI19" s="16"/>
      <c r="AJ19" s="174" t="s">
        <v>201</v>
      </c>
      <c r="AK19" s="174" t="s">
        <v>201</v>
      </c>
      <c r="AL19" s="174" t="s">
        <v>201</v>
      </c>
      <c r="AM19" s="174" t="s">
        <v>201</v>
      </c>
      <c r="AN19" s="174" t="s">
        <v>201</v>
      </c>
      <c r="AO19" s="174" t="s">
        <v>201</v>
      </c>
      <c r="AP19" s="174"/>
      <c r="AQ19" s="176"/>
      <c r="AR19" s="175" t="s">
        <v>202</v>
      </c>
      <c r="AS19" s="175" t="s">
        <v>207</v>
      </c>
      <c r="AT19" s="175" t="s">
        <v>204</v>
      </c>
      <c r="AU19" s="175" t="s">
        <v>205</v>
      </c>
      <c r="AV19" s="175"/>
      <c r="AW19" s="16"/>
      <c r="AX19" s="75">
        <v>0</v>
      </c>
      <c r="AY19" s="75">
        <v>6</v>
      </c>
      <c r="AZ19" s="75">
        <v>0</v>
      </c>
      <c r="BA19" s="75">
        <v>0</v>
      </c>
      <c r="BB19" s="16"/>
      <c r="BC19" s="75" t="s">
        <v>201</v>
      </c>
      <c r="BD19" s="75" t="s">
        <v>207</v>
      </c>
      <c r="BE19" s="75" t="s">
        <v>201</v>
      </c>
      <c r="BF19" s="75" t="s">
        <v>201</v>
      </c>
      <c r="BG19" s="16"/>
      <c r="BH19" s="177" t="s">
        <v>207</v>
      </c>
      <c r="BI19" s="174" t="s">
        <v>214</v>
      </c>
      <c r="BJ19" s="174" t="s">
        <v>201</v>
      </c>
      <c r="BK19" s="174" t="s">
        <v>201</v>
      </c>
      <c r="BL19" s="174" t="s">
        <v>201</v>
      </c>
      <c r="BM19" s="174" t="s">
        <v>201</v>
      </c>
      <c r="BN19" s="174"/>
      <c r="BO19" s="16"/>
      <c r="BP19" s="174" t="s">
        <v>214</v>
      </c>
      <c r="BQ19" s="174" t="s">
        <v>201</v>
      </c>
      <c r="BR19" s="174" t="s">
        <v>201</v>
      </c>
      <c r="BS19" s="174" t="s">
        <v>214</v>
      </c>
      <c r="BT19" s="174" t="s">
        <v>214</v>
      </c>
      <c r="BU19" s="174" t="s">
        <v>214</v>
      </c>
      <c r="BV19" s="174"/>
      <c r="BW19" s="174"/>
      <c r="BX19" s="175" t="s">
        <v>215</v>
      </c>
      <c r="BY19" s="175" t="s">
        <v>216</v>
      </c>
      <c r="BZ19" s="175" t="s">
        <v>217</v>
      </c>
      <c r="CA19" s="16"/>
      <c r="CB19" s="16" t="s">
        <v>201</v>
      </c>
      <c r="CC19" s="16" t="s">
        <v>201</v>
      </c>
      <c r="CD19" s="16" t="s">
        <v>201</v>
      </c>
      <c r="CE19" s="16"/>
      <c r="CF19" s="177" t="s">
        <v>218</v>
      </c>
    </row>
    <row r="20" spans="1:84" ht="45" customHeight="1">
      <c r="A20" s="111">
        <v>13</v>
      </c>
      <c r="B20" s="178" t="str">
        <f>[1]SISWA!$B18</f>
        <v>Rakha Boma Nandana</v>
      </c>
      <c r="C20" s="179" t="s">
        <v>61</v>
      </c>
      <c r="D20" s="179" t="s">
        <v>61</v>
      </c>
      <c r="E20" s="179" t="s">
        <v>61</v>
      </c>
      <c r="F20" s="179" t="s">
        <v>61</v>
      </c>
      <c r="G20" s="179" t="s">
        <v>61</v>
      </c>
      <c r="H20" s="179" t="s">
        <v>61</v>
      </c>
      <c r="I20" s="180" t="s">
        <v>207</v>
      </c>
      <c r="L20" s="174" t="s">
        <v>201</v>
      </c>
      <c r="M20" s="174" t="s">
        <v>201</v>
      </c>
      <c r="N20" s="174" t="s">
        <v>201</v>
      </c>
      <c r="O20" s="174" t="s">
        <v>201</v>
      </c>
      <c r="P20" s="174" t="s">
        <v>201</v>
      </c>
      <c r="Q20" s="174" t="s">
        <v>201</v>
      </c>
      <c r="R20" s="174"/>
      <c r="S20" s="16"/>
      <c r="T20" s="174" t="s">
        <v>208</v>
      </c>
      <c r="U20" s="174" t="s">
        <v>209</v>
      </c>
      <c r="V20" s="174" t="s">
        <v>210</v>
      </c>
      <c r="W20" s="174" t="s">
        <v>211</v>
      </c>
      <c r="X20" s="174" t="s">
        <v>212</v>
      </c>
      <c r="Y20" s="174" t="s">
        <v>213</v>
      </c>
      <c r="Z20" s="174"/>
      <c r="AA20" s="175"/>
      <c r="AB20" s="174" t="s">
        <v>201</v>
      </c>
      <c r="AC20" s="174" t="s">
        <v>201</v>
      </c>
      <c r="AD20" s="174" t="s">
        <v>201</v>
      </c>
      <c r="AE20" s="174" t="s">
        <v>201</v>
      </c>
      <c r="AF20" s="174" t="s">
        <v>201</v>
      </c>
      <c r="AG20" s="174" t="s">
        <v>201</v>
      </c>
      <c r="AH20" s="174"/>
      <c r="AI20" s="16"/>
      <c r="AJ20" s="174" t="s">
        <v>201</v>
      </c>
      <c r="AK20" s="174" t="s">
        <v>201</v>
      </c>
      <c r="AL20" s="174" t="s">
        <v>201</v>
      </c>
      <c r="AM20" s="174" t="s">
        <v>201</v>
      </c>
      <c r="AN20" s="174" t="s">
        <v>201</v>
      </c>
      <c r="AO20" s="174" t="s">
        <v>201</v>
      </c>
      <c r="AP20" s="174"/>
      <c r="AQ20" s="176"/>
      <c r="AR20" s="175" t="s">
        <v>202</v>
      </c>
      <c r="AS20" s="175" t="s">
        <v>207</v>
      </c>
      <c r="AT20" s="175" t="s">
        <v>204</v>
      </c>
      <c r="AU20" s="175" t="s">
        <v>205</v>
      </c>
      <c r="AV20" s="175"/>
      <c r="AW20" s="16"/>
      <c r="AX20" s="75">
        <v>0</v>
      </c>
      <c r="AY20" s="75">
        <v>6</v>
      </c>
      <c r="AZ20" s="75">
        <v>0</v>
      </c>
      <c r="BA20" s="75">
        <v>0</v>
      </c>
      <c r="BB20" s="16"/>
      <c r="BC20" s="75" t="s">
        <v>201</v>
      </c>
      <c r="BD20" s="75" t="s">
        <v>207</v>
      </c>
      <c r="BE20" s="75" t="s">
        <v>201</v>
      </c>
      <c r="BF20" s="75" t="s">
        <v>201</v>
      </c>
      <c r="BG20" s="16"/>
      <c r="BH20" s="177" t="s">
        <v>207</v>
      </c>
      <c r="BI20" s="174" t="s">
        <v>214</v>
      </c>
      <c r="BJ20" s="174" t="s">
        <v>201</v>
      </c>
      <c r="BK20" s="174" t="s">
        <v>201</v>
      </c>
      <c r="BL20" s="174" t="s">
        <v>201</v>
      </c>
      <c r="BM20" s="174" t="s">
        <v>201</v>
      </c>
      <c r="BN20" s="174"/>
      <c r="BO20" s="16"/>
      <c r="BP20" s="174" t="s">
        <v>214</v>
      </c>
      <c r="BQ20" s="174" t="s">
        <v>201</v>
      </c>
      <c r="BR20" s="174" t="s">
        <v>201</v>
      </c>
      <c r="BS20" s="174" t="s">
        <v>214</v>
      </c>
      <c r="BT20" s="174" t="s">
        <v>214</v>
      </c>
      <c r="BU20" s="174" t="s">
        <v>214</v>
      </c>
      <c r="BV20" s="174"/>
      <c r="BW20" s="174"/>
      <c r="BX20" s="175" t="s">
        <v>215</v>
      </c>
      <c r="BY20" s="175" t="s">
        <v>216</v>
      </c>
      <c r="BZ20" s="175" t="s">
        <v>217</v>
      </c>
      <c r="CA20" s="16"/>
      <c r="CB20" s="16" t="s">
        <v>201</v>
      </c>
      <c r="CC20" s="16" t="s">
        <v>201</v>
      </c>
      <c r="CD20" s="16" t="s">
        <v>201</v>
      </c>
      <c r="CE20" s="16"/>
      <c r="CF20" s="177" t="s">
        <v>218</v>
      </c>
    </row>
    <row r="21" spans="1:84" ht="45" customHeight="1">
      <c r="A21" s="111">
        <v>14</v>
      </c>
      <c r="B21" s="178" t="str">
        <f>[1]SISWA!$B19</f>
        <v>Rayyan Khairul Azam</v>
      </c>
      <c r="C21" s="179" t="s">
        <v>61</v>
      </c>
      <c r="D21" s="179" t="s">
        <v>61</v>
      </c>
      <c r="E21" s="179" t="s">
        <v>61</v>
      </c>
      <c r="F21" s="179" t="s">
        <v>61</v>
      </c>
      <c r="G21" s="179" t="s">
        <v>61</v>
      </c>
      <c r="H21" s="179" t="s">
        <v>61</v>
      </c>
      <c r="I21" s="180" t="s">
        <v>207</v>
      </c>
      <c r="L21" s="174" t="s">
        <v>201</v>
      </c>
      <c r="M21" s="174" t="s">
        <v>201</v>
      </c>
      <c r="N21" s="174" t="s">
        <v>201</v>
      </c>
      <c r="O21" s="174" t="s">
        <v>201</v>
      </c>
      <c r="P21" s="174" t="s">
        <v>201</v>
      </c>
      <c r="Q21" s="174" t="s">
        <v>201</v>
      </c>
      <c r="R21" s="174"/>
      <c r="S21" s="16"/>
      <c r="T21" s="174" t="s">
        <v>208</v>
      </c>
      <c r="U21" s="174" t="s">
        <v>209</v>
      </c>
      <c r="V21" s="174" t="s">
        <v>210</v>
      </c>
      <c r="W21" s="174" t="s">
        <v>211</v>
      </c>
      <c r="X21" s="174" t="s">
        <v>212</v>
      </c>
      <c r="Y21" s="174" t="s">
        <v>213</v>
      </c>
      <c r="Z21" s="174"/>
      <c r="AA21" s="175"/>
      <c r="AB21" s="174" t="s">
        <v>201</v>
      </c>
      <c r="AC21" s="174" t="s">
        <v>201</v>
      </c>
      <c r="AD21" s="174" t="s">
        <v>201</v>
      </c>
      <c r="AE21" s="174" t="s">
        <v>201</v>
      </c>
      <c r="AF21" s="174" t="s">
        <v>201</v>
      </c>
      <c r="AG21" s="174" t="s">
        <v>201</v>
      </c>
      <c r="AH21" s="174"/>
      <c r="AI21" s="16"/>
      <c r="AJ21" s="174" t="s">
        <v>201</v>
      </c>
      <c r="AK21" s="174" t="s">
        <v>201</v>
      </c>
      <c r="AL21" s="174" t="s">
        <v>201</v>
      </c>
      <c r="AM21" s="174" t="s">
        <v>201</v>
      </c>
      <c r="AN21" s="174" t="s">
        <v>201</v>
      </c>
      <c r="AO21" s="174" t="s">
        <v>201</v>
      </c>
      <c r="AP21" s="174"/>
      <c r="AQ21" s="176"/>
      <c r="AR21" s="175" t="s">
        <v>202</v>
      </c>
      <c r="AS21" s="175" t="s">
        <v>207</v>
      </c>
      <c r="AT21" s="175" t="s">
        <v>204</v>
      </c>
      <c r="AU21" s="175" t="s">
        <v>205</v>
      </c>
      <c r="AV21" s="175"/>
      <c r="AW21" s="16"/>
      <c r="AX21" s="75">
        <v>0</v>
      </c>
      <c r="AY21" s="75">
        <v>6</v>
      </c>
      <c r="AZ21" s="75">
        <v>0</v>
      </c>
      <c r="BA21" s="75">
        <v>0</v>
      </c>
      <c r="BB21" s="16"/>
      <c r="BC21" s="75" t="s">
        <v>201</v>
      </c>
      <c r="BD21" s="75" t="s">
        <v>207</v>
      </c>
      <c r="BE21" s="75" t="s">
        <v>201</v>
      </c>
      <c r="BF21" s="75" t="s">
        <v>201</v>
      </c>
      <c r="BG21" s="16"/>
      <c r="BH21" s="177" t="s">
        <v>207</v>
      </c>
      <c r="BI21" s="174" t="s">
        <v>214</v>
      </c>
      <c r="BJ21" s="174" t="s">
        <v>201</v>
      </c>
      <c r="BK21" s="174" t="s">
        <v>201</v>
      </c>
      <c r="BL21" s="174" t="s">
        <v>201</v>
      </c>
      <c r="BM21" s="174" t="s">
        <v>201</v>
      </c>
      <c r="BN21" s="174"/>
      <c r="BO21" s="16"/>
      <c r="BP21" s="174" t="s">
        <v>214</v>
      </c>
      <c r="BQ21" s="174" t="s">
        <v>201</v>
      </c>
      <c r="BR21" s="174" t="s">
        <v>201</v>
      </c>
      <c r="BS21" s="174" t="s">
        <v>214</v>
      </c>
      <c r="BT21" s="174" t="s">
        <v>214</v>
      </c>
      <c r="BU21" s="174" t="s">
        <v>214</v>
      </c>
      <c r="BV21" s="174"/>
      <c r="BW21" s="174"/>
      <c r="BX21" s="175" t="s">
        <v>215</v>
      </c>
      <c r="BY21" s="175" t="s">
        <v>216</v>
      </c>
      <c r="BZ21" s="175" t="s">
        <v>217</v>
      </c>
      <c r="CA21" s="16"/>
      <c r="CB21" s="16" t="s">
        <v>201</v>
      </c>
      <c r="CC21" s="16" t="s">
        <v>201</v>
      </c>
      <c r="CD21" s="16" t="s">
        <v>201</v>
      </c>
      <c r="CE21" s="16"/>
      <c r="CF21" s="177" t="s">
        <v>218</v>
      </c>
    </row>
    <row r="22" spans="1:84" ht="45" customHeight="1">
      <c r="A22" s="111">
        <v>15</v>
      </c>
      <c r="B22" s="178" t="str">
        <f>[1]SISWA!$B20</f>
        <v>Regina Astitra Rahmadonna</v>
      </c>
      <c r="C22" s="179" t="s">
        <v>61</v>
      </c>
      <c r="D22" s="179" t="s">
        <v>61</v>
      </c>
      <c r="E22" s="179" t="s">
        <v>61</v>
      </c>
      <c r="F22" s="179" t="s">
        <v>61</v>
      </c>
      <c r="G22" s="179" t="s">
        <v>61</v>
      </c>
      <c r="H22" s="179" t="s">
        <v>61</v>
      </c>
      <c r="I22" s="180" t="s">
        <v>207</v>
      </c>
      <c r="L22" s="174" t="s">
        <v>201</v>
      </c>
      <c r="M22" s="174" t="s">
        <v>201</v>
      </c>
      <c r="N22" s="174" t="s">
        <v>201</v>
      </c>
      <c r="O22" s="174" t="s">
        <v>201</v>
      </c>
      <c r="P22" s="174" t="s">
        <v>201</v>
      </c>
      <c r="Q22" s="174" t="s">
        <v>201</v>
      </c>
      <c r="R22" s="174"/>
      <c r="S22" s="16"/>
      <c r="T22" s="174" t="s">
        <v>208</v>
      </c>
      <c r="U22" s="174" t="s">
        <v>209</v>
      </c>
      <c r="V22" s="174" t="s">
        <v>210</v>
      </c>
      <c r="W22" s="174" t="s">
        <v>211</v>
      </c>
      <c r="X22" s="174" t="s">
        <v>212</v>
      </c>
      <c r="Y22" s="174" t="s">
        <v>213</v>
      </c>
      <c r="Z22" s="174"/>
      <c r="AA22" s="175"/>
      <c r="AB22" s="174" t="s">
        <v>201</v>
      </c>
      <c r="AC22" s="174" t="s">
        <v>201</v>
      </c>
      <c r="AD22" s="174" t="s">
        <v>201</v>
      </c>
      <c r="AE22" s="174" t="s">
        <v>201</v>
      </c>
      <c r="AF22" s="174" t="s">
        <v>201</v>
      </c>
      <c r="AG22" s="174" t="s">
        <v>201</v>
      </c>
      <c r="AH22" s="174"/>
      <c r="AI22" s="16"/>
      <c r="AJ22" s="174" t="s">
        <v>201</v>
      </c>
      <c r="AK22" s="174" t="s">
        <v>201</v>
      </c>
      <c r="AL22" s="174" t="s">
        <v>201</v>
      </c>
      <c r="AM22" s="174" t="s">
        <v>201</v>
      </c>
      <c r="AN22" s="174" t="s">
        <v>201</v>
      </c>
      <c r="AO22" s="174" t="s">
        <v>201</v>
      </c>
      <c r="AP22" s="174"/>
      <c r="AQ22" s="176"/>
      <c r="AR22" s="175" t="s">
        <v>202</v>
      </c>
      <c r="AS22" s="175" t="s">
        <v>207</v>
      </c>
      <c r="AT22" s="175" t="s">
        <v>204</v>
      </c>
      <c r="AU22" s="175" t="s">
        <v>205</v>
      </c>
      <c r="AV22" s="175"/>
      <c r="AW22" s="16"/>
      <c r="AX22" s="75">
        <v>0</v>
      </c>
      <c r="AY22" s="75">
        <v>6</v>
      </c>
      <c r="AZ22" s="75">
        <v>0</v>
      </c>
      <c r="BA22" s="75">
        <v>0</v>
      </c>
      <c r="BB22" s="16"/>
      <c r="BC22" s="75" t="s">
        <v>201</v>
      </c>
      <c r="BD22" s="75" t="s">
        <v>207</v>
      </c>
      <c r="BE22" s="75" t="s">
        <v>201</v>
      </c>
      <c r="BF22" s="75" t="s">
        <v>201</v>
      </c>
      <c r="BG22" s="16"/>
      <c r="BH22" s="177" t="s">
        <v>207</v>
      </c>
      <c r="BI22" s="174" t="s">
        <v>214</v>
      </c>
      <c r="BJ22" s="174" t="s">
        <v>201</v>
      </c>
      <c r="BK22" s="174" t="s">
        <v>201</v>
      </c>
      <c r="BL22" s="174" t="s">
        <v>201</v>
      </c>
      <c r="BM22" s="174" t="s">
        <v>201</v>
      </c>
      <c r="BN22" s="174"/>
      <c r="BO22" s="16"/>
      <c r="BP22" s="174" t="s">
        <v>214</v>
      </c>
      <c r="BQ22" s="174" t="s">
        <v>201</v>
      </c>
      <c r="BR22" s="174" t="s">
        <v>201</v>
      </c>
      <c r="BS22" s="174" t="s">
        <v>214</v>
      </c>
      <c r="BT22" s="174" t="s">
        <v>214</v>
      </c>
      <c r="BU22" s="174" t="s">
        <v>214</v>
      </c>
      <c r="BV22" s="174"/>
      <c r="BW22" s="174"/>
      <c r="BX22" s="175" t="s">
        <v>215</v>
      </c>
      <c r="BY22" s="175" t="s">
        <v>216</v>
      </c>
      <c r="BZ22" s="175" t="s">
        <v>217</v>
      </c>
      <c r="CA22" s="16"/>
      <c r="CB22" s="16" t="s">
        <v>201</v>
      </c>
      <c r="CC22" s="16" t="s">
        <v>201</v>
      </c>
      <c r="CD22" s="16" t="s">
        <v>201</v>
      </c>
      <c r="CE22" s="16"/>
      <c r="CF22" s="177" t="s">
        <v>218</v>
      </c>
    </row>
    <row r="23" spans="1:84" ht="45" customHeight="1">
      <c r="A23" s="111">
        <v>16</v>
      </c>
      <c r="B23" s="178" t="str">
        <f>[1]SISWA!$B21</f>
        <v>Safiq Satriawan</v>
      </c>
      <c r="C23" s="179" t="s">
        <v>61</v>
      </c>
      <c r="D23" s="179" t="s">
        <v>61</v>
      </c>
      <c r="E23" s="179" t="s">
        <v>61</v>
      </c>
      <c r="F23" s="179" t="s">
        <v>61</v>
      </c>
      <c r="G23" s="179" t="s">
        <v>61</v>
      </c>
      <c r="H23" s="179" t="s">
        <v>61</v>
      </c>
      <c r="I23" s="180" t="s">
        <v>207</v>
      </c>
      <c r="L23" s="174" t="s">
        <v>201</v>
      </c>
      <c r="M23" s="174" t="s">
        <v>201</v>
      </c>
      <c r="N23" s="174" t="s">
        <v>201</v>
      </c>
      <c r="O23" s="174" t="s">
        <v>201</v>
      </c>
      <c r="P23" s="174" t="s">
        <v>201</v>
      </c>
      <c r="Q23" s="174" t="s">
        <v>201</v>
      </c>
      <c r="R23" s="174"/>
      <c r="S23" s="16"/>
      <c r="T23" s="174" t="s">
        <v>208</v>
      </c>
      <c r="U23" s="174" t="s">
        <v>209</v>
      </c>
      <c r="V23" s="174" t="s">
        <v>210</v>
      </c>
      <c r="W23" s="174" t="s">
        <v>211</v>
      </c>
      <c r="X23" s="174" t="s">
        <v>212</v>
      </c>
      <c r="Y23" s="174" t="s">
        <v>213</v>
      </c>
      <c r="Z23" s="174"/>
      <c r="AA23" s="175"/>
      <c r="AB23" s="174" t="s">
        <v>201</v>
      </c>
      <c r="AC23" s="174" t="s">
        <v>201</v>
      </c>
      <c r="AD23" s="174" t="s">
        <v>201</v>
      </c>
      <c r="AE23" s="174" t="s">
        <v>201</v>
      </c>
      <c r="AF23" s="174" t="s">
        <v>201</v>
      </c>
      <c r="AG23" s="174" t="s">
        <v>201</v>
      </c>
      <c r="AH23" s="174"/>
      <c r="AI23" s="16"/>
      <c r="AJ23" s="174" t="s">
        <v>201</v>
      </c>
      <c r="AK23" s="174" t="s">
        <v>201</v>
      </c>
      <c r="AL23" s="174" t="s">
        <v>201</v>
      </c>
      <c r="AM23" s="174" t="s">
        <v>201</v>
      </c>
      <c r="AN23" s="174" t="s">
        <v>201</v>
      </c>
      <c r="AO23" s="174" t="s">
        <v>201</v>
      </c>
      <c r="AP23" s="174"/>
      <c r="AQ23" s="176"/>
      <c r="AR23" s="175" t="s">
        <v>202</v>
      </c>
      <c r="AS23" s="175" t="s">
        <v>207</v>
      </c>
      <c r="AT23" s="175" t="s">
        <v>204</v>
      </c>
      <c r="AU23" s="175" t="s">
        <v>205</v>
      </c>
      <c r="AV23" s="175"/>
      <c r="AW23" s="16"/>
      <c r="AX23" s="75">
        <v>0</v>
      </c>
      <c r="AY23" s="75">
        <v>6</v>
      </c>
      <c r="AZ23" s="75">
        <v>0</v>
      </c>
      <c r="BA23" s="75">
        <v>0</v>
      </c>
      <c r="BB23" s="16"/>
      <c r="BC23" s="75" t="s">
        <v>201</v>
      </c>
      <c r="BD23" s="75" t="s">
        <v>207</v>
      </c>
      <c r="BE23" s="75" t="s">
        <v>201</v>
      </c>
      <c r="BF23" s="75" t="s">
        <v>201</v>
      </c>
      <c r="BG23" s="16"/>
      <c r="BH23" s="177" t="s">
        <v>207</v>
      </c>
      <c r="BI23" s="174" t="s">
        <v>214</v>
      </c>
      <c r="BJ23" s="174" t="s">
        <v>201</v>
      </c>
      <c r="BK23" s="174" t="s">
        <v>201</v>
      </c>
      <c r="BL23" s="174" t="s">
        <v>201</v>
      </c>
      <c r="BM23" s="174" t="s">
        <v>201</v>
      </c>
      <c r="BN23" s="174"/>
      <c r="BO23" s="16"/>
      <c r="BP23" s="174" t="s">
        <v>214</v>
      </c>
      <c r="BQ23" s="174" t="s">
        <v>201</v>
      </c>
      <c r="BR23" s="174" t="s">
        <v>201</v>
      </c>
      <c r="BS23" s="174" t="s">
        <v>214</v>
      </c>
      <c r="BT23" s="174" t="s">
        <v>214</v>
      </c>
      <c r="BU23" s="174" t="s">
        <v>214</v>
      </c>
      <c r="BV23" s="174"/>
      <c r="BW23" s="174"/>
      <c r="BX23" s="175" t="s">
        <v>215</v>
      </c>
      <c r="BY23" s="175" t="s">
        <v>216</v>
      </c>
      <c r="BZ23" s="175" t="s">
        <v>217</v>
      </c>
      <c r="CA23" s="16"/>
      <c r="CB23" s="16" t="s">
        <v>201</v>
      </c>
      <c r="CC23" s="16" t="s">
        <v>201</v>
      </c>
      <c r="CD23" s="16" t="s">
        <v>201</v>
      </c>
      <c r="CE23" s="16"/>
      <c r="CF23" s="177" t="s">
        <v>218</v>
      </c>
    </row>
    <row r="24" spans="1:84" ht="45" customHeight="1">
      <c r="A24" s="111">
        <v>17</v>
      </c>
      <c r="B24" s="178" t="e">
        <f>[1]SISWA!#REF!</f>
        <v>#REF!</v>
      </c>
      <c r="C24" s="179"/>
      <c r="D24" s="179"/>
      <c r="E24" s="179"/>
      <c r="F24" s="179"/>
      <c r="G24" s="179"/>
      <c r="H24" s="179"/>
      <c r="I24" s="180" t="s">
        <v>201</v>
      </c>
      <c r="L24" s="174" t="s">
        <v>201</v>
      </c>
      <c r="M24" s="174" t="s">
        <v>201</v>
      </c>
      <c r="N24" s="174" t="s">
        <v>201</v>
      </c>
      <c r="O24" s="174" t="s">
        <v>201</v>
      </c>
      <c r="P24" s="174" t="s">
        <v>201</v>
      </c>
      <c r="Q24" s="174" t="s">
        <v>201</v>
      </c>
      <c r="R24" s="174"/>
      <c r="S24" s="16"/>
      <c r="T24" s="174" t="s">
        <v>201</v>
      </c>
      <c r="U24" s="174" t="s">
        <v>201</v>
      </c>
      <c r="V24" s="174" t="s">
        <v>201</v>
      </c>
      <c r="W24" s="174" t="s">
        <v>201</v>
      </c>
      <c r="X24" s="174" t="s">
        <v>201</v>
      </c>
      <c r="Y24" s="174" t="s">
        <v>201</v>
      </c>
      <c r="Z24" s="174"/>
      <c r="AA24" s="175"/>
      <c r="AB24" s="174" t="s">
        <v>201</v>
      </c>
      <c r="AC24" s="174" t="s">
        <v>201</v>
      </c>
      <c r="AD24" s="174" t="s">
        <v>201</v>
      </c>
      <c r="AE24" s="174" t="s">
        <v>201</v>
      </c>
      <c r="AF24" s="174" t="s">
        <v>201</v>
      </c>
      <c r="AG24" s="174" t="s">
        <v>201</v>
      </c>
      <c r="AH24" s="174"/>
      <c r="AI24" s="16"/>
      <c r="AJ24" s="174" t="s">
        <v>201</v>
      </c>
      <c r="AK24" s="174" t="s">
        <v>201</v>
      </c>
      <c r="AL24" s="174" t="s">
        <v>201</v>
      </c>
      <c r="AM24" s="174" t="s">
        <v>201</v>
      </c>
      <c r="AN24" s="174" t="s">
        <v>201</v>
      </c>
      <c r="AO24" s="174" t="s">
        <v>201</v>
      </c>
      <c r="AP24" s="174"/>
      <c r="AQ24" s="176"/>
      <c r="AR24" s="175" t="s">
        <v>202</v>
      </c>
      <c r="AS24" s="175" t="s">
        <v>203</v>
      </c>
      <c r="AT24" s="175" t="s">
        <v>204</v>
      </c>
      <c r="AU24" s="175" t="s">
        <v>205</v>
      </c>
      <c r="AV24" s="175"/>
      <c r="AW24" s="16"/>
      <c r="AX24" s="75">
        <v>0</v>
      </c>
      <c r="AY24" s="75">
        <v>0</v>
      </c>
      <c r="AZ24" s="75">
        <v>0</v>
      </c>
      <c r="BA24" s="75">
        <v>0</v>
      </c>
      <c r="BB24" s="16"/>
      <c r="BC24" s="75" t="s">
        <v>201</v>
      </c>
      <c r="BD24" s="75" t="s">
        <v>201</v>
      </c>
      <c r="BE24" s="75" t="s">
        <v>201</v>
      </c>
      <c r="BF24" s="75" t="s">
        <v>201</v>
      </c>
      <c r="BG24" s="16"/>
      <c r="BH24" s="177" t="s">
        <v>201</v>
      </c>
      <c r="BI24" s="174" t="s">
        <v>214</v>
      </c>
      <c r="BJ24" s="174" t="s">
        <v>201</v>
      </c>
      <c r="BK24" s="174" t="s">
        <v>201</v>
      </c>
      <c r="BL24" s="174" t="s">
        <v>201</v>
      </c>
      <c r="BM24" s="174" t="s">
        <v>201</v>
      </c>
      <c r="BN24" s="174"/>
      <c r="BO24" s="16"/>
      <c r="BP24" s="174" t="s">
        <v>214</v>
      </c>
      <c r="BQ24" s="174" t="s">
        <v>201</v>
      </c>
      <c r="BR24" s="174" t="s">
        <v>201</v>
      </c>
      <c r="BS24" s="174" t="s">
        <v>214</v>
      </c>
      <c r="BT24" s="174" t="s">
        <v>214</v>
      </c>
      <c r="BU24" s="174" t="s">
        <v>214</v>
      </c>
      <c r="BV24" s="174"/>
      <c r="BW24" s="174"/>
      <c r="BX24" s="175" t="s">
        <v>230</v>
      </c>
      <c r="BY24" s="175" t="s">
        <v>231</v>
      </c>
      <c r="BZ24" s="175" t="s">
        <v>217</v>
      </c>
      <c r="CA24" s="16"/>
      <c r="CB24" s="16" t="s">
        <v>201</v>
      </c>
      <c r="CC24" s="16" t="s">
        <v>201</v>
      </c>
      <c r="CD24" s="16" t="s">
        <v>201</v>
      </c>
      <c r="CE24" s="16"/>
      <c r="CF24" s="177" t="s">
        <v>218</v>
      </c>
    </row>
    <row r="25" spans="1:84" ht="45" customHeight="1">
      <c r="A25" s="111">
        <v>18</v>
      </c>
      <c r="B25" s="178">
        <f>[1]SISWA!$B23</f>
        <v>0</v>
      </c>
      <c r="C25" s="179"/>
      <c r="D25" s="179"/>
      <c r="E25" s="179"/>
      <c r="F25" s="179"/>
      <c r="G25" s="179"/>
      <c r="H25" s="179"/>
      <c r="I25" s="180" t="s">
        <v>201</v>
      </c>
      <c r="L25" s="174" t="s">
        <v>201</v>
      </c>
      <c r="M25" s="174" t="s">
        <v>201</v>
      </c>
      <c r="N25" s="174" t="s">
        <v>201</v>
      </c>
      <c r="O25" s="174" t="s">
        <v>201</v>
      </c>
      <c r="P25" s="174" t="s">
        <v>201</v>
      </c>
      <c r="Q25" s="174" t="s">
        <v>201</v>
      </c>
      <c r="R25" s="174"/>
      <c r="S25" s="16"/>
      <c r="T25" s="174" t="s">
        <v>201</v>
      </c>
      <c r="U25" s="174" t="s">
        <v>201</v>
      </c>
      <c r="V25" s="174" t="s">
        <v>201</v>
      </c>
      <c r="W25" s="174" t="s">
        <v>201</v>
      </c>
      <c r="X25" s="174" t="s">
        <v>201</v>
      </c>
      <c r="Y25" s="174" t="s">
        <v>201</v>
      </c>
      <c r="Z25" s="174"/>
      <c r="AA25" s="175"/>
      <c r="AB25" s="174" t="s">
        <v>201</v>
      </c>
      <c r="AC25" s="174" t="s">
        <v>201</v>
      </c>
      <c r="AD25" s="174" t="s">
        <v>201</v>
      </c>
      <c r="AE25" s="174" t="s">
        <v>201</v>
      </c>
      <c r="AF25" s="174" t="s">
        <v>201</v>
      </c>
      <c r="AG25" s="174" t="s">
        <v>201</v>
      </c>
      <c r="AH25" s="174"/>
      <c r="AI25" s="16"/>
      <c r="AJ25" s="174" t="s">
        <v>201</v>
      </c>
      <c r="AK25" s="174" t="s">
        <v>201</v>
      </c>
      <c r="AL25" s="174" t="s">
        <v>201</v>
      </c>
      <c r="AM25" s="174" t="s">
        <v>201</v>
      </c>
      <c r="AN25" s="174" t="s">
        <v>201</v>
      </c>
      <c r="AO25" s="174" t="s">
        <v>201</v>
      </c>
      <c r="AP25" s="174"/>
      <c r="AQ25" s="176"/>
      <c r="AR25" s="175" t="s">
        <v>202</v>
      </c>
      <c r="AS25" s="175" t="s">
        <v>203</v>
      </c>
      <c r="AT25" s="175" t="s">
        <v>204</v>
      </c>
      <c r="AU25" s="175" t="s">
        <v>205</v>
      </c>
      <c r="AV25" s="175"/>
      <c r="AW25" s="16"/>
      <c r="AX25" s="75">
        <v>0</v>
      </c>
      <c r="AY25" s="75">
        <v>0</v>
      </c>
      <c r="AZ25" s="75">
        <v>0</v>
      </c>
      <c r="BA25" s="75">
        <v>0</v>
      </c>
      <c r="BB25" s="16"/>
      <c r="BC25" s="75" t="s">
        <v>201</v>
      </c>
      <c r="BD25" s="75" t="s">
        <v>201</v>
      </c>
      <c r="BE25" s="75" t="s">
        <v>201</v>
      </c>
      <c r="BF25" s="75" t="s">
        <v>201</v>
      </c>
      <c r="BG25" s="16"/>
      <c r="BH25" s="177" t="s">
        <v>201</v>
      </c>
      <c r="BI25" s="174" t="s">
        <v>214</v>
      </c>
      <c r="BJ25" s="174" t="s">
        <v>201</v>
      </c>
      <c r="BK25" s="174" t="s">
        <v>201</v>
      </c>
      <c r="BL25" s="174" t="s">
        <v>201</v>
      </c>
      <c r="BM25" s="174" t="s">
        <v>201</v>
      </c>
      <c r="BN25" s="174"/>
      <c r="BO25" s="16"/>
      <c r="BP25" s="174" t="s">
        <v>214</v>
      </c>
      <c r="BQ25" s="174" t="s">
        <v>201</v>
      </c>
      <c r="BR25" s="174" t="s">
        <v>201</v>
      </c>
      <c r="BS25" s="174" t="s">
        <v>214</v>
      </c>
      <c r="BT25" s="174" t="s">
        <v>214</v>
      </c>
      <c r="BU25" s="174" t="s">
        <v>214</v>
      </c>
      <c r="BV25" s="174"/>
      <c r="BW25" s="174"/>
      <c r="BX25" s="175" t="s">
        <v>230</v>
      </c>
      <c r="BY25" s="175" t="s">
        <v>231</v>
      </c>
      <c r="BZ25" s="175" t="s">
        <v>217</v>
      </c>
      <c r="CA25" s="16"/>
      <c r="CB25" s="16" t="s">
        <v>201</v>
      </c>
      <c r="CC25" s="16" t="s">
        <v>201</v>
      </c>
      <c r="CD25" s="16" t="s">
        <v>201</v>
      </c>
      <c r="CE25" s="16"/>
      <c r="CF25" s="177" t="s">
        <v>218</v>
      </c>
    </row>
    <row r="26" spans="1:84" ht="45" customHeight="1">
      <c r="A26" s="111">
        <v>19</v>
      </c>
      <c r="B26" s="178">
        <f>[1]SISWA!$B24</f>
        <v>0</v>
      </c>
      <c r="C26" s="179"/>
      <c r="D26" s="179"/>
      <c r="E26" s="179"/>
      <c r="F26" s="179"/>
      <c r="G26" s="179"/>
      <c r="H26" s="179"/>
      <c r="I26" s="180" t="s">
        <v>201</v>
      </c>
      <c r="L26" s="174" t="s">
        <v>201</v>
      </c>
      <c r="M26" s="174" t="s">
        <v>201</v>
      </c>
      <c r="N26" s="174" t="s">
        <v>201</v>
      </c>
      <c r="O26" s="174" t="s">
        <v>201</v>
      </c>
      <c r="P26" s="174" t="s">
        <v>201</v>
      </c>
      <c r="Q26" s="174" t="s">
        <v>201</v>
      </c>
      <c r="R26" s="174"/>
      <c r="S26" s="16"/>
      <c r="T26" s="174" t="s">
        <v>201</v>
      </c>
      <c r="U26" s="174" t="s">
        <v>201</v>
      </c>
      <c r="V26" s="174" t="s">
        <v>201</v>
      </c>
      <c r="W26" s="174" t="s">
        <v>201</v>
      </c>
      <c r="X26" s="174" t="s">
        <v>201</v>
      </c>
      <c r="Y26" s="174" t="s">
        <v>201</v>
      </c>
      <c r="Z26" s="174"/>
      <c r="AA26" s="175"/>
      <c r="AB26" s="174" t="s">
        <v>201</v>
      </c>
      <c r="AC26" s="174" t="s">
        <v>201</v>
      </c>
      <c r="AD26" s="174" t="s">
        <v>201</v>
      </c>
      <c r="AE26" s="174" t="s">
        <v>201</v>
      </c>
      <c r="AF26" s="174" t="s">
        <v>201</v>
      </c>
      <c r="AG26" s="174" t="s">
        <v>201</v>
      </c>
      <c r="AH26" s="174"/>
      <c r="AI26" s="16"/>
      <c r="AJ26" s="174" t="s">
        <v>201</v>
      </c>
      <c r="AK26" s="174" t="s">
        <v>201</v>
      </c>
      <c r="AL26" s="174" t="s">
        <v>201</v>
      </c>
      <c r="AM26" s="174" t="s">
        <v>201</v>
      </c>
      <c r="AN26" s="174" t="s">
        <v>201</v>
      </c>
      <c r="AO26" s="174" t="s">
        <v>201</v>
      </c>
      <c r="AP26" s="174"/>
      <c r="AQ26" s="176"/>
      <c r="AR26" s="175" t="s">
        <v>202</v>
      </c>
      <c r="AS26" s="175" t="s">
        <v>203</v>
      </c>
      <c r="AT26" s="175" t="s">
        <v>204</v>
      </c>
      <c r="AU26" s="175" t="s">
        <v>205</v>
      </c>
      <c r="AV26" s="175"/>
      <c r="AW26" s="16"/>
      <c r="AX26" s="75">
        <v>0</v>
      </c>
      <c r="AY26" s="75">
        <v>0</v>
      </c>
      <c r="AZ26" s="75">
        <v>0</v>
      </c>
      <c r="BA26" s="75">
        <v>0</v>
      </c>
      <c r="BB26" s="16"/>
      <c r="BC26" s="75" t="s">
        <v>201</v>
      </c>
      <c r="BD26" s="75" t="s">
        <v>201</v>
      </c>
      <c r="BE26" s="75" t="s">
        <v>201</v>
      </c>
      <c r="BF26" s="75" t="s">
        <v>201</v>
      </c>
      <c r="BG26" s="16"/>
      <c r="BH26" s="177" t="s">
        <v>201</v>
      </c>
      <c r="BI26" s="174" t="s">
        <v>214</v>
      </c>
      <c r="BJ26" s="174" t="s">
        <v>201</v>
      </c>
      <c r="BK26" s="174" t="s">
        <v>201</v>
      </c>
      <c r="BL26" s="174" t="s">
        <v>201</v>
      </c>
      <c r="BM26" s="174" t="s">
        <v>201</v>
      </c>
      <c r="BN26" s="174"/>
      <c r="BO26" s="16"/>
      <c r="BP26" s="174" t="s">
        <v>214</v>
      </c>
      <c r="BQ26" s="174" t="s">
        <v>201</v>
      </c>
      <c r="BR26" s="174" t="s">
        <v>201</v>
      </c>
      <c r="BS26" s="174" t="s">
        <v>214</v>
      </c>
      <c r="BT26" s="174" t="s">
        <v>214</v>
      </c>
      <c r="BU26" s="174" t="s">
        <v>214</v>
      </c>
      <c r="BV26" s="174"/>
      <c r="BW26" s="174"/>
      <c r="BX26" s="175" t="s">
        <v>230</v>
      </c>
      <c r="BY26" s="175" t="s">
        <v>231</v>
      </c>
      <c r="BZ26" s="175" t="s">
        <v>217</v>
      </c>
      <c r="CA26" s="16"/>
      <c r="CB26" s="16" t="s">
        <v>201</v>
      </c>
      <c r="CC26" s="16" t="s">
        <v>201</v>
      </c>
      <c r="CD26" s="16" t="s">
        <v>201</v>
      </c>
      <c r="CE26" s="16"/>
      <c r="CF26" s="177" t="s">
        <v>218</v>
      </c>
    </row>
    <row r="27" spans="1:84" ht="45" customHeight="1">
      <c r="A27" s="111">
        <v>20</v>
      </c>
      <c r="B27" s="178">
        <f>[1]SISWA!$B25</f>
        <v>0</v>
      </c>
      <c r="C27" s="179"/>
      <c r="D27" s="179"/>
      <c r="E27" s="179"/>
      <c r="F27" s="179"/>
      <c r="G27" s="179"/>
      <c r="H27" s="179"/>
      <c r="I27" s="180" t="s">
        <v>201</v>
      </c>
      <c r="L27" s="174" t="s">
        <v>201</v>
      </c>
      <c r="M27" s="174" t="s">
        <v>201</v>
      </c>
      <c r="N27" s="174" t="s">
        <v>201</v>
      </c>
      <c r="O27" s="174" t="s">
        <v>201</v>
      </c>
      <c r="P27" s="174" t="s">
        <v>201</v>
      </c>
      <c r="Q27" s="174" t="s">
        <v>201</v>
      </c>
      <c r="R27" s="174"/>
      <c r="S27" s="16"/>
      <c r="T27" s="174" t="s">
        <v>201</v>
      </c>
      <c r="U27" s="174" t="s">
        <v>201</v>
      </c>
      <c r="V27" s="174" t="s">
        <v>201</v>
      </c>
      <c r="W27" s="174" t="s">
        <v>201</v>
      </c>
      <c r="X27" s="174" t="s">
        <v>201</v>
      </c>
      <c r="Y27" s="174" t="s">
        <v>201</v>
      </c>
      <c r="Z27" s="174"/>
      <c r="AA27" s="175"/>
      <c r="AB27" s="174" t="s">
        <v>201</v>
      </c>
      <c r="AC27" s="174" t="s">
        <v>201</v>
      </c>
      <c r="AD27" s="174" t="s">
        <v>201</v>
      </c>
      <c r="AE27" s="174" t="s">
        <v>201</v>
      </c>
      <c r="AF27" s="174" t="s">
        <v>201</v>
      </c>
      <c r="AG27" s="174" t="s">
        <v>201</v>
      </c>
      <c r="AH27" s="174"/>
      <c r="AI27" s="16"/>
      <c r="AJ27" s="174" t="s">
        <v>201</v>
      </c>
      <c r="AK27" s="174" t="s">
        <v>201</v>
      </c>
      <c r="AL27" s="174" t="s">
        <v>201</v>
      </c>
      <c r="AM27" s="174" t="s">
        <v>201</v>
      </c>
      <c r="AN27" s="174" t="s">
        <v>201</v>
      </c>
      <c r="AO27" s="174" t="s">
        <v>201</v>
      </c>
      <c r="AP27" s="174"/>
      <c r="AQ27" s="176"/>
      <c r="AR27" s="175" t="s">
        <v>202</v>
      </c>
      <c r="AS27" s="175" t="s">
        <v>203</v>
      </c>
      <c r="AT27" s="175" t="s">
        <v>204</v>
      </c>
      <c r="AU27" s="175" t="s">
        <v>205</v>
      </c>
      <c r="AV27" s="175"/>
      <c r="AW27" s="16"/>
      <c r="AX27" s="75">
        <v>0</v>
      </c>
      <c r="AY27" s="75">
        <v>0</v>
      </c>
      <c r="AZ27" s="75">
        <v>0</v>
      </c>
      <c r="BA27" s="75">
        <v>0</v>
      </c>
      <c r="BB27" s="16"/>
      <c r="BC27" s="75" t="s">
        <v>201</v>
      </c>
      <c r="BD27" s="75" t="s">
        <v>201</v>
      </c>
      <c r="BE27" s="75" t="s">
        <v>201</v>
      </c>
      <c r="BF27" s="75" t="s">
        <v>201</v>
      </c>
      <c r="BG27" s="16"/>
      <c r="BH27" s="177" t="s">
        <v>201</v>
      </c>
      <c r="BI27" s="174" t="s">
        <v>214</v>
      </c>
      <c r="BJ27" s="174" t="s">
        <v>201</v>
      </c>
      <c r="BK27" s="174" t="s">
        <v>201</v>
      </c>
      <c r="BL27" s="174" t="s">
        <v>201</v>
      </c>
      <c r="BM27" s="174" t="s">
        <v>201</v>
      </c>
      <c r="BN27" s="174"/>
      <c r="BO27" s="16"/>
      <c r="BP27" s="174" t="s">
        <v>214</v>
      </c>
      <c r="BQ27" s="174" t="s">
        <v>201</v>
      </c>
      <c r="BR27" s="174" t="s">
        <v>201</v>
      </c>
      <c r="BS27" s="174" t="s">
        <v>214</v>
      </c>
      <c r="BT27" s="174" t="s">
        <v>214</v>
      </c>
      <c r="BU27" s="174" t="s">
        <v>214</v>
      </c>
      <c r="BV27" s="174"/>
      <c r="BW27" s="174"/>
      <c r="BX27" s="175" t="s">
        <v>230</v>
      </c>
      <c r="BY27" s="175" t="s">
        <v>231</v>
      </c>
      <c r="BZ27" s="175" t="s">
        <v>217</v>
      </c>
      <c r="CA27" s="16"/>
      <c r="CB27" s="16" t="s">
        <v>201</v>
      </c>
      <c r="CC27" s="16" t="s">
        <v>201</v>
      </c>
      <c r="CD27" s="16" t="s">
        <v>201</v>
      </c>
      <c r="CE27" s="16"/>
      <c r="CF27" s="177" t="s">
        <v>218</v>
      </c>
    </row>
    <row r="28" spans="1:84" ht="45" customHeight="1">
      <c r="A28" s="111">
        <v>21</v>
      </c>
      <c r="B28" s="178">
        <f>[1]SISWA!$B26</f>
        <v>0</v>
      </c>
      <c r="C28" s="179"/>
      <c r="D28" s="179"/>
      <c r="E28" s="179"/>
      <c r="F28" s="179"/>
      <c r="G28" s="179"/>
      <c r="H28" s="179"/>
      <c r="I28" s="180" t="s">
        <v>201</v>
      </c>
      <c r="L28" s="174" t="s">
        <v>201</v>
      </c>
      <c r="M28" s="174" t="s">
        <v>201</v>
      </c>
      <c r="N28" s="174" t="s">
        <v>201</v>
      </c>
      <c r="O28" s="174" t="s">
        <v>201</v>
      </c>
      <c r="P28" s="174" t="s">
        <v>201</v>
      </c>
      <c r="Q28" s="174" t="s">
        <v>201</v>
      </c>
      <c r="R28" s="174"/>
      <c r="S28" s="16"/>
      <c r="T28" s="174" t="s">
        <v>201</v>
      </c>
      <c r="U28" s="174" t="s">
        <v>201</v>
      </c>
      <c r="V28" s="174" t="s">
        <v>201</v>
      </c>
      <c r="W28" s="174" t="s">
        <v>201</v>
      </c>
      <c r="X28" s="174" t="s">
        <v>201</v>
      </c>
      <c r="Y28" s="174" t="s">
        <v>201</v>
      </c>
      <c r="Z28" s="174"/>
      <c r="AA28" s="175"/>
      <c r="AB28" s="174" t="s">
        <v>201</v>
      </c>
      <c r="AC28" s="174" t="s">
        <v>201</v>
      </c>
      <c r="AD28" s="174" t="s">
        <v>201</v>
      </c>
      <c r="AE28" s="174" t="s">
        <v>201</v>
      </c>
      <c r="AF28" s="174" t="s">
        <v>201</v>
      </c>
      <c r="AG28" s="174" t="s">
        <v>201</v>
      </c>
      <c r="AH28" s="174"/>
      <c r="AI28" s="16"/>
      <c r="AJ28" s="174" t="s">
        <v>201</v>
      </c>
      <c r="AK28" s="174" t="s">
        <v>201</v>
      </c>
      <c r="AL28" s="174" t="s">
        <v>201</v>
      </c>
      <c r="AM28" s="174" t="s">
        <v>201</v>
      </c>
      <c r="AN28" s="174" t="s">
        <v>201</v>
      </c>
      <c r="AO28" s="174" t="s">
        <v>201</v>
      </c>
      <c r="AP28" s="174"/>
      <c r="AQ28" s="176"/>
      <c r="AR28" s="175" t="s">
        <v>202</v>
      </c>
      <c r="AS28" s="175" t="s">
        <v>203</v>
      </c>
      <c r="AT28" s="175" t="s">
        <v>204</v>
      </c>
      <c r="AU28" s="175" t="s">
        <v>205</v>
      </c>
      <c r="AV28" s="175"/>
      <c r="AW28" s="16"/>
      <c r="AX28" s="75">
        <v>0</v>
      </c>
      <c r="AY28" s="75">
        <v>0</v>
      </c>
      <c r="AZ28" s="75">
        <v>0</v>
      </c>
      <c r="BA28" s="75">
        <v>0</v>
      </c>
      <c r="BB28" s="16"/>
      <c r="BC28" s="75" t="s">
        <v>201</v>
      </c>
      <c r="BD28" s="75" t="s">
        <v>201</v>
      </c>
      <c r="BE28" s="75" t="s">
        <v>201</v>
      </c>
      <c r="BF28" s="75" t="s">
        <v>201</v>
      </c>
      <c r="BG28" s="16"/>
      <c r="BH28" s="177" t="s">
        <v>201</v>
      </c>
      <c r="BI28" s="174" t="s">
        <v>214</v>
      </c>
      <c r="BJ28" s="174" t="s">
        <v>201</v>
      </c>
      <c r="BK28" s="174" t="s">
        <v>201</v>
      </c>
      <c r="BL28" s="174" t="s">
        <v>201</v>
      </c>
      <c r="BM28" s="174" t="s">
        <v>201</v>
      </c>
      <c r="BN28" s="174"/>
      <c r="BO28" s="16"/>
      <c r="BP28" s="174" t="s">
        <v>214</v>
      </c>
      <c r="BQ28" s="174" t="s">
        <v>201</v>
      </c>
      <c r="BR28" s="174" t="s">
        <v>201</v>
      </c>
      <c r="BS28" s="174" t="s">
        <v>214</v>
      </c>
      <c r="BT28" s="174" t="s">
        <v>214</v>
      </c>
      <c r="BU28" s="174" t="s">
        <v>214</v>
      </c>
      <c r="BV28" s="174"/>
      <c r="BW28" s="174"/>
      <c r="BX28" s="175" t="s">
        <v>230</v>
      </c>
      <c r="BY28" s="175" t="s">
        <v>231</v>
      </c>
      <c r="BZ28" s="175" t="s">
        <v>217</v>
      </c>
      <c r="CA28" s="16"/>
      <c r="CB28" s="16" t="s">
        <v>201</v>
      </c>
      <c r="CC28" s="16" t="s">
        <v>201</v>
      </c>
      <c r="CD28" s="16" t="s">
        <v>201</v>
      </c>
      <c r="CE28" s="16"/>
      <c r="CF28" s="177" t="s">
        <v>218</v>
      </c>
    </row>
    <row r="29" spans="1:84" ht="45" customHeight="1">
      <c r="A29" s="111">
        <v>22</v>
      </c>
      <c r="B29" s="178">
        <f>[1]SISWA!$B27</f>
        <v>0</v>
      </c>
      <c r="C29" s="179"/>
      <c r="D29" s="179"/>
      <c r="E29" s="179"/>
      <c r="F29" s="179"/>
      <c r="G29" s="179"/>
      <c r="H29" s="179"/>
      <c r="I29" s="180" t="s">
        <v>201</v>
      </c>
      <c r="L29" s="174" t="s">
        <v>201</v>
      </c>
      <c r="M29" s="174" t="s">
        <v>201</v>
      </c>
      <c r="N29" s="174" t="s">
        <v>201</v>
      </c>
      <c r="O29" s="174" t="s">
        <v>201</v>
      </c>
      <c r="P29" s="174" t="s">
        <v>201</v>
      </c>
      <c r="Q29" s="174" t="s">
        <v>201</v>
      </c>
      <c r="R29" s="174"/>
      <c r="S29" s="16"/>
      <c r="T29" s="174" t="s">
        <v>201</v>
      </c>
      <c r="U29" s="174" t="s">
        <v>201</v>
      </c>
      <c r="V29" s="174" t="s">
        <v>201</v>
      </c>
      <c r="W29" s="174" t="s">
        <v>201</v>
      </c>
      <c r="X29" s="174" t="s">
        <v>201</v>
      </c>
      <c r="Y29" s="174" t="s">
        <v>201</v>
      </c>
      <c r="Z29" s="174"/>
      <c r="AA29" s="175"/>
      <c r="AB29" s="174" t="s">
        <v>201</v>
      </c>
      <c r="AC29" s="174" t="s">
        <v>201</v>
      </c>
      <c r="AD29" s="174" t="s">
        <v>201</v>
      </c>
      <c r="AE29" s="174" t="s">
        <v>201</v>
      </c>
      <c r="AF29" s="174" t="s">
        <v>201</v>
      </c>
      <c r="AG29" s="174" t="s">
        <v>201</v>
      </c>
      <c r="AH29" s="174"/>
      <c r="AI29" s="16"/>
      <c r="AJ29" s="174" t="s">
        <v>201</v>
      </c>
      <c r="AK29" s="174" t="s">
        <v>201</v>
      </c>
      <c r="AL29" s="174" t="s">
        <v>201</v>
      </c>
      <c r="AM29" s="174" t="s">
        <v>201</v>
      </c>
      <c r="AN29" s="174" t="s">
        <v>201</v>
      </c>
      <c r="AO29" s="174" t="s">
        <v>201</v>
      </c>
      <c r="AP29" s="174"/>
      <c r="AQ29" s="176"/>
      <c r="AR29" s="175" t="s">
        <v>202</v>
      </c>
      <c r="AS29" s="175" t="s">
        <v>203</v>
      </c>
      <c r="AT29" s="175" t="s">
        <v>204</v>
      </c>
      <c r="AU29" s="175" t="s">
        <v>205</v>
      </c>
      <c r="AV29" s="175"/>
      <c r="AW29" s="16"/>
      <c r="AX29" s="75">
        <v>0</v>
      </c>
      <c r="AY29" s="75">
        <v>0</v>
      </c>
      <c r="AZ29" s="75">
        <v>0</v>
      </c>
      <c r="BA29" s="75">
        <v>0</v>
      </c>
      <c r="BB29" s="16"/>
      <c r="BC29" s="75" t="s">
        <v>201</v>
      </c>
      <c r="BD29" s="75" t="s">
        <v>201</v>
      </c>
      <c r="BE29" s="75" t="s">
        <v>201</v>
      </c>
      <c r="BF29" s="75" t="s">
        <v>201</v>
      </c>
      <c r="BG29" s="16"/>
      <c r="BH29" s="177" t="s">
        <v>201</v>
      </c>
      <c r="BI29" s="174" t="s">
        <v>214</v>
      </c>
      <c r="BJ29" s="174" t="s">
        <v>201</v>
      </c>
      <c r="BK29" s="174" t="s">
        <v>201</v>
      </c>
      <c r="BL29" s="174" t="s">
        <v>201</v>
      </c>
      <c r="BM29" s="174" t="s">
        <v>201</v>
      </c>
      <c r="BN29" s="174"/>
      <c r="BO29" s="16"/>
      <c r="BP29" s="174" t="s">
        <v>214</v>
      </c>
      <c r="BQ29" s="174" t="s">
        <v>201</v>
      </c>
      <c r="BR29" s="174" t="s">
        <v>201</v>
      </c>
      <c r="BS29" s="174" t="s">
        <v>214</v>
      </c>
      <c r="BT29" s="174" t="s">
        <v>214</v>
      </c>
      <c r="BU29" s="174" t="s">
        <v>214</v>
      </c>
      <c r="BV29" s="174"/>
      <c r="BW29" s="174"/>
      <c r="BX29" s="175" t="s">
        <v>230</v>
      </c>
      <c r="BY29" s="175" t="s">
        <v>231</v>
      </c>
      <c r="BZ29" s="175" t="s">
        <v>217</v>
      </c>
      <c r="CA29" s="16"/>
      <c r="CB29" s="16" t="s">
        <v>201</v>
      </c>
      <c r="CC29" s="16" t="s">
        <v>201</v>
      </c>
      <c r="CD29" s="16" t="s">
        <v>201</v>
      </c>
      <c r="CE29" s="16"/>
      <c r="CF29" s="177" t="s">
        <v>218</v>
      </c>
    </row>
    <row r="30" spans="1:84" ht="45" customHeight="1">
      <c r="A30" s="111">
        <v>23</v>
      </c>
      <c r="B30" s="178">
        <f>[1]SISWA!$B28</f>
        <v>0</v>
      </c>
      <c r="C30" s="179"/>
      <c r="D30" s="179"/>
      <c r="E30" s="179"/>
      <c r="F30" s="179"/>
      <c r="G30" s="179"/>
      <c r="H30" s="179"/>
      <c r="I30" s="180" t="s">
        <v>201</v>
      </c>
      <c r="L30" s="174" t="s">
        <v>201</v>
      </c>
      <c r="M30" s="174" t="s">
        <v>201</v>
      </c>
      <c r="N30" s="174" t="s">
        <v>201</v>
      </c>
      <c r="O30" s="174" t="s">
        <v>201</v>
      </c>
      <c r="P30" s="174" t="s">
        <v>201</v>
      </c>
      <c r="Q30" s="174" t="s">
        <v>201</v>
      </c>
      <c r="R30" s="174"/>
      <c r="S30" s="16"/>
      <c r="T30" s="174" t="s">
        <v>201</v>
      </c>
      <c r="U30" s="174" t="s">
        <v>201</v>
      </c>
      <c r="V30" s="174" t="s">
        <v>201</v>
      </c>
      <c r="W30" s="174" t="s">
        <v>201</v>
      </c>
      <c r="X30" s="174" t="s">
        <v>201</v>
      </c>
      <c r="Y30" s="174" t="s">
        <v>201</v>
      </c>
      <c r="Z30" s="174"/>
      <c r="AA30" s="175"/>
      <c r="AB30" s="174" t="s">
        <v>201</v>
      </c>
      <c r="AC30" s="174" t="s">
        <v>201</v>
      </c>
      <c r="AD30" s="174" t="s">
        <v>201</v>
      </c>
      <c r="AE30" s="174" t="s">
        <v>201</v>
      </c>
      <c r="AF30" s="174" t="s">
        <v>201</v>
      </c>
      <c r="AG30" s="174" t="s">
        <v>201</v>
      </c>
      <c r="AH30" s="174"/>
      <c r="AI30" s="16"/>
      <c r="AJ30" s="174" t="s">
        <v>201</v>
      </c>
      <c r="AK30" s="174" t="s">
        <v>201</v>
      </c>
      <c r="AL30" s="174" t="s">
        <v>201</v>
      </c>
      <c r="AM30" s="174" t="s">
        <v>201</v>
      </c>
      <c r="AN30" s="174" t="s">
        <v>201</v>
      </c>
      <c r="AO30" s="174" t="s">
        <v>201</v>
      </c>
      <c r="AP30" s="174"/>
      <c r="AQ30" s="176"/>
      <c r="AR30" s="175" t="s">
        <v>202</v>
      </c>
      <c r="AS30" s="175" t="s">
        <v>203</v>
      </c>
      <c r="AT30" s="175" t="s">
        <v>204</v>
      </c>
      <c r="AU30" s="175" t="s">
        <v>205</v>
      </c>
      <c r="AV30" s="175"/>
      <c r="AW30" s="16"/>
      <c r="AX30" s="75">
        <v>0</v>
      </c>
      <c r="AY30" s="75">
        <v>0</v>
      </c>
      <c r="AZ30" s="75">
        <v>0</v>
      </c>
      <c r="BA30" s="75">
        <v>0</v>
      </c>
      <c r="BB30" s="16"/>
      <c r="BC30" s="75" t="s">
        <v>201</v>
      </c>
      <c r="BD30" s="75" t="s">
        <v>201</v>
      </c>
      <c r="BE30" s="75" t="s">
        <v>201</v>
      </c>
      <c r="BF30" s="75" t="s">
        <v>201</v>
      </c>
      <c r="BG30" s="16"/>
      <c r="BH30" s="177" t="s">
        <v>201</v>
      </c>
      <c r="BI30" s="174" t="s">
        <v>214</v>
      </c>
      <c r="BJ30" s="174" t="s">
        <v>201</v>
      </c>
      <c r="BK30" s="174" t="s">
        <v>201</v>
      </c>
      <c r="BL30" s="174" t="s">
        <v>201</v>
      </c>
      <c r="BM30" s="174" t="s">
        <v>201</v>
      </c>
      <c r="BN30" s="174"/>
      <c r="BO30" s="16"/>
      <c r="BP30" s="174" t="s">
        <v>214</v>
      </c>
      <c r="BQ30" s="174" t="s">
        <v>201</v>
      </c>
      <c r="BR30" s="174" t="s">
        <v>201</v>
      </c>
      <c r="BS30" s="174" t="s">
        <v>214</v>
      </c>
      <c r="BT30" s="174" t="s">
        <v>214</v>
      </c>
      <c r="BU30" s="174" t="s">
        <v>214</v>
      </c>
      <c r="BV30" s="174"/>
      <c r="BW30" s="174"/>
      <c r="BX30" s="175" t="s">
        <v>230</v>
      </c>
      <c r="BY30" s="175" t="s">
        <v>231</v>
      </c>
      <c r="BZ30" s="175" t="s">
        <v>217</v>
      </c>
      <c r="CA30" s="16"/>
      <c r="CB30" s="16" t="s">
        <v>201</v>
      </c>
      <c r="CC30" s="16" t="s">
        <v>201</v>
      </c>
      <c r="CD30" s="16" t="s">
        <v>201</v>
      </c>
      <c r="CE30" s="16"/>
      <c r="CF30" s="177" t="s">
        <v>218</v>
      </c>
    </row>
    <row r="31" spans="1:84" ht="45" customHeight="1">
      <c r="A31" s="111">
        <v>24</v>
      </c>
      <c r="B31" s="178">
        <f>[1]SISWA!$B29</f>
        <v>0</v>
      </c>
      <c r="C31" s="179"/>
      <c r="D31" s="179"/>
      <c r="E31" s="179"/>
      <c r="F31" s="179"/>
      <c r="G31" s="179"/>
      <c r="H31" s="179"/>
      <c r="I31" s="180" t="s">
        <v>201</v>
      </c>
      <c r="L31" s="174" t="s">
        <v>201</v>
      </c>
      <c r="M31" s="174" t="s">
        <v>201</v>
      </c>
      <c r="N31" s="174" t="s">
        <v>201</v>
      </c>
      <c r="O31" s="174" t="s">
        <v>201</v>
      </c>
      <c r="P31" s="174" t="s">
        <v>201</v>
      </c>
      <c r="Q31" s="174" t="s">
        <v>201</v>
      </c>
      <c r="R31" s="174"/>
      <c r="S31" s="16"/>
      <c r="T31" s="174" t="s">
        <v>201</v>
      </c>
      <c r="U31" s="174" t="s">
        <v>201</v>
      </c>
      <c r="V31" s="174" t="s">
        <v>201</v>
      </c>
      <c r="W31" s="174" t="s">
        <v>201</v>
      </c>
      <c r="X31" s="174" t="s">
        <v>201</v>
      </c>
      <c r="Y31" s="174" t="s">
        <v>201</v>
      </c>
      <c r="Z31" s="174"/>
      <c r="AA31" s="175"/>
      <c r="AB31" s="174" t="s">
        <v>201</v>
      </c>
      <c r="AC31" s="174" t="s">
        <v>201</v>
      </c>
      <c r="AD31" s="174" t="s">
        <v>201</v>
      </c>
      <c r="AE31" s="174" t="s">
        <v>201</v>
      </c>
      <c r="AF31" s="174" t="s">
        <v>201</v>
      </c>
      <c r="AG31" s="174" t="s">
        <v>201</v>
      </c>
      <c r="AH31" s="174"/>
      <c r="AI31" s="16"/>
      <c r="AJ31" s="174" t="s">
        <v>201</v>
      </c>
      <c r="AK31" s="174" t="s">
        <v>201</v>
      </c>
      <c r="AL31" s="174" t="s">
        <v>201</v>
      </c>
      <c r="AM31" s="174" t="s">
        <v>201</v>
      </c>
      <c r="AN31" s="174" t="s">
        <v>201</v>
      </c>
      <c r="AO31" s="174" t="s">
        <v>201</v>
      </c>
      <c r="AP31" s="174"/>
      <c r="AQ31" s="176"/>
      <c r="AR31" s="175" t="s">
        <v>202</v>
      </c>
      <c r="AS31" s="175" t="s">
        <v>203</v>
      </c>
      <c r="AT31" s="175" t="s">
        <v>204</v>
      </c>
      <c r="AU31" s="175" t="s">
        <v>205</v>
      </c>
      <c r="AV31" s="175"/>
      <c r="AW31" s="16"/>
      <c r="AX31" s="75">
        <v>0</v>
      </c>
      <c r="AY31" s="75">
        <v>0</v>
      </c>
      <c r="AZ31" s="75">
        <v>0</v>
      </c>
      <c r="BA31" s="75">
        <v>0</v>
      </c>
      <c r="BB31" s="16"/>
      <c r="BC31" s="75" t="s">
        <v>201</v>
      </c>
      <c r="BD31" s="75" t="s">
        <v>201</v>
      </c>
      <c r="BE31" s="75" t="s">
        <v>201</v>
      </c>
      <c r="BF31" s="75" t="s">
        <v>201</v>
      </c>
      <c r="BG31" s="16"/>
      <c r="BH31" s="177" t="s">
        <v>201</v>
      </c>
      <c r="BI31" s="174" t="s">
        <v>214</v>
      </c>
      <c r="BJ31" s="174" t="s">
        <v>201</v>
      </c>
      <c r="BK31" s="174" t="s">
        <v>201</v>
      </c>
      <c r="BL31" s="174" t="s">
        <v>201</v>
      </c>
      <c r="BM31" s="174" t="s">
        <v>201</v>
      </c>
      <c r="BN31" s="174"/>
      <c r="BO31" s="16"/>
      <c r="BP31" s="174" t="s">
        <v>214</v>
      </c>
      <c r="BQ31" s="174" t="s">
        <v>201</v>
      </c>
      <c r="BR31" s="174" t="s">
        <v>201</v>
      </c>
      <c r="BS31" s="174" t="s">
        <v>214</v>
      </c>
      <c r="BT31" s="174" t="s">
        <v>214</v>
      </c>
      <c r="BU31" s="174" t="s">
        <v>214</v>
      </c>
      <c r="BV31" s="174"/>
      <c r="BW31" s="174"/>
      <c r="BX31" s="175" t="s">
        <v>230</v>
      </c>
      <c r="BY31" s="175" t="s">
        <v>231</v>
      </c>
      <c r="BZ31" s="175" t="s">
        <v>217</v>
      </c>
      <c r="CA31" s="16"/>
      <c r="CB31" s="16" t="s">
        <v>201</v>
      </c>
      <c r="CC31" s="16" t="s">
        <v>201</v>
      </c>
      <c r="CD31" s="16" t="s">
        <v>201</v>
      </c>
      <c r="CE31" s="16"/>
      <c r="CF31" s="177" t="s">
        <v>218</v>
      </c>
    </row>
    <row r="32" spans="1:84" ht="45" customHeight="1">
      <c r="A32" s="111">
        <v>25</v>
      </c>
      <c r="B32" s="178">
        <f>[1]SISWA!$B30</f>
        <v>0</v>
      </c>
      <c r="C32" s="179"/>
      <c r="D32" s="179"/>
      <c r="E32" s="179"/>
      <c r="F32" s="179"/>
      <c r="G32" s="179"/>
      <c r="H32" s="179"/>
      <c r="I32" s="180" t="s">
        <v>201</v>
      </c>
      <c r="L32" s="174" t="s">
        <v>201</v>
      </c>
      <c r="M32" s="174" t="s">
        <v>201</v>
      </c>
      <c r="N32" s="174" t="s">
        <v>201</v>
      </c>
      <c r="O32" s="174" t="s">
        <v>201</v>
      </c>
      <c r="P32" s="174" t="s">
        <v>201</v>
      </c>
      <c r="Q32" s="174" t="s">
        <v>201</v>
      </c>
      <c r="R32" s="174"/>
      <c r="S32" s="16"/>
      <c r="T32" s="174" t="s">
        <v>201</v>
      </c>
      <c r="U32" s="174" t="s">
        <v>201</v>
      </c>
      <c r="V32" s="174" t="s">
        <v>201</v>
      </c>
      <c r="W32" s="174" t="s">
        <v>201</v>
      </c>
      <c r="X32" s="174" t="s">
        <v>201</v>
      </c>
      <c r="Y32" s="174" t="s">
        <v>201</v>
      </c>
      <c r="Z32" s="174"/>
      <c r="AA32" s="175"/>
      <c r="AB32" s="174" t="s">
        <v>201</v>
      </c>
      <c r="AC32" s="174" t="s">
        <v>201</v>
      </c>
      <c r="AD32" s="174" t="s">
        <v>201</v>
      </c>
      <c r="AE32" s="174" t="s">
        <v>201</v>
      </c>
      <c r="AF32" s="174" t="s">
        <v>201</v>
      </c>
      <c r="AG32" s="174" t="s">
        <v>201</v>
      </c>
      <c r="AH32" s="174"/>
      <c r="AI32" s="16"/>
      <c r="AJ32" s="174" t="s">
        <v>201</v>
      </c>
      <c r="AK32" s="174" t="s">
        <v>201</v>
      </c>
      <c r="AL32" s="174" t="s">
        <v>201</v>
      </c>
      <c r="AM32" s="174" t="s">
        <v>201</v>
      </c>
      <c r="AN32" s="174" t="s">
        <v>201</v>
      </c>
      <c r="AO32" s="174" t="s">
        <v>201</v>
      </c>
      <c r="AP32" s="174"/>
      <c r="AQ32" s="176"/>
      <c r="AR32" s="175" t="s">
        <v>202</v>
      </c>
      <c r="AS32" s="175" t="s">
        <v>203</v>
      </c>
      <c r="AT32" s="175" t="s">
        <v>204</v>
      </c>
      <c r="AU32" s="175" t="s">
        <v>205</v>
      </c>
      <c r="AV32" s="175"/>
      <c r="AW32" s="16"/>
      <c r="AX32" s="75">
        <v>0</v>
      </c>
      <c r="AY32" s="75">
        <v>0</v>
      </c>
      <c r="AZ32" s="75">
        <v>0</v>
      </c>
      <c r="BA32" s="75">
        <v>0</v>
      </c>
      <c r="BB32" s="16"/>
      <c r="BC32" s="75" t="s">
        <v>201</v>
      </c>
      <c r="BD32" s="75" t="s">
        <v>201</v>
      </c>
      <c r="BE32" s="75" t="s">
        <v>201</v>
      </c>
      <c r="BF32" s="75" t="s">
        <v>201</v>
      </c>
      <c r="BG32" s="16"/>
      <c r="BH32" s="177" t="s">
        <v>201</v>
      </c>
      <c r="BI32" s="174" t="s">
        <v>214</v>
      </c>
      <c r="BJ32" s="174" t="s">
        <v>201</v>
      </c>
      <c r="BK32" s="174" t="s">
        <v>201</v>
      </c>
      <c r="BL32" s="174" t="s">
        <v>201</v>
      </c>
      <c r="BM32" s="174" t="s">
        <v>201</v>
      </c>
      <c r="BN32" s="174"/>
      <c r="BO32" s="16"/>
      <c r="BP32" s="174" t="s">
        <v>214</v>
      </c>
      <c r="BQ32" s="174" t="s">
        <v>201</v>
      </c>
      <c r="BR32" s="174" t="s">
        <v>201</v>
      </c>
      <c r="BS32" s="174" t="s">
        <v>214</v>
      </c>
      <c r="BT32" s="174" t="s">
        <v>214</v>
      </c>
      <c r="BU32" s="174" t="s">
        <v>214</v>
      </c>
      <c r="BV32" s="174"/>
      <c r="BW32" s="174"/>
      <c r="BX32" s="175" t="s">
        <v>230</v>
      </c>
      <c r="BY32" s="175" t="s">
        <v>231</v>
      </c>
      <c r="BZ32" s="175" t="s">
        <v>217</v>
      </c>
      <c r="CA32" s="16"/>
      <c r="CB32" s="16" t="s">
        <v>201</v>
      </c>
      <c r="CC32" s="16" t="s">
        <v>201</v>
      </c>
      <c r="CD32" s="16" t="s">
        <v>201</v>
      </c>
      <c r="CE32" s="16"/>
      <c r="CF32" s="177" t="s">
        <v>218</v>
      </c>
    </row>
    <row r="33" spans="1:84" ht="45" customHeight="1">
      <c r="A33" s="111">
        <v>26</v>
      </c>
      <c r="B33" s="178">
        <f>[1]SISWA!$B31</f>
        <v>0</v>
      </c>
      <c r="C33" s="179"/>
      <c r="D33" s="179"/>
      <c r="E33" s="179"/>
      <c r="F33" s="179"/>
      <c r="G33" s="179"/>
      <c r="H33" s="179"/>
      <c r="I33" s="180" t="s">
        <v>201</v>
      </c>
      <c r="L33" s="174" t="s">
        <v>201</v>
      </c>
      <c r="M33" s="174" t="s">
        <v>201</v>
      </c>
      <c r="N33" s="174" t="s">
        <v>201</v>
      </c>
      <c r="O33" s="174" t="s">
        <v>201</v>
      </c>
      <c r="P33" s="174" t="s">
        <v>201</v>
      </c>
      <c r="Q33" s="174" t="s">
        <v>201</v>
      </c>
      <c r="R33" s="174"/>
      <c r="S33" s="16"/>
      <c r="T33" s="174" t="s">
        <v>201</v>
      </c>
      <c r="U33" s="174" t="s">
        <v>201</v>
      </c>
      <c r="V33" s="174" t="s">
        <v>201</v>
      </c>
      <c r="W33" s="174" t="s">
        <v>201</v>
      </c>
      <c r="X33" s="174" t="s">
        <v>201</v>
      </c>
      <c r="Y33" s="174" t="s">
        <v>201</v>
      </c>
      <c r="Z33" s="174"/>
      <c r="AA33" s="175"/>
      <c r="AB33" s="174" t="s">
        <v>201</v>
      </c>
      <c r="AC33" s="174" t="s">
        <v>201</v>
      </c>
      <c r="AD33" s="174" t="s">
        <v>201</v>
      </c>
      <c r="AE33" s="174" t="s">
        <v>201</v>
      </c>
      <c r="AF33" s="174" t="s">
        <v>201</v>
      </c>
      <c r="AG33" s="174" t="s">
        <v>201</v>
      </c>
      <c r="AH33" s="174"/>
      <c r="AI33" s="16"/>
      <c r="AJ33" s="174" t="s">
        <v>201</v>
      </c>
      <c r="AK33" s="174" t="s">
        <v>201</v>
      </c>
      <c r="AL33" s="174" t="s">
        <v>201</v>
      </c>
      <c r="AM33" s="174" t="s">
        <v>201</v>
      </c>
      <c r="AN33" s="174" t="s">
        <v>201</v>
      </c>
      <c r="AO33" s="174" t="s">
        <v>201</v>
      </c>
      <c r="AP33" s="174"/>
      <c r="AQ33" s="176"/>
      <c r="AR33" s="175" t="s">
        <v>202</v>
      </c>
      <c r="AS33" s="175" t="s">
        <v>203</v>
      </c>
      <c r="AT33" s="175" t="s">
        <v>204</v>
      </c>
      <c r="AU33" s="175" t="s">
        <v>205</v>
      </c>
      <c r="AV33" s="175"/>
      <c r="AW33" s="16"/>
      <c r="AX33" s="75">
        <v>0</v>
      </c>
      <c r="AY33" s="75">
        <v>0</v>
      </c>
      <c r="AZ33" s="75">
        <v>0</v>
      </c>
      <c r="BA33" s="75">
        <v>0</v>
      </c>
      <c r="BB33" s="16"/>
      <c r="BC33" s="75" t="s">
        <v>201</v>
      </c>
      <c r="BD33" s="75" t="s">
        <v>201</v>
      </c>
      <c r="BE33" s="75" t="s">
        <v>201</v>
      </c>
      <c r="BF33" s="75" t="s">
        <v>201</v>
      </c>
      <c r="BG33" s="16"/>
      <c r="BH33" s="177" t="s">
        <v>201</v>
      </c>
      <c r="BI33" s="174" t="s">
        <v>214</v>
      </c>
      <c r="BJ33" s="174" t="s">
        <v>201</v>
      </c>
      <c r="BK33" s="174" t="s">
        <v>201</v>
      </c>
      <c r="BL33" s="174" t="s">
        <v>201</v>
      </c>
      <c r="BM33" s="174" t="s">
        <v>201</v>
      </c>
      <c r="BN33" s="174"/>
      <c r="BO33" s="16"/>
      <c r="BP33" s="174" t="s">
        <v>214</v>
      </c>
      <c r="BQ33" s="174" t="s">
        <v>201</v>
      </c>
      <c r="BR33" s="174" t="s">
        <v>201</v>
      </c>
      <c r="BS33" s="174" t="s">
        <v>214</v>
      </c>
      <c r="BT33" s="174" t="s">
        <v>214</v>
      </c>
      <c r="BU33" s="174" t="s">
        <v>214</v>
      </c>
      <c r="BV33" s="174"/>
      <c r="BW33" s="174"/>
      <c r="BX33" s="175" t="s">
        <v>230</v>
      </c>
      <c r="BY33" s="175" t="s">
        <v>231</v>
      </c>
      <c r="BZ33" s="175" t="s">
        <v>217</v>
      </c>
      <c r="CA33" s="16"/>
      <c r="CB33" s="16" t="s">
        <v>201</v>
      </c>
      <c r="CC33" s="16" t="s">
        <v>201</v>
      </c>
      <c r="CD33" s="16" t="s">
        <v>201</v>
      </c>
      <c r="CE33" s="16"/>
      <c r="CF33" s="177" t="s">
        <v>218</v>
      </c>
    </row>
    <row r="34" spans="1:84" ht="45" customHeight="1">
      <c r="A34" s="111">
        <v>27</v>
      </c>
      <c r="B34" s="178">
        <f>[1]SISWA!$B32</f>
        <v>0</v>
      </c>
      <c r="C34" s="179"/>
      <c r="D34" s="179"/>
      <c r="E34" s="179"/>
      <c r="F34" s="179"/>
      <c r="G34" s="179"/>
      <c r="H34" s="179"/>
      <c r="I34" s="180" t="s">
        <v>201</v>
      </c>
      <c r="L34" s="174" t="s">
        <v>201</v>
      </c>
      <c r="M34" s="174" t="s">
        <v>201</v>
      </c>
      <c r="N34" s="174" t="s">
        <v>201</v>
      </c>
      <c r="O34" s="174" t="s">
        <v>201</v>
      </c>
      <c r="P34" s="174" t="s">
        <v>201</v>
      </c>
      <c r="Q34" s="174" t="s">
        <v>201</v>
      </c>
      <c r="R34" s="174"/>
      <c r="S34" s="16"/>
      <c r="T34" s="174" t="s">
        <v>201</v>
      </c>
      <c r="U34" s="174" t="s">
        <v>201</v>
      </c>
      <c r="V34" s="174" t="s">
        <v>201</v>
      </c>
      <c r="W34" s="174" t="s">
        <v>201</v>
      </c>
      <c r="X34" s="174" t="s">
        <v>201</v>
      </c>
      <c r="Y34" s="174" t="s">
        <v>201</v>
      </c>
      <c r="Z34" s="174"/>
      <c r="AA34" s="175"/>
      <c r="AB34" s="174" t="s">
        <v>201</v>
      </c>
      <c r="AC34" s="174" t="s">
        <v>201</v>
      </c>
      <c r="AD34" s="174" t="s">
        <v>201</v>
      </c>
      <c r="AE34" s="174" t="s">
        <v>201</v>
      </c>
      <c r="AF34" s="174" t="s">
        <v>201</v>
      </c>
      <c r="AG34" s="174" t="s">
        <v>201</v>
      </c>
      <c r="AH34" s="174"/>
      <c r="AI34" s="16"/>
      <c r="AJ34" s="174" t="s">
        <v>201</v>
      </c>
      <c r="AK34" s="174" t="s">
        <v>201</v>
      </c>
      <c r="AL34" s="174" t="s">
        <v>201</v>
      </c>
      <c r="AM34" s="174" t="s">
        <v>201</v>
      </c>
      <c r="AN34" s="174" t="s">
        <v>201</v>
      </c>
      <c r="AO34" s="174" t="s">
        <v>201</v>
      </c>
      <c r="AP34" s="174"/>
      <c r="AQ34" s="176"/>
      <c r="AR34" s="175" t="s">
        <v>202</v>
      </c>
      <c r="AS34" s="175" t="s">
        <v>203</v>
      </c>
      <c r="AT34" s="175" t="s">
        <v>204</v>
      </c>
      <c r="AU34" s="175" t="s">
        <v>205</v>
      </c>
      <c r="AV34" s="175"/>
      <c r="AW34" s="16"/>
      <c r="AX34" s="75">
        <v>0</v>
      </c>
      <c r="AY34" s="75">
        <v>0</v>
      </c>
      <c r="AZ34" s="75">
        <v>0</v>
      </c>
      <c r="BA34" s="75">
        <v>0</v>
      </c>
      <c r="BB34" s="16"/>
      <c r="BC34" s="75" t="s">
        <v>201</v>
      </c>
      <c r="BD34" s="75" t="s">
        <v>201</v>
      </c>
      <c r="BE34" s="75" t="s">
        <v>201</v>
      </c>
      <c r="BF34" s="75" t="s">
        <v>201</v>
      </c>
      <c r="BG34" s="16"/>
      <c r="BH34" s="177" t="s">
        <v>201</v>
      </c>
      <c r="BI34" s="174" t="s">
        <v>214</v>
      </c>
      <c r="BJ34" s="174" t="s">
        <v>201</v>
      </c>
      <c r="BK34" s="174" t="s">
        <v>201</v>
      </c>
      <c r="BL34" s="174" t="s">
        <v>201</v>
      </c>
      <c r="BM34" s="174" t="s">
        <v>201</v>
      </c>
      <c r="BN34" s="174"/>
      <c r="BO34" s="16"/>
      <c r="BP34" s="174" t="s">
        <v>214</v>
      </c>
      <c r="BQ34" s="174" t="s">
        <v>201</v>
      </c>
      <c r="BR34" s="174" t="s">
        <v>201</v>
      </c>
      <c r="BS34" s="174" t="s">
        <v>214</v>
      </c>
      <c r="BT34" s="174" t="s">
        <v>214</v>
      </c>
      <c r="BU34" s="174" t="s">
        <v>214</v>
      </c>
      <c r="BV34" s="174"/>
      <c r="BW34" s="174"/>
      <c r="BX34" s="175" t="s">
        <v>230</v>
      </c>
      <c r="BY34" s="175" t="s">
        <v>231</v>
      </c>
      <c r="BZ34" s="175" t="s">
        <v>217</v>
      </c>
      <c r="CA34" s="16"/>
      <c r="CB34" s="16" t="s">
        <v>201</v>
      </c>
      <c r="CC34" s="16" t="s">
        <v>201</v>
      </c>
      <c r="CD34" s="16" t="s">
        <v>201</v>
      </c>
      <c r="CE34" s="16"/>
      <c r="CF34" s="177" t="s">
        <v>218</v>
      </c>
    </row>
    <row r="35" spans="1:84" ht="45" customHeight="1">
      <c r="A35" s="111">
        <v>28</v>
      </c>
      <c r="B35" s="178">
        <f>[1]SISWA!$B33</f>
        <v>0</v>
      </c>
      <c r="C35" s="179"/>
      <c r="D35" s="179"/>
      <c r="E35" s="179"/>
      <c r="F35" s="179"/>
      <c r="G35" s="179"/>
      <c r="H35" s="179"/>
      <c r="I35" s="180" t="s">
        <v>201</v>
      </c>
      <c r="L35" s="174" t="s">
        <v>201</v>
      </c>
      <c r="M35" s="174" t="s">
        <v>201</v>
      </c>
      <c r="N35" s="174" t="s">
        <v>201</v>
      </c>
      <c r="O35" s="174" t="s">
        <v>201</v>
      </c>
      <c r="P35" s="174" t="s">
        <v>201</v>
      </c>
      <c r="Q35" s="174" t="s">
        <v>201</v>
      </c>
      <c r="R35" s="174"/>
      <c r="S35" s="16"/>
      <c r="T35" s="174" t="s">
        <v>201</v>
      </c>
      <c r="U35" s="174" t="s">
        <v>201</v>
      </c>
      <c r="V35" s="174" t="s">
        <v>201</v>
      </c>
      <c r="W35" s="174" t="s">
        <v>201</v>
      </c>
      <c r="X35" s="174" t="s">
        <v>201</v>
      </c>
      <c r="Y35" s="174" t="s">
        <v>201</v>
      </c>
      <c r="Z35" s="174"/>
      <c r="AA35" s="175"/>
      <c r="AB35" s="174" t="s">
        <v>201</v>
      </c>
      <c r="AC35" s="174" t="s">
        <v>201</v>
      </c>
      <c r="AD35" s="174" t="s">
        <v>201</v>
      </c>
      <c r="AE35" s="174" t="s">
        <v>201</v>
      </c>
      <c r="AF35" s="174" t="s">
        <v>201</v>
      </c>
      <c r="AG35" s="174" t="s">
        <v>201</v>
      </c>
      <c r="AH35" s="174"/>
      <c r="AI35" s="16"/>
      <c r="AJ35" s="174" t="s">
        <v>201</v>
      </c>
      <c r="AK35" s="174" t="s">
        <v>201</v>
      </c>
      <c r="AL35" s="174" t="s">
        <v>201</v>
      </c>
      <c r="AM35" s="174" t="s">
        <v>201</v>
      </c>
      <c r="AN35" s="174" t="s">
        <v>201</v>
      </c>
      <c r="AO35" s="174" t="s">
        <v>201</v>
      </c>
      <c r="AP35" s="174"/>
      <c r="AQ35" s="176"/>
      <c r="AR35" s="175" t="s">
        <v>202</v>
      </c>
      <c r="AS35" s="175" t="s">
        <v>203</v>
      </c>
      <c r="AT35" s="175" t="s">
        <v>204</v>
      </c>
      <c r="AU35" s="175" t="s">
        <v>205</v>
      </c>
      <c r="AV35" s="175"/>
      <c r="AW35" s="16"/>
      <c r="AX35" s="75">
        <v>0</v>
      </c>
      <c r="AY35" s="75">
        <v>0</v>
      </c>
      <c r="AZ35" s="75">
        <v>0</v>
      </c>
      <c r="BA35" s="75">
        <v>0</v>
      </c>
      <c r="BB35" s="16"/>
      <c r="BC35" s="75" t="s">
        <v>201</v>
      </c>
      <c r="BD35" s="75" t="s">
        <v>201</v>
      </c>
      <c r="BE35" s="75" t="s">
        <v>201</v>
      </c>
      <c r="BF35" s="75" t="s">
        <v>201</v>
      </c>
      <c r="BG35" s="16"/>
      <c r="BH35" s="177" t="s">
        <v>201</v>
      </c>
      <c r="BI35" s="174" t="s">
        <v>214</v>
      </c>
      <c r="BJ35" s="174" t="s">
        <v>201</v>
      </c>
      <c r="BK35" s="174" t="s">
        <v>201</v>
      </c>
      <c r="BL35" s="174" t="s">
        <v>201</v>
      </c>
      <c r="BM35" s="174" t="s">
        <v>201</v>
      </c>
      <c r="BN35" s="174"/>
      <c r="BO35" s="16"/>
      <c r="BP35" s="174" t="s">
        <v>214</v>
      </c>
      <c r="BQ35" s="174" t="s">
        <v>201</v>
      </c>
      <c r="BR35" s="174" t="s">
        <v>201</v>
      </c>
      <c r="BS35" s="174" t="s">
        <v>214</v>
      </c>
      <c r="BT35" s="174" t="s">
        <v>214</v>
      </c>
      <c r="BU35" s="174" t="s">
        <v>214</v>
      </c>
      <c r="BV35" s="174"/>
      <c r="BW35" s="174"/>
      <c r="BX35" s="175" t="s">
        <v>230</v>
      </c>
      <c r="BY35" s="175" t="s">
        <v>231</v>
      </c>
      <c r="BZ35" s="175" t="s">
        <v>217</v>
      </c>
      <c r="CA35" s="16"/>
      <c r="CB35" s="16" t="s">
        <v>201</v>
      </c>
      <c r="CC35" s="16" t="s">
        <v>201</v>
      </c>
      <c r="CD35" s="16" t="s">
        <v>201</v>
      </c>
      <c r="CE35" s="16"/>
      <c r="CF35" s="177" t="s">
        <v>218</v>
      </c>
    </row>
    <row r="36" spans="1:84" ht="45" customHeight="1">
      <c r="A36" s="111">
        <v>29</v>
      </c>
      <c r="B36" s="178">
        <f>[1]SISWA!$B34</f>
        <v>0</v>
      </c>
      <c r="C36" s="179"/>
      <c r="D36" s="179"/>
      <c r="E36" s="179"/>
      <c r="F36" s="179"/>
      <c r="G36" s="179"/>
      <c r="H36" s="179"/>
      <c r="I36" s="180" t="s">
        <v>201</v>
      </c>
      <c r="L36" s="174" t="s">
        <v>201</v>
      </c>
      <c r="M36" s="174" t="s">
        <v>201</v>
      </c>
      <c r="N36" s="174" t="s">
        <v>201</v>
      </c>
      <c r="O36" s="174" t="s">
        <v>201</v>
      </c>
      <c r="P36" s="174" t="s">
        <v>201</v>
      </c>
      <c r="Q36" s="174" t="s">
        <v>201</v>
      </c>
      <c r="R36" s="174"/>
      <c r="S36" s="16"/>
      <c r="T36" s="174" t="s">
        <v>201</v>
      </c>
      <c r="U36" s="174" t="s">
        <v>201</v>
      </c>
      <c r="V36" s="174" t="s">
        <v>201</v>
      </c>
      <c r="W36" s="174" t="s">
        <v>201</v>
      </c>
      <c r="X36" s="174" t="s">
        <v>201</v>
      </c>
      <c r="Y36" s="174" t="s">
        <v>201</v>
      </c>
      <c r="Z36" s="174"/>
      <c r="AA36" s="175"/>
      <c r="AB36" s="174" t="s">
        <v>201</v>
      </c>
      <c r="AC36" s="174" t="s">
        <v>201</v>
      </c>
      <c r="AD36" s="174" t="s">
        <v>201</v>
      </c>
      <c r="AE36" s="174" t="s">
        <v>201</v>
      </c>
      <c r="AF36" s="174" t="s">
        <v>201</v>
      </c>
      <c r="AG36" s="174" t="s">
        <v>201</v>
      </c>
      <c r="AH36" s="174"/>
      <c r="AI36" s="16"/>
      <c r="AJ36" s="174" t="s">
        <v>201</v>
      </c>
      <c r="AK36" s="174" t="s">
        <v>201</v>
      </c>
      <c r="AL36" s="174" t="s">
        <v>201</v>
      </c>
      <c r="AM36" s="174" t="s">
        <v>201</v>
      </c>
      <c r="AN36" s="174" t="s">
        <v>201</v>
      </c>
      <c r="AO36" s="174" t="s">
        <v>201</v>
      </c>
      <c r="AP36" s="174"/>
      <c r="AQ36" s="176"/>
      <c r="AR36" s="175" t="s">
        <v>202</v>
      </c>
      <c r="AS36" s="175" t="s">
        <v>203</v>
      </c>
      <c r="AT36" s="175" t="s">
        <v>204</v>
      </c>
      <c r="AU36" s="175" t="s">
        <v>205</v>
      </c>
      <c r="AV36" s="175"/>
      <c r="AW36" s="16"/>
      <c r="AX36" s="75">
        <v>0</v>
      </c>
      <c r="AY36" s="75">
        <v>0</v>
      </c>
      <c r="AZ36" s="75">
        <v>0</v>
      </c>
      <c r="BA36" s="75">
        <v>0</v>
      </c>
      <c r="BB36" s="16"/>
      <c r="BC36" s="75" t="s">
        <v>201</v>
      </c>
      <c r="BD36" s="75" t="s">
        <v>201</v>
      </c>
      <c r="BE36" s="75" t="s">
        <v>201</v>
      </c>
      <c r="BF36" s="75" t="s">
        <v>201</v>
      </c>
      <c r="BG36" s="16"/>
      <c r="BH36" s="177" t="s">
        <v>201</v>
      </c>
      <c r="BI36" s="174" t="s">
        <v>214</v>
      </c>
      <c r="BJ36" s="174" t="s">
        <v>201</v>
      </c>
      <c r="BK36" s="174" t="s">
        <v>201</v>
      </c>
      <c r="BL36" s="174" t="s">
        <v>201</v>
      </c>
      <c r="BM36" s="174" t="s">
        <v>201</v>
      </c>
      <c r="BN36" s="174"/>
      <c r="BO36" s="16"/>
      <c r="BP36" s="174" t="s">
        <v>214</v>
      </c>
      <c r="BQ36" s="174" t="s">
        <v>201</v>
      </c>
      <c r="BR36" s="174" t="s">
        <v>201</v>
      </c>
      <c r="BS36" s="174" t="s">
        <v>214</v>
      </c>
      <c r="BT36" s="174" t="s">
        <v>214</v>
      </c>
      <c r="BU36" s="174" t="s">
        <v>214</v>
      </c>
      <c r="BV36" s="174"/>
      <c r="BW36" s="174"/>
      <c r="BX36" s="175" t="s">
        <v>230</v>
      </c>
      <c r="BY36" s="175" t="s">
        <v>231</v>
      </c>
      <c r="BZ36" s="175" t="s">
        <v>217</v>
      </c>
      <c r="CA36" s="16"/>
      <c r="CB36" s="16" t="s">
        <v>201</v>
      </c>
      <c r="CC36" s="16" t="s">
        <v>201</v>
      </c>
      <c r="CD36" s="16" t="s">
        <v>201</v>
      </c>
      <c r="CE36" s="16"/>
      <c r="CF36" s="177" t="s">
        <v>218</v>
      </c>
    </row>
    <row r="37" spans="1:84" ht="45" customHeight="1">
      <c r="A37" s="111">
        <v>30</v>
      </c>
      <c r="B37" s="178">
        <f>[1]SISWA!$B35</f>
        <v>0</v>
      </c>
      <c r="C37" s="179"/>
      <c r="D37" s="179"/>
      <c r="E37" s="179"/>
      <c r="F37" s="179"/>
      <c r="G37" s="179"/>
      <c r="H37" s="179"/>
      <c r="I37" s="180" t="s">
        <v>201</v>
      </c>
      <c r="L37" s="174" t="s">
        <v>201</v>
      </c>
      <c r="M37" s="174" t="s">
        <v>201</v>
      </c>
      <c r="N37" s="174" t="s">
        <v>201</v>
      </c>
      <c r="O37" s="174" t="s">
        <v>201</v>
      </c>
      <c r="P37" s="174" t="s">
        <v>201</v>
      </c>
      <c r="Q37" s="174" t="s">
        <v>201</v>
      </c>
      <c r="R37" s="174"/>
      <c r="S37" s="16"/>
      <c r="T37" s="174" t="s">
        <v>201</v>
      </c>
      <c r="U37" s="174" t="s">
        <v>201</v>
      </c>
      <c r="V37" s="174" t="s">
        <v>201</v>
      </c>
      <c r="W37" s="174" t="s">
        <v>201</v>
      </c>
      <c r="X37" s="174" t="s">
        <v>201</v>
      </c>
      <c r="Y37" s="174" t="s">
        <v>201</v>
      </c>
      <c r="Z37" s="174"/>
      <c r="AA37" s="175"/>
      <c r="AB37" s="174" t="s">
        <v>201</v>
      </c>
      <c r="AC37" s="174" t="s">
        <v>201</v>
      </c>
      <c r="AD37" s="174" t="s">
        <v>201</v>
      </c>
      <c r="AE37" s="174" t="s">
        <v>201</v>
      </c>
      <c r="AF37" s="174" t="s">
        <v>201</v>
      </c>
      <c r="AG37" s="174" t="s">
        <v>201</v>
      </c>
      <c r="AH37" s="174"/>
      <c r="AI37" s="16"/>
      <c r="AJ37" s="174" t="s">
        <v>201</v>
      </c>
      <c r="AK37" s="174" t="s">
        <v>201</v>
      </c>
      <c r="AL37" s="174" t="s">
        <v>201</v>
      </c>
      <c r="AM37" s="174" t="s">
        <v>201</v>
      </c>
      <c r="AN37" s="174" t="s">
        <v>201</v>
      </c>
      <c r="AO37" s="174" t="s">
        <v>201</v>
      </c>
      <c r="AP37" s="174"/>
      <c r="AQ37" s="176"/>
      <c r="AR37" s="175" t="s">
        <v>202</v>
      </c>
      <c r="AS37" s="175" t="s">
        <v>203</v>
      </c>
      <c r="AT37" s="175" t="s">
        <v>204</v>
      </c>
      <c r="AU37" s="175" t="s">
        <v>205</v>
      </c>
      <c r="AV37" s="175"/>
      <c r="AW37" s="16"/>
      <c r="AX37" s="75">
        <v>0</v>
      </c>
      <c r="AY37" s="75">
        <v>0</v>
      </c>
      <c r="AZ37" s="75">
        <v>0</v>
      </c>
      <c r="BA37" s="75">
        <v>0</v>
      </c>
      <c r="BB37" s="16"/>
      <c r="BC37" s="75" t="s">
        <v>201</v>
      </c>
      <c r="BD37" s="75" t="s">
        <v>201</v>
      </c>
      <c r="BE37" s="75" t="s">
        <v>201</v>
      </c>
      <c r="BF37" s="75" t="s">
        <v>201</v>
      </c>
      <c r="BG37" s="16"/>
      <c r="BH37" s="177" t="s">
        <v>201</v>
      </c>
      <c r="BI37" s="174" t="s">
        <v>214</v>
      </c>
      <c r="BJ37" s="174" t="s">
        <v>201</v>
      </c>
      <c r="BK37" s="174" t="s">
        <v>201</v>
      </c>
      <c r="BL37" s="174" t="s">
        <v>201</v>
      </c>
      <c r="BM37" s="174" t="s">
        <v>201</v>
      </c>
      <c r="BN37" s="174"/>
      <c r="BO37" s="16"/>
      <c r="BP37" s="174" t="s">
        <v>214</v>
      </c>
      <c r="BQ37" s="174" t="s">
        <v>201</v>
      </c>
      <c r="BR37" s="174" t="s">
        <v>201</v>
      </c>
      <c r="BS37" s="174" t="s">
        <v>214</v>
      </c>
      <c r="BT37" s="174" t="s">
        <v>214</v>
      </c>
      <c r="BU37" s="174" t="s">
        <v>214</v>
      </c>
      <c r="BV37" s="174"/>
      <c r="BW37" s="174"/>
      <c r="BX37" s="175" t="s">
        <v>230</v>
      </c>
      <c r="BY37" s="175" t="s">
        <v>231</v>
      </c>
      <c r="BZ37" s="175" t="s">
        <v>217</v>
      </c>
      <c r="CA37" s="16"/>
      <c r="CB37" s="16" t="s">
        <v>201</v>
      </c>
      <c r="CC37" s="16" t="s">
        <v>201</v>
      </c>
      <c r="CD37" s="16" t="s">
        <v>201</v>
      </c>
      <c r="CE37" s="16"/>
      <c r="CF37" s="177" t="s">
        <v>218</v>
      </c>
    </row>
    <row r="38" spans="1:84" ht="45" customHeight="1">
      <c r="A38" s="111">
        <v>31</v>
      </c>
      <c r="B38" s="178">
        <f>[1]SISWA!$B36</f>
        <v>0</v>
      </c>
      <c r="C38" s="179"/>
      <c r="D38" s="179"/>
      <c r="E38" s="179"/>
      <c r="F38" s="179"/>
      <c r="G38" s="179"/>
      <c r="H38" s="179"/>
      <c r="I38" s="180" t="s">
        <v>201</v>
      </c>
      <c r="L38" s="174" t="s">
        <v>201</v>
      </c>
      <c r="M38" s="174" t="s">
        <v>201</v>
      </c>
      <c r="N38" s="174" t="s">
        <v>201</v>
      </c>
      <c r="O38" s="174" t="s">
        <v>201</v>
      </c>
      <c r="P38" s="174" t="s">
        <v>201</v>
      </c>
      <c r="Q38" s="174" t="s">
        <v>201</v>
      </c>
      <c r="R38" s="174"/>
      <c r="S38" s="16"/>
      <c r="T38" s="174" t="s">
        <v>201</v>
      </c>
      <c r="U38" s="174" t="s">
        <v>201</v>
      </c>
      <c r="V38" s="174" t="s">
        <v>201</v>
      </c>
      <c r="W38" s="174" t="s">
        <v>201</v>
      </c>
      <c r="X38" s="174" t="s">
        <v>201</v>
      </c>
      <c r="Y38" s="174" t="s">
        <v>201</v>
      </c>
      <c r="Z38" s="174"/>
      <c r="AA38" s="175"/>
      <c r="AB38" s="174" t="s">
        <v>201</v>
      </c>
      <c r="AC38" s="174" t="s">
        <v>201</v>
      </c>
      <c r="AD38" s="174" t="s">
        <v>201</v>
      </c>
      <c r="AE38" s="174" t="s">
        <v>201</v>
      </c>
      <c r="AF38" s="174" t="s">
        <v>201</v>
      </c>
      <c r="AG38" s="174" t="s">
        <v>201</v>
      </c>
      <c r="AH38" s="174"/>
      <c r="AI38" s="16"/>
      <c r="AJ38" s="174" t="s">
        <v>201</v>
      </c>
      <c r="AK38" s="174" t="s">
        <v>201</v>
      </c>
      <c r="AL38" s="174" t="s">
        <v>201</v>
      </c>
      <c r="AM38" s="174" t="s">
        <v>201</v>
      </c>
      <c r="AN38" s="174" t="s">
        <v>201</v>
      </c>
      <c r="AO38" s="174" t="s">
        <v>201</v>
      </c>
      <c r="AP38" s="174"/>
      <c r="AQ38" s="176"/>
      <c r="AR38" s="175" t="s">
        <v>202</v>
      </c>
      <c r="AS38" s="175" t="s">
        <v>203</v>
      </c>
      <c r="AT38" s="175" t="s">
        <v>204</v>
      </c>
      <c r="AU38" s="175" t="s">
        <v>205</v>
      </c>
      <c r="AV38" s="175"/>
      <c r="AW38" s="16"/>
      <c r="AX38" s="75">
        <v>0</v>
      </c>
      <c r="AY38" s="75">
        <v>0</v>
      </c>
      <c r="AZ38" s="75">
        <v>0</v>
      </c>
      <c r="BA38" s="75">
        <v>0</v>
      </c>
      <c r="BB38" s="16"/>
      <c r="BC38" s="75" t="s">
        <v>201</v>
      </c>
      <c r="BD38" s="75" t="s">
        <v>201</v>
      </c>
      <c r="BE38" s="75" t="s">
        <v>201</v>
      </c>
      <c r="BF38" s="75" t="s">
        <v>201</v>
      </c>
      <c r="BG38" s="16"/>
      <c r="BH38" s="177" t="s">
        <v>201</v>
      </c>
      <c r="BI38" s="174" t="s">
        <v>214</v>
      </c>
      <c r="BJ38" s="174" t="s">
        <v>201</v>
      </c>
      <c r="BK38" s="174" t="s">
        <v>201</v>
      </c>
      <c r="BL38" s="174" t="s">
        <v>201</v>
      </c>
      <c r="BM38" s="174" t="s">
        <v>201</v>
      </c>
      <c r="BN38" s="174"/>
      <c r="BO38" s="16"/>
      <c r="BP38" s="174" t="s">
        <v>214</v>
      </c>
      <c r="BQ38" s="174" t="s">
        <v>201</v>
      </c>
      <c r="BR38" s="174" t="s">
        <v>201</v>
      </c>
      <c r="BS38" s="174" t="s">
        <v>214</v>
      </c>
      <c r="BT38" s="174" t="s">
        <v>214</v>
      </c>
      <c r="BU38" s="174" t="s">
        <v>214</v>
      </c>
      <c r="BV38" s="174"/>
      <c r="BW38" s="174"/>
      <c r="BX38" s="175" t="s">
        <v>230</v>
      </c>
      <c r="BY38" s="175" t="s">
        <v>231</v>
      </c>
      <c r="BZ38" s="175" t="s">
        <v>217</v>
      </c>
      <c r="CA38" s="16"/>
      <c r="CB38" s="16" t="s">
        <v>201</v>
      </c>
      <c r="CC38" s="16" t="s">
        <v>201</v>
      </c>
      <c r="CD38" s="16" t="s">
        <v>201</v>
      </c>
      <c r="CE38" s="16"/>
      <c r="CF38" s="177" t="s">
        <v>218</v>
      </c>
    </row>
    <row r="39" spans="1:84" ht="45" customHeight="1">
      <c r="A39" s="111">
        <v>32</v>
      </c>
      <c r="B39" s="178">
        <f>[1]SISWA!$B37</f>
        <v>0</v>
      </c>
      <c r="C39" s="179"/>
      <c r="D39" s="179"/>
      <c r="E39" s="179"/>
      <c r="F39" s="179"/>
      <c r="G39" s="179"/>
      <c r="H39" s="179"/>
      <c r="I39" s="180" t="s">
        <v>201</v>
      </c>
      <c r="L39" s="174" t="s">
        <v>201</v>
      </c>
      <c r="M39" s="174" t="s">
        <v>201</v>
      </c>
      <c r="N39" s="174" t="s">
        <v>201</v>
      </c>
      <c r="O39" s="174" t="s">
        <v>201</v>
      </c>
      <c r="P39" s="174" t="s">
        <v>201</v>
      </c>
      <c r="Q39" s="174" t="s">
        <v>201</v>
      </c>
      <c r="R39" s="174"/>
      <c r="S39" s="16"/>
      <c r="T39" s="174" t="s">
        <v>201</v>
      </c>
      <c r="U39" s="174" t="s">
        <v>201</v>
      </c>
      <c r="V39" s="174" t="s">
        <v>201</v>
      </c>
      <c r="W39" s="174" t="s">
        <v>201</v>
      </c>
      <c r="X39" s="174" t="s">
        <v>201</v>
      </c>
      <c r="Y39" s="174" t="s">
        <v>201</v>
      </c>
      <c r="Z39" s="174"/>
      <c r="AA39" s="175"/>
      <c r="AB39" s="174" t="s">
        <v>201</v>
      </c>
      <c r="AC39" s="174" t="s">
        <v>201</v>
      </c>
      <c r="AD39" s="174" t="s">
        <v>201</v>
      </c>
      <c r="AE39" s="174" t="s">
        <v>201</v>
      </c>
      <c r="AF39" s="174" t="s">
        <v>201</v>
      </c>
      <c r="AG39" s="174" t="s">
        <v>201</v>
      </c>
      <c r="AH39" s="174"/>
      <c r="AI39" s="16"/>
      <c r="AJ39" s="174" t="s">
        <v>201</v>
      </c>
      <c r="AK39" s="174" t="s">
        <v>201</v>
      </c>
      <c r="AL39" s="174" t="s">
        <v>201</v>
      </c>
      <c r="AM39" s="174" t="s">
        <v>201</v>
      </c>
      <c r="AN39" s="174" t="s">
        <v>201</v>
      </c>
      <c r="AO39" s="174" t="s">
        <v>201</v>
      </c>
      <c r="AP39" s="174"/>
      <c r="AQ39" s="176"/>
      <c r="AR39" s="175" t="s">
        <v>202</v>
      </c>
      <c r="AS39" s="175" t="s">
        <v>203</v>
      </c>
      <c r="AT39" s="175" t="s">
        <v>204</v>
      </c>
      <c r="AU39" s="175" t="s">
        <v>205</v>
      </c>
      <c r="AV39" s="175"/>
      <c r="AW39" s="16"/>
      <c r="AX39" s="75">
        <v>0</v>
      </c>
      <c r="AY39" s="75">
        <v>0</v>
      </c>
      <c r="AZ39" s="75">
        <v>0</v>
      </c>
      <c r="BA39" s="75">
        <v>0</v>
      </c>
      <c r="BB39" s="16"/>
      <c r="BC39" s="75" t="s">
        <v>201</v>
      </c>
      <c r="BD39" s="75" t="s">
        <v>201</v>
      </c>
      <c r="BE39" s="75" t="s">
        <v>201</v>
      </c>
      <c r="BF39" s="75" t="s">
        <v>201</v>
      </c>
      <c r="BG39" s="16"/>
      <c r="BH39" s="177" t="s">
        <v>201</v>
      </c>
      <c r="BI39" s="174" t="s">
        <v>214</v>
      </c>
      <c r="BJ39" s="174" t="s">
        <v>201</v>
      </c>
      <c r="BK39" s="174" t="s">
        <v>201</v>
      </c>
      <c r="BL39" s="174" t="s">
        <v>201</v>
      </c>
      <c r="BM39" s="174" t="s">
        <v>201</v>
      </c>
      <c r="BN39" s="174"/>
      <c r="BO39" s="16"/>
      <c r="BP39" s="174" t="s">
        <v>214</v>
      </c>
      <c r="BQ39" s="174" t="s">
        <v>201</v>
      </c>
      <c r="BR39" s="174" t="s">
        <v>201</v>
      </c>
      <c r="BS39" s="174" t="s">
        <v>214</v>
      </c>
      <c r="BT39" s="174" t="s">
        <v>214</v>
      </c>
      <c r="BU39" s="174" t="s">
        <v>214</v>
      </c>
      <c r="BV39" s="174"/>
      <c r="BW39" s="174"/>
      <c r="BX39" s="175" t="s">
        <v>230</v>
      </c>
      <c r="BY39" s="175" t="s">
        <v>231</v>
      </c>
      <c r="BZ39" s="175" t="s">
        <v>217</v>
      </c>
      <c r="CA39" s="16"/>
      <c r="CB39" s="16" t="s">
        <v>201</v>
      </c>
      <c r="CC39" s="16" t="s">
        <v>201</v>
      </c>
      <c r="CD39" s="16" t="s">
        <v>201</v>
      </c>
      <c r="CE39" s="16"/>
      <c r="CF39" s="177" t="s">
        <v>218</v>
      </c>
    </row>
    <row r="40" spans="1:84" ht="45" customHeight="1">
      <c r="A40" s="111">
        <v>33</v>
      </c>
      <c r="B40" s="178">
        <f>[1]SISWA!$B38</f>
        <v>0</v>
      </c>
      <c r="C40" s="179"/>
      <c r="D40" s="179"/>
      <c r="E40" s="179"/>
      <c r="F40" s="179"/>
      <c r="G40" s="179"/>
      <c r="H40" s="179"/>
      <c r="I40" s="180" t="s">
        <v>201</v>
      </c>
      <c r="L40" s="174" t="s">
        <v>201</v>
      </c>
      <c r="M40" s="174" t="s">
        <v>201</v>
      </c>
      <c r="N40" s="174" t="s">
        <v>201</v>
      </c>
      <c r="O40" s="174" t="s">
        <v>201</v>
      </c>
      <c r="P40" s="174" t="s">
        <v>201</v>
      </c>
      <c r="Q40" s="174" t="s">
        <v>201</v>
      </c>
      <c r="R40" s="174"/>
      <c r="S40" s="16"/>
      <c r="T40" s="174" t="s">
        <v>201</v>
      </c>
      <c r="U40" s="174" t="s">
        <v>201</v>
      </c>
      <c r="V40" s="174" t="s">
        <v>201</v>
      </c>
      <c r="W40" s="174" t="s">
        <v>201</v>
      </c>
      <c r="X40" s="174" t="s">
        <v>201</v>
      </c>
      <c r="Y40" s="174" t="s">
        <v>201</v>
      </c>
      <c r="Z40" s="174"/>
      <c r="AA40" s="175"/>
      <c r="AB40" s="174" t="s">
        <v>201</v>
      </c>
      <c r="AC40" s="174" t="s">
        <v>201</v>
      </c>
      <c r="AD40" s="174" t="s">
        <v>201</v>
      </c>
      <c r="AE40" s="174" t="s">
        <v>201</v>
      </c>
      <c r="AF40" s="174" t="s">
        <v>201</v>
      </c>
      <c r="AG40" s="174" t="s">
        <v>201</v>
      </c>
      <c r="AH40" s="174"/>
      <c r="AI40" s="16"/>
      <c r="AJ40" s="174" t="s">
        <v>201</v>
      </c>
      <c r="AK40" s="174" t="s">
        <v>201</v>
      </c>
      <c r="AL40" s="174" t="s">
        <v>201</v>
      </c>
      <c r="AM40" s="174" t="s">
        <v>201</v>
      </c>
      <c r="AN40" s="174" t="s">
        <v>201</v>
      </c>
      <c r="AO40" s="174" t="s">
        <v>201</v>
      </c>
      <c r="AP40" s="174"/>
      <c r="AQ40" s="176"/>
      <c r="AR40" s="175" t="s">
        <v>202</v>
      </c>
      <c r="AS40" s="175" t="s">
        <v>203</v>
      </c>
      <c r="AT40" s="175" t="s">
        <v>204</v>
      </c>
      <c r="AU40" s="175" t="s">
        <v>205</v>
      </c>
      <c r="AV40" s="175"/>
      <c r="AW40" s="16"/>
      <c r="AX40" s="75">
        <v>0</v>
      </c>
      <c r="AY40" s="75">
        <v>0</v>
      </c>
      <c r="AZ40" s="75">
        <v>0</v>
      </c>
      <c r="BA40" s="75">
        <v>0</v>
      </c>
      <c r="BB40" s="16"/>
      <c r="BC40" s="75" t="s">
        <v>201</v>
      </c>
      <c r="BD40" s="75" t="s">
        <v>201</v>
      </c>
      <c r="BE40" s="75" t="s">
        <v>201</v>
      </c>
      <c r="BF40" s="75" t="s">
        <v>201</v>
      </c>
      <c r="BG40" s="16"/>
      <c r="BH40" s="177" t="s">
        <v>201</v>
      </c>
      <c r="BI40" s="174" t="s">
        <v>214</v>
      </c>
      <c r="BJ40" s="174" t="s">
        <v>201</v>
      </c>
      <c r="BK40" s="174" t="s">
        <v>201</v>
      </c>
      <c r="BL40" s="174" t="s">
        <v>201</v>
      </c>
      <c r="BM40" s="174" t="s">
        <v>201</v>
      </c>
      <c r="BN40" s="174"/>
      <c r="BO40" s="16"/>
      <c r="BP40" s="174" t="s">
        <v>214</v>
      </c>
      <c r="BQ40" s="174" t="s">
        <v>201</v>
      </c>
      <c r="BR40" s="174" t="s">
        <v>201</v>
      </c>
      <c r="BS40" s="174" t="s">
        <v>214</v>
      </c>
      <c r="BT40" s="174" t="s">
        <v>214</v>
      </c>
      <c r="BU40" s="174" t="s">
        <v>214</v>
      </c>
      <c r="BV40" s="174"/>
      <c r="BW40" s="174"/>
      <c r="BX40" s="175" t="s">
        <v>230</v>
      </c>
      <c r="BY40" s="175" t="s">
        <v>231</v>
      </c>
      <c r="BZ40" s="175" t="s">
        <v>217</v>
      </c>
      <c r="CA40" s="16"/>
      <c r="CB40" s="16" t="s">
        <v>201</v>
      </c>
      <c r="CC40" s="16" t="s">
        <v>201</v>
      </c>
      <c r="CD40" s="16" t="s">
        <v>201</v>
      </c>
      <c r="CE40" s="16"/>
      <c r="CF40" s="177" t="s">
        <v>218</v>
      </c>
    </row>
    <row r="41" spans="1:84" ht="45" customHeight="1">
      <c r="A41" s="111">
        <v>34</v>
      </c>
      <c r="B41" s="178">
        <f>[1]SISWA!$B39</f>
        <v>0</v>
      </c>
      <c r="C41" s="179"/>
      <c r="D41" s="179"/>
      <c r="E41" s="179"/>
      <c r="F41" s="179"/>
      <c r="G41" s="179"/>
      <c r="H41" s="179"/>
      <c r="I41" s="180" t="s">
        <v>201</v>
      </c>
      <c r="L41" s="174" t="s">
        <v>201</v>
      </c>
      <c r="M41" s="174" t="s">
        <v>201</v>
      </c>
      <c r="N41" s="174" t="s">
        <v>201</v>
      </c>
      <c r="O41" s="174" t="s">
        <v>201</v>
      </c>
      <c r="P41" s="174" t="s">
        <v>201</v>
      </c>
      <c r="Q41" s="174" t="s">
        <v>201</v>
      </c>
      <c r="R41" s="174"/>
      <c r="S41" s="16"/>
      <c r="T41" s="174" t="s">
        <v>201</v>
      </c>
      <c r="U41" s="174" t="s">
        <v>201</v>
      </c>
      <c r="V41" s="174" t="s">
        <v>201</v>
      </c>
      <c r="W41" s="174" t="s">
        <v>201</v>
      </c>
      <c r="X41" s="174" t="s">
        <v>201</v>
      </c>
      <c r="Y41" s="174" t="s">
        <v>201</v>
      </c>
      <c r="Z41" s="174"/>
      <c r="AA41" s="175"/>
      <c r="AB41" s="174" t="s">
        <v>201</v>
      </c>
      <c r="AC41" s="174" t="s">
        <v>201</v>
      </c>
      <c r="AD41" s="174" t="s">
        <v>201</v>
      </c>
      <c r="AE41" s="174" t="s">
        <v>201</v>
      </c>
      <c r="AF41" s="174" t="s">
        <v>201</v>
      </c>
      <c r="AG41" s="174" t="s">
        <v>201</v>
      </c>
      <c r="AH41" s="174"/>
      <c r="AI41" s="16"/>
      <c r="AJ41" s="174" t="s">
        <v>201</v>
      </c>
      <c r="AK41" s="174" t="s">
        <v>201</v>
      </c>
      <c r="AL41" s="174" t="s">
        <v>201</v>
      </c>
      <c r="AM41" s="174" t="s">
        <v>201</v>
      </c>
      <c r="AN41" s="174" t="s">
        <v>201</v>
      </c>
      <c r="AO41" s="174" t="s">
        <v>201</v>
      </c>
      <c r="AP41" s="174"/>
      <c r="AQ41" s="176"/>
      <c r="AR41" s="175" t="s">
        <v>202</v>
      </c>
      <c r="AS41" s="175" t="s">
        <v>203</v>
      </c>
      <c r="AT41" s="175" t="s">
        <v>204</v>
      </c>
      <c r="AU41" s="175" t="s">
        <v>205</v>
      </c>
      <c r="AV41" s="175"/>
      <c r="AW41" s="16"/>
      <c r="AX41" s="75">
        <v>0</v>
      </c>
      <c r="AY41" s="75">
        <v>0</v>
      </c>
      <c r="AZ41" s="75">
        <v>0</v>
      </c>
      <c r="BA41" s="75">
        <v>0</v>
      </c>
      <c r="BB41" s="16"/>
      <c r="BC41" s="75" t="s">
        <v>201</v>
      </c>
      <c r="BD41" s="75" t="s">
        <v>201</v>
      </c>
      <c r="BE41" s="75" t="s">
        <v>201</v>
      </c>
      <c r="BF41" s="75" t="s">
        <v>201</v>
      </c>
      <c r="BG41" s="16"/>
      <c r="BH41" s="177" t="s">
        <v>201</v>
      </c>
      <c r="BI41" s="174" t="s">
        <v>214</v>
      </c>
      <c r="BJ41" s="174" t="s">
        <v>201</v>
      </c>
      <c r="BK41" s="174" t="s">
        <v>201</v>
      </c>
      <c r="BL41" s="174" t="s">
        <v>201</v>
      </c>
      <c r="BM41" s="174" t="s">
        <v>201</v>
      </c>
      <c r="BN41" s="174"/>
      <c r="BO41" s="16"/>
      <c r="BP41" s="174" t="s">
        <v>214</v>
      </c>
      <c r="BQ41" s="174" t="s">
        <v>201</v>
      </c>
      <c r="BR41" s="174" t="s">
        <v>201</v>
      </c>
      <c r="BS41" s="174" t="s">
        <v>214</v>
      </c>
      <c r="BT41" s="174" t="s">
        <v>214</v>
      </c>
      <c r="BU41" s="174" t="s">
        <v>214</v>
      </c>
      <c r="BV41" s="174"/>
      <c r="BW41" s="174"/>
      <c r="BX41" s="175" t="s">
        <v>230</v>
      </c>
      <c r="BY41" s="175" t="s">
        <v>231</v>
      </c>
      <c r="BZ41" s="175" t="s">
        <v>217</v>
      </c>
      <c r="CA41" s="16"/>
      <c r="CB41" s="16" t="s">
        <v>201</v>
      </c>
      <c r="CC41" s="16" t="s">
        <v>201</v>
      </c>
      <c r="CD41" s="16" t="s">
        <v>201</v>
      </c>
      <c r="CE41" s="16"/>
      <c r="CF41" s="177" t="s">
        <v>218</v>
      </c>
    </row>
    <row r="42" spans="1:84" ht="45" customHeight="1">
      <c r="A42" s="111">
        <v>35</v>
      </c>
      <c r="B42" s="178">
        <f>[1]SISWA!$B40</f>
        <v>0</v>
      </c>
      <c r="C42" s="179"/>
      <c r="D42" s="179"/>
      <c r="E42" s="179"/>
      <c r="F42" s="179"/>
      <c r="G42" s="179"/>
      <c r="H42" s="179"/>
      <c r="I42" s="180" t="s">
        <v>201</v>
      </c>
      <c r="L42" s="174" t="s">
        <v>201</v>
      </c>
      <c r="M42" s="174" t="s">
        <v>201</v>
      </c>
      <c r="N42" s="174" t="s">
        <v>201</v>
      </c>
      <c r="O42" s="174" t="s">
        <v>201</v>
      </c>
      <c r="P42" s="174" t="s">
        <v>201</v>
      </c>
      <c r="Q42" s="174" t="s">
        <v>201</v>
      </c>
      <c r="R42" s="174"/>
      <c r="S42" s="16"/>
      <c r="T42" s="174" t="s">
        <v>201</v>
      </c>
      <c r="U42" s="174" t="s">
        <v>201</v>
      </c>
      <c r="V42" s="174" t="s">
        <v>201</v>
      </c>
      <c r="W42" s="174" t="s">
        <v>201</v>
      </c>
      <c r="X42" s="174" t="s">
        <v>201</v>
      </c>
      <c r="Y42" s="174" t="s">
        <v>201</v>
      </c>
      <c r="Z42" s="174"/>
      <c r="AA42" s="175"/>
      <c r="AB42" s="174" t="s">
        <v>201</v>
      </c>
      <c r="AC42" s="174" t="s">
        <v>201</v>
      </c>
      <c r="AD42" s="174" t="s">
        <v>201</v>
      </c>
      <c r="AE42" s="174" t="s">
        <v>201</v>
      </c>
      <c r="AF42" s="174" t="s">
        <v>201</v>
      </c>
      <c r="AG42" s="174" t="s">
        <v>201</v>
      </c>
      <c r="AH42" s="174"/>
      <c r="AI42" s="16"/>
      <c r="AJ42" s="174" t="s">
        <v>201</v>
      </c>
      <c r="AK42" s="174" t="s">
        <v>201</v>
      </c>
      <c r="AL42" s="174" t="s">
        <v>201</v>
      </c>
      <c r="AM42" s="174" t="s">
        <v>201</v>
      </c>
      <c r="AN42" s="174" t="s">
        <v>201</v>
      </c>
      <c r="AO42" s="174" t="s">
        <v>201</v>
      </c>
      <c r="AP42" s="174"/>
      <c r="AQ42" s="176"/>
      <c r="AR42" s="175" t="s">
        <v>202</v>
      </c>
      <c r="AS42" s="175" t="s">
        <v>203</v>
      </c>
      <c r="AT42" s="175" t="s">
        <v>204</v>
      </c>
      <c r="AU42" s="175" t="s">
        <v>205</v>
      </c>
      <c r="AV42" s="175"/>
      <c r="AW42" s="16"/>
      <c r="AX42" s="75">
        <v>0</v>
      </c>
      <c r="AY42" s="75">
        <v>0</v>
      </c>
      <c r="AZ42" s="75">
        <v>0</v>
      </c>
      <c r="BA42" s="75">
        <v>0</v>
      </c>
      <c r="BB42" s="16"/>
      <c r="BC42" s="75" t="s">
        <v>201</v>
      </c>
      <c r="BD42" s="75" t="s">
        <v>201</v>
      </c>
      <c r="BE42" s="75" t="s">
        <v>201</v>
      </c>
      <c r="BF42" s="75" t="s">
        <v>201</v>
      </c>
      <c r="BG42" s="16"/>
      <c r="BH42" s="177" t="s">
        <v>201</v>
      </c>
      <c r="BI42" s="174" t="s">
        <v>214</v>
      </c>
      <c r="BJ42" s="174" t="s">
        <v>201</v>
      </c>
      <c r="BK42" s="174" t="s">
        <v>201</v>
      </c>
      <c r="BL42" s="174" t="s">
        <v>201</v>
      </c>
      <c r="BM42" s="174" t="s">
        <v>201</v>
      </c>
      <c r="BN42" s="174"/>
      <c r="BO42" s="16"/>
      <c r="BP42" s="174" t="s">
        <v>214</v>
      </c>
      <c r="BQ42" s="174" t="s">
        <v>201</v>
      </c>
      <c r="BR42" s="174" t="s">
        <v>201</v>
      </c>
      <c r="BS42" s="174" t="s">
        <v>214</v>
      </c>
      <c r="BT42" s="174" t="s">
        <v>214</v>
      </c>
      <c r="BU42" s="174" t="s">
        <v>214</v>
      </c>
      <c r="BV42" s="174"/>
      <c r="BW42" s="174"/>
      <c r="BX42" s="175" t="s">
        <v>230</v>
      </c>
      <c r="BY42" s="175" t="s">
        <v>231</v>
      </c>
      <c r="BZ42" s="175" t="s">
        <v>217</v>
      </c>
      <c r="CA42" s="16"/>
      <c r="CB42" s="16" t="s">
        <v>201</v>
      </c>
      <c r="CC42" s="16" t="s">
        <v>201</v>
      </c>
      <c r="CD42" s="16" t="s">
        <v>201</v>
      </c>
      <c r="CE42" s="16"/>
      <c r="CF42" s="177" t="s">
        <v>218</v>
      </c>
    </row>
    <row r="43" spans="1:84" ht="45" customHeight="1">
      <c r="A43" s="111">
        <v>36</v>
      </c>
      <c r="B43" s="178">
        <f>[1]SISWA!$B41</f>
        <v>0</v>
      </c>
      <c r="C43" s="179"/>
      <c r="D43" s="179"/>
      <c r="E43" s="179"/>
      <c r="F43" s="179"/>
      <c r="G43" s="179"/>
      <c r="H43" s="179"/>
      <c r="I43" s="180" t="s">
        <v>201</v>
      </c>
      <c r="L43" s="174" t="s">
        <v>201</v>
      </c>
      <c r="M43" s="174" t="s">
        <v>201</v>
      </c>
      <c r="N43" s="174" t="s">
        <v>201</v>
      </c>
      <c r="O43" s="174" t="s">
        <v>201</v>
      </c>
      <c r="P43" s="174" t="s">
        <v>201</v>
      </c>
      <c r="Q43" s="174" t="s">
        <v>201</v>
      </c>
      <c r="R43" s="174"/>
      <c r="S43" s="16"/>
      <c r="T43" s="174" t="s">
        <v>201</v>
      </c>
      <c r="U43" s="174" t="s">
        <v>201</v>
      </c>
      <c r="V43" s="174" t="s">
        <v>201</v>
      </c>
      <c r="W43" s="174" t="s">
        <v>201</v>
      </c>
      <c r="X43" s="174" t="s">
        <v>201</v>
      </c>
      <c r="Y43" s="174" t="s">
        <v>201</v>
      </c>
      <c r="Z43" s="174"/>
      <c r="AA43" s="175"/>
      <c r="AB43" s="174" t="s">
        <v>201</v>
      </c>
      <c r="AC43" s="174" t="s">
        <v>201</v>
      </c>
      <c r="AD43" s="174" t="s">
        <v>201</v>
      </c>
      <c r="AE43" s="174" t="s">
        <v>201</v>
      </c>
      <c r="AF43" s="174" t="s">
        <v>201</v>
      </c>
      <c r="AG43" s="174" t="s">
        <v>201</v>
      </c>
      <c r="AH43" s="174"/>
      <c r="AI43" s="16"/>
      <c r="AJ43" s="174" t="s">
        <v>201</v>
      </c>
      <c r="AK43" s="174" t="s">
        <v>201</v>
      </c>
      <c r="AL43" s="174" t="s">
        <v>201</v>
      </c>
      <c r="AM43" s="174" t="s">
        <v>201</v>
      </c>
      <c r="AN43" s="174" t="s">
        <v>201</v>
      </c>
      <c r="AO43" s="174" t="s">
        <v>201</v>
      </c>
      <c r="AP43" s="174"/>
      <c r="AQ43" s="176"/>
      <c r="AR43" s="175" t="s">
        <v>202</v>
      </c>
      <c r="AS43" s="175" t="s">
        <v>203</v>
      </c>
      <c r="AT43" s="175" t="s">
        <v>204</v>
      </c>
      <c r="AU43" s="175" t="s">
        <v>205</v>
      </c>
      <c r="AV43" s="175"/>
      <c r="AW43" s="16"/>
      <c r="AX43" s="75">
        <v>0</v>
      </c>
      <c r="AY43" s="75">
        <v>0</v>
      </c>
      <c r="AZ43" s="75">
        <v>0</v>
      </c>
      <c r="BA43" s="75">
        <v>0</v>
      </c>
      <c r="BB43" s="16"/>
      <c r="BC43" s="75" t="s">
        <v>201</v>
      </c>
      <c r="BD43" s="75" t="s">
        <v>201</v>
      </c>
      <c r="BE43" s="75" t="s">
        <v>201</v>
      </c>
      <c r="BF43" s="75" t="s">
        <v>201</v>
      </c>
      <c r="BG43" s="16"/>
      <c r="BH43" s="177" t="s">
        <v>201</v>
      </c>
      <c r="BI43" s="174" t="s">
        <v>214</v>
      </c>
      <c r="BJ43" s="174" t="s">
        <v>201</v>
      </c>
      <c r="BK43" s="174" t="s">
        <v>201</v>
      </c>
      <c r="BL43" s="174" t="s">
        <v>201</v>
      </c>
      <c r="BM43" s="174" t="s">
        <v>201</v>
      </c>
      <c r="BN43" s="174"/>
      <c r="BO43" s="16"/>
      <c r="BP43" s="174" t="s">
        <v>214</v>
      </c>
      <c r="BQ43" s="174" t="s">
        <v>201</v>
      </c>
      <c r="BR43" s="174" t="s">
        <v>201</v>
      </c>
      <c r="BS43" s="174" t="s">
        <v>214</v>
      </c>
      <c r="BT43" s="174" t="s">
        <v>214</v>
      </c>
      <c r="BU43" s="174" t="s">
        <v>214</v>
      </c>
      <c r="BV43" s="174"/>
      <c r="BW43" s="174"/>
      <c r="BX43" s="175" t="s">
        <v>230</v>
      </c>
      <c r="BY43" s="175" t="s">
        <v>231</v>
      </c>
      <c r="BZ43" s="175" t="s">
        <v>217</v>
      </c>
      <c r="CA43" s="16"/>
      <c r="CB43" s="16" t="s">
        <v>201</v>
      </c>
      <c r="CC43" s="16" t="s">
        <v>201</v>
      </c>
      <c r="CD43" s="16" t="s">
        <v>201</v>
      </c>
      <c r="CE43" s="16"/>
      <c r="CF43" s="177" t="s">
        <v>218</v>
      </c>
    </row>
    <row r="44" spans="1:84"/>
    <row r="45" spans="1:84"/>
    <row r="46" spans="1:84"/>
    <row r="47" spans="1:84"/>
    <row r="48" spans="1:84"/>
    <row r="49"/>
  </sheetData>
  <mergeCells count="11">
    <mergeCell ref="B1:H1"/>
    <mergeCell ref="A5:A7"/>
    <mergeCell ref="B5:B7"/>
    <mergeCell ref="C5:F5"/>
    <mergeCell ref="I5:I7"/>
    <mergeCell ref="C6:C7"/>
    <mergeCell ref="D6:D7"/>
    <mergeCell ref="E6:E7"/>
    <mergeCell ref="F6:F7"/>
    <mergeCell ref="G6:G7"/>
    <mergeCell ref="H6:H7"/>
  </mergeCells>
  <pageMargins left="0.7" right="0.7" top="0.75" bottom="0.75" header="0.3" footer="0.3"/>
  <pageSetup paperSize="9" scale="43" orientation="portrait" horizontalDpi="4294967293"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view="pageBreakPreview" topLeftCell="F1" zoomScale="60" zoomScaleNormal="100" workbookViewId="0"/>
  </sheetViews>
  <sheetFormatPr defaultRowHeight="15" zeroHeight="1"/>
  <sheetData>
    <row r="1" spans="1:9">
      <c r="A1" s="1"/>
      <c r="B1" s="2"/>
      <c r="C1" s="2"/>
      <c r="D1" s="2"/>
      <c r="E1" s="2"/>
      <c r="F1" s="2"/>
      <c r="G1" s="2"/>
      <c r="H1" s="2"/>
      <c r="I1" s="3"/>
    </row>
    <row r="2" spans="1:9">
      <c r="A2" s="4"/>
      <c r="B2" s="634" t="s">
        <v>295</v>
      </c>
      <c r="C2" s="635"/>
      <c r="D2" s="635"/>
      <c r="E2" s="635"/>
      <c r="F2" s="636"/>
      <c r="G2" s="5"/>
      <c r="H2" s="5"/>
      <c r="I2" s="6"/>
    </row>
    <row r="3" spans="1:9">
      <c r="A3" s="4"/>
      <c r="B3" s="637"/>
      <c r="C3" s="638"/>
      <c r="D3" s="638"/>
      <c r="E3" s="638"/>
      <c r="F3" s="639"/>
      <c r="G3" s="5"/>
      <c r="H3" s="5"/>
      <c r="I3" s="6"/>
    </row>
    <row r="4" spans="1:9">
      <c r="A4" s="4"/>
      <c r="B4" s="5"/>
      <c r="C4" s="5"/>
      <c r="D4" s="5"/>
      <c r="E4" s="5"/>
      <c r="F4" s="5"/>
      <c r="G4" s="5"/>
      <c r="H4" s="5"/>
      <c r="I4" s="6"/>
    </row>
    <row r="5" spans="1:9" ht="15.75">
      <c r="A5" s="4"/>
      <c r="B5" s="5"/>
      <c r="C5" s="7"/>
      <c r="D5" s="7"/>
      <c r="E5" s="7"/>
      <c r="F5" s="5"/>
      <c r="G5" s="5"/>
      <c r="H5" s="5"/>
      <c r="I5" s="6"/>
    </row>
    <row r="6" spans="1:9">
      <c r="A6" s="4"/>
      <c r="B6" s="5"/>
      <c r="C6" s="632"/>
      <c r="D6" s="632"/>
      <c r="E6" s="632"/>
      <c r="F6" s="5"/>
      <c r="G6" s="5"/>
      <c r="H6" s="5"/>
      <c r="I6" s="6"/>
    </row>
    <row r="7" spans="1:9">
      <c r="A7" s="4"/>
      <c r="B7" s="5"/>
      <c r="C7" s="632"/>
      <c r="D7" s="632"/>
      <c r="E7" s="632"/>
      <c r="F7" s="5"/>
      <c r="G7" s="5"/>
      <c r="H7" s="5"/>
      <c r="I7" s="6"/>
    </row>
    <row r="8" spans="1:9">
      <c r="A8" s="4"/>
      <c r="B8" s="5"/>
      <c r="C8" s="632"/>
      <c r="D8" s="632"/>
      <c r="E8" s="632"/>
      <c r="F8" s="5"/>
      <c r="G8" s="5"/>
      <c r="H8" s="5"/>
      <c r="I8" s="6"/>
    </row>
    <row r="9" spans="1:9">
      <c r="A9" s="4"/>
      <c r="B9" s="5"/>
      <c r="C9" s="632"/>
      <c r="D9" s="632"/>
      <c r="E9" s="632"/>
      <c r="F9" s="5"/>
      <c r="G9" s="5"/>
      <c r="H9" s="5"/>
      <c r="I9" s="6"/>
    </row>
    <row r="10" spans="1:9">
      <c r="A10" s="4"/>
      <c r="B10" s="5"/>
      <c r="C10" s="632"/>
      <c r="D10" s="632"/>
      <c r="E10" s="632"/>
      <c r="F10" s="5"/>
      <c r="G10" s="5"/>
      <c r="H10" s="5"/>
      <c r="I10" s="6"/>
    </row>
    <row r="11" spans="1:9">
      <c r="A11" s="4"/>
      <c r="B11" s="5"/>
      <c r="C11" s="632"/>
      <c r="D11" s="632"/>
      <c r="E11" s="632"/>
      <c r="F11" s="5"/>
      <c r="G11" s="5"/>
      <c r="H11" s="5"/>
      <c r="I11" s="6"/>
    </row>
    <row r="12" spans="1:9">
      <c r="A12" s="4"/>
      <c r="B12" s="5"/>
      <c r="C12" s="632"/>
      <c r="D12" s="632"/>
      <c r="E12" s="632"/>
      <c r="F12" s="5"/>
      <c r="G12" s="5"/>
      <c r="H12" s="5"/>
      <c r="I12" s="6"/>
    </row>
    <row r="13" spans="1:9">
      <c r="A13" s="4"/>
      <c r="B13" s="5"/>
      <c r="C13" s="632"/>
      <c r="D13" s="632"/>
      <c r="E13" s="632"/>
      <c r="F13" s="5"/>
      <c r="G13" s="5"/>
      <c r="H13" s="5"/>
      <c r="I13" s="6"/>
    </row>
    <row r="14" spans="1:9">
      <c r="A14" s="4"/>
      <c r="B14" s="5"/>
      <c r="C14" s="632"/>
      <c r="D14" s="632"/>
      <c r="E14" s="632"/>
      <c r="F14" s="5"/>
      <c r="G14" s="5"/>
      <c r="H14" s="5"/>
      <c r="I14" s="6"/>
    </row>
    <row r="15" spans="1:9">
      <c r="A15" s="4"/>
      <c r="B15" s="5"/>
      <c r="C15" s="632"/>
      <c r="D15" s="632"/>
      <c r="E15" s="632"/>
      <c r="F15" s="5"/>
      <c r="G15" s="5"/>
      <c r="H15" s="5"/>
      <c r="I15" s="6"/>
    </row>
    <row r="16" spans="1:9">
      <c r="A16" s="4"/>
      <c r="B16" s="5"/>
      <c r="C16" s="632"/>
      <c r="D16" s="632"/>
      <c r="E16" s="632"/>
      <c r="F16" s="5"/>
      <c r="G16" s="5"/>
      <c r="H16" s="5"/>
      <c r="I16" s="6"/>
    </row>
    <row r="17" spans="1:9">
      <c r="A17" s="4"/>
      <c r="B17" s="5"/>
      <c r="C17" s="632"/>
      <c r="D17" s="632"/>
      <c r="E17" s="632"/>
      <c r="F17" s="5"/>
      <c r="G17" s="5"/>
      <c r="H17" s="5"/>
      <c r="I17" s="6"/>
    </row>
    <row r="18" spans="1:9">
      <c r="A18" s="4"/>
      <c r="B18" s="5"/>
      <c r="C18" s="632"/>
      <c r="D18" s="632"/>
      <c r="E18" s="632"/>
      <c r="F18" s="5"/>
      <c r="G18" s="5"/>
      <c r="H18" s="5"/>
      <c r="I18" s="6"/>
    </row>
    <row r="19" spans="1:9">
      <c r="A19" s="4"/>
      <c r="B19" s="5"/>
      <c r="C19" s="632"/>
      <c r="D19" s="632"/>
      <c r="E19" s="632"/>
      <c r="F19" s="5"/>
      <c r="G19" s="5"/>
      <c r="H19" s="5"/>
      <c r="I19" s="6"/>
    </row>
    <row r="20" spans="1:9">
      <c r="A20" s="4"/>
      <c r="B20" s="5"/>
      <c r="C20" s="632"/>
      <c r="D20" s="632"/>
      <c r="E20" s="632"/>
      <c r="F20" s="5"/>
      <c r="G20" s="5"/>
      <c r="H20" s="5"/>
      <c r="I20" s="6"/>
    </row>
    <row r="21" spans="1:9">
      <c r="A21" s="8"/>
      <c r="B21" s="9"/>
      <c r="C21" s="633"/>
      <c r="D21" s="633"/>
      <c r="E21" s="633"/>
      <c r="F21" s="9"/>
      <c r="G21" s="9"/>
      <c r="H21" s="9"/>
      <c r="I21" s="10"/>
    </row>
    <row r="22" spans="1:9"/>
  </sheetData>
  <mergeCells count="9">
    <mergeCell ref="C16:E17"/>
    <mergeCell ref="C18:E19"/>
    <mergeCell ref="C20:E21"/>
    <mergeCell ref="B2:F3"/>
    <mergeCell ref="C6:E7"/>
    <mergeCell ref="C8:E9"/>
    <mergeCell ref="C10:E11"/>
    <mergeCell ref="C12:E13"/>
    <mergeCell ref="C14:E15"/>
  </mergeCells>
  <pageMargins left="0.7" right="0.7" top="0.75" bottom="0.75" header="0.3" footer="0.3"/>
  <pageSetup paperSize="9" orientation="portrait" horizontalDpi="4294967293"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view="pageBreakPreview" topLeftCell="B1" zoomScale="60" zoomScaleNormal="100" workbookViewId="0">
      <selection activeCell="C8" sqref="C8"/>
    </sheetView>
  </sheetViews>
  <sheetFormatPr defaultColWidth="0" defaultRowHeight="15" customHeight="1" zeroHeight="1"/>
  <cols>
    <col min="1" max="1" width="4.7109375" customWidth="1"/>
    <col min="2" max="2" width="31" customWidth="1"/>
    <col min="3" max="3" width="7.140625" customWidth="1"/>
    <col min="4" max="4" width="9.140625" customWidth="1"/>
    <col min="5" max="5" width="80.7109375" customWidth="1"/>
    <col min="6" max="6" width="9.140625" customWidth="1"/>
    <col min="7" max="7" width="0" hidden="1" customWidth="1"/>
    <col min="8" max="16384" width="9.140625" hidden="1"/>
  </cols>
  <sheetData>
    <row r="1" spans="1:5">
      <c r="B1" s="96" t="s">
        <v>297</v>
      </c>
      <c r="C1" t="s">
        <v>298</v>
      </c>
    </row>
    <row r="2" spans="1:5">
      <c r="B2" s="96"/>
    </row>
    <row r="3" spans="1:5">
      <c r="B3" s="72" t="s">
        <v>52</v>
      </c>
      <c r="C3" t="str">
        <f>[1]MENU!N20</f>
        <v>I ( Satu )</v>
      </c>
    </row>
    <row r="4" spans="1:5">
      <c r="B4" s="72" t="s">
        <v>53</v>
      </c>
      <c r="C4" t="str">
        <f>[1]MENU!N21</f>
        <v>1 ( satu )</v>
      </c>
    </row>
    <row r="5" spans="1:5">
      <c r="B5" s="72" t="s">
        <v>54</v>
      </c>
      <c r="C5" t="str">
        <f>[1]MENU!N22</f>
        <v>2017 / 2018</v>
      </c>
    </row>
    <row r="6" spans="1:5">
      <c r="B6" s="72"/>
    </row>
    <row r="7" spans="1:5">
      <c r="A7" s="123" t="s">
        <v>55</v>
      </c>
      <c r="B7" s="123" t="s">
        <v>56</v>
      </c>
      <c r="C7" s="73" t="s">
        <v>57</v>
      </c>
      <c r="D7" s="74" t="s">
        <v>58</v>
      </c>
      <c r="E7" s="124" t="s">
        <v>59</v>
      </c>
    </row>
    <row r="8" spans="1:5">
      <c r="A8" s="75">
        <v>1</v>
      </c>
      <c r="B8" s="76" t="s">
        <v>60</v>
      </c>
      <c r="C8" s="78">
        <v>85</v>
      </c>
      <c r="D8" s="78" t="s">
        <v>61</v>
      </c>
      <c r="E8" s="78" t="s">
        <v>299</v>
      </c>
    </row>
    <row r="9" spans="1:5">
      <c r="A9" s="75">
        <v>2</v>
      </c>
      <c r="B9" s="76" t="s">
        <v>63</v>
      </c>
      <c r="C9" s="78">
        <v>87</v>
      </c>
      <c r="D9" s="78" t="s">
        <v>61</v>
      </c>
      <c r="E9" s="78" t="s">
        <v>300</v>
      </c>
    </row>
    <row r="10" spans="1:5">
      <c r="A10" s="75">
        <v>3</v>
      </c>
      <c r="B10" s="76" t="s">
        <v>65</v>
      </c>
      <c r="C10" s="78">
        <v>90</v>
      </c>
      <c r="D10" s="78" t="s">
        <v>61</v>
      </c>
      <c r="E10" s="78" t="s">
        <v>300</v>
      </c>
    </row>
    <row r="11" spans="1:5">
      <c r="A11" s="75">
        <v>4</v>
      </c>
      <c r="B11" s="76" t="s">
        <v>67</v>
      </c>
      <c r="C11" s="78">
        <v>88</v>
      </c>
      <c r="D11" s="78" t="s">
        <v>61</v>
      </c>
      <c r="E11" s="78" t="s">
        <v>300</v>
      </c>
    </row>
    <row r="12" spans="1:5">
      <c r="A12" s="75">
        <v>5</v>
      </c>
      <c r="B12" s="76" t="s">
        <v>69</v>
      </c>
      <c r="C12" s="78">
        <v>90</v>
      </c>
      <c r="D12" s="78" t="s">
        <v>61</v>
      </c>
      <c r="E12" s="78" t="s">
        <v>300</v>
      </c>
    </row>
    <row r="13" spans="1:5">
      <c r="A13" s="75">
        <v>6</v>
      </c>
      <c r="B13" s="76" t="s">
        <v>70</v>
      </c>
      <c r="C13" s="78">
        <v>81</v>
      </c>
      <c r="D13" s="78" t="s">
        <v>61</v>
      </c>
      <c r="E13" s="78" t="s">
        <v>299</v>
      </c>
    </row>
    <row r="14" spans="1:5">
      <c r="A14" s="75">
        <v>7</v>
      </c>
      <c r="B14" s="76" t="s">
        <v>73</v>
      </c>
      <c r="C14" s="78">
        <v>89</v>
      </c>
      <c r="D14" s="78" t="s">
        <v>61</v>
      </c>
      <c r="E14" s="78" t="s">
        <v>300</v>
      </c>
    </row>
    <row r="15" spans="1:5">
      <c r="A15" s="75">
        <v>8</v>
      </c>
      <c r="B15" s="76" t="s">
        <v>75</v>
      </c>
      <c r="C15" s="78">
        <v>78</v>
      </c>
      <c r="D15" s="78" t="s">
        <v>61</v>
      </c>
      <c r="E15" s="78" t="s">
        <v>299</v>
      </c>
    </row>
    <row r="16" spans="1:5">
      <c r="A16" s="75">
        <v>9</v>
      </c>
      <c r="B16" s="76" t="s">
        <v>77</v>
      </c>
      <c r="C16" s="78">
        <v>90</v>
      </c>
      <c r="D16" s="78" t="s">
        <v>61</v>
      </c>
      <c r="E16" s="78" t="s">
        <v>300</v>
      </c>
    </row>
    <row r="17" spans="1:5">
      <c r="A17" s="75">
        <v>10</v>
      </c>
      <c r="B17" s="76" t="s">
        <v>78</v>
      </c>
      <c r="C17" s="78">
        <v>89</v>
      </c>
      <c r="D17" s="78" t="s">
        <v>61</v>
      </c>
      <c r="E17" s="78" t="s">
        <v>300</v>
      </c>
    </row>
    <row r="18" spans="1:5">
      <c r="A18" s="75">
        <v>11</v>
      </c>
      <c r="B18" s="76" t="s">
        <v>80</v>
      </c>
      <c r="C18" s="78">
        <v>77</v>
      </c>
      <c r="D18" s="78" t="s">
        <v>61</v>
      </c>
      <c r="E18" s="78" t="s">
        <v>299</v>
      </c>
    </row>
    <row r="19" spans="1:5">
      <c r="A19" s="75">
        <v>12</v>
      </c>
      <c r="B19" s="76" t="s">
        <v>82</v>
      </c>
      <c r="C19" s="78">
        <v>88</v>
      </c>
      <c r="D19" s="78" t="s">
        <v>61</v>
      </c>
      <c r="E19" s="78" t="s">
        <v>300</v>
      </c>
    </row>
    <row r="20" spans="1:5">
      <c r="A20" s="75">
        <v>13</v>
      </c>
      <c r="B20" s="76" t="s">
        <v>84</v>
      </c>
      <c r="C20" s="78">
        <v>88</v>
      </c>
      <c r="D20" s="78" t="s">
        <v>61</v>
      </c>
      <c r="E20" s="78" t="s">
        <v>300</v>
      </c>
    </row>
    <row r="21" spans="1:5">
      <c r="A21" s="75">
        <v>14</v>
      </c>
      <c r="B21" s="76" t="s">
        <v>86</v>
      </c>
      <c r="C21" s="78">
        <v>90</v>
      </c>
      <c r="D21" s="78" t="s">
        <v>61</v>
      </c>
      <c r="E21" s="78" t="s">
        <v>300</v>
      </c>
    </row>
    <row r="22" spans="1:5">
      <c r="A22" s="75">
        <v>15</v>
      </c>
      <c r="B22" s="76" t="s">
        <v>87</v>
      </c>
      <c r="C22" s="78">
        <v>90</v>
      </c>
      <c r="D22" s="78" t="s">
        <v>61</v>
      </c>
      <c r="E22" s="78" t="s">
        <v>300</v>
      </c>
    </row>
    <row r="23" spans="1:5">
      <c r="A23" s="75">
        <v>16</v>
      </c>
      <c r="B23" s="76" t="s">
        <v>88</v>
      </c>
      <c r="C23" s="78">
        <v>85</v>
      </c>
      <c r="D23" s="78" t="s">
        <v>61</v>
      </c>
      <c r="E23" s="78" t="s">
        <v>300</v>
      </c>
    </row>
    <row r="24" spans="1:5">
      <c r="A24" s="75">
        <v>17</v>
      </c>
      <c r="B24" s="76" t="e">
        <v>#REF!</v>
      </c>
      <c r="C24" s="78"/>
      <c r="D24" s="78"/>
      <c r="E24" s="78"/>
    </row>
    <row r="25" spans="1:5">
      <c r="A25" s="75">
        <v>18</v>
      </c>
      <c r="B25" s="76">
        <v>0</v>
      </c>
      <c r="C25" s="78"/>
      <c r="D25" s="78"/>
      <c r="E25" s="78"/>
    </row>
    <row r="26" spans="1:5">
      <c r="A26" s="75">
        <v>19</v>
      </c>
      <c r="B26" s="76">
        <v>0</v>
      </c>
      <c r="C26" s="78"/>
      <c r="D26" s="78"/>
      <c r="E26" s="78"/>
    </row>
    <row r="27" spans="1:5">
      <c r="A27" s="75">
        <v>20</v>
      </c>
      <c r="B27" s="76">
        <v>0</v>
      </c>
      <c r="C27" s="78"/>
      <c r="D27" s="78"/>
      <c r="E27" s="78"/>
    </row>
    <row r="28" spans="1:5">
      <c r="A28" s="75">
        <v>21</v>
      </c>
      <c r="B28" s="76">
        <v>0</v>
      </c>
      <c r="C28" s="78"/>
      <c r="D28" s="78"/>
      <c r="E28" s="78"/>
    </row>
    <row r="29" spans="1:5">
      <c r="A29" s="75">
        <v>22</v>
      </c>
      <c r="B29" s="76">
        <v>0</v>
      </c>
      <c r="C29" s="78"/>
      <c r="D29" s="78"/>
      <c r="E29" s="78"/>
    </row>
    <row r="30" spans="1:5">
      <c r="A30" s="75">
        <v>23</v>
      </c>
      <c r="B30" s="76">
        <v>0</v>
      </c>
      <c r="C30" s="78"/>
      <c r="D30" s="78"/>
      <c r="E30" s="78"/>
    </row>
    <row r="31" spans="1:5">
      <c r="A31" s="75">
        <v>24</v>
      </c>
      <c r="B31" s="76">
        <v>0</v>
      </c>
      <c r="C31" s="78"/>
      <c r="D31" s="78"/>
      <c r="E31" s="78"/>
    </row>
    <row r="32" spans="1:5">
      <c r="A32" s="75">
        <v>25</v>
      </c>
      <c r="B32" s="76">
        <v>0</v>
      </c>
      <c r="C32" s="78"/>
      <c r="D32" s="78"/>
      <c r="E32" s="78"/>
    </row>
    <row r="33" spans="1:5">
      <c r="A33" s="75">
        <v>26</v>
      </c>
      <c r="B33" s="76">
        <v>0</v>
      </c>
      <c r="C33" s="78"/>
      <c r="D33" s="78"/>
      <c r="E33" s="78"/>
    </row>
    <row r="34" spans="1:5">
      <c r="A34" s="75">
        <v>27</v>
      </c>
      <c r="B34" s="76">
        <v>0</v>
      </c>
      <c r="C34" s="78"/>
      <c r="D34" s="78"/>
      <c r="E34" s="78"/>
    </row>
    <row r="35" spans="1:5">
      <c r="A35" s="75">
        <v>28</v>
      </c>
      <c r="B35" s="76">
        <v>0</v>
      </c>
      <c r="C35" s="78"/>
      <c r="D35" s="78"/>
      <c r="E35" s="78"/>
    </row>
    <row r="36" spans="1:5">
      <c r="A36" s="75">
        <v>29</v>
      </c>
      <c r="B36" s="76">
        <v>0</v>
      </c>
      <c r="C36" s="78"/>
      <c r="D36" s="78"/>
      <c r="E36" s="78"/>
    </row>
    <row r="37" spans="1:5">
      <c r="A37" s="75">
        <v>30</v>
      </c>
      <c r="B37" s="76">
        <v>0</v>
      </c>
      <c r="C37" s="78"/>
      <c r="D37" s="78"/>
      <c r="E37" s="78"/>
    </row>
    <row r="38" spans="1:5">
      <c r="A38" s="75">
        <v>31</v>
      </c>
      <c r="B38" s="76">
        <v>0</v>
      </c>
      <c r="C38" s="78"/>
      <c r="D38" s="78"/>
      <c r="E38" s="78"/>
    </row>
    <row r="39" spans="1:5">
      <c r="A39" s="75">
        <v>32</v>
      </c>
      <c r="B39" s="76">
        <v>0</v>
      </c>
      <c r="C39" s="78"/>
      <c r="D39" s="78"/>
      <c r="E39" s="78"/>
    </row>
    <row r="40" spans="1:5">
      <c r="A40" s="75">
        <v>33</v>
      </c>
      <c r="B40" s="76">
        <v>0</v>
      </c>
      <c r="C40" s="78"/>
      <c r="D40" s="78"/>
      <c r="E40" s="78"/>
    </row>
    <row r="41" spans="1:5">
      <c r="A41" s="75">
        <v>34</v>
      </c>
      <c r="B41" s="76">
        <v>0</v>
      </c>
      <c r="C41" s="78"/>
      <c r="D41" s="78"/>
      <c r="E41" s="78"/>
    </row>
    <row r="42" spans="1:5">
      <c r="A42" s="75">
        <v>35</v>
      </c>
      <c r="B42" s="76">
        <v>0</v>
      </c>
      <c r="C42" s="78"/>
      <c r="D42" s="78"/>
      <c r="E42" s="78"/>
    </row>
    <row r="43" spans="1:5"/>
    <row r="44" spans="1:5"/>
    <row r="45" spans="1:5"/>
    <row r="46" spans="1:5"/>
    <row r="47" spans="1:5"/>
    <row r="48" spans="1:5"/>
    <row r="49"/>
  </sheetData>
  <pageMargins left="0.7" right="0.7" top="0.75" bottom="0.75" header="0.3" footer="0.3"/>
  <pageSetup paperSize="9" scale="65" orientation="portrait" horizont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37"/>
  <sheetViews>
    <sheetView view="pageBreakPreview" zoomScale="60" zoomScaleNormal="100" workbookViewId="0">
      <selection activeCell="AA30" sqref="AA30"/>
    </sheetView>
  </sheetViews>
  <sheetFormatPr defaultColWidth="0" defaultRowHeight="15" customHeight="1" zeroHeight="1"/>
  <cols>
    <col min="1" max="1" width="1.42578125" style="16" customWidth="1"/>
    <col min="2" max="2" width="9.140625" style="16" customWidth="1"/>
    <col min="3" max="3" width="6.140625" style="16" customWidth="1"/>
    <col min="4" max="4" width="10.7109375" style="16" customWidth="1"/>
    <col min="5" max="5" width="4.7109375" style="16" customWidth="1"/>
    <col min="6" max="11" width="4.5703125" style="16" customWidth="1"/>
    <col min="12" max="12" width="3.140625" style="16" customWidth="1"/>
    <col min="13" max="13" width="5.28515625" style="16" customWidth="1"/>
    <col min="14" max="25" width="5.140625" style="16" customWidth="1"/>
    <col min="26" max="26" width="3.85546875" style="16" customWidth="1"/>
    <col min="27" max="29" width="9.140625" style="16" customWidth="1"/>
    <col min="30" max="30" width="2.140625" style="16" customWidth="1"/>
    <col min="31" max="16384" width="9.140625" style="16" hidden="1"/>
  </cols>
  <sheetData>
    <row r="1" spans="1:30" ht="9" customHeight="1" thickBot="1">
      <c r="A1" s="11"/>
      <c r="B1" s="12"/>
      <c r="C1" s="12"/>
      <c r="D1" s="13"/>
      <c r="E1" s="12"/>
      <c r="F1" s="12"/>
      <c r="G1" s="12"/>
      <c r="H1" s="12"/>
      <c r="I1" s="12"/>
      <c r="J1" s="12"/>
      <c r="K1" s="12"/>
      <c r="L1" s="12"/>
      <c r="M1" s="12"/>
      <c r="N1" s="12"/>
      <c r="O1" s="12"/>
      <c r="P1" s="12"/>
      <c r="Q1" s="12"/>
      <c r="R1" s="12"/>
      <c r="S1" s="12"/>
      <c r="T1" s="12"/>
      <c r="U1" s="12"/>
      <c r="V1" s="12"/>
      <c r="W1" s="12"/>
      <c r="X1" s="12"/>
      <c r="Y1" s="12"/>
      <c r="Z1" s="12"/>
      <c r="AA1" s="14"/>
      <c r="AB1" s="12"/>
      <c r="AC1" s="13"/>
      <c r="AD1" s="15"/>
    </row>
    <row r="2" spans="1:30" ht="15" customHeight="1">
      <c r="A2" s="17"/>
      <c r="B2" s="579" t="s">
        <v>1</v>
      </c>
      <c r="C2" s="579"/>
      <c r="D2" s="580"/>
      <c r="E2" s="18"/>
      <c r="F2" s="18"/>
      <c r="G2" s="18"/>
      <c r="H2" s="581" t="s">
        <v>2</v>
      </c>
      <c r="I2" s="582"/>
      <c r="J2" s="582"/>
      <c r="K2" s="582"/>
      <c r="L2" s="582"/>
      <c r="M2" s="582"/>
      <c r="N2" s="582"/>
      <c r="O2" s="582"/>
      <c r="P2" s="582"/>
      <c r="Q2" s="582"/>
      <c r="R2" s="582"/>
      <c r="S2" s="582"/>
      <c r="T2" s="582"/>
      <c r="U2" s="582"/>
      <c r="V2" s="582"/>
      <c r="W2" s="583"/>
      <c r="X2" s="18"/>
      <c r="Y2" s="18"/>
      <c r="Z2" s="18"/>
      <c r="AA2" s="587" t="s">
        <v>3</v>
      </c>
      <c r="AB2" s="588"/>
      <c r="AC2" s="589"/>
      <c r="AD2" s="15"/>
    </row>
    <row r="3" spans="1:30" ht="15" customHeight="1">
      <c r="A3" s="17"/>
      <c r="B3" s="579"/>
      <c r="C3" s="579"/>
      <c r="D3" s="580"/>
      <c r="E3" s="19"/>
      <c r="F3" s="19"/>
      <c r="G3" s="19"/>
      <c r="H3" s="584"/>
      <c r="I3" s="585"/>
      <c r="J3" s="585"/>
      <c r="K3" s="585"/>
      <c r="L3" s="585"/>
      <c r="M3" s="585"/>
      <c r="N3" s="585"/>
      <c r="O3" s="585"/>
      <c r="P3" s="585"/>
      <c r="Q3" s="585"/>
      <c r="R3" s="585"/>
      <c r="S3" s="585"/>
      <c r="T3" s="585"/>
      <c r="U3" s="585"/>
      <c r="V3" s="585"/>
      <c r="W3" s="586"/>
      <c r="X3" s="19"/>
      <c r="Y3" s="19"/>
      <c r="Z3" s="19"/>
      <c r="AA3" s="590"/>
      <c r="AB3" s="591"/>
      <c r="AC3" s="592"/>
      <c r="AD3" s="15"/>
    </row>
    <row r="4" spans="1:30" ht="15" customHeight="1">
      <c r="A4" s="17"/>
      <c r="B4" s="579"/>
      <c r="C4" s="579"/>
      <c r="D4" s="580"/>
      <c r="E4" s="20"/>
      <c r="F4" s="20"/>
      <c r="G4" s="20"/>
      <c r="H4" s="584" t="s">
        <v>4</v>
      </c>
      <c r="I4" s="585"/>
      <c r="J4" s="585"/>
      <c r="K4" s="585"/>
      <c r="L4" s="585"/>
      <c r="M4" s="585"/>
      <c r="N4" s="585"/>
      <c r="O4" s="585"/>
      <c r="P4" s="585"/>
      <c r="Q4" s="585"/>
      <c r="R4" s="585"/>
      <c r="S4" s="585"/>
      <c r="T4" s="585"/>
      <c r="U4" s="585"/>
      <c r="V4" s="585"/>
      <c r="W4" s="586"/>
      <c r="X4" s="20"/>
      <c r="Y4" s="20"/>
      <c r="Z4" s="20"/>
      <c r="AA4" s="590"/>
      <c r="AB4" s="591"/>
      <c r="AC4" s="592"/>
      <c r="AD4" s="15"/>
    </row>
    <row r="5" spans="1:30" ht="15" customHeight="1" thickBot="1">
      <c r="A5" s="17"/>
      <c r="B5" s="579"/>
      <c r="C5" s="579"/>
      <c r="D5" s="580"/>
      <c r="E5" s="21"/>
      <c r="F5" s="21"/>
      <c r="G5" s="21"/>
      <c r="H5" s="593"/>
      <c r="I5" s="594"/>
      <c r="J5" s="594"/>
      <c r="K5" s="594"/>
      <c r="L5" s="594"/>
      <c r="M5" s="594"/>
      <c r="N5" s="594"/>
      <c r="O5" s="594"/>
      <c r="P5" s="594"/>
      <c r="Q5" s="594"/>
      <c r="R5" s="594"/>
      <c r="S5" s="594"/>
      <c r="T5" s="594"/>
      <c r="U5" s="594"/>
      <c r="V5" s="594"/>
      <c r="W5" s="595"/>
      <c r="X5" s="21"/>
      <c r="Y5" s="21"/>
      <c r="Z5" s="21"/>
      <c r="AA5" s="590"/>
      <c r="AB5" s="591"/>
      <c r="AC5" s="592"/>
      <c r="AD5" s="15"/>
    </row>
    <row r="6" spans="1:30" ht="15" customHeight="1" thickTop="1">
      <c r="A6" s="17"/>
      <c r="B6" s="22"/>
      <c r="C6" s="22"/>
      <c r="D6" s="23"/>
      <c r="E6" s="24"/>
      <c r="F6" s="24"/>
      <c r="G6" s="24"/>
      <c r="H6" s="24"/>
      <c r="I6" s="24"/>
      <c r="J6" s="24"/>
      <c r="K6" s="24"/>
      <c r="L6" s="24"/>
      <c r="M6" s="24"/>
      <c r="N6" s="24"/>
      <c r="O6" s="24"/>
      <c r="P6" s="24"/>
      <c r="Q6" s="24"/>
      <c r="R6" s="24"/>
      <c r="S6" s="24"/>
      <c r="T6" s="24"/>
      <c r="U6" s="24"/>
      <c r="V6" s="24"/>
      <c r="W6" s="24"/>
      <c r="X6" s="24"/>
      <c r="Y6" s="24"/>
      <c r="Z6" s="24"/>
      <c r="AA6" s="25"/>
      <c r="AB6" s="22"/>
      <c r="AC6" s="23"/>
      <c r="AD6" s="15"/>
    </row>
    <row r="7" spans="1:30" ht="15" customHeight="1">
      <c r="A7" s="17"/>
      <c r="B7" s="26"/>
      <c r="C7" s="26"/>
      <c r="D7" s="27"/>
      <c r="E7" s="24"/>
      <c r="F7" s="28" t="s">
        <v>5</v>
      </c>
      <c r="G7" s="28"/>
      <c r="H7" s="28"/>
      <c r="I7" s="29"/>
      <c r="J7" s="29"/>
      <c r="K7" s="29"/>
      <c r="L7" s="30" t="s">
        <v>6</v>
      </c>
      <c r="M7" s="596" t="s">
        <v>7</v>
      </c>
      <c r="N7" s="597"/>
      <c r="O7" s="597"/>
      <c r="P7" s="597"/>
      <c r="Q7" s="597"/>
      <c r="R7" s="597"/>
      <c r="S7" s="597"/>
      <c r="T7" s="597"/>
      <c r="U7" s="597"/>
      <c r="V7" s="597"/>
      <c r="W7" s="598"/>
      <c r="X7" s="24"/>
      <c r="Y7" s="24"/>
      <c r="Z7" s="24"/>
      <c r="AA7" s="25"/>
      <c r="AB7" s="22"/>
      <c r="AC7" s="23"/>
      <c r="AD7" s="15"/>
    </row>
    <row r="8" spans="1:30" ht="15" customHeight="1">
      <c r="A8" s="17"/>
      <c r="B8" s="26"/>
      <c r="C8" s="26"/>
      <c r="D8" s="27"/>
      <c r="E8" s="24"/>
      <c r="F8" s="28" t="s">
        <v>8</v>
      </c>
      <c r="G8" s="28"/>
      <c r="H8" s="28"/>
      <c r="I8" s="29"/>
      <c r="J8" s="29"/>
      <c r="K8" s="29"/>
      <c r="L8" s="30" t="s">
        <v>6</v>
      </c>
      <c r="M8" s="599" t="s">
        <v>9</v>
      </c>
      <c r="N8" s="600"/>
      <c r="O8" s="600"/>
      <c r="P8" s="600"/>
      <c r="Q8" s="600"/>
      <c r="R8" s="600"/>
      <c r="S8" s="600"/>
      <c r="T8" s="600"/>
      <c r="U8" s="600"/>
      <c r="V8" s="600"/>
      <c r="W8" s="601"/>
      <c r="X8" s="24"/>
      <c r="Y8" s="24"/>
      <c r="Z8" s="24"/>
      <c r="AA8" s="25"/>
      <c r="AB8" s="22"/>
      <c r="AC8" s="23"/>
      <c r="AD8" s="15"/>
    </row>
    <row r="9" spans="1:30" ht="15" customHeight="1">
      <c r="A9" s="17"/>
      <c r="B9" s="22"/>
      <c r="C9" s="22"/>
      <c r="D9" s="23"/>
      <c r="E9" s="24"/>
      <c r="F9" s="28"/>
      <c r="G9" s="28"/>
      <c r="H9" s="28"/>
      <c r="I9" s="29"/>
      <c r="J9" s="29"/>
      <c r="K9" s="29"/>
      <c r="L9" s="30"/>
      <c r="M9" s="602"/>
      <c r="N9" s="603"/>
      <c r="O9" s="603"/>
      <c r="P9" s="603"/>
      <c r="Q9" s="603"/>
      <c r="R9" s="603"/>
      <c r="S9" s="603"/>
      <c r="T9" s="603"/>
      <c r="U9" s="603"/>
      <c r="V9" s="603"/>
      <c r="W9" s="604"/>
      <c r="X9" s="24"/>
      <c r="Y9" s="24"/>
      <c r="Z9" s="24"/>
      <c r="AA9" s="25"/>
      <c r="AB9" s="22"/>
      <c r="AC9" s="23"/>
      <c r="AD9" s="15"/>
    </row>
    <row r="10" spans="1:30" ht="15" customHeight="1">
      <c r="A10" s="17"/>
      <c r="B10" s="22"/>
      <c r="C10" s="22"/>
      <c r="D10" s="23"/>
      <c r="E10" s="24"/>
      <c r="F10" s="28" t="s">
        <v>10</v>
      </c>
      <c r="G10" s="28"/>
      <c r="H10" s="28"/>
      <c r="I10" s="29"/>
      <c r="J10" s="29"/>
      <c r="K10" s="29"/>
      <c r="L10" s="30" t="s">
        <v>6</v>
      </c>
      <c r="M10" s="605" t="s">
        <v>11</v>
      </c>
      <c r="N10" s="606"/>
      <c r="O10" s="606"/>
      <c r="P10" s="606"/>
      <c r="Q10" s="606"/>
      <c r="R10" s="606"/>
      <c r="S10" s="606"/>
      <c r="T10" s="606"/>
      <c r="U10" s="606"/>
      <c r="V10" s="606"/>
      <c r="W10" s="606"/>
      <c r="X10" s="24"/>
      <c r="Y10" s="24"/>
      <c r="Z10" s="24"/>
      <c r="AA10" s="25"/>
      <c r="AB10" s="22"/>
      <c r="AC10" s="23"/>
      <c r="AD10" s="15"/>
    </row>
    <row r="11" spans="1:30" ht="15" customHeight="1">
      <c r="A11" s="17"/>
      <c r="B11" s="31"/>
      <c r="C11" s="31"/>
      <c r="D11" s="32"/>
      <c r="E11" s="24"/>
      <c r="F11" s="28" t="s">
        <v>12</v>
      </c>
      <c r="G11" s="33"/>
      <c r="H11" s="34"/>
      <c r="I11" s="34"/>
      <c r="J11" s="34"/>
      <c r="K11" s="34"/>
      <c r="L11" s="30" t="s">
        <v>6</v>
      </c>
      <c r="M11" s="607">
        <v>20403071</v>
      </c>
      <c r="N11" s="607"/>
      <c r="O11" s="607"/>
      <c r="P11" s="607"/>
      <c r="Q11" s="607"/>
      <c r="R11" s="607"/>
      <c r="S11" s="607"/>
      <c r="T11" s="607"/>
      <c r="U11" s="607"/>
      <c r="V11" s="607"/>
      <c r="W11" s="607"/>
      <c r="X11" s="24"/>
      <c r="Y11" s="24"/>
      <c r="Z11" s="24"/>
      <c r="AA11" s="25"/>
      <c r="AB11" s="22"/>
      <c r="AC11" s="23"/>
      <c r="AD11" s="15"/>
    </row>
    <row r="12" spans="1:30" ht="15" customHeight="1">
      <c r="A12" s="17"/>
      <c r="B12" s="31"/>
      <c r="C12" s="31"/>
      <c r="D12" s="32"/>
      <c r="E12" s="24"/>
      <c r="F12" s="28"/>
      <c r="G12" s="35"/>
      <c r="H12" s="34" t="s">
        <v>13</v>
      </c>
      <c r="I12" s="36"/>
      <c r="J12" s="36"/>
      <c r="K12" s="36"/>
      <c r="L12" s="30" t="s">
        <v>6</v>
      </c>
      <c r="M12" s="608">
        <v>55654</v>
      </c>
      <c r="N12" s="609"/>
      <c r="O12" s="609"/>
      <c r="P12" s="610" t="s">
        <v>14</v>
      </c>
      <c r="Q12" s="610"/>
      <c r="R12" s="609" t="s">
        <v>15</v>
      </c>
      <c r="S12" s="609"/>
      <c r="T12" s="609"/>
      <c r="U12" s="609"/>
      <c r="V12" s="609"/>
      <c r="W12" s="611"/>
      <c r="X12" s="24"/>
      <c r="Y12" s="24"/>
      <c r="Z12" s="24"/>
      <c r="AA12" s="25"/>
      <c r="AB12" s="22"/>
      <c r="AC12" s="23"/>
      <c r="AD12" s="15"/>
    </row>
    <row r="13" spans="1:30" ht="15" customHeight="1">
      <c r="A13" s="17"/>
      <c r="B13" s="31"/>
      <c r="C13" s="31"/>
      <c r="D13" s="32"/>
      <c r="E13" s="24"/>
      <c r="F13" s="28" t="s">
        <v>16</v>
      </c>
      <c r="G13" s="28"/>
      <c r="H13" s="28"/>
      <c r="I13" s="29"/>
      <c r="J13" s="29"/>
      <c r="K13" s="29"/>
      <c r="L13" s="37" t="s">
        <v>6</v>
      </c>
      <c r="M13" s="578" t="s">
        <v>17</v>
      </c>
      <c r="N13" s="578"/>
      <c r="O13" s="578"/>
      <c r="P13" s="578"/>
      <c r="Q13" s="578"/>
      <c r="R13" s="578"/>
      <c r="S13" s="578"/>
      <c r="T13" s="578"/>
      <c r="U13" s="578"/>
      <c r="V13" s="578"/>
      <c r="W13" s="578"/>
      <c r="X13" s="24"/>
      <c r="Y13" s="24"/>
      <c r="Z13" s="24"/>
      <c r="AA13" s="25"/>
      <c r="AB13" s="22"/>
      <c r="AC13" s="23"/>
      <c r="AD13" s="15"/>
    </row>
    <row r="14" spans="1:30" ht="15" customHeight="1">
      <c r="A14" s="17"/>
      <c r="B14" s="38"/>
      <c r="C14" s="38"/>
      <c r="D14" s="39"/>
      <c r="E14" s="24"/>
      <c r="F14" s="28" t="s">
        <v>18</v>
      </c>
      <c r="G14" s="28"/>
      <c r="H14" s="28"/>
      <c r="I14" s="29"/>
      <c r="J14" s="29"/>
      <c r="K14" s="29"/>
      <c r="L14" s="37" t="s">
        <v>6</v>
      </c>
      <c r="M14" s="578" t="s">
        <v>19</v>
      </c>
      <c r="N14" s="578"/>
      <c r="O14" s="578"/>
      <c r="P14" s="578"/>
      <c r="Q14" s="578"/>
      <c r="R14" s="578"/>
      <c r="S14" s="578"/>
      <c r="T14" s="578"/>
      <c r="U14" s="578"/>
      <c r="V14" s="578"/>
      <c r="W14" s="578"/>
      <c r="X14" s="24"/>
      <c r="Y14" s="24"/>
      <c r="Z14" s="24"/>
      <c r="AA14" s="25"/>
      <c r="AB14" s="22"/>
      <c r="AC14" s="23"/>
      <c r="AD14" s="15"/>
    </row>
    <row r="15" spans="1:30" ht="15" customHeight="1">
      <c r="A15" s="17"/>
      <c r="B15" s="31"/>
      <c r="C15" s="31"/>
      <c r="D15" s="32"/>
      <c r="E15" s="24"/>
      <c r="F15" s="28" t="s">
        <v>20</v>
      </c>
      <c r="G15" s="28"/>
      <c r="H15" s="28"/>
      <c r="I15" s="29"/>
      <c r="J15" s="29"/>
      <c r="K15" s="29"/>
      <c r="L15" s="37" t="s">
        <v>6</v>
      </c>
      <c r="M15" s="615" t="s">
        <v>21</v>
      </c>
      <c r="N15" s="615"/>
      <c r="O15" s="615"/>
      <c r="P15" s="615"/>
      <c r="Q15" s="615"/>
      <c r="R15" s="615"/>
      <c r="S15" s="615"/>
      <c r="T15" s="615"/>
      <c r="U15" s="615"/>
      <c r="V15" s="615"/>
      <c r="W15" s="615"/>
      <c r="X15" s="24"/>
      <c r="Y15" s="24"/>
      <c r="Z15" s="24"/>
      <c r="AA15" s="25"/>
      <c r="AB15" s="22"/>
      <c r="AC15" s="23"/>
      <c r="AD15" s="15"/>
    </row>
    <row r="16" spans="1:30" ht="15" customHeight="1">
      <c r="A16" s="17"/>
      <c r="B16" s="31"/>
      <c r="C16" s="31"/>
      <c r="D16" s="32"/>
      <c r="E16" s="24"/>
      <c r="F16" s="28" t="s">
        <v>22</v>
      </c>
      <c r="G16" s="28"/>
      <c r="H16" s="28"/>
      <c r="I16" s="29"/>
      <c r="J16" s="29"/>
      <c r="K16" s="29"/>
      <c r="L16" s="37" t="s">
        <v>6</v>
      </c>
      <c r="M16" s="615" t="s">
        <v>23</v>
      </c>
      <c r="N16" s="615"/>
      <c r="O16" s="615"/>
      <c r="P16" s="615"/>
      <c r="Q16" s="615"/>
      <c r="R16" s="615"/>
      <c r="S16" s="615"/>
      <c r="T16" s="615"/>
      <c r="U16" s="615"/>
      <c r="V16" s="615"/>
      <c r="W16" s="615"/>
      <c r="X16" s="24"/>
      <c r="Y16" s="24"/>
      <c r="Z16" s="24"/>
      <c r="AA16" s="25"/>
      <c r="AB16" s="22"/>
      <c r="AC16" s="23"/>
      <c r="AD16" s="15"/>
    </row>
    <row r="17" spans="1:30" ht="15" customHeight="1">
      <c r="A17" s="17"/>
      <c r="B17" s="31"/>
      <c r="C17" s="31"/>
      <c r="D17" s="32"/>
      <c r="E17" s="24"/>
      <c r="F17" s="28"/>
      <c r="G17" s="28"/>
      <c r="H17" s="28" t="s">
        <v>24</v>
      </c>
      <c r="I17" s="29"/>
      <c r="J17" s="29"/>
      <c r="K17" s="29"/>
      <c r="L17" s="37" t="s">
        <v>6</v>
      </c>
      <c r="M17" s="40"/>
      <c r="N17" s="578" t="s">
        <v>15</v>
      </c>
      <c r="O17" s="578"/>
      <c r="P17" s="578"/>
      <c r="Q17" s="578"/>
      <c r="R17" s="578"/>
      <c r="S17" s="578"/>
      <c r="T17" s="578"/>
      <c r="U17" s="578"/>
      <c r="V17" s="578"/>
      <c r="W17" s="578"/>
      <c r="X17" s="24"/>
      <c r="Y17" s="24"/>
      <c r="Z17" s="24"/>
      <c r="AA17" s="25"/>
      <c r="AB17" s="22"/>
      <c r="AC17" s="23"/>
      <c r="AD17" s="15"/>
    </row>
    <row r="18" spans="1:30" ht="15" customHeight="1">
      <c r="A18" s="17"/>
      <c r="B18" s="31"/>
      <c r="C18" s="31"/>
      <c r="D18" s="32"/>
      <c r="E18" s="24"/>
      <c r="F18" s="28"/>
      <c r="G18" s="28"/>
      <c r="H18" s="28" t="s">
        <v>25</v>
      </c>
      <c r="I18" s="29"/>
      <c r="J18" s="29"/>
      <c r="K18" s="29"/>
      <c r="L18" s="37" t="s">
        <v>6</v>
      </c>
      <c r="M18" s="40"/>
      <c r="N18" s="578" t="s">
        <v>26</v>
      </c>
      <c r="O18" s="578"/>
      <c r="P18" s="578"/>
      <c r="Q18" s="578"/>
      <c r="R18" s="578"/>
      <c r="S18" s="578"/>
      <c r="T18" s="578"/>
      <c r="U18" s="578"/>
      <c r="V18" s="578"/>
      <c r="W18" s="578"/>
      <c r="X18" s="24"/>
      <c r="Y18" s="24"/>
      <c r="Z18" s="24"/>
      <c r="AA18" s="25"/>
      <c r="AB18" s="22"/>
      <c r="AC18" s="23"/>
      <c r="AD18" s="15"/>
    </row>
    <row r="19" spans="1:30" ht="9.9499999999999993" customHeight="1">
      <c r="A19" s="17"/>
      <c r="B19" s="38"/>
      <c r="C19" s="38"/>
      <c r="D19" s="39"/>
      <c r="E19" s="24"/>
      <c r="F19" s="28"/>
      <c r="G19" s="28"/>
      <c r="H19" s="28"/>
      <c r="I19" s="29"/>
      <c r="J19" s="29"/>
      <c r="K19" s="29"/>
      <c r="L19" s="37"/>
      <c r="M19" s="41"/>
      <c r="N19" s="41"/>
      <c r="O19" s="41"/>
      <c r="P19" s="41"/>
      <c r="Q19" s="41"/>
      <c r="R19" s="41"/>
      <c r="S19" s="41"/>
      <c r="T19" s="41"/>
      <c r="U19" s="41"/>
      <c r="V19" s="41"/>
      <c r="W19" s="41"/>
      <c r="X19" s="24"/>
      <c r="Y19" s="24"/>
      <c r="Z19" s="24"/>
      <c r="AA19" s="25"/>
      <c r="AB19" s="22"/>
      <c r="AC19" s="23"/>
      <c r="AD19" s="15"/>
    </row>
    <row r="20" spans="1:30" ht="15" customHeight="1">
      <c r="A20" s="17"/>
      <c r="B20" s="31"/>
      <c r="C20" s="31"/>
      <c r="D20" s="32"/>
      <c r="E20" s="24"/>
      <c r="F20" s="28" t="s">
        <v>27</v>
      </c>
      <c r="G20" s="28"/>
      <c r="H20" s="42"/>
      <c r="I20" s="43"/>
      <c r="J20" s="43"/>
      <c r="K20" s="43"/>
      <c r="L20" s="30" t="s">
        <v>6</v>
      </c>
      <c r="M20" s="34"/>
      <c r="N20" s="616" t="s">
        <v>28</v>
      </c>
      <c r="O20" s="617"/>
      <c r="P20" s="617"/>
      <c r="Q20" s="617"/>
      <c r="R20" s="617"/>
      <c r="S20" s="617"/>
      <c r="T20" s="617"/>
      <c r="U20" s="617"/>
      <c r="V20" s="617"/>
      <c r="W20" s="44"/>
      <c r="X20" s="24"/>
      <c r="Y20" s="24"/>
      <c r="Z20" s="24"/>
      <c r="AA20" s="25"/>
      <c r="AB20" s="22"/>
      <c r="AC20" s="23"/>
      <c r="AD20" s="15"/>
    </row>
    <row r="21" spans="1:30" ht="15" customHeight="1">
      <c r="A21" s="17"/>
      <c r="B21" s="31"/>
      <c r="C21" s="31"/>
      <c r="D21" s="32"/>
      <c r="E21" s="24"/>
      <c r="F21" s="28" t="s">
        <v>29</v>
      </c>
      <c r="G21" s="28"/>
      <c r="H21" s="42"/>
      <c r="I21" s="43"/>
      <c r="J21" s="43"/>
      <c r="K21" s="43"/>
      <c r="L21" s="30" t="s">
        <v>6</v>
      </c>
      <c r="M21" s="45"/>
      <c r="N21" s="612" t="s">
        <v>30</v>
      </c>
      <c r="O21" s="613"/>
      <c r="P21" s="613"/>
      <c r="Q21" s="613"/>
      <c r="R21" s="613"/>
      <c r="S21" s="613"/>
      <c r="T21" s="613"/>
      <c r="U21" s="613"/>
      <c r="V21" s="613"/>
      <c r="W21" s="614"/>
      <c r="X21" s="24"/>
      <c r="Y21" s="24"/>
      <c r="Z21" s="24"/>
      <c r="AA21" s="25"/>
      <c r="AB21" s="22"/>
      <c r="AC21" s="23"/>
      <c r="AD21" s="15"/>
    </row>
    <row r="22" spans="1:30" ht="15" customHeight="1">
      <c r="A22" s="17"/>
      <c r="B22" s="31"/>
      <c r="C22" s="31"/>
      <c r="D22" s="32"/>
      <c r="E22" s="24"/>
      <c r="F22" s="28" t="s">
        <v>31</v>
      </c>
      <c r="G22" s="28"/>
      <c r="H22" s="42"/>
      <c r="I22" s="43"/>
      <c r="J22" s="43"/>
      <c r="K22" s="43"/>
      <c r="L22" s="46" t="s">
        <v>6</v>
      </c>
      <c r="M22" s="47"/>
      <c r="N22" s="612" t="s">
        <v>32</v>
      </c>
      <c r="O22" s="613"/>
      <c r="P22" s="613"/>
      <c r="Q22" s="613"/>
      <c r="R22" s="613"/>
      <c r="S22" s="613"/>
      <c r="T22" s="613"/>
      <c r="U22" s="613"/>
      <c r="V22" s="613"/>
      <c r="W22" s="614"/>
      <c r="X22" s="48"/>
      <c r="Y22" s="24"/>
      <c r="Z22" s="24"/>
      <c r="AA22" s="25"/>
      <c r="AB22" s="22"/>
      <c r="AC22" s="23"/>
      <c r="AD22" s="15"/>
    </row>
    <row r="23" spans="1:30" ht="9.9499999999999993" customHeight="1">
      <c r="A23" s="17"/>
      <c r="B23" s="38"/>
      <c r="C23" s="38"/>
      <c r="D23" s="39"/>
      <c r="E23" s="24"/>
      <c r="F23" s="28"/>
      <c r="G23" s="28"/>
      <c r="H23" s="42"/>
      <c r="I23" s="43"/>
      <c r="J23" s="43"/>
      <c r="K23" s="43"/>
      <c r="L23" s="46"/>
      <c r="M23" s="49"/>
      <c r="N23" s="49"/>
      <c r="O23" s="49"/>
      <c r="P23" s="49"/>
      <c r="Q23" s="49"/>
      <c r="R23" s="49"/>
      <c r="S23" s="49"/>
      <c r="T23" s="49"/>
      <c r="U23" s="49"/>
      <c r="V23" s="49"/>
      <c r="W23" s="49"/>
      <c r="X23" s="48"/>
      <c r="Y23" s="24"/>
      <c r="Z23" s="24"/>
      <c r="AA23" s="25"/>
      <c r="AB23" s="22"/>
      <c r="AC23" s="23"/>
      <c r="AD23" s="15"/>
    </row>
    <row r="24" spans="1:30" ht="15" customHeight="1">
      <c r="A24" s="17"/>
      <c r="B24" s="31"/>
      <c r="C24" s="31"/>
      <c r="D24" s="32"/>
      <c r="E24" s="24"/>
      <c r="F24" s="28" t="s">
        <v>33</v>
      </c>
      <c r="G24" s="28"/>
      <c r="H24" s="42"/>
      <c r="I24" s="43"/>
      <c r="J24" s="43"/>
      <c r="K24" s="43"/>
      <c r="L24" s="46" t="s">
        <v>6</v>
      </c>
      <c r="M24" s="47"/>
      <c r="N24" s="612" t="s">
        <v>34</v>
      </c>
      <c r="O24" s="613"/>
      <c r="P24" s="613"/>
      <c r="Q24" s="613"/>
      <c r="R24" s="613"/>
      <c r="S24" s="613"/>
      <c r="T24" s="613"/>
      <c r="U24" s="613"/>
      <c r="V24" s="613"/>
      <c r="W24" s="614"/>
      <c r="X24" s="48"/>
      <c r="Y24" s="24"/>
      <c r="Z24" s="24"/>
      <c r="AA24" s="25"/>
      <c r="AB24" s="22"/>
      <c r="AC24" s="23"/>
      <c r="AD24" s="15"/>
    </row>
    <row r="25" spans="1:30" ht="15" customHeight="1">
      <c r="A25" s="17"/>
      <c r="B25" s="31"/>
      <c r="C25" s="31"/>
      <c r="D25" s="32"/>
      <c r="E25" s="24"/>
      <c r="F25" s="28" t="s">
        <v>35</v>
      </c>
      <c r="G25" s="28"/>
      <c r="H25" s="42"/>
      <c r="I25" s="43"/>
      <c r="J25" s="43"/>
      <c r="K25" s="43"/>
      <c r="L25" s="46" t="s">
        <v>6</v>
      </c>
      <c r="M25" s="47"/>
      <c r="N25" s="612" t="s">
        <v>36</v>
      </c>
      <c r="O25" s="613"/>
      <c r="P25" s="613"/>
      <c r="Q25" s="613"/>
      <c r="R25" s="613"/>
      <c r="S25" s="613"/>
      <c r="T25" s="613"/>
      <c r="U25" s="613"/>
      <c r="V25" s="613"/>
      <c r="W25" s="614"/>
      <c r="X25" s="48"/>
      <c r="Y25" s="24"/>
      <c r="Z25" s="24"/>
      <c r="AA25" s="25"/>
      <c r="AB25" s="22"/>
      <c r="AC25" s="23"/>
      <c r="AD25" s="15"/>
    </row>
    <row r="26" spans="1:30" ht="9.9499999999999993" customHeight="1">
      <c r="A26" s="17"/>
      <c r="B26" s="31"/>
      <c r="C26" s="31"/>
      <c r="D26" s="32"/>
      <c r="E26" s="24"/>
      <c r="F26" s="28"/>
      <c r="G26" s="28"/>
      <c r="H26" s="42"/>
      <c r="I26" s="43"/>
      <c r="J26" s="43"/>
      <c r="K26" s="43"/>
      <c r="L26" s="46"/>
      <c r="M26" s="45"/>
      <c r="N26" s="47"/>
      <c r="O26" s="47"/>
      <c r="P26" s="47"/>
      <c r="Q26" s="47"/>
      <c r="R26" s="47"/>
      <c r="S26" s="47"/>
      <c r="T26" s="47"/>
      <c r="U26" s="47"/>
      <c r="V26" s="47"/>
      <c r="W26" s="47"/>
      <c r="X26" s="48"/>
      <c r="Y26" s="24"/>
      <c r="Z26" s="24"/>
      <c r="AA26" s="25"/>
      <c r="AB26" s="22"/>
      <c r="AC26" s="23"/>
      <c r="AD26" s="15"/>
    </row>
    <row r="27" spans="1:30" ht="15" customHeight="1">
      <c r="A27" s="17"/>
      <c r="B27" s="50"/>
      <c r="C27" s="50"/>
      <c r="D27" s="51"/>
      <c r="E27" s="24"/>
      <c r="F27" s="28" t="s">
        <v>37</v>
      </c>
      <c r="G27" s="28"/>
      <c r="H27" s="42"/>
      <c r="I27" s="43"/>
      <c r="J27" s="43"/>
      <c r="K27" s="43"/>
      <c r="L27" s="46" t="s">
        <v>6</v>
      </c>
      <c r="M27" s="47"/>
      <c r="N27" s="612" t="s">
        <v>38</v>
      </c>
      <c r="O27" s="613"/>
      <c r="P27" s="613"/>
      <c r="Q27" s="613"/>
      <c r="R27" s="613"/>
      <c r="S27" s="613"/>
      <c r="T27" s="613"/>
      <c r="U27" s="613"/>
      <c r="V27" s="613"/>
      <c r="W27" s="614"/>
      <c r="X27" s="24"/>
      <c r="Y27" s="24"/>
      <c r="Z27" s="24"/>
      <c r="AA27" s="52"/>
      <c r="AB27" s="53"/>
      <c r="AC27" s="54"/>
      <c r="AD27" s="15"/>
    </row>
    <row r="28" spans="1:30" ht="15" customHeight="1">
      <c r="A28" s="17"/>
      <c r="B28" s="55"/>
      <c r="C28" s="55"/>
      <c r="D28" s="56"/>
      <c r="E28" s="24"/>
      <c r="F28" s="28" t="s">
        <v>35</v>
      </c>
      <c r="G28" s="28"/>
      <c r="H28" s="42"/>
      <c r="I28" s="43"/>
      <c r="J28" s="43"/>
      <c r="K28" s="43"/>
      <c r="L28" s="46" t="s">
        <v>6</v>
      </c>
      <c r="M28" s="47"/>
      <c r="N28" s="612" t="s">
        <v>39</v>
      </c>
      <c r="O28" s="613"/>
      <c r="P28" s="613"/>
      <c r="Q28" s="613"/>
      <c r="R28" s="613"/>
      <c r="S28" s="613"/>
      <c r="T28" s="613"/>
      <c r="U28" s="613"/>
      <c r="V28" s="613"/>
      <c r="W28" s="614"/>
      <c r="X28" s="24"/>
      <c r="Y28" s="24"/>
      <c r="Z28" s="24"/>
      <c r="AA28" s="52"/>
      <c r="AB28" s="53"/>
      <c r="AC28" s="54"/>
      <c r="AD28" s="15"/>
    </row>
    <row r="29" spans="1:30" ht="9.9499999999999993" customHeight="1">
      <c r="A29" s="17"/>
      <c r="B29" s="55"/>
      <c r="C29" s="55"/>
      <c r="D29" s="56"/>
      <c r="E29" s="24"/>
      <c r="F29" s="42"/>
      <c r="G29" s="57"/>
      <c r="H29" s="57"/>
      <c r="I29" s="57"/>
      <c r="J29" s="57"/>
      <c r="K29" s="57"/>
      <c r="L29" s="57"/>
      <c r="M29" s="58"/>
      <c r="N29" s="59"/>
      <c r="O29" s="59"/>
      <c r="P29" s="59"/>
      <c r="Q29" s="59"/>
      <c r="R29" s="59"/>
      <c r="S29" s="59"/>
      <c r="T29" s="59"/>
      <c r="U29" s="59"/>
      <c r="V29" s="59"/>
      <c r="W29" s="59"/>
      <c r="X29" s="24"/>
      <c r="Y29" s="24"/>
      <c r="Z29" s="24"/>
      <c r="AA29" s="52"/>
      <c r="AB29" s="53"/>
      <c r="AC29" s="54"/>
      <c r="AD29" s="15"/>
    </row>
    <row r="30" spans="1:30" ht="15" customHeight="1">
      <c r="A30" s="17"/>
      <c r="B30" s="50"/>
      <c r="C30" s="50"/>
      <c r="D30" s="51"/>
      <c r="E30" s="24"/>
      <c r="F30" s="60" t="s">
        <v>40</v>
      </c>
      <c r="G30" s="61"/>
      <c r="H30" s="61"/>
      <c r="I30" s="61"/>
      <c r="J30" s="61"/>
      <c r="K30" s="61"/>
      <c r="L30" s="62" t="s">
        <v>6</v>
      </c>
      <c r="M30" s="63"/>
      <c r="N30" s="618" t="s">
        <v>41</v>
      </c>
      <c r="O30" s="619"/>
      <c r="P30" s="619"/>
      <c r="Q30" s="619"/>
      <c r="R30" s="619"/>
      <c r="S30" s="619"/>
      <c r="T30" s="619"/>
      <c r="U30" s="619"/>
      <c r="V30" s="619"/>
      <c r="W30" s="620"/>
      <c r="X30" s="24"/>
      <c r="Y30" s="24"/>
      <c r="Z30" s="24"/>
      <c r="AA30" s="52"/>
      <c r="AB30" s="53"/>
      <c r="AC30" s="54"/>
      <c r="AD30" s="15"/>
    </row>
    <row r="31" spans="1:30" ht="15" customHeight="1">
      <c r="A31" s="17"/>
      <c r="B31" s="50"/>
      <c r="C31" s="50"/>
      <c r="D31" s="51"/>
      <c r="E31" s="24"/>
      <c r="F31" s="64" t="s">
        <v>42</v>
      </c>
      <c r="G31" s="65"/>
      <c r="H31" s="65"/>
      <c r="I31" s="65"/>
      <c r="J31" s="65"/>
      <c r="K31" s="65"/>
      <c r="L31" s="66"/>
      <c r="M31" s="24"/>
      <c r="N31" s="621" t="s">
        <v>43</v>
      </c>
      <c r="O31" s="621"/>
      <c r="P31" s="621"/>
      <c r="Q31" s="621"/>
      <c r="R31" s="621"/>
      <c r="S31" s="621"/>
      <c r="T31" s="621"/>
      <c r="U31" s="621"/>
      <c r="V31" s="621"/>
      <c r="W31" s="621"/>
      <c r="X31" s="24"/>
      <c r="Y31" s="24"/>
      <c r="Z31" s="24"/>
      <c r="AA31" s="52"/>
      <c r="AB31" s="53"/>
      <c r="AC31" s="54"/>
      <c r="AD31" s="15"/>
    </row>
    <row r="32" spans="1:30" ht="15" customHeight="1">
      <c r="A32" s="17"/>
      <c r="B32" s="622" t="s">
        <v>44</v>
      </c>
      <c r="C32" s="623"/>
      <c r="D32" s="624"/>
      <c r="E32" s="24"/>
      <c r="F32" s="625" t="s">
        <v>45</v>
      </c>
      <c r="G32" s="625"/>
      <c r="H32" s="625"/>
      <c r="I32" s="625"/>
      <c r="J32" s="625"/>
      <c r="K32" s="625"/>
      <c r="L32" s="625"/>
      <c r="M32" s="625"/>
      <c r="N32" s="625"/>
      <c r="O32" s="625"/>
      <c r="P32" s="625"/>
      <c r="Q32" s="625"/>
      <c r="R32" s="625"/>
      <c r="S32" s="625"/>
      <c r="T32" s="625"/>
      <c r="U32" s="625"/>
      <c r="V32" s="625"/>
      <c r="W32" s="625"/>
      <c r="X32" s="625"/>
      <c r="Y32" s="625"/>
      <c r="Z32" s="67"/>
      <c r="AA32" s="52"/>
      <c r="AB32" s="53"/>
      <c r="AC32" s="54"/>
      <c r="AD32" s="15"/>
    </row>
    <row r="33" spans="1:16384" ht="15" customHeight="1">
      <c r="A33" s="17"/>
      <c r="B33" s="626" t="s">
        <v>46</v>
      </c>
      <c r="C33" s="627"/>
      <c r="D33" s="628"/>
      <c r="E33" s="629" t="s">
        <v>47</v>
      </c>
      <c r="F33" s="630"/>
      <c r="G33" s="630"/>
      <c r="H33" s="630"/>
      <c r="I33" s="630"/>
      <c r="J33" s="630"/>
      <c r="K33" s="630"/>
      <c r="L33" s="630"/>
      <c r="M33" s="630"/>
      <c r="N33" s="630"/>
      <c r="O33" s="630"/>
      <c r="P33" s="630"/>
      <c r="Q33" s="630"/>
      <c r="R33" s="630"/>
      <c r="S33" s="630"/>
      <c r="T33" s="630"/>
      <c r="U33" s="630"/>
      <c r="V33" s="630"/>
      <c r="W33" s="630"/>
      <c r="X33" s="630"/>
      <c r="Y33" s="630"/>
      <c r="Z33" s="631"/>
      <c r="AA33" s="52"/>
      <c r="AB33" s="53"/>
      <c r="AC33" s="54"/>
      <c r="AD33" s="15"/>
    </row>
    <row r="34" spans="1:16384" ht="15" customHeight="1">
      <c r="A34" s="17"/>
      <c r="B34" s="50" t="s">
        <v>48</v>
      </c>
      <c r="C34" s="50"/>
      <c r="D34" s="51"/>
      <c r="E34" s="629"/>
      <c r="F34" s="630"/>
      <c r="G34" s="630"/>
      <c r="H34" s="630"/>
      <c r="I34" s="630"/>
      <c r="J34" s="630"/>
      <c r="K34" s="630"/>
      <c r="L34" s="630"/>
      <c r="M34" s="630"/>
      <c r="N34" s="630"/>
      <c r="O34" s="630"/>
      <c r="P34" s="630"/>
      <c r="Q34" s="630"/>
      <c r="R34" s="630"/>
      <c r="S34" s="630"/>
      <c r="T34" s="630"/>
      <c r="U34" s="630"/>
      <c r="V34" s="630"/>
      <c r="W34" s="630"/>
      <c r="X34" s="630"/>
      <c r="Y34" s="630"/>
      <c r="Z34" s="631"/>
      <c r="AA34" s="52"/>
      <c r="AB34" s="53"/>
      <c r="AC34" s="54"/>
      <c r="AD34" s="15"/>
    </row>
    <row r="35" spans="1:16384" ht="9.9499999999999993" customHeight="1">
      <c r="A35" s="17"/>
      <c r="B35" s="68" t="s">
        <v>49</v>
      </c>
      <c r="C35" s="50"/>
      <c r="D35" s="51"/>
      <c r="E35" s="629"/>
      <c r="F35" s="630"/>
      <c r="G35" s="630"/>
      <c r="H35" s="630"/>
      <c r="I35" s="630"/>
      <c r="J35" s="630"/>
      <c r="K35" s="630"/>
      <c r="L35" s="630"/>
      <c r="M35" s="630"/>
      <c r="N35" s="630"/>
      <c r="O35" s="630"/>
      <c r="P35" s="630"/>
      <c r="Q35" s="630"/>
      <c r="R35" s="630"/>
      <c r="S35" s="630"/>
      <c r="T35" s="630"/>
      <c r="U35" s="630"/>
      <c r="V35" s="630"/>
      <c r="W35" s="630"/>
      <c r="X35" s="630"/>
      <c r="Y35" s="630"/>
      <c r="Z35" s="631"/>
      <c r="AA35" s="52"/>
      <c r="AB35" s="53"/>
      <c r="AC35" s="54"/>
      <c r="AD35" s="15"/>
    </row>
    <row r="36" spans="1:16384" ht="9.9499999999999993" customHeight="1">
      <c r="A36" s="17"/>
      <c r="B36" s="14"/>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3"/>
      <c r="AD36" s="15"/>
      <c r="AE36" s="69"/>
      <c r="AF36" s="70"/>
      <c r="AG36" s="70"/>
      <c r="AH36" s="70"/>
      <c r="AI36" s="70"/>
      <c r="AJ36" s="70"/>
      <c r="AK36" s="70"/>
      <c r="AL36" s="70"/>
      <c r="AM36" s="70"/>
      <c r="AN36" s="70"/>
      <c r="AO36" s="70"/>
      <c r="AP36" s="70"/>
      <c r="AQ36" s="70"/>
      <c r="AR36" s="70"/>
      <c r="AS36" s="70"/>
      <c r="AT36" s="70"/>
      <c r="AU36" s="70"/>
      <c r="AV36" s="70"/>
      <c r="AW36" s="70"/>
      <c r="AX36" s="70"/>
      <c r="AY36" s="70"/>
      <c r="AZ36" s="70"/>
      <c r="BA36" s="70"/>
      <c r="BB36" s="70"/>
      <c r="BC36" s="70"/>
      <c r="BD36" s="70"/>
      <c r="BE36" s="70"/>
      <c r="BF36" s="70"/>
      <c r="BG36" s="70"/>
      <c r="BH36" s="70"/>
      <c r="BI36" s="70"/>
      <c r="BJ36" s="70"/>
      <c r="BK36" s="70"/>
      <c r="BL36" s="70"/>
      <c r="BM36" s="70"/>
      <c r="BN36" s="70"/>
      <c r="BO36" s="70"/>
      <c r="BP36" s="70"/>
      <c r="BQ36" s="70"/>
      <c r="BR36" s="70"/>
      <c r="BS36" s="70"/>
      <c r="BT36" s="70"/>
      <c r="BU36" s="70"/>
      <c r="BV36" s="70"/>
      <c r="BW36" s="70"/>
      <c r="BX36" s="70"/>
      <c r="BY36" s="70"/>
      <c r="BZ36" s="70"/>
      <c r="CA36" s="70"/>
      <c r="CB36" s="70"/>
      <c r="CC36" s="70"/>
      <c r="CD36" s="70"/>
      <c r="CE36" s="70"/>
      <c r="CF36" s="70"/>
      <c r="CG36" s="70"/>
      <c r="CH36" s="70"/>
      <c r="CI36" s="70"/>
      <c r="CJ36" s="70"/>
      <c r="CK36" s="70"/>
      <c r="CL36" s="70"/>
      <c r="CM36" s="70"/>
      <c r="CN36" s="70"/>
      <c r="CO36" s="70"/>
      <c r="CP36" s="70"/>
      <c r="CQ36" s="70"/>
      <c r="CR36" s="70"/>
      <c r="CS36" s="70"/>
      <c r="CT36" s="70"/>
      <c r="CU36" s="70"/>
      <c r="CV36" s="70"/>
      <c r="CW36" s="70"/>
      <c r="CX36" s="70"/>
      <c r="CY36" s="70"/>
      <c r="CZ36" s="70"/>
      <c r="DA36" s="70"/>
      <c r="DB36" s="70"/>
      <c r="DC36" s="70"/>
      <c r="DD36" s="70"/>
      <c r="DE36" s="70"/>
      <c r="DF36" s="70"/>
      <c r="DG36" s="70"/>
      <c r="DH36" s="70"/>
      <c r="DI36" s="70"/>
      <c r="DJ36" s="70"/>
      <c r="DK36" s="70"/>
      <c r="DL36" s="70"/>
      <c r="DM36" s="70"/>
      <c r="DN36" s="70"/>
      <c r="DO36" s="70"/>
      <c r="DP36" s="70"/>
      <c r="DQ36" s="70"/>
      <c r="DR36" s="70"/>
      <c r="DS36" s="70"/>
      <c r="DT36" s="70"/>
      <c r="DU36" s="70"/>
      <c r="DV36" s="70"/>
      <c r="DW36" s="70"/>
      <c r="DX36" s="70"/>
      <c r="DY36" s="70"/>
      <c r="DZ36" s="70"/>
      <c r="EA36" s="70"/>
      <c r="EB36" s="70"/>
      <c r="EC36" s="70"/>
      <c r="ED36" s="70"/>
      <c r="EE36" s="70"/>
      <c r="EF36" s="70"/>
      <c r="EG36" s="70"/>
      <c r="EH36" s="70"/>
      <c r="EI36" s="70"/>
      <c r="EJ36" s="70"/>
      <c r="EK36" s="70"/>
      <c r="EL36" s="70"/>
      <c r="EM36" s="70"/>
      <c r="EN36" s="70"/>
      <c r="EO36" s="70"/>
      <c r="EP36" s="70"/>
      <c r="EQ36" s="70"/>
      <c r="ER36" s="70"/>
      <c r="ES36" s="70"/>
      <c r="ET36" s="70"/>
      <c r="EU36" s="70"/>
      <c r="EV36" s="70"/>
      <c r="EW36" s="70"/>
      <c r="EX36" s="70"/>
      <c r="EY36" s="70"/>
      <c r="EZ36" s="70"/>
      <c r="FA36" s="70"/>
      <c r="FB36" s="70"/>
      <c r="FC36" s="70"/>
      <c r="FD36" s="70"/>
      <c r="FE36" s="70"/>
      <c r="FF36" s="70"/>
      <c r="FG36" s="70"/>
      <c r="FH36" s="70"/>
      <c r="FI36" s="70"/>
      <c r="FJ36" s="70"/>
      <c r="FK36" s="70"/>
      <c r="FL36" s="70"/>
      <c r="FM36" s="70"/>
      <c r="FN36" s="70"/>
      <c r="FO36" s="70"/>
      <c r="FP36" s="70"/>
      <c r="FQ36" s="70"/>
      <c r="FR36" s="70"/>
      <c r="FS36" s="70"/>
      <c r="FT36" s="70"/>
      <c r="FU36" s="70"/>
      <c r="FV36" s="70"/>
      <c r="FW36" s="70"/>
      <c r="FX36" s="70"/>
      <c r="FY36" s="70"/>
      <c r="FZ36" s="70"/>
      <c r="GA36" s="70"/>
      <c r="GB36" s="70"/>
      <c r="GC36" s="70"/>
      <c r="GD36" s="70"/>
      <c r="GE36" s="70"/>
      <c r="GF36" s="70"/>
      <c r="GG36" s="70"/>
      <c r="GH36" s="70"/>
      <c r="GI36" s="70"/>
      <c r="GJ36" s="70"/>
      <c r="GK36" s="70"/>
      <c r="GL36" s="70"/>
      <c r="GM36" s="70"/>
      <c r="GN36" s="70"/>
      <c r="GO36" s="70"/>
      <c r="GP36" s="70"/>
      <c r="GQ36" s="70"/>
      <c r="GR36" s="70"/>
      <c r="GS36" s="70"/>
      <c r="GT36" s="70"/>
      <c r="GU36" s="70"/>
      <c r="GV36" s="70"/>
      <c r="GW36" s="70"/>
      <c r="GX36" s="70"/>
      <c r="GY36" s="70"/>
      <c r="GZ36" s="70"/>
      <c r="HA36" s="70"/>
      <c r="HB36" s="70"/>
      <c r="HC36" s="70"/>
      <c r="HD36" s="70"/>
      <c r="HE36" s="70"/>
      <c r="HF36" s="70"/>
      <c r="HG36" s="70"/>
      <c r="HH36" s="70"/>
      <c r="HI36" s="70"/>
      <c r="HJ36" s="70"/>
      <c r="HK36" s="70"/>
      <c r="HL36" s="70"/>
      <c r="HM36" s="70"/>
      <c r="HN36" s="70"/>
      <c r="HO36" s="70"/>
      <c r="HP36" s="70"/>
      <c r="HQ36" s="70"/>
      <c r="HR36" s="70"/>
      <c r="HS36" s="70"/>
      <c r="HT36" s="70"/>
      <c r="HU36" s="70"/>
      <c r="HV36" s="70"/>
      <c r="HW36" s="70"/>
      <c r="HX36" s="70"/>
      <c r="HY36" s="70"/>
      <c r="HZ36" s="70"/>
      <c r="IA36" s="70"/>
      <c r="IB36" s="70"/>
      <c r="IC36" s="70"/>
      <c r="ID36" s="70"/>
      <c r="IE36" s="70"/>
      <c r="IF36" s="70"/>
      <c r="IG36" s="70"/>
      <c r="IH36" s="70"/>
      <c r="II36" s="70"/>
      <c r="IJ36" s="70"/>
      <c r="IK36" s="70"/>
      <c r="IL36" s="70"/>
      <c r="IM36" s="70"/>
      <c r="IN36" s="70"/>
      <c r="IO36" s="70"/>
      <c r="IP36" s="70"/>
      <c r="IQ36" s="70"/>
      <c r="IR36" s="70"/>
      <c r="IS36" s="70"/>
      <c r="IT36" s="70"/>
      <c r="IU36" s="70"/>
      <c r="IV36" s="70"/>
      <c r="IW36" s="70"/>
      <c r="IX36" s="70"/>
      <c r="IY36" s="70"/>
      <c r="IZ36" s="70"/>
      <c r="JA36" s="70"/>
      <c r="JB36" s="70"/>
      <c r="JC36" s="70"/>
      <c r="JD36" s="70"/>
      <c r="JE36" s="70"/>
      <c r="JF36" s="70"/>
      <c r="JG36" s="70"/>
      <c r="JH36" s="70"/>
      <c r="JI36" s="70"/>
      <c r="JJ36" s="70"/>
      <c r="JK36" s="70"/>
      <c r="JL36" s="70"/>
      <c r="JM36" s="70"/>
      <c r="JN36" s="70"/>
      <c r="JO36" s="70"/>
      <c r="JP36" s="70"/>
      <c r="JQ36" s="70"/>
      <c r="JR36" s="70"/>
      <c r="JS36" s="70"/>
      <c r="JT36" s="70"/>
      <c r="JU36" s="70"/>
      <c r="JV36" s="70"/>
      <c r="JW36" s="70"/>
      <c r="JX36" s="70"/>
      <c r="JY36" s="70"/>
      <c r="JZ36" s="70"/>
      <c r="KA36" s="70"/>
      <c r="KB36" s="70"/>
      <c r="KC36" s="70"/>
      <c r="KD36" s="70"/>
      <c r="KE36" s="70"/>
      <c r="KF36" s="70"/>
      <c r="KG36" s="70"/>
      <c r="KH36" s="70"/>
      <c r="KI36" s="70"/>
      <c r="KJ36" s="70"/>
      <c r="KK36" s="70"/>
      <c r="KL36" s="70"/>
      <c r="KM36" s="70"/>
      <c r="KN36" s="70"/>
      <c r="KO36" s="70"/>
      <c r="KP36" s="70"/>
      <c r="KQ36" s="70"/>
      <c r="KR36" s="70"/>
      <c r="KS36" s="70"/>
      <c r="KT36" s="70"/>
      <c r="KU36" s="70"/>
      <c r="KV36" s="70"/>
      <c r="KW36" s="70"/>
      <c r="KX36" s="70"/>
      <c r="KY36" s="70"/>
      <c r="KZ36" s="70"/>
      <c r="LA36" s="70"/>
      <c r="LB36" s="70"/>
      <c r="LC36" s="70"/>
      <c r="LD36" s="70"/>
      <c r="LE36" s="70"/>
      <c r="LF36" s="70"/>
      <c r="LG36" s="70"/>
      <c r="LH36" s="70"/>
      <c r="LI36" s="70"/>
      <c r="LJ36" s="70"/>
      <c r="LK36" s="70"/>
      <c r="LL36" s="70"/>
      <c r="LM36" s="70"/>
      <c r="LN36" s="70"/>
      <c r="LO36" s="70"/>
      <c r="LP36" s="70"/>
      <c r="LQ36" s="70"/>
      <c r="LR36" s="70"/>
      <c r="LS36" s="70"/>
      <c r="LT36" s="70"/>
      <c r="LU36" s="70"/>
      <c r="LV36" s="70"/>
      <c r="LW36" s="70"/>
      <c r="LX36" s="70"/>
      <c r="LY36" s="70"/>
      <c r="LZ36" s="70"/>
      <c r="MA36" s="70"/>
      <c r="MB36" s="70"/>
      <c r="MC36" s="70"/>
      <c r="MD36" s="70"/>
      <c r="ME36" s="70"/>
      <c r="MF36" s="70"/>
      <c r="MG36" s="70"/>
      <c r="MH36" s="70"/>
      <c r="MI36" s="70"/>
      <c r="MJ36" s="70"/>
      <c r="MK36" s="70"/>
      <c r="ML36" s="70"/>
      <c r="MM36" s="70"/>
      <c r="MN36" s="70"/>
      <c r="MO36" s="70"/>
      <c r="MP36" s="70"/>
      <c r="MQ36" s="70"/>
      <c r="MR36" s="70"/>
      <c r="MS36" s="70"/>
      <c r="MT36" s="70"/>
      <c r="MU36" s="70"/>
      <c r="MV36" s="70"/>
      <c r="MW36" s="70"/>
      <c r="MX36" s="70"/>
      <c r="MY36" s="70"/>
      <c r="MZ36" s="70"/>
      <c r="NA36" s="70"/>
      <c r="NB36" s="70"/>
      <c r="NC36" s="70"/>
      <c r="ND36" s="70"/>
      <c r="NE36" s="70"/>
      <c r="NF36" s="70"/>
      <c r="NG36" s="70"/>
      <c r="NH36" s="70"/>
      <c r="NI36" s="70"/>
      <c r="NJ36" s="70"/>
      <c r="NK36" s="70"/>
      <c r="NL36" s="70"/>
      <c r="NM36" s="70"/>
      <c r="NN36" s="70"/>
      <c r="NO36" s="70"/>
      <c r="NP36" s="70"/>
      <c r="NQ36" s="70"/>
      <c r="NR36" s="70"/>
      <c r="NS36" s="70"/>
      <c r="NT36" s="70"/>
      <c r="NU36" s="70"/>
      <c r="NV36" s="70"/>
      <c r="NW36" s="70"/>
      <c r="NX36" s="70"/>
      <c r="NY36" s="70"/>
      <c r="NZ36" s="70"/>
      <c r="OA36" s="70"/>
      <c r="OB36" s="70"/>
      <c r="OC36" s="70"/>
      <c r="OD36" s="70"/>
      <c r="OE36" s="70"/>
      <c r="OF36" s="70"/>
      <c r="OG36" s="70"/>
      <c r="OH36" s="70"/>
      <c r="OI36" s="70"/>
      <c r="OJ36" s="70"/>
      <c r="OK36" s="70"/>
      <c r="OL36" s="70"/>
      <c r="OM36" s="70"/>
      <c r="ON36" s="70"/>
      <c r="OO36" s="70"/>
      <c r="OP36" s="70"/>
      <c r="OQ36" s="70"/>
      <c r="OR36" s="70"/>
      <c r="OS36" s="70"/>
      <c r="OT36" s="70"/>
      <c r="OU36" s="70"/>
      <c r="OV36" s="70"/>
      <c r="OW36" s="70"/>
      <c r="OX36" s="70"/>
      <c r="OY36" s="70"/>
      <c r="OZ36" s="70"/>
      <c r="PA36" s="70"/>
      <c r="PB36" s="70"/>
      <c r="PC36" s="70"/>
      <c r="PD36" s="70"/>
      <c r="PE36" s="70"/>
      <c r="PF36" s="70"/>
      <c r="PG36" s="70"/>
      <c r="PH36" s="70"/>
      <c r="PI36" s="70"/>
      <c r="PJ36" s="70"/>
      <c r="PK36" s="70"/>
      <c r="PL36" s="70"/>
      <c r="PM36" s="70"/>
      <c r="PN36" s="70"/>
      <c r="PO36" s="70"/>
      <c r="PP36" s="70"/>
      <c r="PQ36" s="70"/>
      <c r="PR36" s="70"/>
      <c r="PS36" s="70"/>
      <c r="PT36" s="70"/>
      <c r="PU36" s="70"/>
      <c r="PV36" s="70"/>
      <c r="PW36" s="70"/>
      <c r="PX36" s="70"/>
      <c r="PY36" s="70"/>
      <c r="PZ36" s="70"/>
      <c r="QA36" s="70"/>
      <c r="QB36" s="70"/>
      <c r="QC36" s="70"/>
      <c r="QD36" s="70"/>
      <c r="QE36" s="70"/>
      <c r="QF36" s="70"/>
      <c r="QG36" s="70"/>
      <c r="QH36" s="70"/>
      <c r="QI36" s="70"/>
      <c r="QJ36" s="70"/>
      <c r="QK36" s="70"/>
      <c r="QL36" s="70"/>
      <c r="QM36" s="70"/>
      <c r="QN36" s="70"/>
      <c r="QO36" s="70"/>
      <c r="QP36" s="70"/>
      <c r="QQ36" s="70"/>
      <c r="QR36" s="70"/>
      <c r="QS36" s="70"/>
      <c r="QT36" s="70"/>
      <c r="QU36" s="70"/>
      <c r="QV36" s="70"/>
      <c r="QW36" s="70"/>
      <c r="QX36" s="70"/>
      <c r="QY36" s="70"/>
      <c r="QZ36" s="70"/>
      <c r="RA36" s="70"/>
      <c r="RB36" s="70"/>
      <c r="RC36" s="70"/>
      <c r="RD36" s="70"/>
      <c r="RE36" s="70"/>
      <c r="RF36" s="70"/>
      <c r="RG36" s="70"/>
      <c r="RH36" s="70"/>
      <c r="RI36" s="70"/>
      <c r="RJ36" s="70"/>
      <c r="RK36" s="70"/>
      <c r="RL36" s="70"/>
      <c r="RM36" s="70"/>
      <c r="RN36" s="70"/>
      <c r="RO36" s="70"/>
      <c r="RP36" s="70"/>
      <c r="RQ36" s="70"/>
      <c r="RR36" s="70"/>
      <c r="RS36" s="70"/>
      <c r="RT36" s="70"/>
      <c r="RU36" s="70"/>
      <c r="RV36" s="70"/>
      <c r="RW36" s="70"/>
      <c r="RX36" s="70"/>
      <c r="RY36" s="70"/>
      <c r="RZ36" s="70"/>
      <c r="SA36" s="70"/>
      <c r="SB36" s="70"/>
      <c r="SC36" s="70"/>
      <c r="SD36" s="70"/>
      <c r="SE36" s="70"/>
      <c r="SF36" s="70"/>
      <c r="SG36" s="70"/>
      <c r="SH36" s="70"/>
      <c r="SI36" s="70"/>
      <c r="SJ36" s="70"/>
      <c r="SK36" s="70"/>
      <c r="SL36" s="70"/>
      <c r="SM36" s="70"/>
      <c r="SN36" s="70"/>
      <c r="SO36" s="70"/>
      <c r="SP36" s="70"/>
      <c r="SQ36" s="70"/>
      <c r="SR36" s="70"/>
      <c r="SS36" s="70"/>
      <c r="ST36" s="70"/>
      <c r="SU36" s="70"/>
      <c r="SV36" s="70"/>
      <c r="SW36" s="70"/>
      <c r="SX36" s="70"/>
      <c r="SY36" s="70"/>
      <c r="SZ36" s="70"/>
      <c r="TA36" s="70"/>
      <c r="TB36" s="70"/>
      <c r="TC36" s="70"/>
      <c r="TD36" s="70"/>
      <c r="TE36" s="70"/>
      <c r="TF36" s="70"/>
      <c r="TG36" s="70"/>
      <c r="TH36" s="70"/>
      <c r="TI36" s="70"/>
      <c r="TJ36" s="70"/>
      <c r="TK36" s="70"/>
      <c r="TL36" s="70"/>
      <c r="TM36" s="70"/>
      <c r="TN36" s="70"/>
      <c r="TO36" s="70"/>
      <c r="TP36" s="70"/>
      <c r="TQ36" s="70"/>
      <c r="TR36" s="70"/>
      <c r="TS36" s="70"/>
      <c r="TT36" s="70"/>
      <c r="TU36" s="70"/>
      <c r="TV36" s="70"/>
      <c r="TW36" s="70"/>
      <c r="TX36" s="70"/>
      <c r="TY36" s="70"/>
      <c r="TZ36" s="70"/>
      <c r="UA36" s="70"/>
      <c r="UB36" s="70"/>
      <c r="UC36" s="70"/>
      <c r="UD36" s="70"/>
      <c r="UE36" s="70"/>
      <c r="UF36" s="70"/>
      <c r="UG36" s="70"/>
      <c r="UH36" s="70"/>
      <c r="UI36" s="70"/>
      <c r="UJ36" s="70"/>
      <c r="UK36" s="70"/>
      <c r="UL36" s="70"/>
      <c r="UM36" s="70"/>
      <c r="UN36" s="70"/>
      <c r="UO36" s="70"/>
      <c r="UP36" s="70"/>
      <c r="UQ36" s="70"/>
      <c r="UR36" s="70"/>
      <c r="US36" s="70"/>
      <c r="UT36" s="70"/>
      <c r="UU36" s="70"/>
      <c r="UV36" s="70"/>
      <c r="UW36" s="70"/>
      <c r="UX36" s="70"/>
      <c r="UY36" s="70"/>
      <c r="UZ36" s="70"/>
      <c r="VA36" s="70"/>
      <c r="VB36" s="70"/>
      <c r="VC36" s="70"/>
      <c r="VD36" s="70"/>
      <c r="VE36" s="70"/>
      <c r="VF36" s="70"/>
      <c r="VG36" s="70"/>
      <c r="VH36" s="70"/>
      <c r="VI36" s="70"/>
      <c r="VJ36" s="70"/>
      <c r="VK36" s="70"/>
      <c r="VL36" s="70"/>
      <c r="VM36" s="70"/>
      <c r="VN36" s="70"/>
      <c r="VO36" s="70"/>
      <c r="VP36" s="70"/>
      <c r="VQ36" s="70"/>
      <c r="VR36" s="70"/>
      <c r="VS36" s="70"/>
      <c r="VT36" s="70"/>
      <c r="VU36" s="70"/>
      <c r="VV36" s="70"/>
      <c r="VW36" s="70"/>
      <c r="VX36" s="70"/>
      <c r="VY36" s="70"/>
      <c r="VZ36" s="70"/>
      <c r="WA36" s="70"/>
      <c r="WB36" s="70"/>
      <c r="WC36" s="70"/>
      <c r="WD36" s="70"/>
      <c r="WE36" s="70"/>
      <c r="WF36" s="70"/>
      <c r="WG36" s="70"/>
      <c r="WH36" s="70"/>
      <c r="WI36" s="70"/>
      <c r="WJ36" s="70"/>
      <c r="WK36" s="70"/>
      <c r="WL36" s="70"/>
      <c r="WM36" s="70"/>
      <c r="WN36" s="70"/>
      <c r="WO36" s="70"/>
      <c r="WP36" s="70"/>
      <c r="WQ36" s="70"/>
      <c r="WR36" s="70"/>
      <c r="WS36" s="70"/>
      <c r="WT36" s="70"/>
      <c r="WU36" s="70"/>
      <c r="WV36" s="70"/>
      <c r="WW36" s="70"/>
      <c r="WX36" s="70"/>
      <c r="WY36" s="70"/>
      <c r="WZ36" s="70"/>
      <c r="XA36" s="70"/>
      <c r="XB36" s="70"/>
      <c r="XC36" s="70"/>
      <c r="XD36" s="70"/>
      <c r="XE36" s="70"/>
      <c r="XF36" s="70"/>
      <c r="XG36" s="70"/>
      <c r="XH36" s="70"/>
      <c r="XI36" s="70"/>
      <c r="XJ36" s="70"/>
      <c r="XK36" s="70"/>
      <c r="XL36" s="70"/>
      <c r="XM36" s="70"/>
      <c r="XN36" s="70"/>
      <c r="XO36" s="70"/>
      <c r="XP36" s="70"/>
      <c r="XQ36" s="70"/>
      <c r="XR36" s="70"/>
      <c r="XS36" s="70"/>
      <c r="XT36" s="70"/>
      <c r="XU36" s="70"/>
      <c r="XV36" s="70"/>
      <c r="XW36" s="70"/>
      <c r="XX36" s="70"/>
      <c r="XY36" s="70"/>
      <c r="XZ36" s="70"/>
      <c r="YA36" s="70"/>
      <c r="YB36" s="70"/>
      <c r="YC36" s="70"/>
      <c r="YD36" s="70"/>
      <c r="YE36" s="70"/>
      <c r="YF36" s="70"/>
      <c r="YG36" s="70"/>
      <c r="YH36" s="70"/>
      <c r="YI36" s="70"/>
      <c r="YJ36" s="70"/>
      <c r="YK36" s="70"/>
      <c r="YL36" s="70"/>
      <c r="YM36" s="70"/>
      <c r="YN36" s="70"/>
      <c r="YO36" s="70"/>
      <c r="YP36" s="70"/>
      <c r="YQ36" s="70"/>
      <c r="YR36" s="70"/>
      <c r="YS36" s="70"/>
      <c r="YT36" s="70"/>
      <c r="YU36" s="70"/>
      <c r="YV36" s="70"/>
      <c r="YW36" s="70"/>
      <c r="YX36" s="70"/>
      <c r="YY36" s="70"/>
      <c r="YZ36" s="70"/>
      <c r="ZA36" s="70"/>
      <c r="ZB36" s="70"/>
      <c r="ZC36" s="70"/>
      <c r="ZD36" s="70"/>
      <c r="ZE36" s="70"/>
      <c r="ZF36" s="70"/>
      <c r="ZG36" s="70"/>
      <c r="ZH36" s="70"/>
      <c r="ZI36" s="70"/>
      <c r="ZJ36" s="70"/>
      <c r="ZK36" s="70"/>
      <c r="ZL36" s="70"/>
      <c r="ZM36" s="70"/>
      <c r="ZN36" s="70"/>
      <c r="ZO36" s="70"/>
      <c r="ZP36" s="70"/>
      <c r="ZQ36" s="70"/>
      <c r="ZR36" s="70"/>
      <c r="ZS36" s="70"/>
      <c r="ZT36" s="70"/>
      <c r="ZU36" s="70"/>
      <c r="ZV36" s="70"/>
      <c r="ZW36" s="70"/>
      <c r="ZX36" s="70"/>
      <c r="ZY36" s="70"/>
      <c r="ZZ36" s="70"/>
      <c r="AAA36" s="70"/>
      <c r="AAB36" s="70"/>
      <c r="AAC36" s="70"/>
      <c r="AAD36" s="70"/>
      <c r="AAE36" s="70"/>
      <c r="AAF36" s="70"/>
      <c r="AAG36" s="70"/>
      <c r="AAH36" s="70"/>
      <c r="AAI36" s="70"/>
      <c r="AAJ36" s="70"/>
      <c r="AAK36" s="70"/>
      <c r="AAL36" s="70"/>
      <c r="AAM36" s="70"/>
      <c r="AAN36" s="70"/>
      <c r="AAO36" s="70"/>
      <c r="AAP36" s="70"/>
      <c r="AAQ36" s="70"/>
      <c r="AAR36" s="70"/>
      <c r="AAS36" s="70"/>
      <c r="AAT36" s="70"/>
      <c r="AAU36" s="70"/>
      <c r="AAV36" s="70"/>
      <c r="AAW36" s="70"/>
      <c r="AAX36" s="70"/>
      <c r="AAY36" s="70"/>
      <c r="AAZ36" s="70"/>
      <c r="ABA36" s="70"/>
      <c r="ABB36" s="70"/>
      <c r="ABC36" s="70"/>
      <c r="ABD36" s="70"/>
      <c r="ABE36" s="70"/>
      <c r="ABF36" s="70"/>
      <c r="ABG36" s="70"/>
      <c r="ABH36" s="70"/>
      <c r="ABI36" s="70"/>
      <c r="ABJ36" s="70"/>
      <c r="ABK36" s="70"/>
      <c r="ABL36" s="70"/>
      <c r="ABM36" s="70"/>
      <c r="ABN36" s="70"/>
      <c r="ABO36" s="70"/>
      <c r="ABP36" s="70"/>
      <c r="ABQ36" s="70"/>
      <c r="ABR36" s="70"/>
      <c r="ABS36" s="70"/>
      <c r="ABT36" s="70"/>
      <c r="ABU36" s="70"/>
      <c r="ABV36" s="70"/>
      <c r="ABW36" s="70"/>
      <c r="ABX36" s="70"/>
      <c r="ABY36" s="70"/>
      <c r="ABZ36" s="70"/>
      <c r="ACA36" s="70"/>
      <c r="ACB36" s="70"/>
      <c r="ACC36" s="70"/>
      <c r="ACD36" s="70"/>
      <c r="ACE36" s="70"/>
      <c r="ACF36" s="70"/>
      <c r="ACG36" s="70"/>
      <c r="ACH36" s="70"/>
      <c r="ACI36" s="70"/>
      <c r="ACJ36" s="70"/>
      <c r="ACK36" s="70"/>
      <c r="ACL36" s="70"/>
      <c r="ACM36" s="70"/>
      <c r="ACN36" s="70"/>
      <c r="ACO36" s="70"/>
      <c r="ACP36" s="70"/>
      <c r="ACQ36" s="70"/>
      <c r="ACR36" s="70"/>
      <c r="ACS36" s="70"/>
      <c r="ACT36" s="70"/>
      <c r="ACU36" s="70"/>
      <c r="ACV36" s="70"/>
      <c r="ACW36" s="70"/>
      <c r="ACX36" s="70"/>
      <c r="ACY36" s="70"/>
      <c r="ACZ36" s="70"/>
      <c r="ADA36" s="70"/>
      <c r="ADB36" s="70"/>
      <c r="ADC36" s="70"/>
      <c r="ADD36" s="70"/>
      <c r="ADE36" s="70"/>
      <c r="ADF36" s="70"/>
      <c r="ADG36" s="70"/>
      <c r="ADH36" s="70"/>
      <c r="ADI36" s="70"/>
      <c r="ADJ36" s="70"/>
      <c r="ADK36" s="70"/>
      <c r="ADL36" s="70"/>
      <c r="ADM36" s="70"/>
      <c r="ADN36" s="70"/>
      <c r="ADO36" s="70"/>
      <c r="ADP36" s="70"/>
      <c r="ADQ36" s="70"/>
      <c r="ADR36" s="70"/>
      <c r="ADS36" s="70"/>
      <c r="ADT36" s="70"/>
      <c r="ADU36" s="70"/>
      <c r="ADV36" s="70"/>
      <c r="ADW36" s="70"/>
      <c r="ADX36" s="70"/>
      <c r="ADY36" s="70"/>
      <c r="ADZ36" s="70"/>
      <c r="AEA36" s="70"/>
      <c r="AEB36" s="70"/>
      <c r="AEC36" s="70"/>
      <c r="AED36" s="70"/>
      <c r="AEE36" s="70"/>
      <c r="AEF36" s="70"/>
      <c r="AEG36" s="70"/>
      <c r="AEH36" s="70"/>
      <c r="AEI36" s="70"/>
      <c r="AEJ36" s="70"/>
      <c r="AEK36" s="70"/>
      <c r="AEL36" s="70"/>
      <c r="AEM36" s="70"/>
      <c r="AEN36" s="70"/>
      <c r="AEO36" s="70"/>
      <c r="AEP36" s="70"/>
      <c r="AEQ36" s="70"/>
      <c r="AER36" s="70"/>
      <c r="AES36" s="70"/>
      <c r="AET36" s="70"/>
      <c r="AEU36" s="70"/>
      <c r="AEV36" s="70"/>
      <c r="AEW36" s="70"/>
      <c r="AEX36" s="70"/>
      <c r="AEY36" s="70"/>
      <c r="AEZ36" s="70"/>
      <c r="AFA36" s="70"/>
      <c r="AFB36" s="70"/>
      <c r="AFC36" s="70"/>
      <c r="AFD36" s="70"/>
      <c r="AFE36" s="70"/>
      <c r="AFF36" s="70"/>
      <c r="AFG36" s="70"/>
      <c r="AFH36" s="70"/>
      <c r="AFI36" s="70"/>
      <c r="AFJ36" s="70"/>
      <c r="AFK36" s="70"/>
      <c r="AFL36" s="70"/>
      <c r="AFM36" s="70"/>
      <c r="AFN36" s="70"/>
      <c r="AFO36" s="70"/>
      <c r="AFP36" s="70"/>
      <c r="AFQ36" s="70"/>
      <c r="AFR36" s="70"/>
      <c r="AFS36" s="70"/>
      <c r="AFT36" s="70"/>
      <c r="AFU36" s="70"/>
      <c r="AFV36" s="70"/>
      <c r="AFW36" s="70"/>
      <c r="AFX36" s="70"/>
      <c r="AFY36" s="70"/>
      <c r="AFZ36" s="70"/>
      <c r="AGA36" s="70"/>
      <c r="AGB36" s="70"/>
      <c r="AGC36" s="70"/>
      <c r="AGD36" s="70"/>
      <c r="AGE36" s="70"/>
      <c r="AGF36" s="70"/>
      <c r="AGG36" s="70"/>
      <c r="AGH36" s="70"/>
      <c r="AGI36" s="70"/>
      <c r="AGJ36" s="70"/>
      <c r="AGK36" s="70"/>
      <c r="AGL36" s="70"/>
      <c r="AGM36" s="70"/>
      <c r="AGN36" s="70"/>
      <c r="AGO36" s="70"/>
      <c r="AGP36" s="70"/>
      <c r="AGQ36" s="70"/>
      <c r="AGR36" s="70"/>
      <c r="AGS36" s="70"/>
      <c r="AGT36" s="70"/>
      <c r="AGU36" s="70"/>
      <c r="AGV36" s="70"/>
      <c r="AGW36" s="70"/>
      <c r="AGX36" s="70"/>
      <c r="AGY36" s="70"/>
      <c r="AGZ36" s="70"/>
      <c r="AHA36" s="70"/>
      <c r="AHB36" s="70"/>
      <c r="AHC36" s="70"/>
      <c r="AHD36" s="70"/>
      <c r="AHE36" s="70"/>
      <c r="AHF36" s="70"/>
      <c r="AHG36" s="70"/>
      <c r="AHH36" s="70"/>
      <c r="AHI36" s="70"/>
      <c r="AHJ36" s="70"/>
      <c r="AHK36" s="70"/>
      <c r="AHL36" s="70"/>
      <c r="AHM36" s="70"/>
      <c r="AHN36" s="70"/>
      <c r="AHO36" s="70"/>
      <c r="AHP36" s="70"/>
      <c r="AHQ36" s="70"/>
      <c r="AHR36" s="70"/>
      <c r="AHS36" s="70"/>
      <c r="AHT36" s="70"/>
      <c r="AHU36" s="70"/>
      <c r="AHV36" s="70"/>
      <c r="AHW36" s="70"/>
      <c r="AHX36" s="70"/>
      <c r="AHY36" s="70"/>
      <c r="AHZ36" s="70"/>
      <c r="AIA36" s="70"/>
      <c r="AIB36" s="70"/>
      <c r="AIC36" s="70"/>
      <c r="AID36" s="70"/>
      <c r="AIE36" s="70"/>
      <c r="AIF36" s="70"/>
      <c r="AIG36" s="70"/>
      <c r="AIH36" s="70"/>
      <c r="AII36" s="70"/>
      <c r="AIJ36" s="70"/>
      <c r="AIK36" s="70"/>
      <c r="AIL36" s="70"/>
      <c r="AIM36" s="70"/>
      <c r="AIN36" s="70"/>
      <c r="AIO36" s="70"/>
      <c r="AIP36" s="70"/>
      <c r="AIQ36" s="70"/>
      <c r="AIR36" s="70"/>
      <c r="AIS36" s="70"/>
      <c r="AIT36" s="70"/>
      <c r="AIU36" s="70"/>
      <c r="AIV36" s="70"/>
      <c r="AIW36" s="70"/>
      <c r="AIX36" s="70"/>
      <c r="AIY36" s="70"/>
      <c r="AIZ36" s="70"/>
      <c r="AJA36" s="70"/>
      <c r="AJB36" s="70"/>
      <c r="AJC36" s="70"/>
      <c r="AJD36" s="70"/>
      <c r="AJE36" s="70"/>
      <c r="AJF36" s="70"/>
      <c r="AJG36" s="70"/>
      <c r="AJH36" s="70"/>
      <c r="AJI36" s="70"/>
      <c r="AJJ36" s="70"/>
      <c r="AJK36" s="70"/>
      <c r="AJL36" s="70"/>
      <c r="AJM36" s="70"/>
      <c r="AJN36" s="70"/>
      <c r="AJO36" s="70"/>
      <c r="AJP36" s="70"/>
      <c r="AJQ36" s="70"/>
      <c r="AJR36" s="70"/>
      <c r="AJS36" s="70"/>
      <c r="AJT36" s="70"/>
      <c r="AJU36" s="70"/>
      <c r="AJV36" s="70"/>
      <c r="AJW36" s="70"/>
      <c r="AJX36" s="70"/>
      <c r="AJY36" s="70"/>
      <c r="AJZ36" s="70"/>
      <c r="AKA36" s="70"/>
      <c r="AKB36" s="70"/>
      <c r="AKC36" s="70"/>
      <c r="AKD36" s="70"/>
      <c r="AKE36" s="70"/>
      <c r="AKF36" s="70"/>
      <c r="AKG36" s="70"/>
      <c r="AKH36" s="70"/>
      <c r="AKI36" s="70"/>
      <c r="AKJ36" s="70"/>
      <c r="AKK36" s="70"/>
      <c r="AKL36" s="70"/>
      <c r="AKM36" s="70"/>
      <c r="AKN36" s="70"/>
      <c r="AKO36" s="70"/>
      <c r="AKP36" s="70"/>
      <c r="AKQ36" s="70"/>
      <c r="AKR36" s="70"/>
      <c r="AKS36" s="70"/>
      <c r="AKT36" s="70"/>
      <c r="AKU36" s="70"/>
      <c r="AKV36" s="70"/>
      <c r="AKW36" s="70"/>
      <c r="AKX36" s="70"/>
      <c r="AKY36" s="70"/>
      <c r="AKZ36" s="70"/>
      <c r="ALA36" s="70"/>
      <c r="ALB36" s="70"/>
      <c r="ALC36" s="70"/>
      <c r="ALD36" s="70"/>
      <c r="ALE36" s="70"/>
      <c r="ALF36" s="70"/>
      <c r="ALG36" s="70"/>
      <c r="ALH36" s="70"/>
      <c r="ALI36" s="70"/>
      <c r="ALJ36" s="70"/>
      <c r="ALK36" s="70"/>
      <c r="ALL36" s="70"/>
      <c r="ALM36" s="70"/>
      <c r="ALN36" s="70"/>
      <c r="ALO36" s="70"/>
      <c r="ALP36" s="70"/>
      <c r="ALQ36" s="70"/>
      <c r="ALR36" s="70"/>
      <c r="ALS36" s="70"/>
      <c r="ALT36" s="70"/>
      <c r="ALU36" s="70"/>
      <c r="ALV36" s="70"/>
      <c r="ALW36" s="70"/>
      <c r="ALX36" s="70"/>
      <c r="ALY36" s="70"/>
      <c r="ALZ36" s="70"/>
      <c r="AMA36" s="70"/>
      <c r="AMB36" s="70"/>
      <c r="AMC36" s="70"/>
      <c r="AMD36" s="70"/>
      <c r="AME36" s="70"/>
      <c r="AMF36" s="70"/>
      <c r="AMG36" s="70"/>
      <c r="AMH36" s="70"/>
      <c r="AMI36" s="70"/>
      <c r="AMJ36" s="70"/>
      <c r="AMK36" s="70"/>
      <c r="AML36" s="70"/>
      <c r="AMM36" s="70"/>
      <c r="AMN36" s="70"/>
      <c r="AMO36" s="70"/>
      <c r="AMP36" s="70"/>
      <c r="AMQ36" s="70"/>
      <c r="AMR36" s="70"/>
      <c r="AMS36" s="70"/>
      <c r="AMT36" s="70"/>
      <c r="AMU36" s="70"/>
      <c r="AMV36" s="70"/>
      <c r="AMW36" s="70"/>
      <c r="AMX36" s="70"/>
      <c r="AMY36" s="70"/>
      <c r="AMZ36" s="70"/>
      <c r="ANA36" s="70"/>
      <c r="ANB36" s="70"/>
      <c r="ANC36" s="70"/>
      <c r="AND36" s="70"/>
      <c r="ANE36" s="70"/>
      <c r="ANF36" s="70"/>
      <c r="ANG36" s="70"/>
      <c r="ANH36" s="70"/>
      <c r="ANI36" s="70"/>
      <c r="ANJ36" s="70"/>
      <c r="ANK36" s="70"/>
      <c r="ANL36" s="70"/>
      <c r="ANM36" s="70"/>
      <c r="ANN36" s="70"/>
      <c r="ANO36" s="70"/>
      <c r="ANP36" s="70"/>
      <c r="ANQ36" s="70"/>
      <c r="ANR36" s="70"/>
      <c r="ANS36" s="70"/>
      <c r="ANT36" s="70"/>
      <c r="ANU36" s="70"/>
      <c r="ANV36" s="70"/>
      <c r="ANW36" s="70"/>
      <c r="ANX36" s="70"/>
      <c r="ANY36" s="70"/>
      <c r="ANZ36" s="70"/>
      <c r="AOA36" s="70"/>
      <c r="AOB36" s="70"/>
      <c r="AOC36" s="70"/>
      <c r="AOD36" s="70"/>
      <c r="AOE36" s="70"/>
      <c r="AOF36" s="70"/>
      <c r="AOG36" s="70"/>
      <c r="AOH36" s="70"/>
      <c r="AOI36" s="70"/>
      <c r="AOJ36" s="70"/>
      <c r="AOK36" s="70"/>
      <c r="AOL36" s="70"/>
      <c r="AOM36" s="70"/>
      <c r="AON36" s="70"/>
      <c r="AOO36" s="70"/>
      <c r="AOP36" s="70"/>
      <c r="AOQ36" s="70"/>
      <c r="AOR36" s="70"/>
      <c r="AOS36" s="70"/>
      <c r="AOT36" s="70"/>
      <c r="AOU36" s="70"/>
      <c r="AOV36" s="70"/>
      <c r="AOW36" s="70"/>
      <c r="AOX36" s="70"/>
      <c r="AOY36" s="70"/>
      <c r="AOZ36" s="70"/>
      <c r="APA36" s="70"/>
      <c r="APB36" s="70"/>
      <c r="APC36" s="70"/>
      <c r="APD36" s="70"/>
      <c r="APE36" s="70"/>
      <c r="APF36" s="70"/>
      <c r="APG36" s="70"/>
      <c r="APH36" s="70"/>
      <c r="API36" s="70"/>
      <c r="APJ36" s="70"/>
      <c r="APK36" s="70"/>
      <c r="APL36" s="70"/>
      <c r="APM36" s="70"/>
      <c r="APN36" s="70"/>
      <c r="APO36" s="70"/>
      <c r="APP36" s="70"/>
      <c r="APQ36" s="70"/>
      <c r="APR36" s="70"/>
      <c r="APS36" s="70"/>
      <c r="APT36" s="70"/>
      <c r="APU36" s="70"/>
      <c r="APV36" s="70"/>
      <c r="APW36" s="70"/>
      <c r="APX36" s="70"/>
      <c r="APY36" s="70"/>
      <c r="APZ36" s="70"/>
      <c r="AQA36" s="70"/>
      <c r="AQB36" s="70"/>
      <c r="AQC36" s="70"/>
      <c r="AQD36" s="70"/>
      <c r="AQE36" s="70"/>
      <c r="AQF36" s="70"/>
      <c r="AQG36" s="70"/>
      <c r="AQH36" s="70"/>
      <c r="AQI36" s="70"/>
      <c r="AQJ36" s="70"/>
      <c r="AQK36" s="70"/>
      <c r="AQL36" s="70"/>
      <c r="AQM36" s="70"/>
      <c r="AQN36" s="70"/>
      <c r="AQO36" s="70"/>
      <c r="AQP36" s="70"/>
      <c r="AQQ36" s="70"/>
      <c r="AQR36" s="70"/>
      <c r="AQS36" s="70"/>
      <c r="AQT36" s="70"/>
      <c r="AQU36" s="70"/>
      <c r="AQV36" s="70"/>
      <c r="AQW36" s="70"/>
      <c r="AQX36" s="70"/>
      <c r="AQY36" s="70"/>
      <c r="AQZ36" s="70"/>
      <c r="ARA36" s="70"/>
      <c r="ARB36" s="70"/>
      <c r="ARC36" s="70"/>
      <c r="ARD36" s="70"/>
      <c r="ARE36" s="70"/>
      <c r="ARF36" s="70"/>
      <c r="ARG36" s="70"/>
      <c r="ARH36" s="70"/>
      <c r="ARI36" s="70"/>
      <c r="ARJ36" s="70"/>
      <c r="ARK36" s="70"/>
      <c r="ARL36" s="70"/>
      <c r="ARM36" s="70"/>
      <c r="ARN36" s="70"/>
      <c r="ARO36" s="70"/>
      <c r="ARP36" s="70"/>
      <c r="ARQ36" s="70"/>
      <c r="ARR36" s="70"/>
      <c r="ARS36" s="70"/>
      <c r="ART36" s="70"/>
      <c r="ARU36" s="70"/>
      <c r="ARV36" s="70"/>
      <c r="ARW36" s="70"/>
      <c r="ARX36" s="70"/>
      <c r="ARY36" s="70"/>
      <c r="ARZ36" s="70"/>
      <c r="ASA36" s="70"/>
      <c r="ASB36" s="70"/>
      <c r="ASC36" s="70"/>
      <c r="ASD36" s="70"/>
      <c r="ASE36" s="70"/>
      <c r="ASF36" s="70"/>
      <c r="ASG36" s="70"/>
      <c r="ASH36" s="70"/>
      <c r="ASI36" s="70"/>
      <c r="ASJ36" s="70"/>
      <c r="ASK36" s="70"/>
      <c r="ASL36" s="70"/>
      <c r="ASM36" s="70"/>
      <c r="ASN36" s="70"/>
      <c r="ASO36" s="70"/>
      <c r="ASP36" s="70"/>
      <c r="ASQ36" s="70"/>
      <c r="ASR36" s="70"/>
      <c r="ASS36" s="70"/>
      <c r="AST36" s="70"/>
      <c r="ASU36" s="70"/>
      <c r="ASV36" s="70"/>
      <c r="ASW36" s="70"/>
      <c r="ASX36" s="70"/>
      <c r="ASY36" s="70"/>
      <c r="ASZ36" s="70"/>
      <c r="ATA36" s="70"/>
      <c r="ATB36" s="70"/>
      <c r="ATC36" s="70"/>
      <c r="ATD36" s="70"/>
      <c r="ATE36" s="70"/>
      <c r="ATF36" s="70"/>
      <c r="ATG36" s="70"/>
      <c r="ATH36" s="70"/>
      <c r="ATI36" s="70"/>
      <c r="ATJ36" s="70"/>
      <c r="ATK36" s="70"/>
      <c r="ATL36" s="70"/>
      <c r="ATM36" s="70"/>
      <c r="ATN36" s="70"/>
      <c r="ATO36" s="70"/>
      <c r="ATP36" s="70"/>
      <c r="ATQ36" s="70"/>
      <c r="ATR36" s="70"/>
      <c r="ATS36" s="70"/>
      <c r="ATT36" s="70"/>
      <c r="ATU36" s="70"/>
      <c r="ATV36" s="70"/>
      <c r="ATW36" s="70"/>
      <c r="ATX36" s="70"/>
      <c r="ATY36" s="70"/>
      <c r="ATZ36" s="70"/>
      <c r="AUA36" s="70"/>
      <c r="AUB36" s="70"/>
      <c r="AUC36" s="70"/>
      <c r="AUD36" s="70"/>
      <c r="AUE36" s="70"/>
      <c r="AUF36" s="70"/>
      <c r="AUG36" s="70"/>
      <c r="AUH36" s="70"/>
      <c r="AUI36" s="70"/>
      <c r="AUJ36" s="70"/>
      <c r="AUK36" s="70"/>
      <c r="AUL36" s="70"/>
      <c r="AUM36" s="70"/>
      <c r="AUN36" s="70"/>
      <c r="AUO36" s="70"/>
      <c r="AUP36" s="70"/>
      <c r="AUQ36" s="70"/>
      <c r="AUR36" s="70"/>
      <c r="AUS36" s="70"/>
      <c r="AUT36" s="70"/>
      <c r="AUU36" s="70"/>
      <c r="AUV36" s="70"/>
      <c r="AUW36" s="70"/>
      <c r="AUX36" s="70"/>
      <c r="AUY36" s="70"/>
      <c r="AUZ36" s="70"/>
      <c r="AVA36" s="70"/>
      <c r="AVB36" s="70"/>
      <c r="AVC36" s="70"/>
      <c r="AVD36" s="70"/>
      <c r="AVE36" s="70"/>
      <c r="AVF36" s="70"/>
      <c r="AVG36" s="70"/>
      <c r="AVH36" s="70"/>
      <c r="AVI36" s="70"/>
      <c r="AVJ36" s="70"/>
      <c r="AVK36" s="70"/>
      <c r="AVL36" s="70"/>
      <c r="AVM36" s="70"/>
      <c r="AVN36" s="70"/>
      <c r="AVO36" s="70"/>
      <c r="AVP36" s="70"/>
      <c r="AVQ36" s="70"/>
      <c r="AVR36" s="70"/>
      <c r="AVS36" s="70"/>
      <c r="AVT36" s="70"/>
      <c r="AVU36" s="70"/>
      <c r="AVV36" s="70"/>
      <c r="AVW36" s="70"/>
      <c r="AVX36" s="70"/>
      <c r="AVY36" s="70"/>
      <c r="AVZ36" s="70"/>
      <c r="AWA36" s="70"/>
      <c r="AWB36" s="70"/>
      <c r="AWC36" s="70"/>
      <c r="AWD36" s="70"/>
      <c r="AWE36" s="70"/>
      <c r="AWF36" s="70"/>
      <c r="AWG36" s="70"/>
      <c r="AWH36" s="70"/>
      <c r="AWI36" s="70"/>
      <c r="AWJ36" s="70"/>
      <c r="AWK36" s="70"/>
      <c r="AWL36" s="70"/>
      <c r="AWM36" s="70"/>
      <c r="AWN36" s="70"/>
      <c r="AWO36" s="70"/>
      <c r="AWP36" s="70"/>
      <c r="AWQ36" s="70"/>
      <c r="AWR36" s="70"/>
      <c r="AWS36" s="70"/>
      <c r="AWT36" s="70"/>
      <c r="AWU36" s="70"/>
      <c r="AWV36" s="70"/>
      <c r="AWW36" s="70"/>
      <c r="AWX36" s="70"/>
      <c r="AWY36" s="70"/>
      <c r="AWZ36" s="70"/>
      <c r="AXA36" s="70"/>
      <c r="AXB36" s="70"/>
      <c r="AXC36" s="70"/>
      <c r="AXD36" s="70"/>
      <c r="AXE36" s="70"/>
      <c r="AXF36" s="70"/>
      <c r="AXG36" s="70"/>
      <c r="AXH36" s="70"/>
      <c r="AXI36" s="70"/>
      <c r="AXJ36" s="70"/>
      <c r="AXK36" s="70"/>
      <c r="AXL36" s="70"/>
      <c r="AXM36" s="70"/>
      <c r="AXN36" s="70"/>
      <c r="AXO36" s="70"/>
      <c r="AXP36" s="70"/>
      <c r="AXQ36" s="70"/>
      <c r="AXR36" s="70"/>
      <c r="AXS36" s="70"/>
      <c r="AXT36" s="70"/>
      <c r="AXU36" s="70"/>
      <c r="AXV36" s="70"/>
      <c r="AXW36" s="70"/>
      <c r="AXX36" s="70"/>
      <c r="AXY36" s="70"/>
      <c r="AXZ36" s="70"/>
      <c r="AYA36" s="70"/>
      <c r="AYB36" s="70"/>
      <c r="AYC36" s="70"/>
      <c r="AYD36" s="70"/>
      <c r="AYE36" s="70"/>
      <c r="AYF36" s="70"/>
      <c r="AYG36" s="70"/>
      <c r="AYH36" s="70"/>
      <c r="AYI36" s="70"/>
      <c r="AYJ36" s="70"/>
      <c r="AYK36" s="70"/>
      <c r="AYL36" s="70"/>
      <c r="AYM36" s="70"/>
      <c r="AYN36" s="70"/>
      <c r="AYO36" s="70"/>
      <c r="AYP36" s="70"/>
      <c r="AYQ36" s="70"/>
      <c r="AYR36" s="70"/>
      <c r="AYS36" s="70"/>
      <c r="AYT36" s="70"/>
      <c r="AYU36" s="70"/>
      <c r="AYV36" s="70"/>
      <c r="AYW36" s="70"/>
      <c r="AYX36" s="70"/>
      <c r="AYY36" s="70"/>
      <c r="AYZ36" s="70"/>
      <c r="AZA36" s="70"/>
      <c r="AZB36" s="70"/>
      <c r="AZC36" s="70"/>
      <c r="AZD36" s="70"/>
      <c r="AZE36" s="70"/>
      <c r="AZF36" s="70"/>
      <c r="AZG36" s="70"/>
      <c r="AZH36" s="70"/>
      <c r="AZI36" s="70"/>
      <c r="AZJ36" s="70"/>
      <c r="AZK36" s="70"/>
      <c r="AZL36" s="70"/>
      <c r="AZM36" s="70"/>
      <c r="AZN36" s="70"/>
      <c r="AZO36" s="70"/>
      <c r="AZP36" s="70"/>
      <c r="AZQ36" s="70"/>
      <c r="AZR36" s="70"/>
      <c r="AZS36" s="70"/>
      <c r="AZT36" s="70"/>
      <c r="AZU36" s="70"/>
      <c r="AZV36" s="70"/>
      <c r="AZW36" s="70"/>
      <c r="AZX36" s="70"/>
      <c r="AZY36" s="70"/>
      <c r="AZZ36" s="70"/>
      <c r="BAA36" s="70"/>
      <c r="BAB36" s="70"/>
      <c r="BAC36" s="70"/>
      <c r="BAD36" s="70"/>
      <c r="BAE36" s="70"/>
      <c r="BAF36" s="70"/>
      <c r="BAG36" s="70"/>
      <c r="BAH36" s="70"/>
      <c r="BAI36" s="70"/>
      <c r="BAJ36" s="70"/>
      <c r="BAK36" s="70"/>
      <c r="BAL36" s="70"/>
      <c r="BAM36" s="70"/>
      <c r="BAN36" s="70"/>
      <c r="BAO36" s="70"/>
      <c r="BAP36" s="70"/>
      <c r="BAQ36" s="70"/>
      <c r="BAR36" s="70"/>
      <c r="BAS36" s="70"/>
      <c r="BAT36" s="70"/>
      <c r="BAU36" s="70"/>
      <c r="BAV36" s="70"/>
      <c r="BAW36" s="70"/>
      <c r="BAX36" s="70"/>
      <c r="BAY36" s="70"/>
      <c r="BAZ36" s="70"/>
      <c r="BBA36" s="70"/>
      <c r="BBB36" s="70"/>
      <c r="BBC36" s="70"/>
      <c r="BBD36" s="70"/>
      <c r="BBE36" s="70"/>
      <c r="BBF36" s="70"/>
      <c r="BBG36" s="70"/>
      <c r="BBH36" s="70"/>
      <c r="BBI36" s="70"/>
      <c r="BBJ36" s="70"/>
      <c r="BBK36" s="70"/>
      <c r="BBL36" s="70"/>
      <c r="BBM36" s="70"/>
      <c r="BBN36" s="70"/>
      <c r="BBO36" s="70"/>
      <c r="BBP36" s="70"/>
      <c r="BBQ36" s="70"/>
      <c r="BBR36" s="70"/>
      <c r="BBS36" s="70"/>
      <c r="BBT36" s="70"/>
      <c r="BBU36" s="70"/>
      <c r="BBV36" s="70"/>
      <c r="BBW36" s="70"/>
      <c r="BBX36" s="70"/>
      <c r="BBY36" s="70"/>
      <c r="BBZ36" s="70"/>
      <c r="BCA36" s="70"/>
      <c r="BCB36" s="70"/>
      <c r="BCC36" s="70"/>
      <c r="BCD36" s="70"/>
      <c r="BCE36" s="70"/>
      <c r="BCF36" s="70"/>
      <c r="BCG36" s="70"/>
      <c r="BCH36" s="70"/>
      <c r="BCI36" s="70"/>
      <c r="BCJ36" s="70"/>
      <c r="BCK36" s="70"/>
      <c r="BCL36" s="70"/>
      <c r="BCM36" s="70"/>
      <c r="BCN36" s="70"/>
      <c r="BCO36" s="70"/>
      <c r="BCP36" s="70"/>
      <c r="BCQ36" s="70"/>
      <c r="BCR36" s="70"/>
      <c r="BCS36" s="70"/>
      <c r="BCT36" s="70"/>
      <c r="BCU36" s="70"/>
      <c r="BCV36" s="70"/>
      <c r="BCW36" s="70"/>
      <c r="BCX36" s="70"/>
      <c r="BCY36" s="70"/>
      <c r="BCZ36" s="70"/>
      <c r="BDA36" s="70"/>
      <c r="BDB36" s="70"/>
      <c r="BDC36" s="70"/>
      <c r="BDD36" s="70"/>
      <c r="BDE36" s="70"/>
      <c r="BDF36" s="70"/>
      <c r="BDG36" s="70"/>
      <c r="BDH36" s="70"/>
      <c r="BDI36" s="70"/>
      <c r="BDJ36" s="70"/>
      <c r="BDK36" s="70"/>
      <c r="BDL36" s="70"/>
      <c r="BDM36" s="70"/>
      <c r="BDN36" s="70"/>
      <c r="BDO36" s="70"/>
      <c r="BDP36" s="70"/>
      <c r="BDQ36" s="70"/>
      <c r="BDR36" s="70"/>
      <c r="BDS36" s="70"/>
      <c r="BDT36" s="70"/>
      <c r="BDU36" s="70"/>
      <c r="BDV36" s="70"/>
      <c r="BDW36" s="70"/>
      <c r="BDX36" s="70"/>
      <c r="BDY36" s="70"/>
      <c r="BDZ36" s="70"/>
      <c r="BEA36" s="70"/>
      <c r="BEB36" s="70"/>
      <c r="BEC36" s="70"/>
      <c r="BED36" s="70"/>
      <c r="BEE36" s="70"/>
      <c r="BEF36" s="70"/>
      <c r="BEG36" s="70"/>
      <c r="BEH36" s="70"/>
      <c r="BEI36" s="70"/>
      <c r="BEJ36" s="70"/>
      <c r="BEK36" s="70"/>
      <c r="BEL36" s="70"/>
      <c r="BEM36" s="70"/>
      <c r="BEN36" s="70"/>
      <c r="BEO36" s="70"/>
      <c r="BEP36" s="70"/>
      <c r="BEQ36" s="70"/>
      <c r="BER36" s="70"/>
      <c r="BES36" s="70"/>
      <c r="BET36" s="70"/>
      <c r="BEU36" s="70"/>
      <c r="BEV36" s="70"/>
      <c r="BEW36" s="70"/>
      <c r="BEX36" s="70"/>
      <c r="BEY36" s="70"/>
      <c r="BEZ36" s="70"/>
      <c r="BFA36" s="70"/>
      <c r="BFB36" s="70"/>
      <c r="BFC36" s="70"/>
      <c r="BFD36" s="70"/>
      <c r="BFE36" s="70"/>
      <c r="BFF36" s="70"/>
      <c r="BFG36" s="70"/>
      <c r="BFH36" s="70"/>
      <c r="BFI36" s="70"/>
      <c r="BFJ36" s="70"/>
      <c r="BFK36" s="70"/>
      <c r="BFL36" s="70"/>
      <c r="BFM36" s="70"/>
      <c r="BFN36" s="70"/>
      <c r="BFO36" s="70"/>
      <c r="BFP36" s="70"/>
      <c r="BFQ36" s="70"/>
      <c r="BFR36" s="70"/>
      <c r="BFS36" s="70"/>
      <c r="BFT36" s="70"/>
      <c r="BFU36" s="70"/>
      <c r="BFV36" s="70"/>
      <c r="BFW36" s="70"/>
      <c r="BFX36" s="70"/>
      <c r="BFY36" s="70"/>
      <c r="BFZ36" s="70"/>
      <c r="BGA36" s="70"/>
      <c r="BGB36" s="70"/>
      <c r="BGC36" s="70"/>
      <c r="BGD36" s="70"/>
      <c r="BGE36" s="70"/>
      <c r="BGF36" s="70"/>
      <c r="BGG36" s="70"/>
      <c r="BGH36" s="70"/>
      <c r="BGI36" s="70"/>
      <c r="BGJ36" s="70"/>
      <c r="BGK36" s="70"/>
      <c r="BGL36" s="70"/>
      <c r="BGM36" s="70"/>
      <c r="BGN36" s="70"/>
      <c r="BGO36" s="70"/>
      <c r="BGP36" s="70"/>
      <c r="BGQ36" s="70"/>
      <c r="BGR36" s="70"/>
      <c r="BGS36" s="70"/>
      <c r="BGT36" s="70"/>
      <c r="BGU36" s="70"/>
      <c r="BGV36" s="70"/>
      <c r="BGW36" s="70"/>
      <c r="BGX36" s="70"/>
      <c r="BGY36" s="70"/>
      <c r="BGZ36" s="70"/>
      <c r="BHA36" s="70"/>
      <c r="BHB36" s="70"/>
      <c r="BHC36" s="70"/>
      <c r="BHD36" s="70"/>
      <c r="BHE36" s="70"/>
      <c r="BHF36" s="70"/>
      <c r="BHG36" s="70"/>
      <c r="BHH36" s="70"/>
      <c r="BHI36" s="70"/>
      <c r="BHJ36" s="70"/>
      <c r="BHK36" s="70"/>
      <c r="BHL36" s="70"/>
      <c r="BHM36" s="70"/>
      <c r="BHN36" s="70"/>
      <c r="BHO36" s="70"/>
      <c r="BHP36" s="70"/>
      <c r="BHQ36" s="70"/>
      <c r="BHR36" s="70"/>
      <c r="BHS36" s="70"/>
      <c r="BHT36" s="70"/>
      <c r="BHU36" s="70"/>
      <c r="BHV36" s="70"/>
      <c r="BHW36" s="70"/>
      <c r="BHX36" s="70"/>
      <c r="BHY36" s="70"/>
      <c r="BHZ36" s="70"/>
      <c r="BIA36" s="70"/>
      <c r="BIB36" s="70"/>
      <c r="BIC36" s="70"/>
      <c r="BID36" s="70"/>
      <c r="BIE36" s="70"/>
      <c r="BIF36" s="70"/>
      <c r="BIG36" s="70"/>
      <c r="BIH36" s="70"/>
      <c r="BII36" s="70"/>
      <c r="BIJ36" s="70"/>
      <c r="BIK36" s="70"/>
      <c r="BIL36" s="70"/>
      <c r="BIM36" s="70"/>
      <c r="BIN36" s="70"/>
      <c r="BIO36" s="70"/>
      <c r="BIP36" s="70"/>
      <c r="BIQ36" s="70"/>
      <c r="BIR36" s="70"/>
      <c r="BIS36" s="70"/>
      <c r="BIT36" s="70"/>
      <c r="BIU36" s="70"/>
      <c r="BIV36" s="70"/>
      <c r="BIW36" s="70"/>
      <c r="BIX36" s="70"/>
      <c r="BIY36" s="70"/>
      <c r="BIZ36" s="70"/>
      <c r="BJA36" s="70"/>
      <c r="BJB36" s="70"/>
      <c r="BJC36" s="70"/>
      <c r="BJD36" s="70"/>
      <c r="BJE36" s="70"/>
      <c r="BJF36" s="70"/>
      <c r="BJG36" s="70"/>
      <c r="BJH36" s="70"/>
      <c r="BJI36" s="70"/>
      <c r="BJJ36" s="70"/>
      <c r="BJK36" s="70"/>
      <c r="BJL36" s="70"/>
      <c r="BJM36" s="70"/>
      <c r="BJN36" s="70"/>
      <c r="BJO36" s="70"/>
      <c r="BJP36" s="70"/>
      <c r="BJQ36" s="70"/>
      <c r="BJR36" s="70"/>
      <c r="BJS36" s="70"/>
      <c r="BJT36" s="70"/>
      <c r="BJU36" s="70"/>
      <c r="BJV36" s="70"/>
      <c r="BJW36" s="70"/>
      <c r="BJX36" s="70"/>
      <c r="BJY36" s="70"/>
      <c r="BJZ36" s="70"/>
      <c r="BKA36" s="70"/>
      <c r="BKB36" s="70"/>
      <c r="BKC36" s="70"/>
      <c r="BKD36" s="70"/>
      <c r="BKE36" s="70"/>
      <c r="BKF36" s="70"/>
      <c r="BKG36" s="70"/>
      <c r="BKH36" s="70"/>
      <c r="BKI36" s="70"/>
      <c r="BKJ36" s="70"/>
      <c r="BKK36" s="70"/>
      <c r="BKL36" s="70"/>
      <c r="BKM36" s="70"/>
      <c r="BKN36" s="70"/>
      <c r="BKO36" s="70"/>
      <c r="BKP36" s="70"/>
      <c r="BKQ36" s="70"/>
      <c r="BKR36" s="70"/>
      <c r="BKS36" s="70"/>
      <c r="BKT36" s="70"/>
      <c r="BKU36" s="70"/>
      <c r="BKV36" s="70"/>
      <c r="BKW36" s="70"/>
      <c r="BKX36" s="70"/>
      <c r="BKY36" s="70"/>
      <c r="BKZ36" s="70"/>
      <c r="BLA36" s="70"/>
      <c r="BLB36" s="70"/>
      <c r="BLC36" s="70"/>
      <c r="BLD36" s="70"/>
      <c r="BLE36" s="70"/>
      <c r="BLF36" s="70"/>
      <c r="BLG36" s="70"/>
      <c r="BLH36" s="70"/>
      <c r="BLI36" s="70"/>
      <c r="BLJ36" s="70"/>
      <c r="BLK36" s="70"/>
      <c r="BLL36" s="70"/>
      <c r="BLM36" s="70"/>
      <c r="BLN36" s="70"/>
      <c r="BLO36" s="70"/>
      <c r="BLP36" s="70"/>
      <c r="BLQ36" s="70"/>
      <c r="BLR36" s="70"/>
      <c r="BLS36" s="70"/>
      <c r="BLT36" s="70"/>
      <c r="BLU36" s="70"/>
      <c r="BLV36" s="70"/>
      <c r="BLW36" s="70"/>
      <c r="BLX36" s="70"/>
      <c r="BLY36" s="70"/>
      <c r="BLZ36" s="70"/>
      <c r="BMA36" s="70"/>
      <c r="BMB36" s="70"/>
      <c r="BMC36" s="70"/>
      <c r="BMD36" s="70"/>
      <c r="BME36" s="70"/>
      <c r="BMF36" s="70"/>
      <c r="BMG36" s="70"/>
      <c r="BMH36" s="70"/>
      <c r="BMI36" s="70"/>
      <c r="BMJ36" s="70"/>
      <c r="BMK36" s="70"/>
      <c r="BML36" s="70"/>
      <c r="BMM36" s="70"/>
      <c r="BMN36" s="70"/>
      <c r="BMO36" s="70"/>
      <c r="BMP36" s="70"/>
      <c r="BMQ36" s="70"/>
      <c r="BMR36" s="70"/>
      <c r="BMS36" s="70"/>
      <c r="BMT36" s="70"/>
      <c r="BMU36" s="70"/>
      <c r="BMV36" s="70"/>
      <c r="BMW36" s="70"/>
      <c r="BMX36" s="70"/>
      <c r="BMY36" s="70"/>
      <c r="BMZ36" s="70"/>
      <c r="BNA36" s="70"/>
      <c r="BNB36" s="70"/>
      <c r="BNC36" s="70"/>
      <c r="BND36" s="70"/>
      <c r="BNE36" s="70"/>
      <c r="BNF36" s="70"/>
      <c r="BNG36" s="70"/>
      <c r="BNH36" s="70"/>
      <c r="BNI36" s="70"/>
      <c r="BNJ36" s="70"/>
      <c r="BNK36" s="70"/>
      <c r="BNL36" s="70"/>
      <c r="BNM36" s="70"/>
      <c r="BNN36" s="70"/>
      <c r="BNO36" s="70"/>
      <c r="BNP36" s="70"/>
      <c r="BNQ36" s="70"/>
      <c r="BNR36" s="70"/>
      <c r="BNS36" s="70"/>
      <c r="BNT36" s="70"/>
      <c r="BNU36" s="70"/>
      <c r="BNV36" s="70"/>
      <c r="BNW36" s="70"/>
      <c r="BNX36" s="70"/>
      <c r="BNY36" s="70"/>
      <c r="BNZ36" s="70"/>
      <c r="BOA36" s="70"/>
      <c r="BOB36" s="70"/>
      <c r="BOC36" s="70"/>
      <c r="BOD36" s="70"/>
      <c r="BOE36" s="70"/>
      <c r="BOF36" s="70"/>
      <c r="BOG36" s="70"/>
      <c r="BOH36" s="70"/>
      <c r="BOI36" s="70"/>
      <c r="BOJ36" s="70"/>
      <c r="BOK36" s="70"/>
      <c r="BOL36" s="70"/>
      <c r="BOM36" s="70"/>
      <c r="BON36" s="70"/>
      <c r="BOO36" s="70"/>
      <c r="BOP36" s="70"/>
      <c r="BOQ36" s="70"/>
      <c r="BOR36" s="70"/>
      <c r="BOS36" s="70"/>
      <c r="BOT36" s="70"/>
      <c r="BOU36" s="70"/>
      <c r="BOV36" s="70"/>
      <c r="BOW36" s="70"/>
      <c r="BOX36" s="70"/>
      <c r="BOY36" s="70"/>
      <c r="BOZ36" s="70"/>
      <c r="BPA36" s="70"/>
      <c r="BPB36" s="70"/>
      <c r="BPC36" s="70"/>
      <c r="BPD36" s="70"/>
      <c r="BPE36" s="70"/>
      <c r="BPF36" s="70"/>
      <c r="BPG36" s="70"/>
      <c r="BPH36" s="70"/>
      <c r="BPI36" s="70"/>
      <c r="BPJ36" s="70"/>
      <c r="BPK36" s="70"/>
      <c r="BPL36" s="70"/>
      <c r="BPM36" s="70"/>
      <c r="BPN36" s="70"/>
      <c r="BPO36" s="70"/>
      <c r="BPP36" s="70"/>
      <c r="BPQ36" s="70"/>
      <c r="BPR36" s="70"/>
      <c r="BPS36" s="70"/>
      <c r="BPT36" s="70"/>
      <c r="BPU36" s="70"/>
      <c r="BPV36" s="70"/>
      <c r="BPW36" s="70"/>
      <c r="BPX36" s="70"/>
      <c r="BPY36" s="70"/>
      <c r="BPZ36" s="70"/>
      <c r="BQA36" s="70"/>
      <c r="BQB36" s="70"/>
      <c r="BQC36" s="70"/>
      <c r="BQD36" s="70"/>
      <c r="BQE36" s="70"/>
      <c r="BQF36" s="70"/>
      <c r="BQG36" s="70"/>
      <c r="BQH36" s="70"/>
      <c r="BQI36" s="70"/>
      <c r="BQJ36" s="70"/>
      <c r="BQK36" s="70"/>
      <c r="BQL36" s="70"/>
      <c r="BQM36" s="70"/>
      <c r="BQN36" s="70"/>
      <c r="BQO36" s="70"/>
      <c r="BQP36" s="70"/>
      <c r="BQQ36" s="70"/>
      <c r="BQR36" s="70"/>
      <c r="BQS36" s="70"/>
      <c r="BQT36" s="70"/>
      <c r="BQU36" s="70"/>
      <c r="BQV36" s="70"/>
      <c r="BQW36" s="70"/>
      <c r="BQX36" s="70"/>
      <c r="BQY36" s="70"/>
      <c r="BQZ36" s="70"/>
      <c r="BRA36" s="70"/>
      <c r="BRB36" s="70"/>
      <c r="BRC36" s="70"/>
      <c r="BRD36" s="70"/>
      <c r="BRE36" s="70"/>
      <c r="BRF36" s="70"/>
      <c r="BRG36" s="70"/>
      <c r="BRH36" s="70"/>
      <c r="BRI36" s="70"/>
      <c r="BRJ36" s="70"/>
      <c r="BRK36" s="70"/>
      <c r="BRL36" s="70"/>
      <c r="BRM36" s="70"/>
      <c r="BRN36" s="70"/>
      <c r="BRO36" s="70"/>
      <c r="BRP36" s="70"/>
      <c r="BRQ36" s="70"/>
      <c r="BRR36" s="70"/>
      <c r="BRS36" s="70"/>
      <c r="BRT36" s="70"/>
      <c r="BRU36" s="70"/>
      <c r="BRV36" s="70"/>
      <c r="BRW36" s="70"/>
      <c r="BRX36" s="70"/>
      <c r="BRY36" s="70"/>
      <c r="BRZ36" s="70"/>
      <c r="BSA36" s="70"/>
      <c r="BSB36" s="70"/>
      <c r="BSC36" s="70"/>
      <c r="BSD36" s="70"/>
      <c r="BSE36" s="70"/>
      <c r="BSF36" s="70"/>
      <c r="BSG36" s="70"/>
      <c r="BSH36" s="70"/>
      <c r="BSI36" s="70"/>
      <c r="BSJ36" s="70"/>
      <c r="BSK36" s="70"/>
      <c r="BSL36" s="70"/>
      <c r="BSM36" s="70"/>
      <c r="BSN36" s="70"/>
      <c r="BSO36" s="70"/>
      <c r="BSP36" s="70"/>
      <c r="BSQ36" s="70"/>
      <c r="BSR36" s="70"/>
      <c r="BSS36" s="70"/>
      <c r="BST36" s="70"/>
      <c r="BSU36" s="70"/>
      <c r="BSV36" s="70"/>
      <c r="BSW36" s="70"/>
      <c r="BSX36" s="70"/>
      <c r="BSY36" s="70"/>
      <c r="BSZ36" s="70"/>
      <c r="BTA36" s="70"/>
      <c r="BTB36" s="70"/>
      <c r="BTC36" s="70"/>
      <c r="BTD36" s="70"/>
      <c r="BTE36" s="70"/>
      <c r="BTF36" s="70"/>
      <c r="BTG36" s="70"/>
      <c r="BTH36" s="70"/>
      <c r="BTI36" s="70"/>
      <c r="BTJ36" s="70"/>
      <c r="BTK36" s="70"/>
      <c r="BTL36" s="70"/>
      <c r="BTM36" s="70"/>
      <c r="BTN36" s="70"/>
      <c r="BTO36" s="70"/>
      <c r="BTP36" s="70"/>
      <c r="BTQ36" s="70"/>
      <c r="BTR36" s="70"/>
      <c r="BTS36" s="70"/>
      <c r="BTT36" s="70"/>
      <c r="BTU36" s="70"/>
      <c r="BTV36" s="70"/>
      <c r="BTW36" s="70"/>
      <c r="BTX36" s="70"/>
      <c r="BTY36" s="70"/>
      <c r="BTZ36" s="70"/>
      <c r="BUA36" s="70"/>
      <c r="BUB36" s="70"/>
      <c r="BUC36" s="70"/>
      <c r="BUD36" s="70"/>
      <c r="BUE36" s="70"/>
      <c r="BUF36" s="70"/>
      <c r="BUG36" s="70"/>
      <c r="BUH36" s="70"/>
      <c r="BUI36" s="70"/>
      <c r="BUJ36" s="70"/>
      <c r="BUK36" s="70"/>
      <c r="BUL36" s="70"/>
      <c r="BUM36" s="70"/>
      <c r="BUN36" s="70"/>
      <c r="BUO36" s="70"/>
      <c r="BUP36" s="70"/>
      <c r="BUQ36" s="70"/>
      <c r="BUR36" s="70"/>
      <c r="BUS36" s="70"/>
      <c r="BUT36" s="70"/>
      <c r="BUU36" s="70"/>
      <c r="BUV36" s="70"/>
      <c r="BUW36" s="70"/>
      <c r="BUX36" s="70"/>
      <c r="BUY36" s="70"/>
      <c r="BUZ36" s="70"/>
      <c r="BVA36" s="70"/>
      <c r="BVB36" s="70"/>
      <c r="BVC36" s="70"/>
      <c r="BVD36" s="70"/>
      <c r="BVE36" s="70"/>
      <c r="BVF36" s="70"/>
      <c r="BVG36" s="70"/>
      <c r="BVH36" s="70"/>
      <c r="BVI36" s="70"/>
      <c r="BVJ36" s="70"/>
      <c r="BVK36" s="70"/>
      <c r="BVL36" s="70"/>
      <c r="BVM36" s="70"/>
      <c r="BVN36" s="70"/>
      <c r="BVO36" s="70"/>
      <c r="BVP36" s="70"/>
      <c r="BVQ36" s="70"/>
      <c r="BVR36" s="70"/>
      <c r="BVS36" s="70"/>
      <c r="BVT36" s="70"/>
      <c r="BVU36" s="70"/>
      <c r="BVV36" s="70"/>
      <c r="BVW36" s="70"/>
      <c r="BVX36" s="70"/>
      <c r="BVY36" s="70"/>
      <c r="BVZ36" s="70"/>
      <c r="BWA36" s="70"/>
      <c r="BWB36" s="70"/>
      <c r="BWC36" s="70"/>
      <c r="BWD36" s="70"/>
      <c r="BWE36" s="70"/>
      <c r="BWF36" s="70"/>
      <c r="BWG36" s="70"/>
      <c r="BWH36" s="70"/>
      <c r="BWI36" s="70"/>
      <c r="BWJ36" s="70"/>
      <c r="BWK36" s="70"/>
      <c r="BWL36" s="70"/>
      <c r="BWM36" s="70"/>
      <c r="BWN36" s="70"/>
      <c r="BWO36" s="70"/>
      <c r="BWP36" s="70"/>
      <c r="BWQ36" s="70"/>
      <c r="BWR36" s="70"/>
      <c r="BWS36" s="70"/>
      <c r="BWT36" s="70"/>
      <c r="BWU36" s="70"/>
      <c r="BWV36" s="70"/>
      <c r="BWW36" s="70"/>
      <c r="BWX36" s="70"/>
      <c r="BWY36" s="70"/>
      <c r="BWZ36" s="70"/>
      <c r="BXA36" s="70"/>
      <c r="BXB36" s="70"/>
      <c r="BXC36" s="70"/>
      <c r="BXD36" s="70"/>
      <c r="BXE36" s="70"/>
      <c r="BXF36" s="70"/>
      <c r="BXG36" s="70"/>
      <c r="BXH36" s="70"/>
      <c r="BXI36" s="70"/>
      <c r="BXJ36" s="70"/>
      <c r="BXK36" s="70"/>
      <c r="BXL36" s="70"/>
      <c r="BXM36" s="70"/>
      <c r="BXN36" s="70"/>
      <c r="BXO36" s="70"/>
      <c r="BXP36" s="70"/>
      <c r="BXQ36" s="70"/>
      <c r="BXR36" s="70"/>
      <c r="BXS36" s="70"/>
      <c r="BXT36" s="70"/>
      <c r="BXU36" s="70"/>
      <c r="BXV36" s="70"/>
      <c r="BXW36" s="70"/>
      <c r="BXX36" s="70"/>
      <c r="BXY36" s="70"/>
      <c r="BXZ36" s="70"/>
      <c r="BYA36" s="70"/>
      <c r="BYB36" s="70"/>
      <c r="BYC36" s="70"/>
      <c r="BYD36" s="70"/>
      <c r="BYE36" s="70"/>
      <c r="BYF36" s="70"/>
      <c r="BYG36" s="70"/>
      <c r="BYH36" s="70"/>
      <c r="BYI36" s="70"/>
      <c r="BYJ36" s="70"/>
      <c r="BYK36" s="70"/>
      <c r="BYL36" s="70"/>
      <c r="BYM36" s="70"/>
      <c r="BYN36" s="70"/>
      <c r="BYO36" s="70"/>
      <c r="BYP36" s="70"/>
      <c r="BYQ36" s="70"/>
      <c r="BYR36" s="70"/>
      <c r="BYS36" s="70"/>
      <c r="BYT36" s="70"/>
      <c r="BYU36" s="70"/>
      <c r="BYV36" s="70"/>
      <c r="BYW36" s="70"/>
      <c r="BYX36" s="70"/>
      <c r="BYY36" s="70"/>
      <c r="BYZ36" s="70"/>
      <c r="BZA36" s="70"/>
      <c r="BZB36" s="70"/>
      <c r="BZC36" s="70"/>
      <c r="BZD36" s="70"/>
      <c r="BZE36" s="70"/>
      <c r="BZF36" s="70"/>
      <c r="BZG36" s="70"/>
      <c r="BZH36" s="70"/>
      <c r="BZI36" s="70"/>
      <c r="BZJ36" s="70"/>
      <c r="BZK36" s="70"/>
      <c r="BZL36" s="70"/>
      <c r="BZM36" s="70"/>
      <c r="BZN36" s="70"/>
      <c r="BZO36" s="70"/>
      <c r="BZP36" s="70"/>
      <c r="BZQ36" s="70"/>
      <c r="BZR36" s="70"/>
      <c r="BZS36" s="70"/>
      <c r="BZT36" s="70"/>
      <c r="BZU36" s="70"/>
      <c r="BZV36" s="70"/>
      <c r="BZW36" s="70"/>
      <c r="BZX36" s="70"/>
      <c r="BZY36" s="70"/>
      <c r="BZZ36" s="70"/>
      <c r="CAA36" s="70"/>
      <c r="CAB36" s="70"/>
      <c r="CAC36" s="70"/>
      <c r="CAD36" s="70"/>
      <c r="CAE36" s="70"/>
      <c r="CAF36" s="70"/>
      <c r="CAG36" s="70"/>
      <c r="CAH36" s="70"/>
      <c r="CAI36" s="70"/>
      <c r="CAJ36" s="70"/>
      <c r="CAK36" s="70"/>
      <c r="CAL36" s="70"/>
      <c r="CAM36" s="70"/>
      <c r="CAN36" s="70"/>
      <c r="CAO36" s="70"/>
      <c r="CAP36" s="70"/>
      <c r="CAQ36" s="70"/>
      <c r="CAR36" s="70"/>
      <c r="CAS36" s="70"/>
      <c r="CAT36" s="70"/>
      <c r="CAU36" s="70"/>
      <c r="CAV36" s="70"/>
      <c r="CAW36" s="70"/>
      <c r="CAX36" s="70"/>
      <c r="CAY36" s="70"/>
      <c r="CAZ36" s="70"/>
      <c r="CBA36" s="70"/>
      <c r="CBB36" s="70"/>
      <c r="CBC36" s="70"/>
      <c r="CBD36" s="70"/>
      <c r="CBE36" s="70"/>
      <c r="CBF36" s="70"/>
      <c r="CBG36" s="70"/>
      <c r="CBH36" s="70"/>
      <c r="CBI36" s="70"/>
      <c r="CBJ36" s="70"/>
      <c r="CBK36" s="70"/>
      <c r="CBL36" s="70"/>
      <c r="CBM36" s="70"/>
      <c r="CBN36" s="70"/>
      <c r="CBO36" s="70"/>
      <c r="CBP36" s="70"/>
      <c r="CBQ36" s="70"/>
      <c r="CBR36" s="70"/>
      <c r="CBS36" s="70"/>
      <c r="CBT36" s="70"/>
      <c r="CBU36" s="70"/>
      <c r="CBV36" s="70"/>
      <c r="CBW36" s="70"/>
      <c r="CBX36" s="70"/>
      <c r="CBY36" s="70"/>
      <c r="CBZ36" s="70"/>
      <c r="CCA36" s="70"/>
      <c r="CCB36" s="70"/>
      <c r="CCC36" s="70"/>
      <c r="CCD36" s="70"/>
      <c r="CCE36" s="70"/>
      <c r="CCF36" s="70"/>
      <c r="CCG36" s="70"/>
      <c r="CCH36" s="70"/>
      <c r="CCI36" s="70"/>
      <c r="CCJ36" s="70"/>
      <c r="CCK36" s="70"/>
      <c r="CCL36" s="70"/>
      <c r="CCM36" s="70"/>
      <c r="CCN36" s="70"/>
      <c r="CCO36" s="70"/>
      <c r="CCP36" s="70"/>
      <c r="CCQ36" s="70"/>
      <c r="CCR36" s="70"/>
      <c r="CCS36" s="70"/>
      <c r="CCT36" s="70"/>
      <c r="CCU36" s="70"/>
      <c r="CCV36" s="70"/>
      <c r="CCW36" s="70"/>
      <c r="CCX36" s="70"/>
      <c r="CCY36" s="70"/>
      <c r="CCZ36" s="70"/>
      <c r="CDA36" s="70"/>
      <c r="CDB36" s="70"/>
      <c r="CDC36" s="70"/>
      <c r="CDD36" s="70"/>
      <c r="CDE36" s="70"/>
      <c r="CDF36" s="70"/>
      <c r="CDG36" s="70"/>
      <c r="CDH36" s="70"/>
      <c r="CDI36" s="70"/>
      <c r="CDJ36" s="70"/>
      <c r="CDK36" s="70"/>
      <c r="CDL36" s="70"/>
      <c r="CDM36" s="70"/>
      <c r="CDN36" s="70"/>
      <c r="CDO36" s="70"/>
      <c r="CDP36" s="70"/>
      <c r="CDQ36" s="70"/>
      <c r="CDR36" s="70"/>
      <c r="CDS36" s="70"/>
      <c r="CDT36" s="70"/>
      <c r="CDU36" s="70"/>
      <c r="CDV36" s="70"/>
      <c r="CDW36" s="70"/>
      <c r="CDX36" s="70"/>
      <c r="CDY36" s="70"/>
      <c r="CDZ36" s="70"/>
      <c r="CEA36" s="70"/>
      <c r="CEB36" s="70"/>
      <c r="CEC36" s="70"/>
      <c r="CED36" s="70"/>
      <c r="CEE36" s="70"/>
      <c r="CEF36" s="70"/>
      <c r="CEG36" s="70"/>
      <c r="CEH36" s="70"/>
      <c r="CEI36" s="70"/>
      <c r="CEJ36" s="70"/>
      <c r="CEK36" s="70"/>
      <c r="CEL36" s="70"/>
      <c r="CEM36" s="70"/>
      <c r="CEN36" s="70"/>
      <c r="CEO36" s="70"/>
      <c r="CEP36" s="70"/>
      <c r="CEQ36" s="70"/>
      <c r="CER36" s="70"/>
      <c r="CES36" s="70"/>
      <c r="CET36" s="70"/>
      <c r="CEU36" s="70"/>
      <c r="CEV36" s="70"/>
      <c r="CEW36" s="70"/>
      <c r="CEX36" s="70"/>
      <c r="CEY36" s="70"/>
      <c r="CEZ36" s="70"/>
      <c r="CFA36" s="70"/>
      <c r="CFB36" s="70"/>
      <c r="CFC36" s="70"/>
      <c r="CFD36" s="70"/>
      <c r="CFE36" s="70"/>
      <c r="CFF36" s="70"/>
      <c r="CFG36" s="70"/>
      <c r="CFH36" s="70"/>
      <c r="CFI36" s="70"/>
      <c r="CFJ36" s="70"/>
      <c r="CFK36" s="70"/>
      <c r="CFL36" s="70"/>
      <c r="CFM36" s="70"/>
      <c r="CFN36" s="70"/>
      <c r="CFO36" s="70"/>
      <c r="CFP36" s="70"/>
      <c r="CFQ36" s="70"/>
      <c r="CFR36" s="70"/>
      <c r="CFS36" s="70"/>
      <c r="CFT36" s="70"/>
      <c r="CFU36" s="70"/>
      <c r="CFV36" s="70"/>
      <c r="CFW36" s="70"/>
      <c r="CFX36" s="70"/>
      <c r="CFY36" s="70"/>
      <c r="CFZ36" s="70"/>
      <c r="CGA36" s="70"/>
      <c r="CGB36" s="70"/>
      <c r="CGC36" s="70"/>
      <c r="CGD36" s="70"/>
      <c r="CGE36" s="70"/>
      <c r="CGF36" s="70"/>
      <c r="CGG36" s="70"/>
      <c r="CGH36" s="70"/>
      <c r="CGI36" s="70"/>
      <c r="CGJ36" s="70"/>
      <c r="CGK36" s="70"/>
      <c r="CGL36" s="70"/>
      <c r="CGM36" s="70"/>
      <c r="CGN36" s="70"/>
      <c r="CGO36" s="70"/>
      <c r="CGP36" s="70"/>
      <c r="CGQ36" s="70"/>
      <c r="CGR36" s="70"/>
      <c r="CGS36" s="70"/>
      <c r="CGT36" s="70"/>
      <c r="CGU36" s="70"/>
      <c r="CGV36" s="70"/>
      <c r="CGW36" s="70"/>
      <c r="CGX36" s="70"/>
      <c r="CGY36" s="70"/>
      <c r="CGZ36" s="70"/>
      <c r="CHA36" s="70"/>
      <c r="CHB36" s="70"/>
      <c r="CHC36" s="70"/>
      <c r="CHD36" s="70"/>
      <c r="CHE36" s="70"/>
      <c r="CHF36" s="70"/>
      <c r="CHG36" s="70"/>
      <c r="CHH36" s="70"/>
      <c r="CHI36" s="70"/>
      <c r="CHJ36" s="70"/>
      <c r="CHK36" s="70"/>
      <c r="CHL36" s="70"/>
      <c r="CHM36" s="70"/>
      <c r="CHN36" s="70"/>
      <c r="CHO36" s="70"/>
      <c r="CHP36" s="70"/>
      <c r="CHQ36" s="70"/>
      <c r="CHR36" s="70"/>
      <c r="CHS36" s="70"/>
      <c r="CHT36" s="70"/>
      <c r="CHU36" s="70"/>
      <c r="CHV36" s="70"/>
      <c r="CHW36" s="70"/>
      <c r="CHX36" s="70"/>
      <c r="CHY36" s="70"/>
      <c r="CHZ36" s="70"/>
      <c r="CIA36" s="70"/>
      <c r="CIB36" s="70"/>
      <c r="CIC36" s="70"/>
      <c r="CID36" s="70"/>
      <c r="CIE36" s="70"/>
      <c r="CIF36" s="70"/>
      <c r="CIG36" s="70"/>
      <c r="CIH36" s="70"/>
      <c r="CII36" s="70"/>
      <c r="CIJ36" s="70"/>
      <c r="CIK36" s="70"/>
      <c r="CIL36" s="70"/>
      <c r="CIM36" s="70"/>
      <c r="CIN36" s="70"/>
      <c r="CIO36" s="70"/>
      <c r="CIP36" s="70"/>
      <c r="CIQ36" s="70"/>
      <c r="CIR36" s="70"/>
      <c r="CIS36" s="70"/>
      <c r="CIT36" s="70"/>
      <c r="CIU36" s="70"/>
      <c r="CIV36" s="70"/>
      <c r="CIW36" s="70"/>
      <c r="CIX36" s="70"/>
      <c r="CIY36" s="70"/>
      <c r="CIZ36" s="70"/>
      <c r="CJA36" s="70"/>
      <c r="CJB36" s="70"/>
      <c r="CJC36" s="70"/>
      <c r="CJD36" s="70"/>
      <c r="CJE36" s="70"/>
      <c r="CJF36" s="70"/>
      <c r="CJG36" s="70"/>
      <c r="CJH36" s="70"/>
      <c r="CJI36" s="70"/>
      <c r="CJJ36" s="70"/>
      <c r="CJK36" s="70"/>
      <c r="CJL36" s="70"/>
      <c r="CJM36" s="70"/>
      <c r="CJN36" s="70"/>
      <c r="CJO36" s="70"/>
      <c r="CJP36" s="70"/>
      <c r="CJQ36" s="70"/>
      <c r="CJR36" s="70"/>
      <c r="CJS36" s="70"/>
      <c r="CJT36" s="70"/>
      <c r="CJU36" s="70"/>
      <c r="CJV36" s="70"/>
      <c r="CJW36" s="70"/>
      <c r="CJX36" s="70"/>
      <c r="CJY36" s="70"/>
      <c r="CJZ36" s="70"/>
      <c r="CKA36" s="70"/>
      <c r="CKB36" s="70"/>
      <c r="CKC36" s="70"/>
      <c r="CKD36" s="70"/>
      <c r="CKE36" s="70"/>
      <c r="CKF36" s="70"/>
      <c r="CKG36" s="70"/>
      <c r="CKH36" s="70"/>
      <c r="CKI36" s="70"/>
      <c r="CKJ36" s="70"/>
      <c r="CKK36" s="70"/>
      <c r="CKL36" s="70"/>
      <c r="CKM36" s="70"/>
      <c r="CKN36" s="70"/>
      <c r="CKO36" s="70"/>
      <c r="CKP36" s="70"/>
      <c r="CKQ36" s="70"/>
      <c r="CKR36" s="70"/>
      <c r="CKS36" s="70"/>
      <c r="CKT36" s="70"/>
      <c r="CKU36" s="70"/>
      <c r="CKV36" s="70"/>
      <c r="CKW36" s="70"/>
      <c r="CKX36" s="70"/>
      <c r="CKY36" s="70"/>
      <c r="CKZ36" s="70"/>
      <c r="CLA36" s="70"/>
      <c r="CLB36" s="70"/>
      <c r="CLC36" s="70"/>
      <c r="CLD36" s="70"/>
      <c r="CLE36" s="70"/>
      <c r="CLF36" s="70"/>
      <c r="CLG36" s="70"/>
      <c r="CLH36" s="70"/>
      <c r="CLI36" s="70"/>
      <c r="CLJ36" s="70"/>
      <c r="CLK36" s="70"/>
      <c r="CLL36" s="70"/>
      <c r="CLM36" s="70"/>
      <c r="CLN36" s="70"/>
      <c r="CLO36" s="70"/>
      <c r="CLP36" s="70"/>
      <c r="CLQ36" s="70"/>
      <c r="CLR36" s="70"/>
      <c r="CLS36" s="70"/>
      <c r="CLT36" s="70"/>
      <c r="CLU36" s="70"/>
      <c r="CLV36" s="70"/>
      <c r="CLW36" s="70"/>
      <c r="CLX36" s="70"/>
      <c r="CLY36" s="70"/>
      <c r="CLZ36" s="70"/>
      <c r="CMA36" s="70"/>
      <c r="CMB36" s="70"/>
      <c r="CMC36" s="70"/>
      <c r="CMD36" s="70"/>
      <c r="CME36" s="70"/>
      <c r="CMF36" s="70"/>
      <c r="CMG36" s="70"/>
      <c r="CMH36" s="70"/>
      <c r="CMI36" s="70"/>
      <c r="CMJ36" s="70"/>
      <c r="CMK36" s="70"/>
      <c r="CML36" s="70"/>
      <c r="CMM36" s="70"/>
      <c r="CMN36" s="70"/>
      <c r="CMO36" s="70"/>
      <c r="CMP36" s="70"/>
      <c r="CMQ36" s="70"/>
      <c r="CMR36" s="70"/>
      <c r="CMS36" s="70"/>
      <c r="CMT36" s="70"/>
      <c r="CMU36" s="70"/>
      <c r="CMV36" s="70"/>
      <c r="CMW36" s="70"/>
      <c r="CMX36" s="70"/>
      <c r="CMY36" s="70"/>
      <c r="CMZ36" s="70"/>
      <c r="CNA36" s="70"/>
      <c r="CNB36" s="70"/>
      <c r="CNC36" s="70"/>
      <c r="CND36" s="70"/>
      <c r="CNE36" s="70"/>
      <c r="CNF36" s="70"/>
      <c r="CNG36" s="70"/>
      <c r="CNH36" s="70"/>
      <c r="CNI36" s="70"/>
      <c r="CNJ36" s="70"/>
      <c r="CNK36" s="70"/>
      <c r="CNL36" s="70"/>
      <c r="CNM36" s="70"/>
      <c r="CNN36" s="70"/>
      <c r="CNO36" s="70"/>
      <c r="CNP36" s="70"/>
      <c r="CNQ36" s="70"/>
      <c r="CNR36" s="70"/>
      <c r="CNS36" s="70"/>
      <c r="CNT36" s="70"/>
      <c r="CNU36" s="70"/>
      <c r="CNV36" s="70"/>
      <c r="CNW36" s="70"/>
      <c r="CNX36" s="70"/>
      <c r="CNY36" s="70"/>
      <c r="CNZ36" s="70"/>
      <c r="COA36" s="70"/>
      <c r="COB36" s="70"/>
      <c r="COC36" s="70"/>
      <c r="COD36" s="70"/>
      <c r="COE36" s="70"/>
      <c r="COF36" s="70"/>
      <c r="COG36" s="70"/>
      <c r="COH36" s="70"/>
      <c r="COI36" s="70"/>
      <c r="COJ36" s="70"/>
      <c r="COK36" s="70"/>
      <c r="COL36" s="70"/>
      <c r="COM36" s="70"/>
      <c r="CON36" s="70"/>
      <c r="COO36" s="70"/>
      <c r="COP36" s="70"/>
      <c r="COQ36" s="70"/>
      <c r="COR36" s="70"/>
      <c r="COS36" s="70"/>
      <c r="COT36" s="70"/>
      <c r="COU36" s="70"/>
      <c r="COV36" s="70"/>
      <c r="COW36" s="70"/>
      <c r="COX36" s="70"/>
      <c r="COY36" s="70"/>
      <c r="COZ36" s="70"/>
      <c r="CPA36" s="70"/>
      <c r="CPB36" s="70"/>
      <c r="CPC36" s="70"/>
      <c r="CPD36" s="70"/>
      <c r="CPE36" s="70"/>
      <c r="CPF36" s="70"/>
      <c r="CPG36" s="70"/>
      <c r="CPH36" s="70"/>
      <c r="CPI36" s="70"/>
      <c r="CPJ36" s="70"/>
      <c r="CPK36" s="70"/>
      <c r="CPL36" s="70"/>
      <c r="CPM36" s="70"/>
      <c r="CPN36" s="70"/>
      <c r="CPO36" s="70"/>
      <c r="CPP36" s="70"/>
      <c r="CPQ36" s="70"/>
      <c r="CPR36" s="70"/>
      <c r="CPS36" s="70"/>
      <c r="CPT36" s="70"/>
      <c r="CPU36" s="70"/>
      <c r="CPV36" s="70"/>
      <c r="CPW36" s="70"/>
      <c r="CPX36" s="70"/>
      <c r="CPY36" s="70"/>
      <c r="CPZ36" s="70"/>
      <c r="CQA36" s="70"/>
      <c r="CQB36" s="70"/>
      <c r="CQC36" s="70"/>
      <c r="CQD36" s="70"/>
      <c r="CQE36" s="70"/>
      <c r="CQF36" s="70"/>
      <c r="CQG36" s="70"/>
      <c r="CQH36" s="70"/>
      <c r="CQI36" s="70"/>
      <c r="CQJ36" s="70"/>
      <c r="CQK36" s="70"/>
      <c r="CQL36" s="70"/>
      <c r="CQM36" s="70"/>
      <c r="CQN36" s="70"/>
      <c r="CQO36" s="70"/>
      <c r="CQP36" s="70"/>
      <c r="CQQ36" s="70"/>
      <c r="CQR36" s="70"/>
      <c r="CQS36" s="70"/>
      <c r="CQT36" s="70"/>
      <c r="CQU36" s="70"/>
      <c r="CQV36" s="70"/>
      <c r="CQW36" s="70"/>
      <c r="CQX36" s="70"/>
      <c r="CQY36" s="70"/>
      <c r="CQZ36" s="70"/>
      <c r="CRA36" s="70"/>
      <c r="CRB36" s="70"/>
      <c r="CRC36" s="70"/>
      <c r="CRD36" s="70"/>
      <c r="CRE36" s="70"/>
      <c r="CRF36" s="70"/>
      <c r="CRG36" s="70"/>
      <c r="CRH36" s="70"/>
      <c r="CRI36" s="70"/>
      <c r="CRJ36" s="70"/>
      <c r="CRK36" s="70"/>
      <c r="CRL36" s="70"/>
      <c r="CRM36" s="70"/>
      <c r="CRN36" s="70"/>
      <c r="CRO36" s="70"/>
      <c r="CRP36" s="70"/>
      <c r="CRQ36" s="70"/>
      <c r="CRR36" s="70"/>
      <c r="CRS36" s="70"/>
      <c r="CRT36" s="70"/>
      <c r="CRU36" s="70"/>
      <c r="CRV36" s="70"/>
      <c r="CRW36" s="70"/>
      <c r="CRX36" s="70"/>
      <c r="CRY36" s="70"/>
      <c r="CRZ36" s="70"/>
      <c r="CSA36" s="70"/>
      <c r="CSB36" s="70"/>
      <c r="CSC36" s="70"/>
      <c r="CSD36" s="70"/>
      <c r="CSE36" s="70"/>
      <c r="CSF36" s="70"/>
      <c r="CSG36" s="70"/>
      <c r="CSH36" s="70"/>
      <c r="CSI36" s="70"/>
      <c r="CSJ36" s="70"/>
      <c r="CSK36" s="70"/>
      <c r="CSL36" s="70"/>
      <c r="CSM36" s="70"/>
      <c r="CSN36" s="70"/>
      <c r="CSO36" s="70"/>
      <c r="CSP36" s="70"/>
      <c r="CSQ36" s="70"/>
      <c r="CSR36" s="70"/>
      <c r="CSS36" s="70"/>
      <c r="CST36" s="70"/>
      <c r="CSU36" s="70"/>
      <c r="CSV36" s="70"/>
      <c r="CSW36" s="70"/>
      <c r="CSX36" s="70"/>
      <c r="CSY36" s="70"/>
      <c r="CSZ36" s="70"/>
      <c r="CTA36" s="70"/>
      <c r="CTB36" s="70"/>
      <c r="CTC36" s="70"/>
      <c r="CTD36" s="70"/>
      <c r="CTE36" s="70"/>
      <c r="CTF36" s="70"/>
      <c r="CTG36" s="70"/>
      <c r="CTH36" s="70"/>
      <c r="CTI36" s="70"/>
      <c r="CTJ36" s="70"/>
      <c r="CTK36" s="70"/>
      <c r="CTL36" s="70"/>
      <c r="CTM36" s="70"/>
      <c r="CTN36" s="70"/>
      <c r="CTO36" s="70"/>
      <c r="CTP36" s="70"/>
      <c r="CTQ36" s="70"/>
      <c r="CTR36" s="70"/>
      <c r="CTS36" s="70"/>
      <c r="CTT36" s="70"/>
      <c r="CTU36" s="70"/>
      <c r="CTV36" s="70"/>
      <c r="CTW36" s="70"/>
      <c r="CTX36" s="70"/>
      <c r="CTY36" s="70"/>
      <c r="CTZ36" s="70"/>
      <c r="CUA36" s="70"/>
      <c r="CUB36" s="70"/>
      <c r="CUC36" s="70"/>
      <c r="CUD36" s="70"/>
      <c r="CUE36" s="70"/>
      <c r="CUF36" s="70"/>
      <c r="CUG36" s="70"/>
      <c r="CUH36" s="70"/>
      <c r="CUI36" s="70"/>
      <c r="CUJ36" s="70"/>
      <c r="CUK36" s="70"/>
      <c r="CUL36" s="70"/>
      <c r="CUM36" s="70"/>
      <c r="CUN36" s="70"/>
      <c r="CUO36" s="70"/>
      <c r="CUP36" s="70"/>
      <c r="CUQ36" s="70"/>
      <c r="CUR36" s="70"/>
      <c r="CUS36" s="70"/>
      <c r="CUT36" s="70"/>
      <c r="CUU36" s="70"/>
      <c r="CUV36" s="70"/>
      <c r="CUW36" s="70"/>
      <c r="CUX36" s="70"/>
      <c r="CUY36" s="70"/>
      <c r="CUZ36" s="70"/>
      <c r="CVA36" s="70"/>
      <c r="CVB36" s="70"/>
      <c r="CVC36" s="70"/>
      <c r="CVD36" s="70"/>
      <c r="CVE36" s="70"/>
      <c r="CVF36" s="70"/>
      <c r="CVG36" s="70"/>
      <c r="CVH36" s="70"/>
      <c r="CVI36" s="70"/>
      <c r="CVJ36" s="70"/>
      <c r="CVK36" s="70"/>
      <c r="CVL36" s="70"/>
      <c r="CVM36" s="70"/>
      <c r="CVN36" s="70"/>
      <c r="CVO36" s="70"/>
      <c r="CVP36" s="70"/>
      <c r="CVQ36" s="70"/>
      <c r="CVR36" s="70"/>
      <c r="CVS36" s="70"/>
      <c r="CVT36" s="70"/>
      <c r="CVU36" s="70"/>
      <c r="CVV36" s="70"/>
      <c r="CVW36" s="70"/>
      <c r="CVX36" s="70"/>
      <c r="CVY36" s="70"/>
      <c r="CVZ36" s="70"/>
      <c r="CWA36" s="70"/>
      <c r="CWB36" s="70"/>
      <c r="CWC36" s="70"/>
      <c r="CWD36" s="70"/>
      <c r="CWE36" s="70"/>
      <c r="CWF36" s="70"/>
      <c r="CWG36" s="70"/>
      <c r="CWH36" s="70"/>
      <c r="CWI36" s="70"/>
      <c r="CWJ36" s="70"/>
      <c r="CWK36" s="70"/>
      <c r="CWL36" s="70"/>
      <c r="CWM36" s="70"/>
      <c r="CWN36" s="70"/>
      <c r="CWO36" s="70"/>
      <c r="CWP36" s="70"/>
      <c r="CWQ36" s="70"/>
      <c r="CWR36" s="70"/>
      <c r="CWS36" s="70"/>
      <c r="CWT36" s="70"/>
      <c r="CWU36" s="70"/>
      <c r="CWV36" s="70"/>
      <c r="CWW36" s="70"/>
      <c r="CWX36" s="70"/>
      <c r="CWY36" s="70"/>
      <c r="CWZ36" s="70"/>
      <c r="CXA36" s="70"/>
      <c r="CXB36" s="70"/>
      <c r="CXC36" s="70"/>
      <c r="CXD36" s="70"/>
      <c r="CXE36" s="70"/>
      <c r="CXF36" s="70"/>
      <c r="CXG36" s="70"/>
      <c r="CXH36" s="70"/>
      <c r="CXI36" s="70"/>
      <c r="CXJ36" s="70"/>
      <c r="CXK36" s="70"/>
      <c r="CXL36" s="70"/>
      <c r="CXM36" s="70"/>
      <c r="CXN36" s="70"/>
      <c r="CXO36" s="70"/>
      <c r="CXP36" s="70"/>
      <c r="CXQ36" s="70"/>
      <c r="CXR36" s="70"/>
      <c r="CXS36" s="70"/>
      <c r="CXT36" s="70"/>
      <c r="CXU36" s="70"/>
      <c r="CXV36" s="70"/>
      <c r="CXW36" s="70"/>
      <c r="CXX36" s="70"/>
      <c r="CXY36" s="70"/>
      <c r="CXZ36" s="70"/>
      <c r="CYA36" s="70"/>
      <c r="CYB36" s="70"/>
      <c r="CYC36" s="70"/>
      <c r="CYD36" s="70"/>
      <c r="CYE36" s="70"/>
      <c r="CYF36" s="70"/>
      <c r="CYG36" s="70"/>
      <c r="CYH36" s="70"/>
      <c r="CYI36" s="70"/>
      <c r="CYJ36" s="70"/>
      <c r="CYK36" s="70"/>
      <c r="CYL36" s="70"/>
      <c r="CYM36" s="70"/>
      <c r="CYN36" s="70"/>
      <c r="CYO36" s="70"/>
      <c r="CYP36" s="70"/>
      <c r="CYQ36" s="70"/>
      <c r="CYR36" s="70"/>
      <c r="CYS36" s="70"/>
      <c r="CYT36" s="70"/>
      <c r="CYU36" s="70"/>
      <c r="CYV36" s="70"/>
      <c r="CYW36" s="70"/>
      <c r="CYX36" s="70"/>
      <c r="CYY36" s="70"/>
      <c r="CYZ36" s="70"/>
      <c r="CZA36" s="70"/>
      <c r="CZB36" s="70"/>
      <c r="CZC36" s="70"/>
      <c r="CZD36" s="70"/>
      <c r="CZE36" s="70"/>
      <c r="CZF36" s="70"/>
      <c r="CZG36" s="70"/>
      <c r="CZH36" s="70"/>
      <c r="CZI36" s="70"/>
      <c r="CZJ36" s="70"/>
      <c r="CZK36" s="70"/>
      <c r="CZL36" s="70"/>
      <c r="CZM36" s="70"/>
      <c r="CZN36" s="70"/>
      <c r="CZO36" s="70"/>
      <c r="CZP36" s="70"/>
      <c r="CZQ36" s="70"/>
      <c r="CZR36" s="70"/>
      <c r="CZS36" s="70"/>
      <c r="CZT36" s="70"/>
      <c r="CZU36" s="70"/>
      <c r="CZV36" s="70"/>
      <c r="CZW36" s="70"/>
      <c r="CZX36" s="70"/>
      <c r="CZY36" s="70"/>
      <c r="CZZ36" s="70"/>
      <c r="DAA36" s="70"/>
      <c r="DAB36" s="70"/>
      <c r="DAC36" s="70"/>
      <c r="DAD36" s="70"/>
      <c r="DAE36" s="70"/>
      <c r="DAF36" s="70"/>
      <c r="DAG36" s="70"/>
      <c r="DAH36" s="70"/>
      <c r="DAI36" s="70"/>
      <c r="DAJ36" s="70"/>
      <c r="DAK36" s="70"/>
      <c r="DAL36" s="70"/>
      <c r="DAM36" s="70"/>
      <c r="DAN36" s="70"/>
      <c r="DAO36" s="70"/>
      <c r="DAP36" s="70"/>
      <c r="DAQ36" s="70"/>
      <c r="DAR36" s="70"/>
      <c r="DAS36" s="70"/>
      <c r="DAT36" s="70"/>
      <c r="DAU36" s="70"/>
      <c r="DAV36" s="70"/>
      <c r="DAW36" s="70"/>
      <c r="DAX36" s="70"/>
      <c r="DAY36" s="70"/>
      <c r="DAZ36" s="70"/>
      <c r="DBA36" s="70"/>
      <c r="DBB36" s="70"/>
      <c r="DBC36" s="70"/>
      <c r="DBD36" s="70"/>
      <c r="DBE36" s="70"/>
      <c r="DBF36" s="70"/>
      <c r="DBG36" s="70"/>
      <c r="DBH36" s="70"/>
      <c r="DBI36" s="70"/>
      <c r="DBJ36" s="70"/>
      <c r="DBK36" s="70"/>
      <c r="DBL36" s="70"/>
      <c r="DBM36" s="70"/>
      <c r="DBN36" s="70"/>
      <c r="DBO36" s="70"/>
      <c r="DBP36" s="70"/>
      <c r="DBQ36" s="70"/>
      <c r="DBR36" s="70"/>
      <c r="DBS36" s="70"/>
      <c r="DBT36" s="70"/>
      <c r="DBU36" s="70"/>
      <c r="DBV36" s="70"/>
      <c r="DBW36" s="70"/>
      <c r="DBX36" s="70"/>
      <c r="DBY36" s="70"/>
      <c r="DBZ36" s="70"/>
      <c r="DCA36" s="70"/>
      <c r="DCB36" s="70"/>
      <c r="DCC36" s="70"/>
      <c r="DCD36" s="70"/>
      <c r="DCE36" s="70"/>
      <c r="DCF36" s="70"/>
      <c r="DCG36" s="70"/>
      <c r="DCH36" s="70"/>
      <c r="DCI36" s="70"/>
      <c r="DCJ36" s="70"/>
      <c r="DCK36" s="70"/>
      <c r="DCL36" s="70"/>
      <c r="DCM36" s="70"/>
      <c r="DCN36" s="70"/>
      <c r="DCO36" s="70"/>
      <c r="DCP36" s="70"/>
      <c r="DCQ36" s="70"/>
      <c r="DCR36" s="70"/>
      <c r="DCS36" s="70"/>
      <c r="DCT36" s="70"/>
      <c r="DCU36" s="70"/>
      <c r="DCV36" s="70"/>
      <c r="DCW36" s="70"/>
      <c r="DCX36" s="70"/>
      <c r="DCY36" s="70"/>
      <c r="DCZ36" s="70"/>
      <c r="DDA36" s="70"/>
      <c r="DDB36" s="70"/>
      <c r="DDC36" s="70"/>
      <c r="DDD36" s="70"/>
      <c r="DDE36" s="70"/>
      <c r="DDF36" s="70"/>
      <c r="DDG36" s="70"/>
      <c r="DDH36" s="70"/>
      <c r="DDI36" s="70"/>
      <c r="DDJ36" s="70"/>
      <c r="DDK36" s="70"/>
      <c r="DDL36" s="70"/>
      <c r="DDM36" s="70"/>
      <c r="DDN36" s="70"/>
      <c r="DDO36" s="70"/>
      <c r="DDP36" s="70"/>
      <c r="DDQ36" s="70"/>
      <c r="DDR36" s="70"/>
      <c r="DDS36" s="70"/>
      <c r="DDT36" s="70"/>
      <c r="DDU36" s="70"/>
      <c r="DDV36" s="70"/>
      <c r="DDW36" s="70"/>
      <c r="DDX36" s="70"/>
      <c r="DDY36" s="70"/>
      <c r="DDZ36" s="70"/>
      <c r="DEA36" s="70"/>
      <c r="DEB36" s="70"/>
      <c r="DEC36" s="70"/>
      <c r="DED36" s="70"/>
      <c r="DEE36" s="70"/>
      <c r="DEF36" s="70"/>
      <c r="DEG36" s="70"/>
      <c r="DEH36" s="70"/>
      <c r="DEI36" s="70"/>
      <c r="DEJ36" s="70"/>
      <c r="DEK36" s="70"/>
      <c r="DEL36" s="70"/>
      <c r="DEM36" s="70"/>
      <c r="DEN36" s="70"/>
      <c r="DEO36" s="70"/>
      <c r="DEP36" s="70"/>
      <c r="DEQ36" s="70"/>
      <c r="DER36" s="70"/>
      <c r="DES36" s="70"/>
      <c r="DET36" s="70"/>
      <c r="DEU36" s="70"/>
      <c r="DEV36" s="70"/>
      <c r="DEW36" s="70"/>
      <c r="DEX36" s="70"/>
      <c r="DEY36" s="70"/>
      <c r="DEZ36" s="70"/>
      <c r="DFA36" s="70"/>
      <c r="DFB36" s="70"/>
      <c r="DFC36" s="70"/>
      <c r="DFD36" s="70"/>
      <c r="DFE36" s="70"/>
      <c r="DFF36" s="70"/>
      <c r="DFG36" s="70"/>
      <c r="DFH36" s="70"/>
      <c r="DFI36" s="70"/>
      <c r="DFJ36" s="70"/>
      <c r="DFK36" s="70"/>
      <c r="DFL36" s="70"/>
      <c r="DFM36" s="70"/>
      <c r="DFN36" s="70"/>
      <c r="DFO36" s="70"/>
      <c r="DFP36" s="70"/>
      <c r="DFQ36" s="70"/>
      <c r="DFR36" s="70"/>
      <c r="DFS36" s="70"/>
      <c r="DFT36" s="70"/>
      <c r="DFU36" s="70"/>
      <c r="DFV36" s="70"/>
      <c r="DFW36" s="70"/>
      <c r="DFX36" s="70"/>
      <c r="DFY36" s="70"/>
      <c r="DFZ36" s="70"/>
      <c r="DGA36" s="70"/>
      <c r="DGB36" s="70"/>
      <c r="DGC36" s="70"/>
      <c r="DGD36" s="70"/>
      <c r="DGE36" s="70"/>
      <c r="DGF36" s="70"/>
      <c r="DGG36" s="70"/>
      <c r="DGH36" s="70"/>
      <c r="DGI36" s="70"/>
      <c r="DGJ36" s="70"/>
      <c r="DGK36" s="70"/>
      <c r="DGL36" s="70"/>
      <c r="DGM36" s="70"/>
      <c r="DGN36" s="70"/>
      <c r="DGO36" s="70"/>
      <c r="DGP36" s="70"/>
      <c r="DGQ36" s="70"/>
      <c r="DGR36" s="70"/>
      <c r="DGS36" s="70"/>
      <c r="DGT36" s="70"/>
      <c r="DGU36" s="70"/>
      <c r="DGV36" s="70"/>
      <c r="DGW36" s="70"/>
      <c r="DGX36" s="70"/>
      <c r="DGY36" s="70"/>
      <c r="DGZ36" s="70"/>
      <c r="DHA36" s="70"/>
      <c r="DHB36" s="70"/>
      <c r="DHC36" s="70"/>
      <c r="DHD36" s="70"/>
      <c r="DHE36" s="70"/>
      <c r="DHF36" s="70"/>
      <c r="DHG36" s="70"/>
      <c r="DHH36" s="70"/>
      <c r="DHI36" s="70"/>
      <c r="DHJ36" s="70"/>
      <c r="DHK36" s="70"/>
      <c r="DHL36" s="70"/>
      <c r="DHM36" s="70"/>
      <c r="DHN36" s="70"/>
      <c r="DHO36" s="70"/>
      <c r="DHP36" s="70"/>
      <c r="DHQ36" s="70"/>
      <c r="DHR36" s="70"/>
      <c r="DHS36" s="70"/>
      <c r="DHT36" s="70"/>
      <c r="DHU36" s="70"/>
      <c r="DHV36" s="70"/>
      <c r="DHW36" s="70"/>
      <c r="DHX36" s="70"/>
      <c r="DHY36" s="70"/>
      <c r="DHZ36" s="70"/>
      <c r="DIA36" s="70"/>
      <c r="DIB36" s="70"/>
      <c r="DIC36" s="70"/>
      <c r="DID36" s="70"/>
      <c r="DIE36" s="70"/>
      <c r="DIF36" s="70"/>
      <c r="DIG36" s="70"/>
      <c r="DIH36" s="70"/>
      <c r="DII36" s="70"/>
      <c r="DIJ36" s="70"/>
      <c r="DIK36" s="70"/>
      <c r="DIL36" s="70"/>
      <c r="DIM36" s="70"/>
      <c r="DIN36" s="70"/>
      <c r="DIO36" s="70"/>
      <c r="DIP36" s="70"/>
      <c r="DIQ36" s="70"/>
      <c r="DIR36" s="70"/>
      <c r="DIS36" s="70"/>
      <c r="DIT36" s="70"/>
      <c r="DIU36" s="70"/>
      <c r="DIV36" s="70"/>
      <c r="DIW36" s="70"/>
      <c r="DIX36" s="70"/>
      <c r="DIY36" s="70"/>
      <c r="DIZ36" s="70"/>
      <c r="DJA36" s="70"/>
      <c r="DJB36" s="70"/>
      <c r="DJC36" s="70"/>
      <c r="DJD36" s="70"/>
      <c r="DJE36" s="70"/>
      <c r="DJF36" s="70"/>
      <c r="DJG36" s="70"/>
      <c r="DJH36" s="70"/>
      <c r="DJI36" s="70"/>
      <c r="DJJ36" s="70"/>
      <c r="DJK36" s="70"/>
      <c r="DJL36" s="70"/>
      <c r="DJM36" s="70"/>
      <c r="DJN36" s="70"/>
      <c r="DJO36" s="70"/>
      <c r="DJP36" s="70"/>
      <c r="DJQ36" s="70"/>
      <c r="DJR36" s="70"/>
      <c r="DJS36" s="70"/>
      <c r="DJT36" s="70"/>
      <c r="DJU36" s="70"/>
      <c r="DJV36" s="70"/>
      <c r="DJW36" s="70"/>
      <c r="DJX36" s="70"/>
      <c r="DJY36" s="70"/>
      <c r="DJZ36" s="70"/>
      <c r="DKA36" s="70"/>
      <c r="DKB36" s="70"/>
      <c r="DKC36" s="70"/>
      <c r="DKD36" s="70"/>
      <c r="DKE36" s="70"/>
      <c r="DKF36" s="70"/>
      <c r="DKG36" s="70"/>
      <c r="DKH36" s="70"/>
      <c r="DKI36" s="70"/>
      <c r="DKJ36" s="70"/>
      <c r="DKK36" s="70"/>
      <c r="DKL36" s="70"/>
      <c r="DKM36" s="70"/>
      <c r="DKN36" s="70"/>
      <c r="DKO36" s="70"/>
      <c r="DKP36" s="70"/>
      <c r="DKQ36" s="70"/>
      <c r="DKR36" s="70"/>
      <c r="DKS36" s="70"/>
      <c r="DKT36" s="70"/>
      <c r="DKU36" s="70"/>
      <c r="DKV36" s="70"/>
      <c r="DKW36" s="70"/>
      <c r="DKX36" s="70"/>
      <c r="DKY36" s="70"/>
      <c r="DKZ36" s="70"/>
      <c r="DLA36" s="70"/>
      <c r="DLB36" s="70"/>
      <c r="DLC36" s="70"/>
      <c r="DLD36" s="70"/>
      <c r="DLE36" s="70"/>
      <c r="DLF36" s="70"/>
      <c r="DLG36" s="70"/>
      <c r="DLH36" s="70"/>
      <c r="DLI36" s="70"/>
      <c r="DLJ36" s="70"/>
      <c r="DLK36" s="70"/>
      <c r="DLL36" s="70"/>
      <c r="DLM36" s="70"/>
      <c r="DLN36" s="70"/>
      <c r="DLO36" s="70"/>
      <c r="DLP36" s="70"/>
      <c r="DLQ36" s="70"/>
      <c r="DLR36" s="70"/>
      <c r="DLS36" s="70"/>
      <c r="DLT36" s="70"/>
      <c r="DLU36" s="70"/>
      <c r="DLV36" s="70"/>
      <c r="DLW36" s="70"/>
      <c r="DLX36" s="70"/>
      <c r="DLY36" s="70"/>
      <c r="DLZ36" s="70"/>
      <c r="DMA36" s="70"/>
      <c r="DMB36" s="70"/>
      <c r="DMC36" s="70"/>
      <c r="DMD36" s="70"/>
      <c r="DME36" s="70"/>
      <c r="DMF36" s="70"/>
      <c r="DMG36" s="70"/>
      <c r="DMH36" s="70"/>
      <c r="DMI36" s="70"/>
      <c r="DMJ36" s="70"/>
      <c r="DMK36" s="70"/>
      <c r="DML36" s="70"/>
      <c r="DMM36" s="70"/>
      <c r="DMN36" s="70"/>
      <c r="DMO36" s="70"/>
      <c r="DMP36" s="70"/>
      <c r="DMQ36" s="70"/>
      <c r="DMR36" s="70"/>
      <c r="DMS36" s="70"/>
      <c r="DMT36" s="70"/>
      <c r="DMU36" s="70"/>
      <c r="DMV36" s="70"/>
      <c r="DMW36" s="70"/>
      <c r="DMX36" s="70"/>
      <c r="DMY36" s="70"/>
      <c r="DMZ36" s="70"/>
      <c r="DNA36" s="70"/>
      <c r="DNB36" s="70"/>
      <c r="DNC36" s="70"/>
      <c r="DND36" s="70"/>
      <c r="DNE36" s="70"/>
      <c r="DNF36" s="70"/>
      <c r="DNG36" s="70"/>
      <c r="DNH36" s="70"/>
      <c r="DNI36" s="70"/>
      <c r="DNJ36" s="70"/>
      <c r="DNK36" s="70"/>
      <c r="DNL36" s="70"/>
      <c r="DNM36" s="70"/>
      <c r="DNN36" s="70"/>
      <c r="DNO36" s="70"/>
      <c r="DNP36" s="70"/>
      <c r="DNQ36" s="70"/>
      <c r="DNR36" s="70"/>
      <c r="DNS36" s="70"/>
      <c r="DNT36" s="70"/>
      <c r="DNU36" s="70"/>
      <c r="DNV36" s="70"/>
      <c r="DNW36" s="70"/>
      <c r="DNX36" s="70"/>
      <c r="DNY36" s="70"/>
      <c r="DNZ36" s="70"/>
      <c r="DOA36" s="70"/>
      <c r="DOB36" s="70"/>
      <c r="DOC36" s="70"/>
      <c r="DOD36" s="70"/>
      <c r="DOE36" s="70"/>
      <c r="DOF36" s="70"/>
      <c r="DOG36" s="70"/>
      <c r="DOH36" s="70"/>
      <c r="DOI36" s="70"/>
      <c r="DOJ36" s="70"/>
      <c r="DOK36" s="70"/>
      <c r="DOL36" s="70"/>
      <c r="DOM36" s="70"/>
      <c r="DON36" s="70"/>
      <c r="DOO36" s="70"/>
      <c r="DOP36" s="70"/>
      <c r="DOQ36" s="70"/>
      <c r="DOR36" s="70"/>
      <c r="DOS36" s="70"/>
      <c r="DOT36" s="70"/>
      <c r="DOU36" s="70"/>
      <c r="DOV36" s="70"/>
      <c r="DOW36" s="70"/>
      <c r="DOX36" s="70"/>
      <c r="DOY36" s="70"/>
      <c r="DOZ36" s="70"/>
      <c r="DPA36" s="70"/>
      <c r="DPB36" s="70"/>
      <c r="DPC36" s="70"/>
      <c r="DPD36" s="70"/>
      <c r="DPE36" s="70"/>
      <c r="DPF36" s="70"/>
      <c r="DPG36" s="70"/>
      <c r="DPH36" s="70"/>
      <c r="DPI36" s="70"/>
      <c r="DPJ36" s="70"/>
      <c r="DPK36" s="70"/>
      <c r="DPL36" s="70"/>
      <c r="DPM36" s="70"/>
      <c r="DPN36" s="70"/>
      <c r="DPO36" s="70"/>
      <c r="DPP36" s="70"/>
      <c r="DPQ36" s="70"/>
      <c r="DPR36" s="70"/>
      <c r="DPS36" s="70"/>
      <c r="DPT36" s="70"/>
      <c r="DPU36" s="70"/>
      <c r="DPV36" s="70"/>
      <c r="DPW36" s="70"/>
      <c r="DPX36" s="70"/>
      <c r="DPY36" s="70"/>
      <c r="DPZ36" s="70"/>
      <c r="DQA36" s="70"/>
      <c r="DQB36" s="70"/>
      <c r="DQC36" s="70"/>
      <c r="DQD36" s="70"/>
      <c r="DQE36" s="70"/>
      <c r="DQF36" s="70"/>
      <c r="DQG36" s="70"/>
      <c r="DQH36" s="70"/>
      <c r="DQI36" s="70"/>
      <c r="DQJ36" s="70"/>
      <c r="DQK36" s="70"/>
      <c r="DQL36" s="70"/>
      <c r="DQM36" s="70"/>
      <c r="DQN36" s="70"/>
      <c r="DQO36" s="70"/>
      <c r="DQP36" s="70"/>
      <c r="DQQ36" s="70"/>
      <c r="DQR36" s="70"/>
      <c r="DQS36" s="70"/>
      <c r="DQT36" s="70"/>
      <c r="DQU36" s="70"/>
      <c r="DQV36" s="70"/>
      <c r="DQW36" s="70"/>
      <c r="DQX36" s="70"/>
      <c r="DQY36" s="70"/>
      <c r="DQZ36" s="70"/>
      <c r="DRA36" s="70"/>
      <c r="DRB36" s="70"/>
      <c r="DRC36" s="70"/>
      <c r="DRD36" s="70"/>
      <c r="DRE36" s="70"/>
      <c r="DRF36" s="70"/>
      <c r="DRG36" s="70"/>
      <c r="DRH36" s="70"/>
      <c r="DRI36" s="70"/>
      <c r="DRJ36" s="70"/>
      <c r="DRK36" s="70"/>
      <c r="DRL36" s="70"/>
      <c r="DRM36" s="70"/>
      <c r="DRN36" s="70"/>
      <c r="DRO36" s="70"/>
      <c r="DRP36" s="70"/>
      <c r="DRQ36" s="70"/>
      <c r="DRR36" s="70"/>
      <c r="DRS36" s="70"/>
      <c r="DRT36" s="70"/>
      <c r="DRU36" s="70"/>
      <c r="DRV36" s="70"/>
      <c r="DRW36" s="70"/>
      <c r="DRX36" s="70"/>
      <c r="DRY36" s="70"/>
      <c r="DRZ36" s="70"/>
      <c r="DSA36" s="70"/>
      <c r="DSB36" s="70"/>
      <c r="DSC36" s="70"/>
      <c r="DSD36" s="70"/>
      <c r="DSE36" s="70"/>
      <c r="DSF36" s="70"/>
      <c r="DSG36" s="70"/>
      <c r="DSH36" s="70"/>
      <c r="DSI36" s="70"/>
      <c r="DSJ36" s="70"/>
      <c r="DSK36" s="70"/>
      <c r="DSL36" s="70"/>
      <c r="DSM36" s="70"/>
      <c r="DSN36" s="70"/>
      <c r="DSO36" s="70"/>
      <c r="DSP36" s="70"/>
      <c r="DSQ36" s="70"/>
      <c r="DSR36" s="70"/>
      <c r="DSS36" s="70"/>
      <c r="DST36" s="70"/>
      <c r="DSU36" s="70"/>
      <c r="DSV36" s="70"/>
      <c r="DSW36" s="70"/>
      <c r="DSX36" s="70"/>
      <c r="DSY36" s="70"/>
      <c r="DSZ36" s="70"/>
      <c r="DTA36" s="70"/>
      <c r="DTB36" s="70"/>
      <c r="DTC36" s="70"/>
      <c r="DTD36" s="70"/>
      <c r="DTE36" s="70"/>
      <c r="DTF36" s="70"/>
      <c r="DTG36" s="70"/>
      <c r="DTH36" s="70"/>
      <c r="DTI36" s="70"/>
      <c r="DTJ36" s="70"/>
      <c r="DTK36" s="70"/>
      <c r="DTL36" s="70"/>
      <c r="DTM36" s="70"/>
      <c r="DTN36" s="70"/>
      <c r="DTO36" s="70"/>
      <c r="DTP36" s="70"/>
      <c r="DTQ36" s="70"/>
      <c r="DTR36" s="70"/>
      <c r="DTS36" s="70"/>
      <c r="DTT36" s="70"/>
      <c r="DTU36" s="70"/>
      <c r="DTV36" s="70"/>
      <c r="DTW36" s="70"/>
      <c r="DTX36" s="70"/>
      <c r="DTY36" s="70"/>
      <c r="DTZ36" s="70"/>
      <c r="DUA36" s="70"/>
      <c r="DUB36" s="70"/>
      <c r="DUC36" s="70"/>
      <c r="DUD36" s="70"/>
      <c r="DUE36" s="70"/>
      <c r="DUF36" s="70"/>
      <c r="DUG36" s="70"/>
      <c r="DUH36" s="70"/>
      <c r="DUI36" s="70"/>
      <c r="DUJ36" s="70"/>
      <c r="DUK36" s="70"/>
      <c r="DUL36" s="70"/>
      <c r="DUM36" s="70"/>
      <c r="DUN36" s="70"/>
      <c r="DUO36" s="70"/>
      <c r="DUP36" s="70"/>
      <c r="DUQ36" s="70"/>
      <c r="DUR36" s="70"/>
      <c r="DUS36" s="70"/>
      <c r="DUT36" s="70"/>
      <c r="DUU36" s="70"/>
      <c r="DUV36" s="70"/>
      <c r="DUW36" s="70"/>
      <c r="DUX36" s="70"/>
      <c r="DUY36" s="70"/>
      <c r="DUZ36" s="70"/>
      <c r="DVA36" s="70"/>
      <c r="DVB36" s="70"/>
      <c r="DVC36" s="70"/>
      <c r="DVD36" s="70"/>
      <c r="DVE36" s="70"/>
      <c r="DVF36" s="70"/>
      <c r="DVG36" s="70"/>
      <c r="DVH36" s="70"/>
      <c r="DVI36" s="70"/>
      <c r="DVJ36" s="70"/>
      <c r="DVK36" s="70"/>
      <c r="DVL36" s="70"/>
      <c r="DVM36" s="70"/>
      <c r="DVN36" s="70"/>
      <c r="DVO36" s="70"/>
      <c r="DVP36" s="70"/>
      <c r="DVQ36" s="70"/>
      <c r="DVR36" s="70"/>
      <c r="DVS36" s="70"/>
      <c r="DVT36" s="70"/>
      <c r="DVU36" s="70"/>
      <c r="DVV36" s="70"/>
      <c r="DVW36" s="70"/>
      <c r="DVX36" s="70"/>
      <c r="DVY36" s="70"/>
      <c r="DVZ36" s="70"/>
      <c r="DWA36" s="70"/>
      <c r="DWB36" s="70"/>
      <c r="DWC36" s="70"/>
      <c r="DWD36" s="70"/>
      <c r="DWE36" s="70"/>
      <c r="DWF36" s="70"/>
      <c r="DWG36" s="70"/>
      <c r="DWH36" s="70"/>
      <c r="DWI36" s="70"/>
      <c r="DWJ36" s="70"/>
      <c r="DWK36" s="70"/>
      <c r="DWL36" s="70"/>
      <c r="DWM36" s="70"/>
      <c r="DWN36" s="70"/>
      <c r="DWO36" s="70"/>
      <c r="DWP36" s="70"/>
      <c r="DWQ36" s="70"/>
      <c r="DWR36" s="70"/>
      <c r="DWS36" s="70"/>
      <c r="DWT36" s="70"/>
      <c r="DWU36" s="70"/>
      <c r="DWV36" s="70"/>
      <c r="DWW36" s="70"/>
      <c r="DWX36" s="70"/>
      <c r="DWY36" s="70"/>
      <c r="DWZ36" s="70"/>
      <c r="DXA36" s="70"/>
      <c r="DXB36" s="70"/>
      <c r="DXC36" s="70"/>
      <c r="DXD36" s="70"/>
      <c r="DXE36" s="70"/>
      <c r="DXF36" s="70"/>
      <c r="DXG36" s="70"/>
      <c r="DXH36" s="70"/>
      <c r="DXI36" s="70"/>
      <c r="DXJ36" s="70"/>
      <c r="DXK36" s="70"/>
      <c r="DXL36" s="70"/>
      <c r="DXM36" s="70"/>
      <c r="DXN36" s="70"/>
      <c r="DXO36" s="70"/>
      <c r="DXP36" s="70"/>
      <c r="DXQ36" s="70"/>
      <c r="DXR36" s="70"/>
      <c r="DXS36" s="70"/>
      <c r="DXT36" s="70"/>
      <c r="DXU36" s="70"/>
      <c r="DXV36" s="70"/>
      <c r="DXW36" s="70"/>
      <c r="DXX36" s="70"/>
      <c r="DXY36" s="70"/>
      <c r="DXZ36" s="70"/>
      <c r="DYA36" s="70"/>
      <c r="DYB36" s="70"/>
      <c r="DYC36" s="70"/>
      <c r="DYD36" s="70"/>
      <c r="DYE36" s="70"/>
      <c r="DYF36" s="70"/>
      <c r="DYG36" s="70"/>
      <c r="DYH36" s="70"/>
      <c r="DYI36" s="70"/>
      <c r="DYJ36" s="70"/>
      <c r="DYK36" s="70"/>
      <c r="DYL36" s="70"/>
      <c r="DYM36" s="70"/>
      <c r="DYN36" s="70"/>
      <c r="DYO36" s="70"/>
      <c r="DYP36" s="70"/>
      <c r="DYQ36" s="70"/>
      <c r="DYR36" s="70"/>
      <c r="DYS36" s="70"/>
      <c r="DYT36" s="70"/>
      <c r="DYU36" s="70"/>
      <c r="DYV36" s="70"/>
      <c r="DYW36" s="70"/>
      <c r="DYX36" s="70"/>
      <c r="DYY36" s="70"/>
      <c r="DYZ36" s="70"/>
      <c r="DZA36" s="70"/>
      <c r="DZB36" s="70"/>
      <c r="DZC36" s="70"/>
      <c r="DZD36" s="70"/>
      <c r="DZE36" s="70"/>
      <c r="DZF36" s="70"/>
      <c r="DZG36" s="70"/>
      <c r="DZH36" s="70"/>
      <c r="DZI36" s="70"/>
      <c r="DZJ36" s="70"/>
      <c r="DZK36" s="70"/>
      <c r="DZL36" s="70"/>
      <c r="DZM36" s="70"/>
      <c r="DZN36" s="70"/>
      <c r="DZO36" s="70"/>
      <c r="DZP36" s="70"/>
      <c r="DZQ36" s="70"/>
      <c r="DZR36" s="70"/>
      <c r="DZS36" s="70"/>
      <c r="DZT36" s="70"/>
      <c r="DZU36" s="70"/>
      <c r="DZV36" s="70"/>
      <c r="DZW36" s="70"/>
      <c r="DZX36" s="70"/>
      <c r="DZY36" s="70"/>
      <c r="DZZ36" s="70"/>
      <c r="EAA36" s="70"/>
      <c r="EAB36" s="70"/>
      <c r="EAC36" s="70"/>
      <c r="EAD36" s="70"/>
      <c r="EAE36" s="70"/>
      <c r="EAF36" s="70"/>
      <c r="EAG36" s="70"/>
      <c r="EAH36" s="70"/>
      <c r="EAI36" s="70"/>
      <c r="EAJ36" s="70"/>
      <c r="EAK36" s="70"/>
      <c r="EAL36" s="70"/>
      <c r="EAM36" s="70"/>
      <c r="EAN36" s="70"/>
      <c r="EAO36" s="70"/>
      <c r="EAP36" s="70"/>
      <c r="EAQ36" s="70"/>
      <c r="EAR36" s="70"/>
      <c r="EAS36" s="70"/>
      <c r="EAT36" s="70"/>
      <c r="EAU36" s="70"/>
      <c r="EAV36" s="70"/>
      <c r="EAW36" s="70"/>
      <c r="EAX36" s="70"/>
      <c r="EAY36" s="70"/>
      <c r="EAZ36" s="70"/>
      <c r="EBA36" s="70"/>
      <c r="EBB36" s="70"/>
      <c r="EBC36" s="70"/>
      <c r="EBD36" s="70"/>
      <c r="EBE36" s="70"/>
      <c r="EBF36" s="70"/>
      <c r="EBG36" s="70"/>
      <c r="EBH36" s="70"/>
      <c r="EBI36" s="70"/>
      <c r="EBJ36" s="70"/>
      <c r="EBK36" s="70"/>
      <c r="EBL36" s="70"/>
      <c r="EBM36" s="70"/>
      <c r="EBN36" s="70"/>
      <c r="EBO36" s="70"/>
      <c r="EBP36" s="70"/>
      <c r="EBQ36" s="70"/>
      <c r="EBR36" s="70"/>
      <c r="EBS36" s="70"/>
      <c r="EBT36" s="70"/>
      <c r="EBU36" s="70"/>
      <c r="EBV36" s="70"/>
      <c r="EBW36" s="70"/>
      <c r="EBX36" s="70"/>
      <c r="EBY36" s="70"/>
      <c r="EBZ36" s="70"/>
      <c r="ECA36" s="70"/>
      <c r="ECB36" s="70"/>
      <c r="ECC36" s="70"/>
      <c r="ECD36" s="70"/>
      <c r="ECE36" s="70"/>
      <c r="ECF36" s="70"/>
      <c r="ECG36" s="70"/>
      <c r="ECH36" s="70"/>
      <c r="ECI36" s="70"/>
      <c r="ECJ36" s="70"/>
      <c r="ECK36" s="70"/>
      <c r="ECL36" s="70"/>
      <c r="ECM36" s="70"/>
      <c r="ECN36" s="70"/>
      <c r="ECO36" s="70"/>
      <c r="ECP36" s="70"/>
      <c r="ECQ36" s="70"/>
      <c r="ECR36" s="70"/>
      <c r="ECS36" s="70"/>
      <c r="ECT36" s="70"/>
      <c r="ECU36" s="70"/>
      <c r="ECV36" s="70"/>
      <c r="ECW36" s="70"/>
      <c r="ECX36" s="70"/>
      <c r="ECY36" s="70"/>
      <c r="ECZ36" s="70"/>
      <c r="EDA36" s="70"/>
      <c r="EDB36" s="70"/>
      <c r="EDC36" s="70"/>
      <c r="EDD36" s="70"/>
      <c r="EDE36" s="70"/>
      <c r="EDF36" s="70"/>
      <c r="EDG36" s="70"/>
      <c r="EDH36" s="70"/>
      <c r="EDI36" s="70"/>
      <c r="EDJ36" s="70"/>
      <c r="EDK36" s="70"/>
      <c r="EDL36" s="70"/>
      <c r="EDM36" s="70"/>
      <c r="EDN36" s="70"/>
      <c r="EDO36" s="70"/>
      <c r="EDP36" s="70"/>
      <c r="EDQ36" s="70"/>
      <c r="EDR36" s="70"/>
      <c r="EDS36" s="70"/>
      <c r="EDT36" s="70"/>
      <c r="EDU36" s="70"/>
      <c r="EDV36" s="70"/>
      <c r="EDW36" s="70"/>
      <c r="EDX36" s="70"/>
      <c r="EDY36" s="70"/>
      <c r="EDZ36" s="70"/>
      <c r="EEA36" s="70"/>
      <c r="EEB36" s="70"/>
      <c r="EEC36" s="70"/>
      <c r="EED36" s="70"/>
      <c r="EEE36" s="70"/>
      <c r="EEF36" s="70"/>
      <c r="EEG36" s="70"/>
      <c r="EEH36" s="70"/>
      <c r="EEI36" s="70"/>
      <c r="EEJ36" s="70"/>
      <c r="EEK36" s="70"/>
      <c r="EEL36" s="70"/>
      <c r="EEM36" s="70"/>
      <c r="EEN36" s="70"/>
      <c r="EEO36" s="70"/>
      <c r="EEP36" s="70"/>
      <c r="EEQ36" s="70"/>
      <c r="EER36" s="70"/>
      <c r="EES36" s="70"/>
      <c r="EET36" s="70"/>
      <c r="EEU36" s="70"/>
      <c r="EEV36" s="70"/>
      <c r="EEW36" s="70"/>
      <c r="EEX36" s="70"/>
      <c r="EEY36" s="70"/>
      <c r="EEZ36" s="70"/>
      <c r="EFA36" s="70"/>
      <c r="EFB36" s="70"/>
      <c r="EFC36" s="70"/>
      <c r="EFD36" s="70"/>
      <c r="EFE36" s="70"/>
      <c r="EFF36" s="70"/>
      <c r="EFG36" s="70"/>
      <c r="EFH36" s="70"/>
      <c r="EFI36" s="70"/>
      <c r="EFJ36" s="70"/>
      <c r="EFK36" s="70"/>
      <c r="EFL36" s="70"/>
      <c r="EFM36" s="70"/>
      <c r="EFN36" s="70"/>
      <c r="EFO36" s="70"/>
      <c r="EFP36" s="70"/>
      <c r="EFQ36" s="70"/>
      <c r="EFR36" s="70"/>
      <c r="EFS36" s="70"/>
      <c r="EFT36" s="70"/>
      <c r="EFU36" s="70"/>
      <c r="EFV36" s="70"/>
      <c r="EFW36" s="70"/>
      <c r="EFX36" s="70"/>
      <c r="EFY36" s="70"/>
      <c r="EFZ36" s="70"/>
      <c r="EGA36" s="70"/>
      <c r="EGB36" s="70"/>
      <c r="EGC36" s="70"/>
      <c r="EGD36" s="70"/>
      <c r="EGE36" s="70"/>
      <c r="EGF36" s="70"/>
      <c r="EGG36" s="70"/>
      <c r="EGH36" s="70"/>
      <c r="EGI36" s="70"/>
      <c r="EGJ36" s="70"/>
      <c r="EGK36" s="70"/>
      <c r="EGL36" s="70"/>
      <c r="EGM36" s="70"/>
      <c r="EGN36" s="70"/>
      <c r="EGO36" s="70"/>
      <c r="EGP36" s="70"/>
      <c r="EGQ36" s="70"/>
      <c r="EGR36" s="70"/>
      <c r="EGS36" s="70"/>
      <c r="EGT36" s="70"/>
      <c r="EGU36" s="70"/>
      <c r="EGV36" s="70"/>
      <c r="EGW36" s="70"/>
      <c r="EGX36" s="70"/>
      <c r="EGY36" s="70"/>
      <c r="EGZ36" s="70"/>
      <c r="EHA36" s="70"/>
      <c r="EHB36" s="70"/>
      <c r="EHC36" s="70"/>
      <c r="EHD36" s="70"/>
      <c r="EHE36" s="70"/>
      <c r="EHF36" s="70"/>
      <c r="EHG36" s="70"/>
      <c r="EHH36" s="70"/>
      <c r="EHI36" s="70"/>
      <c r="EHJ36" s="70"/>
      <c r="EHK36" s="70"/>
      <c r="EHL36" s="70"/>
      <c r="EHM36" s="70"/>
      <c r="EHN36" s="70"/>
      <c r="EHO36" s="70"/>
      <c r="EHP36" s="70"/>
      <c r="EHQ36" s="70"/>
      <c r="EHR36" s="70"/>
      <c r="EHS36" s="70"/>
      <c r="EHT36" s="70"/>
      <c r="EHU36" s="70"/>
      <c r="EHV36" s="70"/>
      <c r="EHW36" s="70"/>
      <c r="EHX36" s="70"/>
      <c r="EHY36" s="70"/>
      <c r="EHZ36" s="70"/>
      <c r="EIA36" s="70"/>
      <c r="EIB36" s="70"/>
      <c r="EIC36" s="70"/>
      <c r="EID36" s="70"/>
      <c r="EIE36" s="70"/>
      <c r="EIF36" s="70"/>
      <c r="EIG36" s="70"/>
      <c r="EIH36" s="70"/>
      <c r="EII36" s="70"/>
      <c r="EIJ36" s="70"/>
      <c r="EIK36" s="70"/>
      <c r="EIL36" s="70"/>
      <c r="EIM36" s="70"/>
      <c r="EIN36" s="70"/>
      <c r="EIO36" s="70"/>
      <c r="EIP36" s="70"/>
      <c r="EIQ36" s="70"/>
      <c r="EIR36" s="70"/>
      <c r="EIS36" s="70"/>
      <c r="EIT36" s="70"/>
      <c r="EIU36" s="70"/>
      <c r="EIV36" s="70"/>
      <c r="EIW36" s="70"/>
      <c r="EIX36" s="70"/>
      <c r="EIY36" s="70"/>
      <c r="EIZ36" s="70"/>
      <c r="EJA36" s="70"/>
      <c r="EJB36" s="70"/>
      <c r="EJC36" s="70"/>
      <c r="EJD36" s="70"/>
      <c r="EJE36" s="70"/>
      <c r="EJF36" s="70"/>
      <c r="EJG36" s="70"/>
      <c r="EJH36" s="70"/>
      <c r="EJI36" s="70"/>
      <c r="EJJ36" s="70"/>
      <c r="EJK36" s="70"/>
      <c r="EJL36" s="70"/>
      <c r="EJM36" s="70"/>
      <c r="EJN36" s="70"/>
      <c r="EJO36" s="70"/>
      <c r="EJP36" s="70"/>
      <c r="EJQ36" s="70"/>
      <c r="EJR36" s="70"/>
      <c r="EJS36" s="70"/>
      <c r="EJT36" s="70"/>
      <c r="EJU36" s="70"/>
      <c r="EJV36" s="70"/>
      <c r="EJW36" s="70"/>
      <c r="EJX36" s="70"/>
      <c r="EJY36" s="70"/>
      <c r="EJZ36" s="70"/>
      <c r="EKA36" s="70"/>
      <c r="EKB36" s="70"/>
      <c r="EKC36" s="70"/>
      <c r="EKD36" s="70"/>
      <c r="EKE36" s="70"/>
      <c r="EKF36" s="70"/>
      <c r="EKG36" s="70"/>
      <c r="EKH36" s="70"/>
      <c r="EKI36" s="70"/>
      <c r="EKJ36" s="70"/>
      <c r="EKK36" s="70"/>
      <c r="EKL36" s="70"/>
      <c r="EKM36" s="70"/>
      <c r="EKN36" s="70"/>
      <c r="EKO36" s="70"/>
      <c r="EKP36" s="70"/>
      <c r="EKQ36" s="70"/>
      <c r="EKR36" s="70"/>
      <c r="EKS36" s="70"/>
      <c r="EKT36" s="70"/>
      <c r="EKU36" s="70"/>
      <c r="EKV36" s="70"/>
      <c r="EKW36" s="70"/>
      <c r="EKX36" s="70"/>
      <c r="EKY36" s="70"/>
      <c r="EKZ36" s="70"/>
      <c r="ELA36" s="70"/>
      <c r="ELB36" s="70"/>
      <c r="ELC36" s="70"/>
      <c r="ELD36" s="70"/>
      <c r="ELE36" s="70"/>
      <c r="ELF36" s="70"/>
      <c r="ELG36" s="70"/>
      <c r="ELH36" s="70"/>
      <c r="ELI36" s="70"/>
      <c r="ELJ36" s="70"/>
      <c r="ELK36" s="70"/>
      <c r="ELL36" s="70"/>
      <c r="ELM36" s="70"/>
      <c r="ELN36" s="70"/>
      <c r="ELO36" s="70"/>
      <c r="ELP36" s="70"/>
      <c r="ELQ36" s="70"/>
      <c r="ELR36" s="70"/>
      <c r="ELS36" s="70"/>
      <c r="ELT36" s="70"/>
      <c r="ELU36" s="70"/>
      <c r="ELV36" s="70"/>
      <c r="ELW36" s="70"/>
      <c r="ELX36" s="70"/>
      <c r="ELY36" s="70"/>
      <c r="ELZ36" s="70"/>
      <c r="EMA36" s="70"/>
      <c r="EMB36" s="70"/>
      <c r="EMC36" s="70"/>
      <c r="EMD36" s="70"/>
      <c r="EME36" s="70"/>
      <c r="EMF36" s="70"/>
      <c r="EMG36" s="70"/>
      <c r="EMH36" s="70"/>
      <c r="EMI36" s="70"/>
      <c r="EMJ36" s="70"/>
      <c r="EMK36" s="70"/>
      <c r="EML36" s="70"/>
      <c r="EMM36" s="70"/>
      <c r="EMN36" s="70"/>
      <c r="EMO36" s="70"/>
      <c r="EMP36" s="70"/>
      <c r="EMQ36" s="70"/>
      <c r="EMR36" s="70"/>
      <c r="EMS36" s="70"/>
      <c r="EMT36" s="70"/>
      <c r="EMU36" s="70"/>
      <c r="EMV36" s="70"/>
      <c r="EMW36" s="70"/>
      <c r="EMX36" s="70"/>
      <c r="EMY36" s="70"/>
      <c r="EMZ36" s="70"/>
      <c r="ENA36" s="70"/>
      <c r="ENB36" s="70"/>
      <c r="ENC36" s="70"/>
      <c r="END36" s="70"/>
      <c r="ENE36" s="70"/>
      <c r="ENF36" s="70"/>
      <c r="ENG36" s="70"/>
      <c r="ENH36" s="70"/>
      <c r="ENI36" s="70"/>
      <c r="ENJ36" s="70"/>
      <c r="ENK36" s="70"/>
      <c r="ENL36" s="70"/>
      <c r="ENM36" s="70"/>
      <c r="ENN36" s="70"/>
      <c r="ENO36" s="70"/>
      <c r="ENP36" s="70"/>
      <c r="ENQ36" s="70"/>
      <c r="ENR36" s="70"/>
      <c r="ENS36" s="70"/>
      <c r="ENT36" s="70"/>
      <c r="ENU36" s="70"/>
      <c r="ENV36" s="70"/>
      <c r="ENW36" s="70"/>
      <c r="ENX36" s="70"/>
      <c r="ENY36" s="70"/>
      <c r="ENZ36" s="70"/>
      <c r="EOA36" s="70"/>
      <c r="EOB36" s="70"/>
      <c r="EOC36" s="70"/>
      <c r="EOD36" s="70"/>
      <c r="EOE36" s="70"/>
      <c r="EOF36" s="70"/>
      <c r="EOG36" s="70"/>
      <c r="EOH36" s="70"/>
      <c r="EOI36" s="70"/>
      <c r="EOJ36" s="70"/>
      <c r="EOK36" s="70"/>
      <c r="EOL36" s="70"/>
      <c r="EOM36" s="70"/>
      <c r="EON36" s="70"/>
      <c r="EOO36" s="70"/>
      <c r="EOP36" s="70"/>
      <c r="EOQ36" s="70"/>
      <c r="EOR36" s="70"/>
      <c r="EOS36" s="70"/>
      <c r="EOT36" s="70"/>
      <c r="EOU36" s="70"/>
      <c r="EOV36" s="70"/>
      <c r="EOW36" s="70"/>
      <c r="EOX36" s="70"/>
      <c r="EOY36" s="70"/>
      <c r="EOZ36" s="70"/>
      <c r="EPA36" s="70"/>
      <c r="EPB36" s="70"/>
      <c r="EPC36" s="70"/>
      <c r="EPD36" s="70"/>
      <c r="EPE36" s="70"/>
      <c r="EPF36" s="70"/>
      <c r="EPG36" s="70"/>
      <c r="EPH36" s="70"/>
      <c r="EPI36" s="70"/>
      <c r="EPJ36" s="70"/>
      <c r="EPK36" s="70"/>
      <c r="EPL36" s="70"/>
      <c r="EPM36" s="70"/>
      <c r="EPN36" s="70"/>
      <c r="EPO36" s="70"/>
      <c r="EPP36" s="70"/>
      <c r="EPQ36" s="70"/>
      <c r="EPR36" s="70"/>
      <c r="EPS36" s="70"/>
      <c r="EPT36" s="70"/>
      <c r="EPU36" s="70"/>
      <c r="EPV36" s="70"/>
      <c r="EPW36" s="70"/>
      <c r="EPX36" s="70"/>
      <c r="EPY36" s="70"/>
      <c r="EPZ36" s="70"/>
      <c r="EQA36" s="70"/>
      <c r="EQB36" s="70"/>
      <c r="EQC36" s="70"/>
      <c r="EQD36" s="70"/>
      <c r="EQE36" s="70"/>
      <c r="EQF36" s="70"/>
      <c r="EQG36" s="70"/>
      <c r="EQH36" s="70"/>
      <c r="EQI36" s="70"/>
      <c r="EQJ36" s="70"/>
      <c r="EQK36" s="70"/>
      <c r="EQL36" s="70"/>
      <c r="EQM36" s="70"/>
      <c r="EQN36" s="70"/>
      <c r="EQO36" s="70"/>
      <c r="EQP36" s="70"/>
      <c r="EQQ36" s="70"/>
      <c r="EQR36" s="70"/>
      <c r="EQS36" s="70"/>
      <c r="EQT36" s="70"/>
      <c r="EQU36" s="70"/>
      <c r="EQV36" s="70"/>
      <c r="EQW36" s="70"/>
      <c r="EQX36" s="70"/>
      <c r="EQY36" s="70"/>
      <c r="EQZ36" s="70"/>
      <c r="ERA36" s="70"/>
      <c r="ERB36" s="70"/>
      <c r="ERC36" s="70"/>
      <c r="ERD36" s="70"/>
      <c r="ERE36" s="70"/>
      <c r="ERF36" s="70"/>
      <c r="ERG36" s="70"/>
      <c r="ERH36" s="70"/>
      <c r="ERI36" s="70"/>
      <c r="ERJ36" s="70"/>
      <c r="ERK36" s="70"/>
      <c r="ERL36" s="70"/>
      <c r="ERM36" s="70"/>
      <c r="ERN36" s="70"/>
      <c r="ERO36" s="70"/>
      <c r="ERP36" s="70"/>
      <c r="ERQ36" s="70"/>
      <c r="ERR36" s="70"/>
      <c r="ERS36" s="70"/>
      <c r="ERT36" s="70"/>
      <c r="ERU36" s="70"/>
      <c r="ERV36" s="70"/>
      <c r="ERW36" s="70"/>
      <c r="ERX36" s="70"/>
      <c r="ERY36" s="70"/>
      <c r="ERZ36" s="70"/>
      <c r="ESA36" s="70"/>
      <c r="ESB36" s="70"/>
      <c r="ESC36" s="70"/>
      <c r="ESD36" s="70"/>
      <c r="ESE36" s="70"/>
      <c r="ESF36" s="70"/>
      <c r="ESG36" s="70"/>
      <c r="ESH36" s="70"/>
      <c r="ESI36" s="70"/>
      <c r="ESJ36" s="70"/>
      <c r="ESK36" s="70"/>
      <c r="ESL36" s="70"/>
      <c r="ESM36" s="70"/>
      <c r="ESN36" s="70"/>
      <c r="ESO36" s="70"/>
      <c r="ESP36" s="70"/>
      <c r="ESQ36" s="70"/>
      <c r="ESR36" s="70"/>
      <c r="ESS36" s="70"/>
      <c r="EST36" s="70"/>
      <c r="ESU36" s="70"/>
      <c r="ESV36" s="70"/>
      <c r="ESW36" s="70"/>
      <c r="ESX36" s="70"/>
      <c r="ESY36" s="70"/>
      <c r="ESZ36" s="70"/>
      <c r="ETA36" s="70"/>
      <c r="ETB36" s="70"/>
      <c r="ETC36" s="70"/>
      <c r="ETD36" s="70"/>
      <c r="ETE36" s="70"/>
      <c r="ETF36" s="70"/>
      <c r="ETG36" s="70"/>
      <c r="ETH36" s="70"/>
      <c r="ETI36" s="70"/>
      <c r="ETJ36" s="70"/>
      <c r="ETK36" s="70"/>
      <c r="ETL36" s="70"/>
      <c r="ETM36" s="70"/>
      <c r="ETN36" s="70"/>
      <c r="ETO36" s="70"/>
      <c r="ETP36" s="70"/>
      <c r="ETQ36" s="70"/>
      <c r="ETR36" s="70"/>
      <c r="ETS36" s="70"/>
      <c r="ETT36" s="70"/>
      <c r="ETU36" s="70"/>
      <c r="ETV36" s="70"/>
      <c r="ETW36" s="70"/>
      <c r="ETX36" s="70"/>
      <c r="ETY36" s="70"/>
      <c r="ETZ36" s="70"/>
      <c r="EUA36" s="70"/>
      <c r="EUB36" s="70"/>
      <c r="EUC36" s="70"/>
      <c r="EUD36" s="70"/>
      <c r="EUE36" s="70"/>
      <c r="EUF36" s="70"/>
      <c r="EUG36" s="70"/>
      <c r="EUH36" s="70"/>
      <c r="EUI36" s="70"/>
      <c r="EUJ36" s="70"/>
      <c r="EUK36" s="70"/>
      <c r="EUL36" s="70"/>
      <c r="EUM36" s="70"/>
      <c r="EUN36" s="70"/>
      <c r="EUO36" s="70"/>
      <c r="EUP36" s="70"/>
      <c r="EUQ36" s="70"/>
      <c r="EUR36" s="70"/>
      <c r="EUS36" s="70"/>
      <c r="EUT36" s="70"/>
      <c r="EUU36" s="70"/>
      <c r="EUV36" s="70"/>
      <c r="EUW36" s="70"/>
      <c r="EUX36" s="70"/>
      <c r="EUY36" s="70"/>
      <c r="EUZ36" s="70"/>
      <c r="EVA36" s="70"/>
      <c r="EVB36" s="70"/>
      <c r="EVC36" s="70"/>
      <c r="EVD36" s="70"/>
      <c r="EVE36" s="70"/>
      <c r="EVF36" s="70"/>
      <c r="EVG36" s="70"/>
      <c r="EVH36" s="70"/>
      <c r="EVI36" s="70"/>
      <c r="EVJ36" s="70"/>
      <c r="EVK36" s="70"/>
      <c r="EVL36" s="70"/>
      <c r="EVM36" s="70"/>
      <c r="EVN36" s="70"/>
      <c r="EVO36" s="70"/>
      <c r="EVP36" s="70"/>
      <c r="EVQ36" s="70"/>
      <c r="EVR36" s="70"/>
      <c r="EVS36" s="70"/>
      <c r="EVT36" s="70"/>
      <c r="EVU36" s="70"/>
      <c r="EVV36" s="70"/>
      <c r="EVW36" s="70"/>
      <c r="EVX36" s="70"/>
      <c r="EVY36" s="70"/>
      <c r="EVZ36" s="70"/>
      <c r="EWA36" s="70"/>
      <c r="EWB36" s="70"/>
      <c r="EWC36" s="70"/>
      <c r="EWD36" s="70"/>
      <c r="EWE36" s="70"/>
      <c r="EWF36" s="70"/>
      <c r="EWG36" s="70"/>
      <c r="EWH36" s="70"/>
      <c r="EWI36" s="70"/>
      <c r="EWJ36" s="70"/>
      <c r="EWK36" s="70"/>
      <c r="EWL36" s="70"/>
      <c r="EWM36" s="70"/>
      <c r="EWN36" s="70"/>
      <c r="EWO36" s="70"/>
      <c r="EWP36" s="70"/>
      <c r="EWQ36" s="70"/>
      <c r="EWR36" s="70"/>
      <c r="EWS36" s="70"/>
      <c r="EWT36" s="70"/>
      <c r="EWU36" s="70"/>
      <c r="EWV36" s="70"/>
      <c r="EWW36" s="70"/>
      <c r="EWX36" s="70"/>
      <c r="EWY36" s="70"/>
      <c r="EWZ36" s="70"/>
      <c r="EXA36" s="70"/>
      <c r="EXB36" s="70"/>
      <c r="EXC36" s="70"/>
      <c r="EXD36" s="70"/>
      <c r="EXE36" s="70"/>
      <c r="EXF36" s="70"/>
      <c r="EXG36" s="70"/>
      <c r="EXH36" s="70"/>
      <c r="EXI36" s="70"/>
      <c r="EXJ36" s="70"/>
      <c r="EXK36" s="70"/>
      <c r="EXL36" s="70"/>
      <c r="EXM36" s="70"/>
      <c r="EXN36" s="70"/>
      <c r="EXO36" s="70"/>
      <c r="EXP36" s="70"/>
      <c r="EXQ36" s="70"/>
      <c r="EXR36" s="70"/>
      <c r="EXS36" s="70"/>
      <c r="EXT36" s="70"/>
      <c r="EXU36" s="70"/>
      <c r="EXV36" s="70"/>
      <c r="EXW36" s="70"/>
      <c r="EXX36" s="70"/>
      <c r="EXY36" s="70"/>
      <c r="EXZ36" s="70"/>
      <c r="EYA36" s="70"/>
      <c r="EYB36" s="70"/>
      <c r="EYC36" s="70"/>
      <c r="EYD36" s="70"/>
      <c r="EYE36" s="70"/>
      <c r="EYF36" s="70"/>
      <c r="EYG36" s="70"/>
      <c r="EYH36" s="70"/>
      <c r="EYI36" s="70"/>
      <c r="EYJ36" s="70"/>
      <c r="EYK36" s="70"/>
      <c r="EYL36" s="70"/>
      <c r="EYM36" s="70"/>
      <c r="EYN36" s="70"/>
      <c r="EYO36" s="70"/>
      <c r="EYP36" s="70"/>
      <c r="EYQ36" s="70"/>
      <c r="EYR36" s="70"/>
      <c r="EYS36" s="70"/>
      <c r="EYT36" s="70"/>
      <c r="EYU36" s="70"/>
      <c r="EYV36" s="70"/>
      <c r="EYW36" s="70"/>
      <c r="EYX36" s="70"/>
      <c r="EYY36" s="70"/>
      <c r="EYZ36" s="70"/>
      <c r="EZA36" s="70"/>
      <c r="EZB36" s="70"/>
      <c r="EZC36" s="70"/>
      <c r="EZD36" s="70"/>
      <c r="EZE36" s="70"/>
      <c r="EZF36" s="70"/>
      <c r="EZG36" s="70"/>
      <c r="EZH36" s="70"/>
      <c r="EZI36" s="70"/>
      <c r="EZJ36" s="70"/>
      <c r="EZK36" s="70"/>
      <c r="EZL36" s="70"/>
      <c r="EZM36" s="70"/>
      <c r="EZN36" s="70"/>
      <c r="EZO36" s="70"/>
      <c r="EZP36" s="70"/>
      <c r="EZQ36" s="70"/>
      <c r="EZR36" s="70"/>
      <c r="EZS36" s="70"/>
      <c r="EZT36" s="70"/>
      <c r="EZU36" s="70"/>
      <c r="EZV36" s="70"/>
      <c r="EZW36" s="70"/>
      <c r="EZX36" s="70"/>
      <c r="EZY36" s="70"/>
      <c r="EZZ36" s="70"/>
      <c r="FAA36" s="70"/>
      <c r="FAB36" s="70"/>
      <c r="FAC36" s="70"/>
      <c r="FAD36" s="70"/>
      <c r="FAE36" s="70"/>
      <c r="FAF36" s="70"/>
      <c r="FAG36" s="70"/>
      <c r="FAH36" s="70"/>
      <c r="FAI36" s="70"/>
      <c r="FAJ36" s="70"/>
      <c r="FAK36" s="70"/>
      <c r="FAL36" s="70"/>
      <c r="FAM36" s="70"/>
      <c r="FAN36" s="70"/>
      <c r="FAO36" s="70"/>
      <c r="FAP36" s="70"/>
      <c r="FAQ36" s="70"/>
      <c r="FAR36" s="70"/>
      <c r="FAS36" s="70"/>
      <c r="FAT36" s="70"/>
      <c r="FAU36" s="70"/>
      <c r="FAV36" s="70"/>
      <c r="FAW36" s="70"/>
      <c r="FAX36" s="70"/>
      <c r="FAY36" s="70"/>
      <c r="FAZ36" s="70"/>
      <c r="FBA36" s="70"/>
      <c r="FBB36" s="70"/>
      <c r="FBC36" s="70"/>
      <c r="FBD36" s="70"/>
      <c r="FBE36" s="70"/>
      <c r="FBF36" s="70"/>
      <c r="FBG36" s="70"/>
      <c r="FBH36" s="70"/>
      <c r="FBI36" s="70"/>
      <c r="FBJ36" s="70"/>
      <c r="FBK36" s="70"/>
      <c r="FBL36" s="70"/>
      <c r="FBM36" s="70"/>
      <c r="FBN36" s="70"/>
      <c r="FBO36" s="70"/>
      <c r="FBP36" s="70"/>
      <c r="FBQ36" s="70"/>
      <c r="FBR36" s="70"/>
      <c r="FBS36" s="70"/>
      <c r="FBT36" s="70"/>
      <c r="FBU36" s="70"/>
      <c r="FBV36" s="70"/>
      <c r="FBW36" s="70"/>
      <c r="FBX36" s="70"/>
      <c r="FBY36" s="70"/>
      <c r="FBZ36" s="70"/>
      <c r="FCA36" s="70"/>
      <c r="FCB36" s="70"/>
      <c r="FCC36" s="70"/>
      <c r="FCD36" s="70"/>
      <c r="FCE36" s="70"/>
      <c r="FCF36" s="70"/>
      <c r="FCG36" s="70"/>
      <c r="FCH36" s="70"/>
      <c r="FCI36" s="70"/>
      <c r="FCJ36" s="70"/>
      <c r="FCK36" s="70"/>
      <c r="FCL36" s="70"/>
      <c r="FCM36" s="70"/>
      <c r="FCN36" s="70"/>
      <c r="FCO36" s="70"/>
      <c r="FCP36" s="70"/>
      <c r="FCQ36" s="70"/>
      <c r="FCR36" s="70"/>
      <c r="FCS36" s="70"/>
      <c r="FCT36" s="70"/>
      <c r="FCU36" s="70"/>
      <c r="FCV36" s="70"/>
      <c r="FCW36" s="70"/>
      <c r="FCX36" s="70"/>
      <c r="FCY36" s="70"/>
      <c r="FCZ36" s="70"/>
      <c r="FDA36" s="70"/>
      <c r="FDB36" s="70"/>
      <c r="FDC36" s="70"/>
      <c r="FDD36" s="70"/>
      <c r="FDE36" s="70"/>
      <c r="FDF36" s="70"/>
      <c r="FDG36" s="70"/>
      <c r="FDH36" s="70"/>
      <c r="FDI36" s="70"/>
      <c r="FDJ36" s="70"/>
      <c r="FDK36" s="70"/>
      <c r="FDL36" s="70"/>
      <c r="FDM36" s="70"/>
      <c r="FDN36" s="70"/>
      <c r="FDO36" s="70"/>
      <c r="FDP36" s="70"/>
      <c r="FDQ36" s="70"/>
      <c r="FDR36" s="70"/>
      <c r="FDS36" s="70"/>
      <c r="FDT36" s="70"/>
      <c r="FDU36" s="70"/>
      <c r="FDV36" s="70"/>
      <c r="FDW36" s="70"/>
      <c r="FDX36" s="70"/>
      <c r="FDY36" s="70"/>
      <c r="FDZ36" s="70"/>
      <c r="FEA36" s="70"/>
      <c r="FEB36" s="70"/>
      <c r="FEC36" s="70"/>
      <c r="FED36" s="70"/>
      <c r="FEE36" s="70"/>
      <c r="FEF36" s="70"/>
      <c r="FEG36" s="70"/>
      <c r="FEH36" s="70"/>
      <c r="FEI36" s="70"/>
      <c r="FEJ36" s="70"/>
      <c r="FEK36" s="70"/>
      <c r="FEL36" s="70"/>
      <c r="FEM36" s="70"/>
      <c r="FEN36" s="70"/>
      <c r="FEO36" s="70"/>
      <c r="FEP36" s="70"/>
      <c r="FEQ36" s="70"/>
      <c r="FER36" s="70"/>
      <c r="FES36" s="70"/>
      <c r="FET36" s="70"/>
      <c r="FEU36" s="70"/>
      <c r="FEV36" s="70"/>
      <c r="FEW36" s="70"/>
      <c r="FEX36" s="70"/>
      <c r="FEY36" s="70"/>
      <c r="FEZ36" s="70"/>
      <c r="FFA36" s="70"/>
      <c r="FFB36" s="70"/>
      <c r="FFC36" s="70"/>
      <c r="FFD36" s="70"/>
      <c r="FFE36" s="70"/>
      <c r="FFF36" s="70"/>
      <c r="FFG36" s="70"/>
      <c r="FFH36" s="70"/>
      <c r="FFI36" s="70"/>
      <c r="FFJ36" s="70"/>
      <c r="FFK36" s="70"/>
      <c r="FFL36" s="70"/>
      <c r="FFM36" s="70"/>
      <c r="FFN36" s="70"/>
      <c r="FFO36" s="70"/>
      <c r="FFP36" s="70"/>
      <c r="FFQ36" s="70"/>
      <c r="FFR36" s="70"/>
      <c r="FFS36" s="70"/>
      <c r="FFT36" s="70"/>
      <c r="FFU36" s="70"/>
      <c r="FFV36" s="70"/>
      <c r="FFW36" s="70"/>
      <c r="FFX36" s="70"/>
      <c r="FFY36" s="70"/>
      <c r="FFZ36" s="70"/>
      <c r="FGA36" s="70"/>
      <c r="FGB36" s="70"/>
      <c r="FGC36" s="70"/>
      <c r="FGD36" s="70"/>
      <c r="FGE36" s="70"/>
      <c r="FGF36" s="70"/>
      <c r="FGG36" s="70"/>
      <c r="FGH36" s="70"/>
      <c r="FGI36" s="70"/>
      <c r="FGJ36" s="70"/>
      <c r="FGK36" s="70"/>
      <c r="FGL36" s="70"/>
      <c r="FGM36" s="70"/>
      <c r="FGN36" s="70"/>
      <c r="FGO36" s="70"/>
      <c r="FGP36" s="70"/>
      <c r="FGQ36" s="70"/>
      <c r="FGR36" s="70"/>
      <c r="FGS36" s="70"/>
      <c r="FGT36" s="70"/>
      <c r="FGU36" s="70"/>
      <c r="FGV36" s="70"/>
      <c r="FGW36" s="70"/>
      <c r="FGX36" s="70"/>
      <c r="FGY36" s="70"/>
      <c r="FGZ36" s="70"/>
      <c r="FHA36" s="70"/>
      <c r="FHB36" s="70"/>
      <c r="FHC36" s="70"/>
      <c r="FHD36" s="70"/>
      <c r="FHE36" s="70"/>
      <c r="FHF36" s="70"/>
      <c r="FHG36" s="70"/>
      <c r="FHH36" s="70"/>
      <c r="FHI36" s="70"/>
      <c r="FHJ36" s="70"/>
      <c r="FHK36" s="70"/>
      <c r="FHL36" s="70"/>
      <c r="FHM36" s="70"/>
      <c r="FHN36" s="70"/>
      <c r="FHO36" s="70"/>
      <c r="FHP36" s="70"/>
      <c r="FHQ36" s="70"/>
      <c r="FHR36" s="70"/>
      <c r="FHS36" s="70"/>
      <c r="FHT36" s="70"/>
      <c r="FHU36" s="70"/>
      <c r="FHV36" s="70"/>
      <c r="FHW36" s="70"/>
      <c r="FHX36" s="70"/>
      <c r="FHY36" s="70"/>
      <c r="FHZ36" s="70"/>
      <c r="FIA36" s="70"/>
      <c r="FIB36" s="70"/>
      <c r="FIC36" s="70"/>
      <c r="FID36" s="70"/>
      <c r="FIE36" s="70"/>
      <c r="FIF36" s="70"/>
      <c r="FIG36" s="70"/>
      <c r="FIH36" s="70"/>
      <c r="FII36" s="70"/>
      <c r="FIJ36" s="70"/>
      <c r="FIK36" s="70"/>
      <c r="FIL36" s="70"/>
      <c r="FIM36" s="70"/>
      <c r="FIN36" s="70"/>
      <c r="FIO36" s="70"/>
      <c r="FIP36" s="70"/>
      <c r="FIQ36" s="70"/>
      <c r="FIR36" s="70"/>
      <c r="FIS36" s="70"/>
      <c r="FIT36" s="70"/>
      <c r="FIU36" s="70"/>
      <c r="FIV36" s="70"/>
      <c r="FIW36" s="70"/>
      <c r="FIX36" s="70"/>
      <c r="FIY36" s="70"/>
      <c r="FIZ36" s="70"/>
      <c r="FJA36" s="70"/>
      <c r="FJB36" s="70"/>
      <c r="FJC36" s="70"/>
      <c r="FJD36" s="70"/>
      <c r="FJE36" s="70"/>
      <c r="FJF36" s="70"/>
      <c r="FJG36" s="70"/>
      <c r="FJH36" s="70"/>
      <c r="FJI36" s="70"/>
      <c r="FJJ36" s="70"/>
      <c r="FJK36" s="70"/>
      <c r="FJL36" s="70"/>
      <c r="FJM36" s="70"/>
      <c r="FJN36" s="70"/>
      <c r="FJO36" s="70"/>
      <c r="FJP36" s="70"/>
      <c r="FJQ36" s="70"/>
      <c r="FJR36" s="70"/>
      <c r="FJS36" s="70"/>
      <c r="FJT36" s="70"/>
      <c r="FJU36" s="70"/>
      <c r="FJV36" s="70"/>
      <c r="FJW36" s="70"/>
      <c r="FJX36" s="70"/>
      <c r="FJY36" s="70"/>
      <c r="FJZ36" s="70"/>
      <c r="FKA36" s="70"/>
      <c r="FKB36" s="70"/>
      <c r="FKC36" s="70"/>
      <c r="FKD36" s="70"/>
      <c r="FKE36" s="70"/>
      <c r="FKF36" s="70"/>
      <c r="FKG36" s="70"/>
      <c r="FKH36" s="70"/>
      <c r="FKI36" s="70"/>
      <c r="FKJ36" s="70"/>
      <c r="FKK36" s="70"/>
      <c r="FKL36" s="70"/>
      <c r="FKM36" s="70"/>
      <c r="FKN36" s="70"/>
      <c r="FKO36" s="70"/>
      <c r="FKP36" s="70"/>
      <c r="FKQ36" s="70"/>
      <c r="FKR36" s="70"/>
      <c r="FKS36" s="70"/>
      <c r="FKT36" s="70"/>
      <c r="FKU36" s="70"/>
      <c r="FKV36" s="70"/>
      <c r="FKW36" s="70"/>
      <c r="FKX36" s="70"/>
      <c r="FKY36" s="70"/>
      <c r="FKZ36" s="70"/>
      <c r="FLA36" s="70"/>
      <c r="FLB36" s="70"/>
      <c r="FLC36" s="70"/>
      <c r="FLD36" s="70"/>
      <c r="FLE36" s="70"/>
      <c r="FLF36" s="70"/>
      <c r="FLG36" s="70"/>
      <c r="FLH36" s="70"/>
      <c r="FLI36" s="70"/>
      <c r="FLJ36" s="70"/>
      <c r="FLK36" s="70"/>
      <c r="FLL36" s="70"/>
      <c r="FLM36" s="70"/>
      <c r="FLN36" s="70"/>
      <c r="FLO36" s="70"/>
      <c r="FLP36" s="70"/>
      <c r="FLQ36" s="70"/>
      <c r="FLR36" s="70"/>
      <c r="FLS36" s="70"/>
      <c r="FLT36" s="70"/>
      <c r="FLU36" s="70"/>
      <c r="FLV36" s="70"/>
      <c r="FLW36" s="70"/>
      <c r="FLX36" s="70"/>
      <c r="FLY36" s="70"/>
      <c r="FLZ36" s="70"/>
      <c r="FMA36" s="70"/>
      <c r="FMB36" s="70"/>
      <c r="FMC36" s="70"/>
      <c r="FMD36" s="70"/>
      <c r="FME36" s="70"/>
      <c r="FMF36" s="70"/>
      <c r="FMG36" s="70"/>
      <c r="FMH36" s="70"/>
      <c r="FMI36" s="70"/>
      <c r="FMJ36" s="70"/>
      <c r="FMK36" s="70"/>
      <c r="FML36" s="70"/>
      <c r="FMM36" s="70"/>
      <c r="FMN36" s="70"/>
      <c r="FMO36" s="70"/>
      <c r="FMP36" s="70"/>
      <c r="FMQ36" s="70"/>
      <c r="FMR36" s="70"/>
      <c r="FMS36" s="70"/>
      <c r="FMT36" s="70"/>
      <c r="FMU36" s="70"/>
      <c r="FMV36" s="70"/>
      <c r="FMW36" s="70"/>
      <c r="FMX36" s="70"/>
      <c r="FMY36" s="70"/>
      <c r="FMZ36" s="70"/>
      <c r="FNA36" s="70"/>
      <c r="FNB36" s="70"/>
      <c r="FNC36" s="70"/>
      <c r="FND36" s="70"/>
      <c r="FNE36" s="70"/>
      <c r="FNF36" s="70"/>
      <c r="FNG36" s="70"/>
      <c r="FNH36" s="70"/>
      <c r="FNI36" s="70"/>
      <c r="FNJ36" s="70"/>
      <c r="FNK36" s="70"/>
      <c r="FNL36" s="70"/>
      <c r="FNM36" s="70"/>
      <c r="FNN36" s="70"/>
      <c r="FNO36" s="70"/>
      <c r="FNP36" s="70"/>
      <c r="FNQ36" s="70"/>
      <c r="FNR36" s="70"/>
      <c r="FNS36" s="70"/>
      <c r="FNT36" s="70"/>
      <c r="FNU36" s="70"/>
      <c r="FNV36" s="70"/>
      <c r="FNW36" s="70"/>
      <c r="FNX36" s="70"/>
      <c r="FNY36" s="70"/>
      <c r="FNZ36" s="70"/>
      <c r="FOA36" s="70"/>
      <c r="FOB36" s="70"/>
      <c r="FOC36" s="70"/>
      <c r="FOD36" s="70"/>
      <c r="FOE36" s="70"/>
      <c r="FOF36" s="70"/>
      <c r="FOG36" s="70"/>
      <c r="FOH36" s="70"/>
      <c r="FOI36" s="70"/>
      <c r="FOJ36" s="70"/>
      <c r="FOK36" s="70"/>
      <c r="FOL36" s="70"/>
      <c r="FOM36" s="70"/>
      <c r="FON36" s="70"/>
      <c r="FOO36" s="70"/>
      <c r="FOP36" s="70"/>
      <c r="FOQ36" s="70"/>
      <c r="FOR36" s="70"/>
      <c r="FOS36" s="70"/>
      <c r="FOT36" s="70"/>
      <c r="FOU36" s="70"/>
      <c r="FOV36" s="70"/>
      <c r="FOW36" s="70"/>
      <c r="FOX36" s="70"/>
      <c r="FOY36" s="70"/>
      <c r="FOZ36" s="70"/>
      <c r="FPA36" s="70"/>
      <c r="FPB36" s="70"/>
      <c r="FPC36" s="70"/>
      <c r="FPD36" s="70"/>
      <c r="FPE36" s="70"/>
      <c r="FPF36" s="70"/>
      <c r="FPG36" s="70"/>
      <c r="FPH36" s="70"/>
      <c r="FPI36" s="70"/>
      <c r="FPJ36" s="70"/>
      <c r="FPK36" s="70"/>
      <c r="FPL36" s="70"/>
      <c r="FPM36" s="70"/>
      <c r="FPN36" s="70"/>
      <c r="FPO36" s="70"/>
      <c r="FPP36" s="70"/>
      <c r="FPQ36" s="70"/>
      <c r="FPR36" s="70"/>
      <c r="FPS36" s="70"/>
      <c r="FPT36" s="70"/>
      <c r="FPU36" s="70"/>
      <c r="FPV36" s="70"/>
      <c r="FPW36" s="70"/>
      <c r="FPX36" s="70"/>
      <c r="FPY36" s="70"/>
      <c r="FPZ36" s="70"/>
      <c r="FQA36" s="70"/>
      <c r="FQB36" s="70"/>
      <c r="FQC36" s="70"/>
      <c r="FQD36" s="70"/>
      <c r="FQE36" s="70"/>
      <c r="FQF36" s="70"/>
      <c r="FQG36" s="70"/>
      <c r="FQH36" s="70"/>
      <c r="FQI36" s="70"/>
      <c r="FQJ36" s="70"/>
      <c r="FQK36" s="70"/>
      <c r="FQL36" s="70"/>
      <c r="FQM36" s="70"/>
      <c r="FQN36" s="70"/>
      <c r="FQO36" s="70"/>
      <c r="FQP36" s="70"/>
      <c r="FQQ36" s="70"/>
      <c r="FQR36" s="70"/>
      <c r="FQS36" s="70"/>
      <c r="FQT36" s="70"/>
      <c r="FQU36" s="70"/>
      <c r="FQV36" s="70"/>
      <c r="FQW36" s="70"/>
      <c r="FQX36" s="70"/>
      <c r="FQY36" s="70"/>
      <c r="FQZ36" s="70"/>
      <c r="FRA36" s="70"/>
      <c r="FRB36" s="70"/>
      <c r="FRC36" s="70"/>
      <c r="FRD36" s="70"/>
      <c r="FRE36" s="70"/>
      <c r="FRF36" s="70"/>
      <c r="FRG36" s="70"/>
      <c r="FRH36" s="70"/>
      <c r="FRI36" s="70"/>
      <c r="FRJ36" s="70"/>
      <c r="FRK36" s="70"/>
      <c r="FRL36" s="70"/>
      <c r="FRM36" s="70"/>
      <c r="FRN36" s="70"/>
      <c r="FRO36" s="70"/>
      <c r="FRP36" s="70"/>
      <c r="FRQ36" s="70"/>
      <c r="FRR36" s="70"/>
      <c r="FRS36" s="70"/>
      <c r="FRT36" s="70"/>
      <c r="FRU36" s="70"/>
      <c r="FRV36" s="70"/>
      <c r="FRW36" s="70"/>
      <c r="FRX36" s="70"/>
      <c r="FRY36" s="70"/>
      <c r="FRZ36" s="70"/>
      <c r="FSA36" s="70"/>
      <c r="FSB36" s="70"/>
      <c r="FSC36" s="70"/>
      <c r="FSD36" s="70"/>
      <c r="FSE36" s="70"/>
      <c r="FSF36" s="70"/>
      <c r="FSG36" s="70"/>
      <c r="FSH36" s="70"/>
      <c r="FSI36" s="70"/>
      <c r="FSJ36" s="70"/>
      <c r="FSK36" s="70"/>
      <c r="FSL36" s="70"/>
      <c r="FSM36" s="70"/>
      <c r="FSN36" s="70"/>
      <c r="FSO36" s="70"/>
      <c r="FSP36" s="70"/>
      <c r="FSQ36" s="70"/>
      <c r="FSR36" s="70"/>
      <c r="FSS36" s="70"/>
      <c r="FST36" s="70"/>
      <c r="FSU36" s="70"/>
      <c r="FSV36" s="70"/>
      <c r="FSW36" s="70"/>
      <c r="FSX36" s="70"/>
      <c r="FSY36" s="70"/>
      <c r="FSZ36" s="70"/>
      <c r="FTA36" s="70"/>
      <c r="FTB36" s="70"/>
      <c r="FTC36" s="70"/>
      <c r="FTD36" s="70"/>
      <c r="FTE36" s="70"/>
      <c r="FTF36" s="70"/>
      <c r="FTG36" s="70"/>
      <c r="FTH36" s="70"/>
      <c r="FTI36" s="70"/>
      <c r="FTJ36" s="70"/>
      <c r="FTK36" s="70"/>
      <c r="FTL36" s="70"/>
      <c r="FTM36" s="70"/>
      <c r="FTN36" s="70"/>
      <c r="FTO36" s="70"/>
      <c r="FTP36" s="70"/>
      <c r="FTQ36" s="70"/>
      <c r="FTR36" s="70"/>
      <c r="FTS36" s="70"/>
      <c r="FTT36" s="70"/>
      <c r="FTU36" s="70"/>
      <c r="FTV36" s="70"/>
      <c r="FTW36" s="70"/>
      <c r="FTX36" s="70"/>
      <c r="FTY36" s="70"/>
      <c r="FTZ36" s="70"/>
      <c r="FUA36" s="70"/>
      <c r="FUB36" s="70"/>
      <c r="FUC36" s="70"/>
      <c r="FUD36" s="70"/>
      <c r="FUE36" s="70"/>
      <c r="FUF36" s="70"/>
      <c r="FUG36" s="70"/>
      <c r="FUH36" s="70"/>
      <c r="FUI36" s="70"/>
      <c r="FUJ36" s="70"/>
      <c r="FUK36" s="70"/>
      <c r="FUL36" s="70"/>
      <c r="FUM36" s="70"/>
      <c r="FUN36" s="70"/>
      <c r="FUO36" s="70"/>
      <c r="FUP36" s="70"/>
      <c r="FUQ36" s="70"/>
      <c r="FUR36" s="70"/>
      <c r="FUS36" s="70"/>
      <c r="FUT36" s="70"/>
      <c r="FUU36" s="70"/>
      <c r="FUV36" s="70"/>
      <c r="FUW36" s="70"/>
      <c r="FUX36" s="70"/>
      <c r="FUY36" s="70"/>
      <c r="FUZ36" s="70"/>
      <c r="FVA36" s="70"/>
      <c r="FVB36" s="70"/>
      <c r="FVC36" s="70"/>
      <c r="FVD36" s="70"/>
      <c r="FVE36" s="70"/>
      <c r="FVF36" s="70"/>
      <c r="FVG36" s="70"/>
      <c r="FVH36" s="70"/>
      <c r="FVI36" s="70"/>
      <c r="FVJ36" s="70"/>
      <c r="FVK36" s="70"/>
      <c r="FVL36" s="70"/>
      <c r="FVM36" s="70"/>
      <c r="FVN36" s="70"/>
      <c r="FVO36" s="70"/>
      <c r="FVP36" s="70"/>
      <c r="FVQ36" s="70"/>
      <c r="FVR36" s="70"/>
      <c r="FVS36" s="70"/>
      <c r="FVT36" s="70"/>
      <c r="FVU36" s="70"/>
      <c r="FVV36" s="70"/>
      <c r="FVW36" s="70"/>
      <c r="FVX36" s="70"/>
      <c r="FVY36" s="70"/>
      <c r="FVZ36" s="70"/>
      <c r="FWA36" s="70"/>
      <c r="FWB36" s="70"/>
      <c r="FWC36" s="70"/>
      <c r="FWD36" s="70"/>
      <c r="FWE36" s="70"/>
      <c r="FWF36" s="70"/>
      <c r="FWG36" s="70"/>
      <c r="FWH36" s="70"/>
      <c r="FWI36" s="70"/>
      <c r="FWJ36" s="70"/>
      <c r="FWK36" s="70"/>
      <c r="FWL36" s="70"/>
      <c r="FWM36" s="70"/>
      <c r="FWN36" s="70"/>
      <c r="FWO36" s="70"/>
      <c r="FWP36" s="70"/>
      <c r="FWQ36" s="70"/>
      <c r="FWR36" s="70"/>
      <c r="FWS36" s="70"/>
      <c r="FWT36" s="70"/>
      <c r="FWU36" s="70"/>
      <c r="FWV36" s="70"/>
      <c r="FWW36" s="70"/>
      <c r="FWX36" s="70"/>
      <c r="FWY36" s="70"/>
      <c r="FWZ36" s="70"/>
      <c r="FXA36" s="70"/>
      <c r="FXB36" s="70"/>
      <c r="FXC36" s="70"/>
      <c r="FXD36" s="70"/>
      <c r="FXE36" s="70"/>
      <c r="FXF36" s="70"/>
      <c r="FXG36" s="70"/>
      <c r="FXH36" s="70"/>
      <c r="FXI36" s="70"/>
      <c r="FXJ36" s="70"/>
      <c r="FXK36" s="70"/>
      <c r="FXL36" s="70"/>
      <c r="FXM36" s="70"/>
      <c r="FXN36" s="70"/>
      <c r="FXO36" s="70"/>
      <c r="FXP36" s="70"/>
      <c r="FXQ36" s="70"/>
      <c r="FXR36" s="70"/>
      <c r="FXS36" s="70"/>
      <c r="FXT36" s="70"/>
      <c r="FXU36" s="70"/>
      <c r="FXV36" s="70"/>
      <c r="FXW36" s="70"/>
      <c r="FXX36" s="70"/>
      <c r="FXY36" s="70"/>
      <c r="FXZ36" s="70"/>
      <c r="FYA36" s="70"/>
      <c r="FYB36" s="70"/>
      <c r="FYC36" s="70"/>
      <c r="FYD36" s="70"/>
      <c r="FYE36" s="70"/>
      <c r="FYF36" s="70"/>
      <c r="FYG36" s="70"/>
      <c r="FYH36" s="70"/>
      <c r="FYI36" s="70"/>
      <c r="FYJ36" s="70"/>
      <c r="FYK36" s="70"/>
      <c r="FYL36" s="70"/>
      <c r="FYM36" s="70"/>
      <c r="FYN36" s="70"/>
      <c r="FYO36" s="70"/>
      <c r="FYP36" s="70"/>
      <c r="FYQ36" s="70"/>
      <c r="FYR36" s="70"/>
      <c r="FYS36" s="70"/>
      <c r="FYT36" s="70"/>
      <c r="FYU36" s="70"/>
      <c r="FYV36" s="70"/>
      <c r="FYW36" s="70"/>
      <c r="FYX36" s="70"/>
      <c r="FYY36" s="70"/>
      <c r="FYZ36" s="70"/>
      <c r="FZA36" s="70"/>
      <c r="FZB36" s="70"/>
      <c r="FZC36" s="70"/>
      <c r="FZD36" s="70"/>
      <c r="FZE36" s="70"/>
      <c r="FZF36" s="70"/>
      <c r="FZG36" s="70"/>
      <c r="FZH36" s="70"/>
      <c r="FZI36" s="70"/>
      <c r="FZJ36" s="70"/>
      <c r="FZK36" s="70"/>
      <c r="FZL36" s="70"/>
      <c r="FZM36" s="70"/>
      <c r="FZN36" s="70"/>
      <c r="FZO36" s="70"/>
      <c r="FZP36" s="70"/>
      <c r="FZQ36" s="70"/>
      <c r="FZR36" s="70"/>
      <c r="FZS36" s="70"/>
      <c r="FZT36" s="70"/>
      <c r="FZU36" s="70"/>
      <c r="FZV36" s="70"/>
      <c r="FZW36" s="70"/>
      <c r="FZX36" s="70"/>
      <c r="FZY36" s="70"/>
      <c r="FZZ36" s="70"/>
      <c r="GAA36" s="70"/>
      <c r="GAB36" s="70"/>
      <c r="GAC36" s="70"/>
      <c r="GAD36" s="70"/>
      <c r="GAE36" s="70"/>
      <c r="GAF36" s="70"/>
      <c r="GAG36" s="70"/>
      <c r="GAH36" s="70"/>
      <c r="GAI36" s="70"/>
      <c r="GAJ36" s="70"/>
      <c r="GAK36" s="70"/>
      <c r="GAL36" s="70"/>
      <c r="GAM36" s="70"/>
      <c r="GAN36" s="70"/>
      <c r="GAO36" s="70"/>
      <c r="GAP36" s="70"/>
      <c r="GAQ36" s="70"/>
      <c r="GAR36" s="70"/>
      <c r="GAS36" s="70"/>
      <c r="GAT36" s="70"/>
      <c r="GAU36" s="70"/>
      <c r="GAV36" s="70"/>
      <c r="GAW36" s="70"/>
      <c r="GAX36" s="70"/>
      <c r="GAY36" s="70"/>
      <c r="GAZ36" s="70"/>
      <c r="GBA36" s="70"/>
      <c r="GBB36" s="70"/>
      <c r="GBC36" s="70"/>
      <c r="GBD36" s="70"/>
      <c r="GBE36" s="70"/>
      <c r="GBF36" s="70"/>
      <c r="GBG36" s="70"/>
      <c r="GBH36" s="70"/>
      <c r="GBI36" s="70"/>
      <c r="GBJ36" s="70"/>
      <c r="GBK36" s="70"/>
      <c r="GBL36" s="70"/>
      <c r="GBM36" s="70"/>
      <c r="GBN36" s="70"/>
      <c r="GBO36" s="70"/>
      <c r="GBP36" s="70"/>
      <c r="GBQ36" s="70"/>
      <c r="GBR36" s="70"/>
      <c r="GBS36" s="70"/>
      <c r="GBT36" s="70"/>
      <c r="GBU36" s="70"/>
      <c r="GBV36" s="70"/>
      <c r="GBW36" s="70"/>
      <c r="GBX36" s="70"/>
      <c r="GBY36" s="70"/>
      <c r="GBZ36" s="70"/>
      <c r="GCA36" s="70"/>
      <c r="GCB36" s="70"/>
      <c r="GCC36" s="70"/>
      <c r="GCD36" s="70"/>
      <c r="GCE36" s="70"/>
      <c r="GCF36" s="70"/>
      <c r="GCG36" s="70"/>
      <c r="GCH36" s="70"/>
      <c r="GCI36" s="70"/>
      <c r="GCJ36" s="70"/>
      <c r="GCK36" s="70"/>
      <c r="GCL36" s="70"/>
      <c r="GCM36" s="70"/>
      <c r="GCN36" s="70"/>
      <c r="GCO36" s="70"/>
      <c r="GCP36" s="70"/>
      <c r="GCQ36" s="70"/>
      <c r="GCR36" s="70"/>
      <c r="GCS36" s="70"/>
      <c r="GCT36" s="70"/>
      <c r="GCU36" s="70"/>
      <c r="GCV36" s="70"/>
      <c r="GCW36" s="70"/>
      <c r="GCX36" s="70"/>
      <c r="GCY36" s="70"/>
      <c r="GCZ36" s="70"/>
      <c r="GDA36" s="70"/>
      <c r="GDB36" s="70"/>
      <c r="GDC36" s="70"/>
      <c r="GDD36" s="70"/>
      <c r="GDE36" s="70"/>
      <c r="GDF36" s="70"/>
      <c r="GDG36" s="70"/>
      <c r="GDH36" s="70"/>
      <c r="GDI36" s="70"/>
      <c r="GDJ36" s="70"/>
      <c r="GDK36" s="70"/>
      <c r="GDL36" s="70"/>
      <c r="GDM36" s="70"/>
      <c r="GDN36" s="70"/>
      <c r="GDO36" s="70"/>
      <c r="GDP36" s="70"/>
      <c r="GDQ36" s="70"/>
      <c r="GDR36" s="70"/>
      <c r="GDS36" s="70"/>
      <c r="GDT36" s="70"/>
      <c r="GDU36" s="70"/>
      <c r="GDV36" s="70"/>
      <c r="GDW36" s="70"/>
      <c r="GDX36" s="70"/>
      <c r="GDY36" s="70"/>
      <c r="GDZ36" s="70"/>
      <c r="GEA36" s="70"/>
      <c r="GEB36" s="70"/>
      <c r="GEC36" s="70"/>
      <c r="GED36" s="70"/>
      <c r="GEE36" s="70"/>
      <c r="GEF36" s="70"/>
      <c r="GEG36" s="70"/>
      <c r="GEH36" s="70"/>
      <c r="GEI36" s="70"/>
      <c r="GEJ36" s="70"/>
      <c r="GEK36" s="70"/>
      <c r="GEL36" s="70"/>
      <c r="GEM36" s="70"/>
      <c r="GEN36" s="70"/>
      <c r="GEO36" s="70"/>
      <c r="GEP36" s="70"/>
      <c r="GEQ36" s="70"/>
      <c r="GER36" s="70"/>
      <c r="GES36" s="70"/>
      <c r="GET36" s="70"/>
      <c r="GEU36" s="70"/>
      <c r="GEV36" s="70"/>
      <c r="GEW36" s="70"/>
      <c r="GEX36" s="70"/>
      <c r="GEY36" s="70"/>
      <c r="GEZ36" s="70"/>
      <c r="GFA36" s="70"/>
      <c r="GFB36" s="70"/>
      <c r="GFC36" s="70"/>
      <c r="GFD36" s="70"/>
      <c r="GFE36" s="70"/>
      <c r="GFF36" s="70"/>
      <c r="GFG36" s="70"/>
      <c r="GFH36" s="70"/>
      <c r="GFI36" s="70"/>
      <c r="GFJ36" s="70"/>
      <c r="GFK36" s="70"/>
      <c r="GFL36" s="70"/>
      <c r="GFM36" s="70"/>
      <c r="GFN36" s="70"/>
      <c r="GFO36" s="70"/>
      <c r="GFP36" s="70"/>
      <c r="GFQ36" s="70"/>
      <c r="GFR36" s="70"/>
      <c r="GFS36" s="70"/>
      <c r="GFT36" s="70"/>
      <c r="GFU36" s="70"/>
      <c r="GFV36" s="70"/>
      <c r="GFW36" s="70"/>
      <c r="GFX36" s="70"/>
      <c r="GFY36" s="70"/>
      <c r="GFZ36" s="70"/>
      <c r="GGA36" s="70"/>
      <c r="GGB36" s="70"/>
      <c r="GGC36" s="70"/>
      <c r="GGD36" s="70"/>
      <c r="GGE36" s="70"/>
      <c r="GGF36" s="70"/>
      <c r="GGG36" s="70"/>
      <c r="GGH36" s="70"/>
      <c r="GGI36" s="70"/>
      <c r="GGJ36" s="70"/>
      <c r="GGK36" s="70"/>
      <c r="GGL36" s="70"/>
      <c r="GGM36" s="70"/>
      <c r="GGN36" s="70"/>
      <c r="GGO36" s="70"/>
      <c r="GGP36" s="70"/>
      <c r="GGQ36" s="70"/>
      <c r="GGR36" s="70"/>
      <c r="GGS36" s="70"/>
      <c r="GGT36" s="70"/>
      <c r="GGU36" s="70"/>
      <c r="GGV36" s="70"/>
      <c r="GGW36" s="70"/>
      <c r="GGX36" s="70"/>
      <c r="GGY36" s="70"/>
      <c r="GGZ36" s="70"/>
      <c r="GHA36" s="70"/>
      <c r="GHB36" s="70"/>
      <c r="GHC36" s="70"/>
      <c r="GHD36" s="70"/>
      <c r="GHE36" s="70"/>
      <c r="GHF36" s="70"/>
      <c r="GHG36" s="70"/>
      <c r="GHH36" s="70"/>
      <c r="GHI36" s="70"/>
      <c r="GHJ36" s="70"/>
      <c r="GHK36" s="70"/>
      <c r="GHL36" s="70"/>
      <c r="GHM36" s="70"/>
      <c r="GHN36" s="70"/>
      <c r="GHO36" s="70"/>
      <c r="GHP36" s="70"/>
      <c r="GHQ36" s="70"/>
      <c r="GHR36" s="70"/>
      <c r="GHS36" s="70"/>
      <c r="GHT36" s="70"/>
      <c r="GHU36" s="70"/>
      <c r="GHV36" s="70"/>
      <c r="GHW36" s="70"/>
      <c r="GHX36" s="70"/>
      <c r="GHY36" s="70"/>
      <c r="GHZ36" s="70"/>
      <c r="GIA36" s="70"/>
      <c r="GIB36" s="70"/>
      <c r="GIC36" s="70"/>
      <c r="GID36" s="70"/>
      <c r="GIE36" s="70"/>
      <c r="GIF36" s="70"/>
      <c r="GIG36" s="70"/>
      <c r="GIH36" s="70"/>
      <c r="GII36" s="70"/>
      <c r="GIJ36" s="70"/>
      <c r="GIK36" s="70"/>
      <c r="GIL36" s="70"/>
      <c r="GIM36" s="70"/>
      <c r="GIN36" s="70"/>
      <c r="GIO36" s="70"/>
      <c r="GIP36" s="70"/>
      <c r="GIQ36" s="70"/>
      <c r="GIR36" s="70"/>
      <c r="GIS36" s="70"/>
      <c r="GIT36" s="70"/>
      <c r="GIU36" s="70"/>
      <c r="GIV36" s="70"/>
      <c r="GIW36" s="70"/>
      <c r="GIX36" s="70"/>
      <c r="GIY36" s="70"/>
      <c r="GIZ36" s="70"/>
      <c r="GJA36" s="70"/>
      <c r="GJB36" s="70"/>
      <c r="GJC36" s="70"/>
      <c r="GJD36" s="70"/>
      <c r="GJE36" s="70"/>
      <c r="GJF36" s="70"/>
      <c r="GJG36" s="70"/>
      <c r="GJH36" s="70"/>
      <c r="GJI36" s="70"/>
      <c r="GJJ36" s="70"/>
      <c r="GJK36" s="70"/>
      <c r="GJL36" s="70"/>
      <c r="GJM36" s="70"/>
      <c r="GJN36" s="70"/>
      <c r="GJO36" s="70"/>
      <c r="GJP36" s="70"/>
      <c r="GJQ36" s="70"/>
      <c r="GJR36" s="70"/>
      <c r="GJS36" s="70"/>
      <c r="GJT36" s="70"/>
      <c r="GJU36" s="70"/>
      <c r="GJV36" s="70"/>
      <c r="GJW36" s="70"/>
      <c r="GJX36" s="70"/>
      <c r="GJY36" s="70"/>
      <c r="GJZ36" s="70"/>
      <c r="GKA36" s="70"/>
      <c r="GKB36" s="70"/>
      <c r="GKC36" s="70"/>
      <c r="GKD36" s="70"/>
      <c r="GKE36" s="70"/>
      <c r="GKF36" s="70"/>
      <c r="GKG36" s="70"/>
      <c r="GKH36" s="70"/>
      <c r="GKI36" s="70"/>
      <c r="GKJ36" s="70"/>
      <c r="GKK36" s="70"/>
      <c r="GKL36" s="70"/>
      <c r="GKM36" s="70"/>
      <c r="GKN36" s="70"/>
      <c r="GKO36" s="70"/>
      <c r="GKP36" s="70"/>
      <c r="GKQ36" s="70"/>
      <c r="GKR36" s="70"/>
      <c r="GKS36" s="70"/>
      <c r="GKT36" s="70"/>
      <c r="GKU36" s="70"/>
      <c r="GKV36" s="70"/>
      <c r="GKW36" s="70"/>
      <c r="GKX36" s="70"/>
      <c r="GKY36" s="70"/>
      <c r="GKZ36" s="70"/>
      <c r="GLA36" s="70"/>
      <c r="GLB36" s="70"/>
      <c r="GLC36" s="70"/>
      <c r="GLD36" s="70"/>
      <c r="GLE36" s="70"/>
      <c r="GLF36" s="70"/>
      <c r="GLG36" s="70"/>
      <c r="GLH36" s="70"/>
      <c r="GLI36" s="70"/>
      <c r="GLJ36" s="70"/>
      <c r="GLK36" s="70"/>
      <c r="GLL36" s="70"/>
      <c r="GLM36" s="70"/>
      <c r="GLN36" s="70"/>
      <c r="GLO36" s="70"/>
      <c r="GLP36" s="70"/>
      <c r="GLQ36" s="70"/>
      <c r="GLR36" s="70"/>
      <c r="GLS36" s="70"/>
      <c r="GLT36" s="70"/>
      <c r="GLU36" s="70"/>
      <c r="GLV36" s="70"/>
      <c r="GLW36" s="70"/>
      <c r="GLX36" s="70"/>
      <c r="GLY36" s="70"/>
      <c r="GLZ36" s="70"/>
      <c r="GMA36" s="70"/>
      <c r="GMB36" s="70"/>
      <c r="GMC36" s="70"/>
      <c r="GMD36" s="70"/>
      <c r="GME36" s="70"/>
      <c r="GMF36" s="70"/>
      <c r="GMG36" s="70"/>
      <c r="GMH36" s="70"/>
      <c r="GMI36" s="70"/>
      <c r="GMJ36" s="70"/>
      <c r="GMK36" s="70"/>
      <c r="GML36" s="70"/>
      <c r="GMM36" s="70"/>
      <c r="GMN36" s="70"/>
      <c r="GMO36" s="70"/>
      <c r="GMP36" s="70"/>
      <c r="GMQ36" s="70"/>
      <c r="GMR36" s="70"/>
      <c r="GMS36" s="70"/>
      <c r="GMT36" s="70"/>
      <c r="GMU36" s="70"/>
      <c r="GMV36" s="70"/>
      <c r="GMW36" s="70"/>
      <c r="GMX36" s="70"/>
      <c r="GMY36" s="70"/>
      <c r="GMZ36" s="70"/>
      <c r="GNA36" s="70"/>
      <c r="GNB36" s="70"/>
      <c r="GNC36" s="70"/>
      <c r="GND36" s="70"/>
      <c r="GNE36" s="70"/>
      <c r="GNF36" s="70"/>
      <c r="GNG36" s="70"/>
      <c r="GNH36" s="70"/>
      <c r="GNI36" s="70"/>
      <c r="GNJ36" s="70"/>
      <c r="GNK36" s="70"/>
      <c r="GNL36" s="70"/>
      <c r="GNM36" s="70"/>
      <c r="GNN36" s="70"/>
      <c r="GNO36" s="70"/>
      <c r="GNP36" s="70"/>
      <c r="GNQ36" s="70"/>
      <c r="GNR36" s="70"/>
      <c r="GNS36" s="70"/>
      <c r="GNT36" s="70"/>
      <c r="GNU36" s="70"/>
      <c r="GNV36" s="70"/>
      <c r="GNW36" s="70"/>
      <c r="GNX36" s="70"/>
      <c r="GNY36" s="70"/>
      <c r="GNZ36" s="70"/>
      <c r="GOA36" s="70"/>
      <c r="GOB36" s="70"/>
      <c r="GOC36" s="70"/>
      <c r="GOD36" s="70"/>
      <c r="GOE36" s="70"/>
      <c r="GOF36" s="70"/>
      <c r="GOG36" s="70"/>
      <c r="GOH36" s="70"/>
      <c r="GOI36" s="70"/>
      <c r="GOJ36" s="70"/>
      <c r="GOK36" s="70"/>
      <c r="GOL36" s="70"/>
      <c r="GOM36" s="70"/>
      <c r="GON36" s="70"/>
      <c r="GOO36" s="70"/>
      <c r="GOP36" s="70"/>
      <c r="GOQ36" s="70"/>
      <c r="GOR36" s="70"/>
      <c r="GOS36" s="70"/>
      <c r="GOT36" s="70"/>
      <c r="GOU36" s="70"/>
      <c r="GOV36" s="70"/>
      <c r="GOW36" s="70"/>
      <c r="GOX36" s="70"/>
      <c r="GOY36" s="70"/>
      <c r="GOZ36" s="70"/>
      <c r="GPA36" s="70"/>
      <c r="GPB36" s="70"/>
      <c r="GPC36" s="70"/>
      <c r="GPD36" s="70"/>
      <c r="GPE36" s="70"/>
      <c r="GPF36" s="70"/>
      <c r="GPG36" s="70"/>
      <c r="GPH36" s="70"/>
      <c r="GPI36" s="70"/>
      <c r="GPJ36" s="70"/>
      <c r="GPK36" s="70"/>
      <c r="GPL36" s="70"/>
      <c r="GPM36" s="70"/>
      <c r="GPN36" s="70"/>
      <c r="GPO36" s="70"/>
      <c r="GPP36" s="70"/>
      <c r="GPQ36" s="70"/>
      <c r="GPR36" s="70"/>
      <c r="GPS36" s="70"/>
      <c r="GPT36" s="70"/>
      <c r="GPU36" s="70"/>
      <c r="GPV36" s="70"/>
      <c r="GPW36" s="70"/>
      <c r="GPX36" s="70"/>
      <c r="GPY36" s="70"/>
      <c r="GPZ36" s="70"/>
      <c r="GQA36" s="70"/>
      <c r="GQB36" s="70"/>
      <c r="GQC36" s="70"/>
      <c r="GQD36" s="70"/>
      <c r="GQE36" s="70"/>
      <c r="GQF36" s="70"/>
      <c r="GQG36" s="70"/>
      <c r="GQH36" s="70"/>
      <c r="GQI36" s="70"/>
      <c r="GQJ36" s="70"/>
      <c r="GQK36" s="70"/>
      <c r="GQL36" s="70"/>
      <c r="GQM36" s="70"/>
      <c r="GQN36" s="70"/>
      <c r="GQO36" s="70"/>
      <c r="GQP36" s="70"/>
      <c r="GQQ36" s="70"/>
      <c r="GQR36" s="70"/>
      <c r="GQS36" s="70"/>
      <c r="GQT36" s="70"/>
      <c r="GQU36" s="70"/>
      <c r="GQV36" s="70"/>
      <c r="GQW36" s="70"/>
      <c r="GQX36" s="70"/>
      <c r="GQY36" s="70"/>
      <c r="GQZ36" s="70"/>
      <c r="GRA36" s="70"/>
      <c r="GRB36" s="70"/>
      <c r="GRC36" s="70"/>
      <c r="GRD36" s="70"/>
      <c r="GRE36" s="70"/>
      <c r="GRF36" s="70"/>
      <c r="GRG36" s="70"/>
      <c r="GRH36" s="70"/>
      <c r="GRI36" s="70"/>
      <c r="GRJ36" s="70"/>
      <c r="GRK36" s="70"/>
      <c r="GRL36" s="70"/>
      <c r="GRM36" s="70"/>
      <c r="GRN36" s="70"/>
      <c r="GRO36" s="70"/>
      <c r="GRP36" s="70"/>
      <c r="GRQ36" s="70"/>
      <c r="GRR36" s="70"/>
      <c r="GRS36" s="70"/>
      <c r="GRT36" s="70"/>
      <c r="GRU36" s="70"/>
      <c r="GRV36" s="70"/>
      <c r="GRW36" s="70"/>
      <c r="GRX36" s="70"/>
      <c r="GRY36" s="70"/>
      <c r="GRZ36" s="70"/>
      <c r="GSA36" s="70"/>
      <c r="GSB36" s="70"/>
      <c r="GSC36" s="70"/>
      <c r="GSD36" s="70"/>
      <c r="GSE36" s="70"/>
      <c r="GSF36" s="70"/>
      <c r="GSG36" s="70"/>
      <c r="GSH36" s="70"/>
      <c r="GSI36" s="70"/>
      <c r="GSJ36" s="70"/>
      <c r="GSK36" s="70"/>
      <c r="GSL36" s="70"/>
      <c r="GSM36" s="70"/>
      <c r="GSN36" s="70"/>
      <c r="GSO36" s="70"/>
      <c r="GSP36" s="70"/>
      <c r="GSQ36" s="70"/>
      <c r="GSR36" s="70"/>
      <c r="GSS36" s="70"/>
      <c r="GST36" s="70"/>
      <c r="GSU36" s="70"/>
      <c r="GSV36" s="70"/>
      <c r="GSW36" s="70"/>
      <c r="GSX36" s="70"/>
      <c r="GSY36" s="70"/>
      <c r="GSZ36" s="70"/>
      <c r="GTA36" s="70"/>
      <c r="GTB36" s="70"/>
      <c r="GTC36" s="70"/>
      <c r="GTD36" s="70"/>
      <c r="GTE36" s="70"/>
      <c r="GTF36" s="70"/>
      <c r="GTG36" s="70"/>
      <c r="GTH36" s="70"/>
      <c r="GTI36" s="70"/>
      <c r="GTJ36" s="70"/>
      <c r="GTK36" s="70"/>
      <c r="GTL36" s="70"/>
      <c r="GTM36" s="70"/>
      <c r="GTN36" s="70"/>
      <c r="GTO36" s="70"/>
      <c r="GTP36" s="70"/>
      <c r="GTQ36" s="70"/>
      <c r="GTR36" s="70"/>
      <c r="GTS36" s="70"/>
      <c r="GTT36" s="70"/>
      <c r="GTU36" s="70"/>
      <c r="GTV36" s="70"/>
      <c r="GTW36" s="70"/>
      <c r="GTX36" s="70"/>
      <c r="GTY36" s="70"/>
      <c r="GTZ36" s="70"/>
      <c r="GUA36" s="70"/>
      <c r="GUB36" s="70"/>
      <c r="GUC36" s="70"/>
      <c r="GUD36" s="70"/>
      <c r="GUE36" s="70"/>
      <c r="GUF36" s="70"/>
      <c r="GUG36" s="70"/>
      <c r="GUH36" s="70"/>
      <c r="GUI36" s="70"/>
      <c r="GUJ36" s="70"/>
      <c r="GUK36" s="70"/>
      <c r="GUL36" s="70"/>
      <c r="GUM36" s="70"/>
      <c r="GUN36" s="70"/>
      <c r="GUO36" s="70"/>
      <c r="GUP36" s="70"/>
      <c r="GUQ36" s="70"/>
      <c r="GUR36" s="70"/>
      <c r="GUS36" s="70"/>
      <c r="GUT36" s="70"/>
      <c r="GUU36" s="70"/>
      <c r="GUV36" s="70"/>
      <c r="GUW36" s="70"/>
      <c r="GUX36" s="70"/>
      <c r="GUY36" s="70"/>
      <c r="GUZ36" s="70"/>
      <c r="GVA36" s="70"/>
      <c r="GVB36" s="70"/>
      <c r="GVC36" s="70"/>
      <c r="GVD36" s="70"/>
      <c r="GVE36" s="70"/>
      <c r="GVF36" s="70"/>
      <c r="GVG36" s="70"/>
      <c r="GVH36" s="70"/>
      <c r="GVI36" s="70"/>
      <c r="GVJ36" s="70"/>
      <c r="GVK36" s="70"/>
      <c r="GVL36" s="70"/>
      <c r="GVM36" s="70"/>
      <c r="GVN36" s="70"/>
      <c r="GVO36" s="70"/>
      <c r="GVP36" s="70"/>
      <c r="GVQ36" s="70"/>
      <c r="GVR36" s="70"/>
      <c r="GVS36" s="70"/>
      <c r="GVT36" s="70"/>
      <c r="GVU36" s="70"/>
      <c r="GVV36" s="70"/>
      <c r="GVW36" s="70"/>
      <c r="GVX36" s="70"/>
      <c r="GVY36" s="70"/>
      <c r="GVZ36" s="70"/>
      <c r="GWA36" s="70"/>
      <c r="GWB36" s="70"/>
      <c r="GWC36" s="70"/>
      <c r="GWD36" s="70"/>
      <c r="GWE36" s="70"/>
      <c r="GWF36" s="70"/>
      <c r="GWG36" s="70"/>
      <c r="GWH36" s="70"/>
      <c r="GWI36" s="70"/>
      <c r="GWJ36" s="70"/>
      <c r="GWK36" s="70"/>
      <c r="GWL36" s="70"/>
      <c r="GWM36" s="70"/>
      <c r="GWN36" s="70"/>
      <c r="GWO36" s="70"/>
      <c r="GWP36" s="70"/>
      <c r="GWQ36" s="70"/>
      <c r="GWR36" s="70"/>
      <c r="GWS36" s="70"/>
      <c r="GWT36" s="70"/>
      <c r="GWU36" s="70"/>
      <c r="GWV36" s="70"/>
      <c r="GWW36" s="70"/>
      <c r="GWX36" s="70"/>
      <c r="GWY36" s="70"/>
      <c r="GWZ36" s="70"/>
      <c r="GXA36" s="70"/>
      <c r="GXB36" s="70"/>
      <c r="GXC36" s="70"/>
      <c r="GXD36" s="70"/>
      <c r="GXE36" s="70"/>
      <c r="GXF36" s="70"/>
      <c r="GXG36" s="70"/>
      <c r="GXH36" s="70"/>
      <c r="GXI36" s="70"/>
      <c r="GXJ36" s="70"/>
      <c r="GXK36" s="70"/>
      <c r="GXL36" s="70"/>
      <c r="GXM36" s="70"/>
      <c r="GXN36" s="70"/>
      <c r="GXO36" s="70"/>
      <c r="GXP36" s="70"/>
      <c r="GXQ36" s="70"/>
      <c r="GXR36" s="70"/>
      <c r="GXS36" s="70"/>
      <c r="GXT36" s="70"/>
      <c r="GXU36" s="70"/>
      <c r="GXV36" s="70"/>
      <c r="GXW36" s="70"/>
      <c r="GXX36" s="70"/>
      <c r="GXY36" s="70"/>
      <c r="GXZ36" s="70"/>
      <c r="GYA36" s="70"/>
      <c r="GYB36" s="70"/>
      <c r="GYC36" s="70"/>
      <c r="GYD36" s="70"/>
      <c r="GYE36" s="70"/>
      <c r="GYF36" s="70"/>
      <c r="GYG36" s="70"/>
      <c r="GYH36" s="70"/>
      <c r="GYI36" s="70"/>
      <c r="GYJ36" s="70"/>
      <c r="GYK36" s="70"/>
      <c r="GYL36" s="70"/>
      <c r="GYM36" s="70"/>
      <c r="GYN36" s="70"/>
      <c r="GYO36" s="70"/>
      <c r="GYP36" s="70"/>
      <c r="GYQ36" s="70"/>
      <c r="GYR36" s="70"/>
      <c r="GYS36" s="70"/>
      <c r="GYT36" s="70"/>
      <c r="GYU36" s="70"/>
      <c r="GYV36" s="70"/>
      <c r="GYW36" s="70"/>
      <c r="GYX36" s="70"/>
      <c r="GYY36" s="70"/>
      <c r="GYZ36" s="70"/>
      <c r="GZA36" s="70"/>
      <c r="GZB36" s="70"/>
      <c r="GZC36" s="70"/>
      <c r="GZD36" s="70"/>
      <c r="GZE36" s="70"/>
      <c r="GZF36" s="70"/>
      <c r="GZG36" s="70"/>
      <c r="GZH36" s="70"/>
      <c r="GZI36" s="70"/>
      <c r="GZJ36" s="70"/>
      <c r="GZK36" s="70"/>
      <c r="GZL36" s="70"/>
      <c r="GZM36" s="70"/>
      <c r="GZN36" s="70"/>
      <c r="GZO36" s="70"/>
      <c r="GZP36" s="70"/>
      <c r="GZQ36" s="70"/>
      <c r="GZR36" s="70"/>
      <c r="GZS36" s="70"/>
      <c r="GZT36" s="70"/>
      <c r="GZU36" s="70"/>
      <c r="GZV36" s="70"/>
      <c r="GZW36" s="70"/>
      <c r="GZX36" s="70"/>
      <c r="GZY36" s="70"/>
      <c r="GZZ36" s="70"/>
      <c r="HAA36" s="70"/>
      <c r="HAB36" s="70"/>
      <c r="HAC36" s="70"/>
      <c r="HAD36" s="70"/>
      <c r="HAE36" s="70"/>
      <c r="HAF36" s="70"/>
      <c r="HAG36" s="70"/>
      <c r="HAH36" s="70"/>
      <c r="HAI36" s="70"/>
      <c r="HAJ36" s="70"/>
      <c r="HAK36" s="70"/>
      <c r="HAL36" s="70"/>
      <c r="HAM36" s="70"/>
      <c r="HAN36" s="70"/>
      <c r="HAO36" s="70"/>
      <c r="HAP36" s="70"/>
      <c r="HAQ36" s="70"/>
      <c r="HAR36" s="70"/>
      <c r="HAS36" s="70"/>
      <c r="HAT36" s="70"/>
      <c r="HAU36" s="70"/>
      <c r="HAV36" s="70"/>
      <c r="HAW36" s="70"/>
      <c r="HAX36" s="70"/>
      <c r="HAY36" s="70"/>
      <c r="HAZ36" s="70"/>
      <c r="HBA36" s="70"/>
      <c r="HBB36" s="70"/>
      <c r="HBC36" s="70"/>
      <c r="HBD36" s="70"/>
      <c r="HBE36" s="70"/>
      <c r="HBF36" s="70"/>
      <c r="HBG36" s="70"/>
      <c r="HBH36" s="70"/>
      <c r="HBI36" s="70"/>
      <c r="HBJ36" s="70"/>
      <c r="HBK36" s="70"/>
      <c r="HBL36" s="70"/>
      <c r="HBM36" s="70"/>
      <c r="HBN36" s="70"/>
      <c r="HBO36" s="70"/>
      <c r="HBP36" s="70"/>
      <c r="HBQ36" s="70"/>
      <c r="HBR36" s="70"/>
      <c r="HBS36" s="70"/>
      <c r="HBT36" s="70"/>
      <c r="HBU36" s="70"/>
      <c r="HBV36" s="70"/>
      <c r="HBW36" s="70"/>
      <c r="HBX36" s="70"/>
      <c r="HBY36" s="70"/>
      <c r="HBZ36" s="70"/>
      <c r="HCA36" s="70"/>
      <c r="HCB36" s="70"/>
      <c r="HCC36" s="70"/>
      <c r="HCD36" s="70"/>
      <c r="HCE36" s="70"/>
      <c r="HCF36" s="70"/>
      <c r="HCG36" s="70"/>
      <c r="HCH36" s="70"/>
      <c r="HCI36" s="70"/>
      <c r="HCJ36" s="70"/>
      <c r="HCK36" s="70"/>
      <c r="HCL36" s="70"/>
      <c r="HCM36" s="70"/>
      <c r="HCN36" s="70"/>
      <c r="HCO36" s="70"/>
      <c r="HCP36" s="70"/>
      <c r="HCQ36" s="70"/>
      <c r="HCR36" s="70"/>
      <c r="HCS36" s="70"/>
      <c r="HCT36" s="70"/>
      <c r="HCU36" s="70"/>
      <c r="HCV36" s="70"/>
      <c r="HCW36" s="70"/>
      <c r="HCX36" s="70"/>
      <c r="HCY36" s="70"/>
      <c r="HCZ36" s="70"/>
      <c r="HDA36" s="70"/>
      <c r="HDB36" s="70"/>
      <c r="HDC36" s="70"/>
      <c r="HDD36" s="70"/>
      <c r="HDE36" s="70"/>
      <c r="HDF36" s="70"/>
      <c r="HDG36" s="70"/>
      <c r="HDH36" s="70"/>
      <c r="HDI36" s="70"/>
      <c r="HDJ36" s="70"/>
      <c r="HDK36" s="70"/>
      <c r="HDL36" s="70"/>
      <c r="HDM36" s="70"/>
      <c r="HDN36" s="70"/>
      <c r="HDO36" s="70"/>
      <c r="HDP36" s="70"/>
      <c r="HDQ36" s="70"/>
      <c r="HDR36" s="70"/>
      <c r="HDS36" s="70"/>
      <c r="HDT36" s="70"/>
      <c r="HDU36" s="70"/>
      <c r="HDV36" s="70"/>
      <c r="HDW36" s="70"/>
      <c r="HDX36" s="70"/>
      <c r="HDY36" s="70"/>
      <c r="HDZ36" s="70"/>
      <c r="HEA36" s="70"/>
      <c r="HEB36" s="70"/>
      <c r="HEC36" s="70"/>
      <c r="HED36" s="70"/>
      <c r="HEE36" s="70"/>
      <c r="HEF36" s="70"/>
      <c r="HEG36" s="70"/>
      <c r="HEH36" s="70"/>
      <c r="HEI36" s="70"/>
      <c r="HEJ36" s="70"/>
      <c r="HEK36" s="70"/>
      <c r="HEL36" s="70"/>
      <c r="HEM36" s="70"/>
      <c r="HEN36" s="70"/>
      <c r="HEO36" s="70"/>
      <c r="HEP36" s="70"/>
      <c r="HEQ36" s="70"/>
      <c r="HER36" s="70"/>
      <c r="HES36" s="70"/>
      <c r="HET36" s="70"/>
      <c r="HEU36" s="70"/>
      <c r="HEV36" s="70"/>
      <c r="HEW36" s="70"/>
      <c r="HEX36" s="70"/>
      <c r="HEY36" s="70"/>
      <c r="HEZ36" s="70"/>
      <c r="HFA36" s="70"/>
      <c r="HFB36" s="70"/>
      <c r="HFC36" s="70"/>
      <c r="HFD36" s="70"/>
      <c r="HFE36" s="70"/>
      <c r="HFF36" s="70"/>
      <c r="HFG36" s="70"/>
      <c r="HFH36" s="70"/>
      <c r="HFI36" s="70"/>
      <c r="HFJ36" s="70"/>
      <c r="HFK36" s="70"/>
      <c r="HFL36" s="70"/>
      <c r="HFM36" s="70"/>
      <c r="HFN36" s="70"/>
      <c r="HFO36" s="70"/>
      <c r="HFP36" s="70"/>
      <c r="HFQ36" s="70"/>
      <c r="HFR36" s="70"/>
      <c r="HFS36" s="70"/>
      <c r="HFT36" s="70"/>
      <c r="HFU36" s="70"/>
      <c r="HFV36" s="70"/>
      <c r="HFW36" s="70"/>
      <c r="HFX36" s="70"/>
      <c r="HFY36" s="70"/>
      <c r="HFZ36" s="70"/>
      <c r="HGA36" s="70"/>
      <c r="HGB36" s="70"/>
      <c r="HGC36" s="70"/>
      <c r="HGD36" s="70"/>
      <c r="HGE36" s="70"/>
      <c r="HGF36" s="70"/>
      <c r="HGG36" s="70"/>
      <c r="HGH36" s="70"/>
      <c r="HGI36" s="70"/>
      <c r="HGJ36" s="70"/>
      <c r="HGK36" s="70"/>
      <c r="HGL36" s="70"/>
      <c r="HGM36" s="70"/>
      <c r="HGN36" s="70"/>
      <c r="HGO36" s="70"/>
      <c r="HGP36" s="70"/>
      <c r="HGQ36" s="70"/>
      <c r="HGR36" s="70"/>
      <c r="HGS36" s="70"/>
      <c r="HGT36" s="70"/>
      <c r="HGU36" s="70"/>
      <c r="HGV36" s="70"/>
      <c r="HGW36" s="70"/>
      <c r="HGX36" s="70"/>
      <c r="HGY36" s="70"/>
      <c r="HGZ36" s="70"/>
      <c r="HHA36" s="70"/>
      <c r="HHB36" s="70"/>
      <c r="HHC36" s="70"/>
      <c r="HHD36" s="70"/>
      <c r="HHE36" s="70"/>
      <c r="HHF36" s="70"/>
      <c r="HHG36" s="70"/>
      <c r="HHH36" s="70"/>
      <c r="HHI36" s="70"/>
      <c r="HHJ36" s="70"/>
      <c r="HHK36" s="70"/>
      <c r="HHL36" s="70"/>
      <c r="HHM36" s="70"/>
      <c r="HHN36" s="70"/>
      <c r="HHO36" s="70"/>
      <c r="HHP36" s="70"/>
      <c r="HHQ36" s="70"/>
      <c r="HHR36" s="70"/>
      <c r="HHS36" s="70"/>
      <c r="HHT36" s="70"/>
      <c r="HHU36" s="70"/>
      <c r="HHV36" s="70"/>
      <c r="HHW36" s="70"/>
      <c r="HHX36" s="70"/>
      <c r="HHY36" s="70"/>
      <c r="HHZ36" s="70"/>
      <c r="HIA36" s="70"/>
      <c r="HIB36" s="70"/>
      <c r="HIC36" s="70"/>
      <c r="HID36" s="70"/>
      <c r="HIE36" s="70"/>
      <c r="HIF36" s="70"/>
      <c r="HIG36" s="70"/>
      <c r="HIH36" s="70"/>
      <c r="HII36" s="70"/>
      <c r="HIJ36" s="70"/>
      <c r="HIK36" s="70"/>
      <c r="HIL36" s="70"/>
      <c r="HIM36" s="70"/>
      <c r="HIN36" s="70"/>
      <c r="HIO36" s="70"/>
      <c r="HIP36" s="70"/>
      <c r="HIQ36" s="70"/>
      <c r="HIR36" s="70"/>
      <c r="HIS36" s="70"/>
      <c r="HIT36" s="70"/>
      <c r="HIU36" s="70"/>
      <c r="HIV36" s="70"/>
      <c r="HIW36" s="70"/>
      <c r="HIX36" s="70"/>
      <c r="HIY36" s="70"/>
      <c r="HIZ36" s="70"/>
      <c r="HJA36" s="70"/>
      <c r="HJB36" s="70"/>
      <c r="HJC36" s="70"/>
      <c r="HJD36" s="70"/>
      <c r="HJE36" s="70"/>
      <c r="HJF36" s="70"/>
      <c r="HJG36" s="70"/>
      <c r="HJH36" s="70"/>
      <c r="HJI36" s="70"/>
      <c r="HJJ36" s="70"/>
      <c r="HJK36" s="70"/>
      <c r="HJL36" s="70"/>
      <c r="HJM36" s="70"/>
      <c r="HJN36" s="70"/>
      <c r="HJO36" s="70"/>
      <c r="HJP36" s="70"/>
      <c r="HJQ36" s="70"/>
      <c r="HJR36" s="70"/>
      <c r="HJS36" s="70"/>
      <c r="HJT36" s="70"/>
      <c r="HJU36" s="70"/>
      <c r="HJV36" s="70"/>
      <c r="HJW36" s="70"/>
      <c r="HJX36" s="70"/>
      <c r="HJY36" s="70"/>
      <c r="HJZ36" s="70"/>
      <c r="HKA36" s="70"/>
      <c r="HKB36" s="70"/>
      <c r="HKC36" s="70"/>
      <c r="HKD36" s="70"/>
      <c r="HKE36" s="70"/>
      <c r="HKF36" s="70"/>
      <c r="HKG36" s="70"/>
      <c r="HKH36" s="70"/>
      <c r="HKI36" s="70"/>
      <c r="HKJ36" s="70"/>
      <c r="HKK36" s="70"/>
      <c r="HKL36" s="70"/>
      <c r="HKM36" s="70"/>
      <c r="HKN36" s="70"/>
      <c r="HKO36" s="70"/>
      <c r="HKP36" s="70"/>
      <c r="HKQ36" s="70"/>
      <c r="HKR36" s="70"/>
      <c r="HKS36" s="70"/>
      <c r="HKT36" s="70"/>
      <c r="HKU36" s="70"/>
      <c r="HKV36" s="70"/>
      <c r="HKW36" s="70"/>
      <c r="HKX36" s="70"/>
      <c r="HKY36" s="70"/>
      <c r="HKZ36" s="70"/>
      <c r="HLA36" s="70"/>
      <c r="HLB36" s="70"/>
      <c r="HLC36" s="70"/>
      <c r="HLD36" s="70"/>
      <c r="HLE36" s="70"/>
      <c r="HLF36" s="70"/>
      <c r="HLG36" s="70"/>
      <c r="HLH36" s="70"/>
      <c r="HLI36" s="70"/>
      <c r="HLJ36" s="70"/>
      <c r="HLK36" s="70"/>
      <c r="HLL36" s="70"/>
      <c r="HLM36" s="70"/>
      <c r="HLN36" s="70"/>
      <c r="HLO36" s="70"/>
      <c r="HLP36" s="70"/>
      <c r="HLQ36" s="70"/>
      <c r="HLR36" s="70"/>
      <c r="HLS36" s="70"/>
      <c r="HLT36" s="70"/>
      <c r="HLU36" s="70"/>
      <c r="HLV36" s="70"/>
      <c r="HLW36" s="70"/>
      <c r="HLX36" s="70"/>
      <c r="HLY36" s="70"/>
      <c r="HLZ36" s="70"/>
      <c r="HMA36" s="70"/>
      <c r="HMB36" s="70"/>
      <c r="HMC36" s="70"/>
      <c r="HMD36" s="70"/>
      <c r="HME36" s="70"/>
      <c r="HMF36" s="70"/>
      <c r="HMG36" s="70"/>
      <c r="HMH36" s="70"/>
      <c r="HMI36" s="70"/>
      <c r="HMJ36" s="70"/>
      <c r="HMK36" s="70"/>
      <c r="HML36" s="70"/>
      <c r="HMM36" s="70"/>
      <c r="HMN36" s="70"/>
      <c r="HMO36" s="70"/>
      <c r="HMP36" s="70"/>
      <c r="HMQ36" s="70"/>
      <c r="HMR36" s="70"/>
      <c r="HMS36" s="70"/>
      <c r="HMT36" s="70"/>
      <c r="HMU36" s="70"/>
      <c r="HMV36" s="70"/>
      <c r="HMW36" s="70"/>
      <c r="HMX36" s="70"/>
      <c r="HMY36" s="70"/>
      <c r="HMZ36" s="70"/>
      <c r="HNA36" s="70"/>
      <c r="HNB36" s="70"/>
      <c r="HNC36" s="70"/>
      <c r="HND36" s="70"/>
      <c r="HNE36" s="70"/>
      <c r="HNF36" s="70"/>
      <c r="HNG36" s="70"/>
      <c r="HNH36" s="70"/>
      <c r="HNI36" s="70"/>
      <c r="HNJ36" s="70"/>
      <c r="HNK36" s="70"/>
      <c r="HNL36" s="70"/>
      <c r="HNM36" s="70"/>
      <c r="HNN36" s="70"/>
      <c r="HNO36" s="70"/>
      <c r="HNP36" s="70"/>
      <c r="HNQ36" s="70"/>
      <c r="HNR36" s="70"/>
      <c r="HNS36" s="70"/>
      <c r="HNT36" s="70"/>
      <c r="HNU36" s="70"/>
      <c r="HNV36" s="70"/>
      <c r="HNW36" s="70"/>
      <c r="HNX36" s="70"/>
      <c r="HNY36" s="70"/>
      <c r="HNZ36" s="70"/>
      <c r="HOA36" s="70"/>
      <c r="HOB36" s="70"/>
      <c r="HOC36" s="70"/>
      <c r="HOD36" s="70"/>
      <c r="HOE36" s="70"/>
      <c r="HOF36" s="70"/>
      <c r="HOG36" s="70"/>
      <c r="HOH36" s="70"/>
      <c r="HOI36" s="70"/>
      <c r="HOJ36" s="70"/>
      <c r="HOK36" s="70"/>
      <c r="HOL36" s="70"/>
      <c r="HOM36" s="70"/>
      <c r="HON36" s="70"/>
      <c r="HOO36" s="70"/>
      <c r="HOP36" s="70"/>
      <c r="HOQ36" s="70"/>
      <c r="HOR36" s="70"/>
      <c r="HOS36" s="70"/>
      <c r="HOT36" s="70"/>
      <c r="HOU36" s="70"/>
      <c r="HOV36" s="70"/>
      <c r="HOW36" s="70"/>
      <c r="HOX36" s="70"/>
      <c r="HOY36" s="70"/>
      <c r="HOZ36" s="70"/>
      <c r="HPA36" s="70"/>
      <c r="HPB36" s="70"/>
      <c r="HPC36" s="70"/>
      <c r="HPD36" s="70"/>
      <c r="HPE36" s="70"/>
      <c r="HPF36" s="70"/>
      <c r="HPG36" s="70"/>
      <c r="HPH36" s="70"/>
      <c r="HPI36" s="70"/>
      <c r="HPJ36" s="70"/>
      <c r="HPK36" s="70"/>
      <c r="HPL36" s="70"/>
      <c r="HPM36" s="70"/>
      <c r="HPN36" s="70"/>
      <c r="HPO36" s="70"/>
      <c r="HPP36" s="70"/>
      <c r="HPQ36" s="70"/>
      <c r="HPR36" s="70"/>
      <c r="HPS36" s="70"/>
      <c r="HPT36" s="70"/>
      <c r="HPU36" s="70"/>
      <c r="HPV36" s="70"/>
      <c r="HPW36" s="70"/>
      <c r="HPX36" s="70"/>
      <c r="HPY36" s="70"/>
      <c r="HPZ36" s="70"/>
      <c r="HQA36" s="70"/>
      <c r="HQB36" s="70"/>
      <c r="HQC36" s="70"/>
      <c r="HQD36" s="70"/>
      <c r="HQE36" s="70"/>
      <c r="HQF36" s="70"/>
      <c r="HQG36" s="70"/>
      <c r="HQH36" s="70"/>
      <c r="HQI36" s="70"/>
      <c r="HQJ36" s="70"/>
      <c r="HQK36" s="70"/>
      <c r="HQL36" s="70"/>
      <c r="HQM36" s="70"/>
      <c r="HQN36" s="70"/>
      <c r="HQO36" s="70"/>
      <c r="HQP36" s="70"/>
      <c r="HQQ36" s="70"/>
      <c r="HQR36" s="70"/>
      <c r="HQS36" s="70"/>
      <c r="HQT36" s="70"/>
      <c r="HQU36" s="70"/>
      <c r="HQV36" s="70"/>
      <c r="HQW36" s="70"/>
      <c r="HQX36" s="70"/>
      <c r="HQY36" s="70"/>
      <c r="HQZ36" s="70"/>
      <c r="HRA36" s="70"/>
      <c r="HRB36" s="70"/>
      <c r="HRC36" s="70"/>
      <c r="HRD36" s="70"/>
      <c r="HRE36" s="70"/>
      <c r="HRF36" s="70"/>
      <c r="HRG36" s="70"/>
      <c r="HRH36" s="70"/>
      <c r="HRI36" s="70"/>
      <c r="HRJ36" s="70"/>
      <c r="HRK36" s="70"/>
      <c r="HRL36" s="70"/>
      <c r="HRM36" s="70"/>
      <c r="HRN36" s="70"/>
      <c r="HRO36" s="70"/>
      <c r="HRP36" s="70"/>
      <c r="HRQ36" s="70"/>
      <c r="HRR36" s="70"/>
      <c r="HRS36" s="70"/>
      <c r="HRT36" s="70"/>
      <c r="HRU36" s="70"/>
      <c r="HRV36" s="70"/>
      <c r="HRW36" s="70"/>
      <c r="HRX36" s="70"/>
      <c r="HRY36" s="70"/>
      <c r="HRZ36" s="70"/>
      <c r="HSA36" s="70"/>
      <c r="HSB36" s="70"/>
      <c r="HSC36" s="70"/>
      <c r="HSD36" s="70"/>
      <c r="HSE36" s="70"/>
      <c r="HSF36" s="70"/>
      <c r="HSG36" s="70"/>
      <c r="HSH36" s="70"/>
      <c r="HSI36" s="70"/>
      <c r="HSJ36" s="70"/>
      <c r="HSK36" s="70"/>
      <c r="HSL36" s="70"/>
      <c r="HSM36" s="70"/>
      <c r="HSN36" s="70"/>
      <c r="HSO36" s="70"/>
      <c r="HSP36" s="70"/>
      <c r="HSQ36" s="70"/>
      <c r="HSR36" s="70"/>
      <c r="HSS36" s="70"/>
      <c r="HST36" s="70"/>
      <c r="HSU36" s="70"/>
      <c r="HSV36" s="70"/>
      <c r="HSW36" s="70"/>
      <c r="HSX36" s="70"/>
      <c r="HSY36" s="70"/>
      <c r="HSZ36" s="70"/>
      <c r="HTA36" s="70"/>
      <c r="HTB36" s="70"/>
      <c r="HTC36" s="70"/>
      <c r="HTD36" s="70"/>
      <c r="HTE36" s="70"/>
      <c r="HTF36" s="70"/>
      <c r="HTG36" s="70"/>
      <c r="HTH36" s="70"/>
      <c r="HTI36" s="70"/>
      <c r="HTJ36" s="70"/>
      <c r="HTK36" s="70"/>
      <c r="HTL36" s="70"/>
      <c r="HTM36" s="70"/>
      <c r="HTN36" s="70"/>
      <c r="HTO36" s="70"/>
      <c r="HTP36" s="70"/>
      <c r="HTQ36" s="70"/>
      <c r="HTR36" s="70"/>
      <c r="HTS36" s="70"/>
      <c r="HTT36" s="70"/>
      <c r="HTU36" s="70"/>
      <c r="HTV36" s="70"/>
      <c r="HTW36" s="70"/>
      <c r="HTX36" s="70"/>
      <c r="HTY36" s="70"/>
      <c r="HTZ36" s="70"/>
      <c r="HUA36" s="70"/>
      <c r="HUB36" s="70"/>
      <c r="HUC36" s="70"/>
      <c r="HUD36" s="70"/>
      <c r="HUE36" s="70"/>
      <c r="HUF36" s="70"/>
      <c r="HUG36" s="70"/>
      <c r="HUH36" s="70"/>
      <c r="HUI36" s="70"/>
      <c r="HUJ36" s="70"/>
      <c r="HUK36" s="70"/>
      <c r="HUL36" s="70"/>
      <c r="HUM36" s="70"/>
      <c r="HUN36" s="70"/>
      <c r="HUO36" s="70"/>
      <c r="HUP36" s="70"/>
      <c r="HUQ36" s="70"/>
      <c r="HUR36" s="70"/>
      <c r="HUS36" s="70"/>
      <c r="HUT36" s="70"/>
      <c r="HUU36" s="70"/>
      <c r="HUV36" s="70"/>
      <c r="HUW36" s="70"/>
      <c r="HUX36" s="70"/>
      <c r="HUY36" s="70"/>
      <c r="HUZ36" s="70"/>
      <c r="HVA36" s="70"/>
      <c r="HVB36" s="70"/>
      <c r="HVC36" s="70"/>
      <c r="HVD36" s="70"/>
      <c r="HVE36" s="70"/>
      <c r="HVF36" s="70"/>
      <c r="HVG36" s="70"/>
      <c r="HVH36" s="70"/>
      <c r="HVI36" s="70"/>
      <c r="HVJ36" s="70"/>
      <c r="HVK36" s="70"/>
      <c r="HVL36" s="70"/>
      <c r="HVM36" s="70"/>
      <c r="HVN36" s="70"/>
      <c r="HVO36" s="70"/>
      <c r="HVP36" s="70"/>
      <c r="HVQ36" s="70"/>
      <c r="HVR36" s="70"/>
      <c r="HVS36" s="70"/>
      <c r="HVT36" s="70"/>
      <c r="HVU36" s="70"/>
      <c r="HVV36" s="70"/>
      <c r="HVW36" s="70"/>
      <c r="HVX36" s="70"/>
      <c r="HVY36" s="70"/>
      <c r="HVZ36" s="70"/>
      <c r="HWA36" s="70"/>
      <c r="HWB36" s="70"/>
      <c r="HWC36" s="70"/>
      <c r="HWD36" s="70"/>
      <c r="HWE36" s="70"/>
      <c r="HWF36" s="70"/>
      <c r="HWG36" s="70"/>
      <c r="HWH36" s="70"/>
      <c r="HWI36" s="70"/>
      <c r="HWJ36" s="70"/>
      <c r="HWK36" s="70"/>
      <c r="HWL36" s="70"/>
      <c r="HWM36" s="70"/>
      <c r="HWN36" s="70"/>
      <c r="HWO36" s="70"/>
      <c r="HWP36" s="70"/>
      <c r="HWQ36" s="70"/>
      <c r="HWR36" s="70"/>
      <c r="HWS36" s="70"/>
      <c r="HWT36" s="70"/>
      <c r="HWU36" s="70"/>
      <c r="HWV36" s="70"/>
      <c r="HWW36" s="70"/>
      <c r="HWX36" s="70"/>
      <c r="HWY36" s="70"/>
      <c r="HWZ36" s="70"/>
      <c r="HXA36" s="70"/>
      <c r="HXB36" s="70"/>
      <c r="HXC36" s="70"/>
      <c r="HXD36" s="70"/>
      <c r="HXE36" s="70"/>
      <c r="HXF36" s="70"/>
      <c r="HXG36" s="70"/>
      <c r="HXH36" s="70"/>
      <c r="HXI36" s="70"/>
      <c r="HXJ36" s="70"/>
      <c r="HXK36" s="70"/>
      <c r="HXL36" s="70"/>
      <c r="HXM36" s="70"/>
      <c r="HXN36" s="70"/>
      <c r="HXO36" s="70"/>
      <c r="HXP36" s="70"/>
      <c r="HXQ36" s="70"/>
      <c r="HXR36" s="70"/>
      <c r="HXS36" s="70"/>
      <c r="HXT36" s="70"/>
      <c r="HXU36" s="70"/>
      <c r="HXV36" s="70"/>
      <c r="HXW36" s="70"/>
      <c r="HXX36" s="70"/>
      <c r="HXY36" s="70"/>
      <c r="HXZ36" s="70"/>
      <c r="HYA36" s="70"/>
      <c r="HYB36" s="70"/>
      <c r="HYC36" s="70"/>
      <c r="HYD36" s="70"/>
      <c r="HYE36" s="70"/>
      <c r="HYF36" s="70"/>
      <c r="HYG36" s="70"/>
      <c r="HYH36" s="70"/>
      <c r="HYI36" s="70"/>
      <c r="HYJ36" s="70"/>
      <c r="HYK36" s="70"/>
      <c r="HYL36" s="70"/>
      <c r="HYM36" s="70"/>
      <c r="HYN36" s="70"/>
      <c r="HYO36" s="70"/>
      <c r="HYP36" s="70"/>
      <c r="HYQ36" s="70"/>
      <c r="HYR36" s="70"/>
      <c r="HYS36" s="70"/>
      <c r="HYT36" s="70"/>
      <c r="HYU36" s="70"/>
      <c r="HYV36" s="70"/>
      <c r="HYW36" s="70"/>
      <c r="HYX36" s="70"/>
      <c r="HYY36" s="70"/>
      <c r="HYZ36" s="70"/>
      <c r="HZA36" s="70"/>
      <c r="HZB36" s="70"/>
      <c r="HZC36" s="70"/>
      <c r="HZD36" s="70"/>
      <c r="HZE36" s="70"/>
      <c r="HZF36" s="70"/>
      <c r="HZG36" s="70"/>
      <c r="HZH36" s="70"/>
      <c r="HZI36" s="70"/>
      <c r="HZJ36" s="70"/>
      <c r="HZK36" s="70"/>
      <c r="HZL36" s="70"/>
      <c r="HZM36" s="70"/>
      <c r="HZN36" s="70"/>
      <c r="HZO36" s="70"/>
      <c r="HZP36" s="70"/>
      <c r="HZQ36" s="70"/>
      <c r="HZR36" s="70"/>
      <c r="HZS36" s="70"/>
      <c r="HZT36" s="70"/>
      <c r="HZU36" s="70"/>
      <c r="HZV36" s="70"/>
      <c r="HZW36" s="70"/>
      <c r="HZX36" s="70"/>
      <c r="HZY36" s="70"/>
      <c r="HZZ36" s="70"/>
      <c r="IAA36" s="70"/>
      <c r="IAB36" s="70"/>
      <c r="IAC36" s="70"/>
      <c r="IAD36" s="70"/>
      <c r="IAE36" s="70"/>
      <c r="IAF36" s="70"/>
      <c r="IAG36" s="70"/>
      <c r="IAH36" s="70"/>
      <c r="IAI36" s="70"/>
      <c r="IAJ36" s="70"/>
      <c r="IAK36" s="70"/>
      <c r="IAL36" s="70"/>
      <c r="IAM36" s="70"/>
      <c r="IAN36" s="70"/>
      <c r="IAO36" s="70"/>
      <c r="IAP36" s="70"/>
      <c r="IAQ36" s="70"/>
      <c r="IAR36" s="70"/>
      <c r="IAS36" s="70"/>
      <c r="IAT36" s="70"/>
      <c r="IAU36" s="70"/>
      <c r="IAV36" s="70"/>
      <c r="IAW36" s="70"/>
      <c r="IAX36" s="70"/>
      <c r="IAY36" s="70"/>
      <c r="IAZ36" s="70"/>
      <c r="IBA36" s="70"/>
      <c r="IBB36" s="70"/>
      <c r="IBC36" s="70"/>
      <c r="IBD36" s="70"/>
      <c r="IBE36" s="70"/>
      <c r="IBF36" s="70"/>
      <c r="IBG36" s="70"/>
      <c r="IBH36" s="70"/>
      <c r="IBI36" s="70"/>
      <c r="IBJ36" s="70"/>
      <c r="IBK36" s="70"/>
      <c r="IBL36" s="70"/>
      <c r="IBM36" s="70"/>
      <c r="IBN36" s="70"/>
      <c r="IBO36" s="70"/>
      <c r="IBP36" s="70"/>
      <c r="IBQ36" s="70"/>
      <c r="IBR36" s="70"/>
      <c r="IBS36" s="70"/>
      <c r="IBT36" s="70"/>
      <c r="IBU36" s="70"/>
      <c r="IBV36" s="70"/>
      <c r="IBW36" s="70"/>
      <c r="IBX36" s="70"/>
      <c r="IBY36" s="70"/>
      <c r="IBZ36" s="70"/>
      <c r="ICA36" s="70"/>
      <c r="ICB36" s="70"/>
      <c r="ICC36" s="70"/>
      <c r="ICD36" s="70"/>
      <c r="ICE36" s="70"/>
      <c r="ICF36" s="70"/>
      <c r="ICG36" s="70"/>
      <c r="ICH36" s="70"/>
      <c r="ICI36" s="70"/>
      <c r="ICJ36" s="70"/>
      <c r="ICK36" s="70"/>
      <c r="ICL36" s="70"/>
      <c r="ICM36" s="70"/>
      <c r="ICN36" s="70"/>
      <c r="ICO36" s="70"/>
      <c r="ICP36" s="70"/>
      <c r="ICQ36" s="70"/>
      <c r="ICR36" s="70"/>
      <c r="ICS36" s="70"/>
      <c r="ICT36" s="70"/>
      <c r="ICU36" s="70"/>
      <c r="ICV36" s="70"/>
      <c r="ICW36" s="70"/>
      <c r="ICX36" s="70"/>
      <c r="ICY36" s="70"/>
      <c r="ICZ36" s="70"/>
      <c r="IDA36" s="70"/>
      <c r="IDB36" s="70"/>
      <c r="IDC36" s="70"/>
      <c r="IDD36" s="70"/>
      <c r="IDE36" s="70"/>
      <c r="IDF36" s="70"/>
      <c r="IDG36" s="70"/>
      <c r="IDH36" s="70"/>
      <c r="IDI36" s="70"/>
      <c r="IDJ36" s="70"/>
      <c r="IDK36" s="70"/>
      <c r="IDL36" s="70"/>
      <c r="IDM36" s="70"/>
      <c r="IDN36" s="70"/>
      <c r="IDO36" s="70"/>
      <c r="IDP36" s="70"/>
      <c r="IDQ36" s="70"/>
      <c r="IDR36" s="70"/>
      <c r="IDS36" s="70"/>
      <c r="IDT36" s="70"/>
      <c r="IDU36" s="70"/>
      <c r="IDV36" s="70"/>
      <c r="IDW36" s="70"/>
      <c r="IDX36" s="70"/>
      <c r="IDY36" s="70"/>
      <c r="IDZ36" s="70"/>
      <c r="IEA36" s="70"/>
      <c r="IEB36" s="70"/>
      <c r="IEC36" s="70"/>
      <c r="IED36" s="70"/>
      <c r="IEE36" s="70"/>
      <c r="IEF36" s="70"/>
      <c r="IEG36" s="70"/>
      <c r="IEH36" s="70"/>
      <c r="IEI36" s="70"/>
      <c r="IEJ36" s="70"/>
      <c r="IEK36" s="70"/>
      <c r="IEL36" s="70"/>
      <c r="IEM36" s="70"/>
      <c r="IEN36" s="70"/>
      <c r="IEO36" s="70"/>
      <c r="IEP36" s="70"/>
      <c r="IEQ36" s="70"/>
      <c r="IER36" s="70"/>
      <c r="IES36" s="70"/>
      <c r="IET36" s="70"/>
      <c r="IEU36" s="70"/>
      <c r="IEV36" s="70"/>
      <c r="IEW36" s="70"/>
      <c r="IEX36" s="70"/>
      <c r="IEY36" s="70"/>
      <c r="IEZ36" s="70"/>
      <c r="IFA36" s="70"/>
      <c r="IFB36" s="70"/>
      <c r="IFC36" s="70"/>
      <c r="IFD36" s="70"/>
      <c r="IFE36" s="70"/>
      <c r="IFF36" s="70"/>
      <c r="IFG36" s="70"/>
      <c r="IFH36" s="70"/>
      <c r="IFI36" s="70"/>
      <c r="IFJ36" s="70"/>
      <c r="IFK36" s="70"/>
      <c r="IFL36" s="70"/>
      <c r="IFM36" s="70"/>
      <c r="IFN36" s="70"/>
      <c r="IFO36" s="70"/>
      <c r="IFP36" s="70"/>
      <c r="IFQ36" s="70"/>
      <c r="IFR36" s="70"/>
      <c r="IFS36" s="70"/>
      <c r="IFT36" s="70"/>
      <c r="IFU36" s="70"/>
      <c r="IFV36" s="70"/>
      <c r="IFW36" s="70"/>
      <c r="IFX36" s="70"/>
      <c r="IFY36" s="70"/>
      <c r="IFZ36" s="70"/>
      <c r="IGA36" s="70"/>
      <c r="IGB36" s="70"/>
      <c r="IGC36" s="70"/>
      <c r="IGD36" s="70"/>
      <c r="IGE36" s="70"/>
      <c r="IGF36" s="70"/>
      <c r="IGG36" s="70"/>
      <c r="IGH36" s="70"/>
      <c r="IGI36" s="70"/>
      <c r="IGJ36" s="70"/>
      <c r="IGK36" s="70"/>
      <c r="IGL36" s="70"/>
      <c r="IGM36" s="70"/>
      <c r="IGN36" s="70"/>
      <c r="IGO36" s="70"/>
      <c r="IGP36" s="70"/>
      <c r="IGQ36" s="70"/>
      <c r="IGR36" s="70"/>
      <c r="IGS36" s="70"/>
      <c r="IGT36" s="70"/>
      <c r="IGU36" s="70"/>
      <c r="IGV36" s="70"/>
      <c r="IGW36" s="70"/>
      <c r="IGX36" s="70"/>
      <c r="IGY36" s="70"/>
      <c r="IGZ36" s="70"/>
      <c r="IHA36" s="70"/>
      <c r="IHB36" s="70"/>
      <c r="IHC36" s="70"/>
      <c r="IHD36" s="70"/>
      <c r="IHE36" s="70"/>
      <c r="IHF36" s="70"/>
      <c r="IHG36" s="70"/>
      <c r="IHH36" s="70"/>
      <c r="IHI36" s="70"/>
      <c r="IHJ36" s="70"/>
      <c r="IHK36" s="70"/>
      <c r="IHL36" s="70"/>
      <c r="IHM36" s="70"/>
      <c r="IHN36" s="70"/>
      <c r="IHO36" s="70"/>
      <c r="IHP36" s="70"/>
      <c r="IHQ36" s="70"/>
      <c r="IHR36" s="70"/>
      <c r="IHS36" s="70"/>
      <c r="IHT36" s="70"/>
      <c r="IHU36" s="70"/>
      <c r="IHV36" s="70"/>
      <c r="IHW36" s="70"/>
      <c r="IHX36" s="70"/>
      <c r="IHY36" s="70"/>
      <c r="IHZ36" s="70"/>
      <c r="IIA36" s="70"/>
      <c r="IIB36" s="70"/>
      <c r="IIC36" s="70"/>
      <c r="IID36" s="70"/>
      <c r="IIE36" s="70"/>
      <c r="IIF36" s="70"/>
      <c r="IIG36" s="70"/>
      <c r="IIH36" s="70"/>
      <c r="III36" s="70"/>
      <c r="IIJ36" s="70"/>
      <c r="IIK36" s="70"/>
      <c r="IIL36" s="70"/>
      <c r="IIM36" s="70"/>
      <c r="IIN36" s="70"/>
      <c r="IIO36" s="70"/>
      <c r="IIP36" s="70"/>
      <c r="IIQ36" s="70"/>
      <c r="IIR36" s="70"/>
      <c r="IIS36" s="70"/>
      <c r="IIT36" s="70"/>
      <c r="IIU36" s="70"/>
      <c r="IIV36" s="70"/>
      <c r="IIW36" s="70"/>
      <c r="IIX36" s="70"/>
      <c r="IIY36" s="70"/>
      <c r="IIZ36" s="70"/>
      <c r="IJA36" s="70"/>
      <c r="IJB36" s="70"/>
      <c r="IJC36" s="70"/>
      <c r="IJD36" s="70"/>
      <c r="IJE36" s="70"/>
      <c r="IJF36" s="70"/>
      <c r="IJG36" s="70"/>
      <c r="IJH36" s="70"/>
      <c r="IJI36" s="70"/>
      <c r="IJJ36" s="70"/>
      <c r="IJK36" s="70"/>
      <c r="IJL36" s="70"/>
      <c r="IJM36" s="70"/>
      <c r="IJN36" s="70"/>
      <c r="IJO36" s="70"/>
      <c r="IJP36" s="70"/>
      <c r="IJQ36" s="70"/>
      <c r="IJR36" s="70"/>
      <c r="IJS36" s="70"/>
      <c r="IJT36" s="70"/>
      <c r="IJU36" s="70"/>
      <c r="IJV36" s="70"/>
      <c r="IJW36" s="70"/>
      <c r="IJX36" s="70"/>
      <c r="IJY36" s="70"/>
      <c r="IJZ36" s="70"/>
      <c r="IKA36" s="70"/>
      <c r="IKB36" s="70"/>
      <c r="IKC36" s="70"/>
      <c r="IKD36" s="70"/>
      <c r="IKE36" s="70"/>
      <c r="IKF36" s="70"/>
      <c r="IKG36" s="70"/>
      <c r="IKH36" s="70"/>
      <c r="IKI36" s="70"/>
      <c r="IKJ36" s="70"/>
      <c r="IKK36" s="70"/>
      <c r="IKL36" s="70"/>
      <c r="IKM36" s="70"/>
      <c r="IKN36" s="70"/>
      <c r="IKO36" s="70"/>
      <c r="IKP36" s="70"/>
      <c r="IKQ36" s="70"/>
      <c r="IKR36" s="70"/>
      <c r="IKS36" s="70"/>
      <c r="IKT36" s="70"/>
      <c r="IKU36" s="70"/>
      <c r="IKV36" s="70"/>
      <c r="IKW36" s="70"/>
      <c r="IKX36" s="70"/>
      <c r="IKY36" s="70"/>
      <c r="IKZ36" s="70"/>
      <c r="ILA36" s="70"/>
      <c r="ILB36" s="70"/>
      <c r="ILC36" s="70"/>
      <c r="ILD36" s="70"/>
      <c r="ILE36" s="70"/>
      <c r="ILF36" s="70"/>
      <c r="ILG36" s="70"/>
      <c r="ILH36" s="70"/>
      <c r="ILI36" s="70"/>
      <c r="ILJ36" s="70"/>
      <c r="ILK36" s="70"/>
      <c r="ILL36" s="70"/>
      <c r="ILM36" s="70"/>
      <c r="ILN36" s="70"/>
      <c r="ILO36" s="70"/>
      <c r="ILP36" s="70"/>
      <c r="ILQ36" s="70"/>
      <c r="ILR36" s="70"/>
      <c r="ILS36" s="70"/>
      <c r="ILT36" s="70"/>
      <c r="ILU36" s="70"/>
      <c r="ILV36" s="70"/>
      <c r="ILW36" s="70"/>
      <c r="ILX36" s="70"/>
      <c r="ILY36" s="70"/>
      <c r="ILZ36" s="70"/>
      <c r="IMA36" s="70"/>
      <c r="IMB36" s="70"/>
      <c r="IMC36" s="70"/>
      <c r="IMD36" s="70"/>
      <c r="IME36" s="70"/>
      <c r="IMF36" s="70"/>
      <c r="IMG36" s="70"/>
      <c r="IMH36" s="70"/>
      <c r="IMI36" s="70"/>
      <c r="IMJ36" s="70"/>
      <c r="IMK36" s="70"/>
      <c r="IML36" s="70"/>
      <c r="IMM36" s="70"/>
      <c r="IMN36" s="70"/>
      <c r="IMO36" s="70"/>
      <c r="IMP36" s="70"/>
      <c r="IMQ36" s="70"/>
      <c r="IMR36" s="70"/>
      <c r="IMS36" s="70"/>
      <c r="IMT36" s="70"/>
      <c r="IMU36" s="70"/>
      <c r="IMV36" s="70"/>
      <c r="IMW36" s="70"/>
      <c r="IMX36" s="70"/>
      <c r="IMY36" s="70"/>
      <c r="IMZ36" s="70"/>
      <c r="INA36" s="70"/>
      <c r="INB36" s="70"/>
      <c r="INC36" s="70"/>
      <c r="IND36" s="70"/>
      <c r="INE36" s="70"/>
      <c r="INF36" s="70"/>
      <c r="ING36" s="70"/>
      <c r="INH36" s="70"/>
      <c r="INI36" s="70"/>
      <c r="INJ36" s="70"/>
      <c r="INK36" s="70"/>
      <c r="INL36" s="70"/>
      <c r="INM36" s="70"/>
      <c r="INN36" s="70"/>
      <c r="INO36" s="70"/>
      <c r="INP36" s="70"/>
      <c r="INQ36" s="70"/>
      <c r="INR36" s="70"/>
      <c r="INS36" s="70"/>
      <c r="INT36" s="70"/>
      <c r="INU36" s="70"/>
      <c r="INV36" s="70"/>
      <c r="INW36" s="70"/>
      <c r="INX36" s="70"/>
      <c r="INY36" s="70"/>
      <c r="INZ36" s="70"/>
      <c r="IOA36" s="70"/>
      <c r="IOB36" s="70"/>
      <c r="IOC36" s="70"/>
      <c r="IOD36" s="70"/>
      <c r="IOE36" s="70"/>
      <c r="IOF36" s="70"/>
      <c r="IOG36" s="70"/>
      <c r="IOH36" s="70"/>
      <c r="IOI36" s="70"/>
      <c r="IOJ36" s="70"/>
      <c r="IOK36" s="70"/>
      <c r="IOL36" s="70"/>
      <c r="IOM36" s="70"/>
      <c r="ION36" s="70"/>
      <c r="IOO36" s="70"/>
      <c r="IOP36" s="70"/>
      <c r="IOQ36" s="70"/>
      <c r="IOR36" s="70"/>
      <c r="IOS36" s="70"/>
      <c r="IOT36" s="70"/>
      <c r="IOU36" s="70"/>
      <c r="IOV36" s="70"/>
      <c r="IOW36" s="70"/>
      <c r="IOX36" s="70"/>
      <c r="IOY36" s="70"/>
      <c r="IOZ36" s="70"/>
      <c r="IPA36" s="70"/>
      <c r="IPB36" s="70"/>
      <c r="IPC36" s="70"/>
      <c r="IPD36" s="70"/>
      <c r="IPE36" s="70"/>
      <c r="IPF36" s="70"/>
      <c r="IPG36" s="70"/>
      <c r="IPH36" s="70"/>
      <c r="IPI36" s="70"/>
      <c r="IPJ36" s="70"/>
      <c r="IPK36" s="70"/>
      <c r="IPL36" s="70"/>
      <c r="IPM36" s="70"/>
      <c r="IPN36" s="70"/>
      <c r="IPO36" s="70"/>
      <c r="IPP36" s="70"/>
      <c r="IPQ36" s="70"/>
      <c r="IPR36" s="70"/>
      <c r="IPS36" s="70"/>
      <c r="IPT36" s="70"/>
      <c r="IPU36" s="70"/>
      <c r="IPV36" s="70"/>
      <c r="IPW36" s="70"/>
      <c r="IPX36" s="70"/>
      <c r="IPY36" s="70"/>
      <c r="IPZ36" s="70"/>
      <c r="IQA36" s="70"/>
      <c r="IQB36" s="70"/>
      <c r="IQC36" s="70"/>
      <c r="IQD36" s="70"/>
      <c r="IQE36" s="70"/>
      <c r="IQF36" s="70"/>
      <c r="IQG36" s="70"/>
      <c r="IQH36" s="70"/>
      <c r="IQI36" s="70"/>
      <c r="IQJ36" s="70"/>
      <c r="IQK36" s="70"/>
      <c r="IQL36" s="70"/>
      <c r="IQM36" s="70"/>
      <c r="IQN36" s="70"/>
      <c r="IQO36" s="70"/>
      <c r="IQP36" s="70"/>
      <c r="IQQ36" s="70"/>
      <c r="IQR36" s="70"/>
      <c r="IQS36" s="70"/>
      <c r="IQT36" s="70"/>
      <c r="IQU36" s="70"/>
      <c r="IQV36" s="70"/>
      <c r="IQW36" s="70"/>
      <c r="IQX36" s="70"/>
      <c r="IQY36" s="70"/>
      <c r="IQZ36" s="70"/>
      <c r="IRA36" s="70"/>
      <c r="IRB36" s="70"/>
      <c r="IRC36" s="70"/>
      <c r="IRD36" s="70"/>
      <c r="IRE36" s="70"/>
      <c r="IRF36" s="70"/>
      <c r="IRG36" s="70"/>
      <c r="IRH36" s="70"/>
      <c r="IRI36" s="70"/>
      <c r="IRJ36" s="70"/>
      <c r="IRK36" s="70"/>
      <c r="IRL36" s="70"/>
      <c r="IRM36" s="70"/>
      <c r="IRN36" s="70"/>
      <c r="IRO36" s="70"/>
      <c r="IRP36" s="70"/>
      <c r="IRQ36" s="70"/>
      <c r="IRR36" s="70"/>
      <c r="IRS36" s="70"/>
      <c r="IRT36" s="70"/>
      <c r="IRU36" s="70"/>
      <c r="IRV36" s="70"/>
      <c r="IRW36" s="70"/>
      <c r="IRX36" s="70"/>
      <c r="IRY36" s="70"/>
      <c r="IRZ36" s="70"/>
      <c r="ISA36" s="70"/>
      <c r="ISB36" s="70"/>
      <c r="ISC36" s="70"/>
      <c r="ISD36" s="70"/>
      <c r="ISE36" s="70"/>
      <c r="ISF36" s="70"/>
      <c r="ISG36" s="70"/>
      <c r="ISH36" s="70"/>
      <c r="ISI36" s="70"/>
      <c r="ISJ36" s="70"/>
      <c r="ISK36" s="70"/>
      <c r="ISL36" s="70"/>
      <c r="ISM36" s="70"/>
      <c r="ISN36" s="70"/>
      <c r="ISO36" s="70"/>
      <c r="ISP36" s="70"/>
      <c r="ISQ36" s="70"/>
      <c r="ISR36" s="70"/>
      <c r="ISS36" s="70"/>
      <c r="IST36" s="70"/>
      <c r="ISU36" s="70"/>
      <c r="ISV36" s="70"/>
      <c r="ISW36" s="70"/>
      <c r="ISX36" s="70"/>
      <c r="ISY36" s="70"/>
      <c r="ISZ36" s="70"/>
      <c r="ITA36" s="70"/>
      <c r="ITB36" s="70"/>
      <c r="ITC36" s="70"/>
      <c r="ITD36" s="70"/>
      <c r="ITE36" s="70"/>
      <c r="ITF36" s="70"/>
      <c r="ITG36" s="70"/>
      <c r="ITH36" s="70"/>
      <c r="ITI36" s="70"/>
      <c r="ITJ36" s="70"/>
      <c r="ITK36" s="70"/>
      <c r="ITL36" s="70"/>
      <c r="ITM36" s="70"/>
      <c r="ITN36" s="70"/>
      <c r="ITO36" s="70"/>
      <c r="ITP36" s="70"/>
      <c r="ITQ36" s="70"/>
      <c r="ITR36" s="70"/>
      <c r="ITS36" s="70"/>
      <c r="ITT36" s="70"/>
      <c r="ITU36" s="70"/>
      <c r="ITV36" s="70"/>
      <c r="ITW36" s="70"/>
      <c r="ITX36" s="70"/>
      <c r="ITY36" s="70"/>
      <c r="ITZ36" s="70"/>
      <c r="IUA36" s="70"/>
      <c r="IUB36" s="70"/>
      <c r="IUC36" s="70"/>
      <c r="IUD36" s="70"/>
      <c r="IUE36" s="70"/>
      <c r="IUF36" s="70"/>
      <c r="IUG36" s="70"/>
      <c r="IUH36" s="70"/>
      <c r="IUI36" s="70"/>
      <c r="IUJ36" s="70"/>
      <c r="IUK36" s="70"/>
      <c r="IUL36" s="70"/>
      <c r="IUM36" s="70"/>
      <c r="IUN36" s="70"/>
      <c r="IUO36" s="70"/>
      <c r="IUP36" s="70"/>
      <c r="IUQ36" s="70"/>
      <c r="IUR36" s="70"/>
      <c r="IUS36" s="70"/>
      <c r="IUT36" s="70"/>
      <c r="IUU36" s="70"/>
      <c r="IUV36" s="70"/>
      <c r="IUW36" s="70"/>
      <c r="IUX36" s="70"/>
      <c r="IUY36" s="70"/>
      <c r="IUZ36" s="70"/>
      <c r="IVA36" s="70"/>
      <c r="IVB36" s="70"/>
      <c r="IVC36" s="70"/>
      <c r="IVD36" s="70"/>
      <c r="IVE36" s="70"/>
      <c r="IVF36" s="70"/>
      <c r="IVG36" s="70"/>
      <c r="IVH36" s="70"/>
      <c r="IVI36" s="70"/>
      <c r="IVJ36" s="70"/>
      <c r="IVK36" s="70"/>
      <c r="IVL36" s="70"/>
      <c r="IVM36" s="70"/>
      <c r="IVN36" s="70"/>
      <c r="IVO36" s="70"/>
      <c r="IVP36" s="70"/>
      <c r="IVQ36" s="70"/>
      <c r="IVR36" s="70"/>
      <c r="IVS36" s="70"/>
      <c r="IVT36" s="70"/>
      <c r="IVU36" s="70"/>
      <c r="IVV36" s="70"/>
      <c r="IVW36" s="70"/>
      <c r="IVX36" s="70"/>
      <c r="IVY36" s="70"/>
      <c r="IVZ36" s="70"/>
      <c r="IWA36" s="70"/>
      <c r="IWB36" s="70"/>
      <c r="IWC36" s="70"/>
      <c r="IWD36" s="70"/>
      <c r="IWE36" s="70"/>
      <c r="IWF36" s="70"/>
      <c r="IWG36" s="70"/>
      <c r="IWH36" s="70"/>
      <c r="IWI36" s="70"/>
      <c r="IWJ36" s="70"/>
      <c r="IWK36" s="70"/>
      <c r="IWL36" s="70"/>
      <c r="IWM36" s="70"/>
      <c r="IWN36" s="70"/>
      <c r="IWO36" s="70"/>
      <c r="IWP36" s="70"/>
      <c r="IWQ36" s="70"/>
      <c r="IWR36" s="70"/>
      <c r="IWS36" s="70"/>
      <c r="IWT36" s="70"/>
      <c r="IWU36" s="70"/>
      <c r="IWV36" s="70"/>
      <c r="IWW36" s="70"/>
      <c r="IWX36" s="70"/>
      <c r="IWY36" s="70"/>
      <c r="IWZ36" s="70"/>
      <c r="IXA36" s="70"/>
      <c r="IXB36" s="70"/>
      <c r="IXC36" s="70"/>
      <c r="IXD36" s="70"/>
      <c r="IXE36" s="70"/>
      <c r="IXF36" s="70"/>
      <c r="IXG36" s="70"/>
      <c r="IXH36" s="70"/>
      <c r="IXI36" s="70"/>
      <c r="IXJ36" s="70"/>
      <c r="IXK36" s="70"/>
      <c r="IXL36" s="70"/>
      <c r="IXM36" s="70"/>
      <c r="IXN36" s="70"/>
      <c r="IXO36" s="70"/>
      <c r="IXP36" s="70"/>
      <c r="IXQ36" s="70"/>
      <c r="IXR36" s="70"/>
      <c r="IXS36" s="70"/>
      <c r="IXT36" s="70"/>
      <c r="IXU36" s="70"/>
      <c r="IXV36" s="70"/>
      <c r="IXW36" s="70"/>
      <c r="IXX36" s="70"/>
      <c r="IXY36" s="70"/>
      <c r="IXZ36" s="70"/>
      <c r="IYA36" s="70"/>
      <c r="IYB36" s="70"/>
      <c r="IYC36" s="70"/>
      <c r="IYD36" s="70"/>
      <c r="IYE36" s="70"/>
      <c r="IYF36" s="70"/>
      <c r="IYG36" s="70"/>
      <c r="IYH36" s="70"/>
      <c r="IYI36" s="70"/>
      <c r="IYJ36" s="70"/>
      <c r="IYK36" s="70"/>
      <c r="IYL36" s="70"/>
      <c r="IYM36" s="70"/>
      <c r="IYN36" s="70"/>
      <c r="IYO36" s="70"/>
      <c r="IYP36" s="70"/>
      <c r="IYQ36" s="70"/>
      <c r="IYR36" s="70"/>
      <c r="IYS36" s="70"/>
      <c r="IYT36" s="70"/>
      <c r="IYU36" s="70"/>
      <c r="IYV36" s="70"/>
      <c r="IYW36" s="70"/>
      <c r="IYX36" s="70"/>
      <c r="IYY36" s="70"/>
      <c r="IYZ36" s="70"/>
      <c r="IZA36" s="70"/>
      <c r="IZB36" s="70"/>
      <c r="IZC36" s="70"/>
      <c r="IZD36" s="70"/>
      <c r="IZE36" s="70"/>
      <c r="IZF36" s="70"/>
      <c r="IZG36" s="70"/>
      <c r="IZH36" s="70"/>
      <c r="IZI36" s="70"/>
      <c r="IZJ36" s="70"/>
      <c r="IZK36" s="70"/>
      <c r="IZL36" s="70"/>
      <c r="IZM36" s="70"/>
      <c r="IZN36" s="70"/>
      <c r="IZO36" s="70"/>
      <c r="IZP36" s="70"/>
      <c r="IZQ36" s="70"/>
      <c r="IZR36" s="70"/>
      <c r="IZS36" s="70"/>
      <c r="IZT36" s="70"/>
      <c r="IZU36" s="70"/>
      <c r="IZV36" s="70"/>
      <c r="IZW36" s="70"/>
      <c r="IZX36" s="70"/>
      <c r="IZY36" s="70"/>
      <c r="IZZ36" s="70"/>
      <c r="JAA36" s="70"/>
      <c r="JAB36" s="70"/>
      <c r="JAC36" s="70"/>
      <c r="JAD36" s="70"/>
      <c r="JAE36" s="70"/>
      <c r="JAF36" s="70"/>
      <c r="JAG36" s="70"/>
      <c r="JAH36" s="70"/>
      <c r="JAI36" s="70"/>
      <c r="JAJ36" s="70"/>
      <c r="JAK36" s="70"/>
      <c r="JAL36" s="70"/>
      <c r="JAM36" s="70"/>
      <c r="JAN36" s="70"/>
      <c r="JAO36" s="70"/>
      <c r="JAP36" s="70"/>
      <c r="JAQ36" s="70"/>
      <c r="JAR36" s="70"/>
      <c r="JAS36" s="70"/>
      <c r="JAT36" s="70"/>
      <c r="JAU36" s="70"/>
      <c r="JAV36" s="70"/>
      <c r="JAW36" s="70"/>
      <c r="JAX36" s="70"/>
      <c r="JAY36" s="70"/>
      <c r="JAZ36" s="70"/>
      <c r="JBA36" s="70"/>
      <c r="JBB36" s="70"/>
      <c r="JBC36" s="70"/>
      <c r="JBD36" s="70"/>
      <c r="JBE36" s="70"/>
      <c r="JBF36" s="70"/>
      <c r="JBG36" s="70"/>
      <c r="JBH36" s="70"/>
      <c r="JBI36" s="70"/>
      <c r="JBJ36" s="70"/>
      <c r="JBK36" s="70"/>
      <c r="JBL36" s="70"/>
      <c r="JBM36" s="70"/>
      <c r="JBN36" s="70"/>
      <c r="JBO36" s="70"/>
      <c r="JBP36" s="70"/>
      <c r="JBQ36" s="70"/>
      <c r="JBR36" s="70"/>
      <c r="JBS36" s="70"/>
      <c r="JBT36" s="70"/>
      <c r="JBU36" s="70"/>
      <c r="JBV36" s="70"/>
      <c r="JBW36" s="70"/>
      <c r="JBX36" s="70"/>
      <c r="JBY36" s="70"/>
      <c r="JBZ36" s="70"/>
      <c r="JCA36" s="70"/>
      <c r="JCB36" s="70"/>
      <c r="JCC36" s="70"/>
      <c r="JCD36" s="70"/>
      <c r="JCE36" s="70"/>
      <c r="JCF36" s="70"/>
      <c r="JCG36" s="70"/>
      <c r="JCH36" s="70"/>
      <c r="JCI36" s="70"/>
      <c r="JCJ36" s="70"/>
      <c r="JCK36" s="70"/>
      <c r="JCL36" s="70"/>
      <c r="JCM36" s="70"/>
      <c r="JCN36" s="70"/>
      <c r="JCO36" s="70"/>
      <c r="JCP36" s="70"/>
      <c r="JCQ36" s="70"/>
      <c r="JCR36" s="70"/>
      <c r="JCS36" s="70"/>
      <c r="JCT36" s="70"/>
      <c r="JCU36" s="70"/>
      <c r="JCV36" s="70"/>
      <c r="JCW36" s="70"/>
      <c r="JCX36" s="70"/>
      <c r="JCY36" s="70"/>
      <c r="JCZ36" s="70"/>
      <c r="JDA36" s="70"/>
      <c r="JDB36" s="70"/>
      <c r="JDC36" s="70"/>
      <c r="JDD36" s="70"/>
      <c r="JDE36" s="70"/>
      <c r="JDF36" s="70"/>
      <c r="JDG36" s="70"/>
      <c r="JDH36" s="70"/>
      <c r="JDI36" s="70"/>
      <c r="JDJ36" s="70"/>
      <c r="JDK36" s="70"/>
      <c r="JDL36" s="70"/>
      <c r="JDM36" s="70"/>
      <c r="JDN36" s="70"/>
      <c r="JDO36" s="70"/>
      <c r="JDP36" s="70"/>
      <c r="JDQ36" s="70"/>
      <c r="JDR36" s="70"/>
      <c r="JDS36" s="70"/>
      <c r="JDT36" s="70"/>
      <c r="JDU36" s="70"/>
      <c r="JDV36" s="70"/>
      <c r="JDW36" s="70"/>
      <c r="JDX36" s="70"/>
      <c r="JDY36" s="70"/>
      <c r="JDZ36" s="70"/>
      <c r="JEA36" s="70"/>
      <c r="JEB36" s="70"/>
      <c r="JEC36" s="70"/>
      <c r="JED36" s="70"/>
      <c r="JEE36" s="70"/>
      <c r="JEF36" s="70"/>
      <c r="JEG36" s="70"/>
      <c r="JEH36" s="70"/>
      <c r="JEI36" s="70"/>
      <c r="JEJ36" s="70"/>
      <c r="JEK36" s="70"/>
      <c r="JEL36" s="70"/>
      <c r="JEM36" s="70"/>
      <c r="JEN36" s="70"/>
      <c r="JEO36" s="70"/>
      <c r="JEP36" s="70"/>
      <c r="JEQ36" s="70"/>
      <c r="JER36" s="70"/>
      <c r="JES36" s="70"/>
      <c r="JET36" s="70"/>
      <c r="JEU36" s="70"/>
      <c r="JEV36" s="70"/>
      <c r="JEW36" s="70"/>
      <c r="JEX36" s="70"/>
      <c r="JEY36" s="70"/>
      <c r="JEZ36" s="70"/>
      <c r="JFA36" s="70"/>
      <c r="JFB36" s="70"/>
      <c r="JFC36" s="70"/>
      <c r="JFD36" s="70"/>
      <c r="JFE36" s="70"/>
      <c r="JFF36" s="70"/>
      <c r="JFG36" s="70"/>
      <c r="JFH36" s="70"/>
      <c r="JFI36" s="70"/>
      <c r="JFJ36" s="70"/>
      <c r="JFK36" s="70"/>
      <c r="JFL36" s="70"/>
      <c r="JFM36" s="70"/>
      <c r="JFN36" s="70"/>
      <c r="JFO36" s="70"/>
      <c r="JFP36" s="70"/>
      <c r="JFQ36" s="70"/>
      <c r="JFR36" s="70"/>
      <c r="JFS36" s="70"/>
      <c r="JFT36" s="70"/>
      <c r="JFU36" s="70"/>
      <c r="JFV36" s="70"/>
      <c r="JFW36" s="70"/>
      <c r="JFX36" s="70"/>
      <c r="JFY36" s="70"/>
      <c r="JFZ36" s="70"/>
      <c r="JGA36" s="70"/>
      <c r="JGB36" s="70"/>
      <c r="JGC36" s="70"/>
      <c r="JGD36" s="70"/>
      <c r="JGE36" s="70"/>
      <c r="JGF36" s="70"/>
      <c r="JGG36" s="70"/>
      <c r="JGH36" s="70"/>
      <c r="JGI36" s="70"/>
      <c r="JGJ36" s="70"/>
      <c r="JGK36" s="70"/>
      <c r="JGL36" s="70"/>
      <c r="JGM36" s="70"/>
      <c r="JGN36" s="70"/>
      <c r="JGO36" s="70"/>
      <c r="JGP36" s="70"/>
      <c r="JGQ36" s="70"/>
      <c r="JGR36" s="70"/>
      <c r="JGS36" s="70"/>
      <c r="JGT36" s="70"/>
      <c r="JGU36" s="70"/>
      <c r="JGV36" s="70"/>
      <c r="JGW36" s="70"/>
      <c r="JGX36" s="70"/>
      <c r="JGY36" s="70"/>
      <c r="JGZ36" s="70"/>
      <c r="JHA36" s="70"/>
      <c r="JHB36" s="70"/>
      <c r="JHC36" s="70"/>
      <c r="JHD36" s="70"/>
      <c r="JHE36" s="70"/>
      <c r="JHF36" s="70"/>
      <c r="JHG36" s="70"/>
      <c r="JHH36" s="70"/>
      <c r="JHI36" s="70"/>
      <c r="JHJ36" s="70"/>
      <c r="JHK36" s="70"/>
      <c r="JHL36" s="70"/>
      <c r="JHM36" s="70"/>
      <c r="JHN36" s="70"/>
      <c r="JHO36" s="70"/>
      <c r="JHP36" s="70"/>
      <c r="JHQ36" s="70"/>
      <c r="JHR36" s="70"/>
      <c r="JHS36" s="70"/>
      <c r="JHT36" s="70"/>
      <c r="JHU36" s="70"/>
      <c r="JHV36" s="70"/>
      <c r="JHW36" s="70"/>
      <c r="JHX36" s="70"/>
      <c r="JHY36" s="70"/>
      <c r="JHZ36" s="70"/>
      <c r="JIA36" s="70"/>
      <c r="JIB36" s="70"/>
      <c r="JIC36" s="70"/>
      <c r="JID36" s="70"/>
      <c r="JIE36" s="70"/>
      <c r="JIF36" s="70"/>
      <c r="JIG36" s="70"/>
      <c r="JIH36" s="70"/>
      <c r="JII36" s="70"/>
      <c r="JIJ36" s="70"/>
      <c r="JIK36" s="70"/>
      <c r="JIL36" s="70"/>
      <c r="JIM36" s="70"/>
      <c r="JIN36" s="70"/>
      <c r="JIO36" s="70"/>
      <c r="JIP36" s="70"/>
      <c r="JIQ36" s="70"/>
      <c r="JIR36" s="70"/>
      <c r="JIS36" s="70"/>
      <c r="JIT36" s="70"/>
      <c r="JIU36" s="70"/>
      <c r="JIV36" s="70"/>
      <c r="JIW36" s="70"/>
      <c r="JIX36" s="70"/>
      <c r="JIY36" s="70"/>
      <c r="JIZ36" s="70"/>
      <c r="JJA36" s="70"/>
      <c r="JJB36" s="70"/>
      <c r="JJC36" s="70"/>
      <c r="JJD36" s="70"/>
      <c r="JJE36" s="70"/>
      <c r="JJF36" s="70"/>
      <c r="JJG36" s="70"/>
      <c r="JJH36" s="70"/>
      <c r="JJI36" s="70"/>
      <c r="JJJ36" s="70"/>
      <c r="JJK36" s="70"/>
      <c r="JJL36" s="70"/>
      <c r="JJM36" s="70"/>
      <c r="JJN36" s="70"/>
      <c r="JJO36" s="70"/>
      <c r="JJP36" s="70"/>
      <c r="JJQ36" s="70"/>
      <c r="JJR36" s="70"/>
      <c r="JJS36" s="70"/>
      <c r="JJT36" s="70"/>
      <c r="JJU36" s="70"/>
      <c r="JJV36" s="70"/>
      <c r="JJW36" s="70"/>
      <c r="JJX36" s="70"/>
      <c r="JJY36" s="70"/>
      <c r="JJZ36" s="70"/>
      <c r="JKA36" s="70"/>
      <c r="JKB36" s="70"/>
      <c r="JKC36" s="70"/>
      <c r="JKD36" s="70"/>
      <c r="JKE36" s="70"/>
      <c r="JKF36" s="70"/>
      <c r="JKG36" s="70"/>
      <c r="JKH36" s="70"/>
      <c r="JKI36" s="70"/>
      <c r="JKJ36" s="70"/>
      <c r="JKK36" s="70"/>
      <c r="JKL36" s="70"/>
      <c r="JKM36" s="70"/>
      <c r="JKN36" s="70"/>
      <c r="JKO36" s="70"/>
      <c r="JKP36" s="70"/>
      <c r="JKQ36" s="70"/>
      <c r="JKR36" s="70"/>
      <c r="JKS36" s="70"/>
      <c r="JKT36" s="70"/>
      <c r="JKU36" s="70"/>
      <c r="JKV36" s="70"/>
      <c r="JKW36" s="70"/>
      <c r="JKX36" s="70"/>
      <c r="JKY36" s="70"/>
      <c r="JKZ36" s="70"/>
      <c r="JLA36" s="70"/>
      <c r="JLB36" s="70"/>
      <c r="JLC36" s="70"/>
      <c r="JLD36" s="70"/>
      <c r="JLE36" s="70"/>
      <c r="JLF36" s="70"/>
      <c r="JLG36" s="70"/>
      <c r="JLH36" s="70"/>
      <c r="JLI36" s="70"/>
      <c r="JLJ36" s="70"/>
      <c r="JLK36" s="70"/>
      <c r="JLL36" s="70"/>
      <c r="JLM36" s="70"/>
      <c r="JLN36" s="70"/>
      <c r="JLO36" s="70"/>
      <c r="JLP36" s="70"/>
      <c r="JLQ36" s="70"/>
      <c r="JLR36" s="70"/>
      <c r="JLS36" s="70"/>
      <c r="JLT36" s="70"/>
      <c r="JLU36" s="70"/>
      <c r="JLV36" s="70"/>
      <c r="JLW36" s="70"/>
      <c r="JLX36" s="70"/>
      <c r="JLY36" s="70"/>
      <c r="JLZ36" s="70"/>
      <c r="JMA36" s="70"/>
      <c r="JMB36" s="70"/>
      <c r="JMC36" s="70"/>
      <c r="JMD36" s="70"/>
      <c r="JME36" s="70"/>
      <c r="JMF36" s="70"/>
      <c r="JMG36" s="70"/>
      <c r="JMH36" s="70"/>
      <c r="JMI36" s="70"/>
      <c r="JMJ36" s="70"/>
      <c r="JMK36" s="70"/>
      <c r="JML36" s="70"/>
      <c r="JMM36" s="70"/>
      <c r="JMN36" s="70"/>
      <c r="JMO36" s="70"/>
      <c r="JMP36" s="70"/>
      <c r="JMQ36" s="70"/>
      <c r="JMR36" s="70"/>
      <c r="JMS36" s="70"/>
      <c r="JMT36" s="70"/>
      <c r="JMU36" s="70"/>
      <c r="JMV36" s="70"/>
      <c r="JMW36" s="70"/>
      <c r="JMX36" s="70"/>
      <c r="JMY36" s="70"/>
      <c r="JMZ36" s="70"/>
      <c r="JNA36" s="70"/>
      <c r="JNB36" s="70"/>
      <c r="JNC36" s="70"/>
      <c r="JND36" s="70"/>
      <c r="JNE36" s="70"/>
      <c r="JNF36" s="70"/>
      <c r="JNG36" s="70"/>
      <c r="JNH36" s="70"/>
      <c r="JNI36" s="70"/>
      <c r="JNJ36" s="70"/>
      <c r="JNK36" s="70"/>
      <c r="JNL36" s="70"/>
      <c r="JNM36" s="70"/>
      <c r="JNN36" s="70"/>
      <c r="JNO36" s="70"/>
      <c r="JNP36" s="70"/>
      <c r="JNQ36" s="70"/>
      <c r="JNR36" s="70"/>
      <c r="JNS36" s="70"/>
      <c r="JNT36" s="70"/>
      <c r="JNU36" s="70"/>
      <c r="JNV36" s="70"/>
      <c r="JNW36" s="70"/>
      <c r="JNX36" s="70"/>
      <c r="JNY36" s="70"/>
      <c r="JNZ36" s="70"/>
      <c r="JOA36" s="70"/>
      <c r="JOB36" s="70"/>
      <c r="JOC36" s="70"/>
      <c r="JOD36" s="70"/>
      <c r="JOE36" s="70"/>
      <c r="JOF36" s="70"/>
      <c r="JOG36" s="70"/>
      <c r="JOH36" s="70"/>
      <c r="JOI36" s="70"/>
      <c r="JOJ36" s="70"/>
      <c r="JOK36" s="70"/>
      <c r="JOL36" s="70"/>
      <c r="JOM36" s="70"/>
      <c r="JON36" s="70"/>
      <c r="JOO36" s="70"/>
      <c r="JOP36" s="70"/>
      <c r="JOQ36" s="70"/>
      <c r="JOR36" s="70"/>
      <c r="JOS36" s="70"/>
      <c r="JOT36" s="70"/>
      <c r="JOU36" s="70"/>
      <c r="JOV36" s="70"/>
      <c r="JOW36" s="70"/>
      <c r="JOX36" s="70"/>
      <c r="JOY36" s="70"/>
      <c r="JOZ36" s="70"/>
      <c r="JPA36" s="70"/>
      <c r="JPB36" s="70"/>
      <c r="JPC36" s="70"/>
      <c r="JPD36" s="70"/>
      <c r="JPE36" s="70"/>
      <c r="JPF36" s="70"/>
      <c r="JPG36" s="70"/>
      <c r="JPH36" s="70"/>
      <c r="JPI36" s="70"/>
      <c r="JPJ36" s="70"/>
      <c r="JPK36" s="70"/>
      <c r="JPL36" s="70"/>
      <c r="JPM36" s="70"/>
      <c r="JPN36" s="70"/>
      <c r="JPO36" s="70"/>
      <c r="JPP36" s="70"/>
      <c r="JPQ36" s="70"/>
      <c r="JPR36" s="70"/>
      <c r="JPS36" s="70"/>
      <c r="JPT36" s="70"/>
      <c r="JPU36" s="70"/>
      <c r="JPV36" s="70"/>
      <c r="JPW36" s="70"/>
      <c r="JPX36" s="70"/>
      <c r="JPY36" s="70"/>
      <c r="JPZ36" s="70"/>
      <c r="JQA36" s="70"/>
      <c r="JQB36" s="70"/>
      <c r="JQC36" s="70"/>
      <c r="JQD36" s="70"/>
      <c r="JQE36" s="70"/>
      <c r="JQF36" s="70"/>
      <c r="JQG36" s="70"/>
      <c r="JQH36" s="70"/>
      <c r="JQI36" s="70"/>
      <c r="JQJ36" s="70"/>
      <c r="JQK36" s="70"/>
      <c r="JQL36" s="70"/>
      <c r="JQM36" s="70"/>
      <c r="JQN36" s="70"/>
      <c r="JQO36" s="70"/>
      <c r="JQP36" s="70"/>
      <c r="JQQ36" s="70"/>
      <c r="JQR36" s="70"/>
      <c r="JQS36" s="70"/>
      <c r="JQT36" s="70"/>
      <c r="JQU36" s="70"/>
      <c r="JQV36" s="70"/>
      <c r="JQW36" s="70"/>
      <c r="JQX36" s="70"/>
      <c r="JQY36" s="70"/>
      <c r="JQZ36" s="70"/>
      <c r="JRA36" s="70"/>
      <c r="JRB36" s="70"/>
      <c r="JRC36" s="70"/>
      <c r="JRD36" s="70"/>
      <c r="JRE36" s="70"/>
      <c r="JRF36" s="70"/>
      <c r="JRG36" s="70"/>
      <c r="JRH36" s="70"/>
      <c r="JRI36" s="70"/>
      <c r="JRJ36" s="70"/>
      <c r="JRK36" s="70"/>
      <c r="JRL36" s="70"/>
      <c r="JRM36" s="70"/>
      <c r="JRN36" s="70"/>
      <c r="JRO36" s="70"/>
      <c r="JRP36" s="70"/>
      <c r="JRQ36" s="70"/>
      <c r="JRR36" s="70"/>
      <c r="JRS36" s="70"/>
      <c r="JRT36" s="70"/>
      <c r="JRU36" s="70"/>
      <c r="JRV36" s="70"/>
      <c r="JRW36" s="70"/>
      <c r="JRX36" s="70"/>
      <c r="JRY36" s="70"/>
      <c r="JRZ36" s="70"/>
      <c r="JSA36" s="70"/>
      <c r="JSB36" s="70"/>
      <c r="JSC36" s="70"/>
      <c r="JSD36" s="70"/>
      <c r="JSE36" s="70"/>
      <c r="JSF36" s="70"/>
      <c r="JSG36" s="70"/>
      <c r="JSH36" s="70"/>
      <c r="JSI36" s="70"/>
      <c r="JSJ36" s="70"/>
      <c r="JSK36" s="70"/>
      <c r="JSL36" s="70"/>
      <c r="JSM36" s="70"/>
      <c r="JSN36" s="70"/>
      <c r="JSO36" s="70"/>
      <c r="JSP36" s="70"/>
      <c r="JSQ36" s="70"/>
      <c r="JSR36" s="70"/>
      <c r="JSS36" s="70"/>
      <c r="JST36" s="70"/>
      <c r="JSU36" s="70"/>
      <c r="JSV36" s="70"/>
      <c r="JSW36" s="70"/>
      <c r="JSX36" s="70"/>
      <c r="JSY36" s="70"/>
      <c r="JSZ36" s="70"/>
      <c r="JTA36" s="70"/>
      <c r="JTB36" s="70"/>
      <c r="JTC36" s="70"/>
      <c r="JTD36" s="70"/>
      <c r="JTE36" s="70"/>
      <c r="JTF36" s="70"/>
      <c r="JTG36" s="70"/>
      <c r="JTH36" s="70"/>
      <c r="JTI36" s="70"/>
      <c r="JTJ36" s="70"/>
      <c r="JTK36" s="70"/>
      <c r="JTL36" s="70"/>
      <c r="JTM36" s="70"/>
      <c r="JTN36" s="70"/>
      <c r="JTO36" s="70"/>
      <c r="JTP36" s="70"/>
      <c r="JTQ36" s="70"/>
      <c r="JTR36" s="70"/>
      <c r="JTS36" s="70"/>
      <c r="JTT36" s="70"/>
      <c r="JTU36" s="70"/>
      <c r="JTV36" s="70"/>
      <c r="JTW36" s="70"/>
      <c r="JTX36" s="70"/>
      <c r="JTY36" s="70"/>
      <c r="JTZ36" s="70"/>
      <c r="JUA36" s="70"/>
      <c r="JUB36" s="70"/>
      <c r="JUC36" s="70"/>
      <c r="JUD36" s="70"/>
      <c r="JUE36" s="70"/>
      <c r="JUF36" s="70"/>
      <c r="JUG36" s="70"/>
      <c r="JUH36" s="70"/>
      <c r="JUI36" s="70"/>
      <c r="JUJ36" s="70"/>
      <c r="JUK36" s="70"/>
      <c r="JUL36" s="70"/>
      <c r="JUM36" s="70"/>
      <c r="JUN36" s="70"/>
      <c r="JUO36" s="70"/>
      <c r="JUP36" s="70"/>
      <c r="JUQ36" s="70"/>
      <c r="JUR36" s="70"/>
      <c r="JUS36" s="70"/>
      <c r="JUT36" s="70"/>
      <c r="JUU36" s="70"/>
      <c r="JUV36" s="70"/>
      <c r="JUW36" s="70"/>
      <c r="JUX36" s="70"/>
      <c r="JUY36" s="70"/>
      <c r="JUZ36" s="70"/>
      <c r="JVA36" s="70"/>
      <c r="JVB36" s="70"/>
      <c r="JVC36" s="70"/>
      <c r="JVD36" s="70"/>
      <c r="JVE36" s="70"/>
      <c r="JVF36" s="70"/>
      <c r="JVG36" s="70"/>
      <c r="JVH36" s="70"/>
      <c r="JVI36" s="70"/>
      <c r="JVJ36" s="70"/>
      <c r="JVK36" s="70"/>
      <c r="JVL36" s="70"/>
      <c r="JVM36" s="70"/>
      <c r="JVN36" s="70"/>
      <c r="JVO36" s="70"/>
      <c r="JVP36" s="70"/>
      <c r="JVQ36" s="70"/>
      <c r="JVR36" s="70"/>
      <c r="JVS36" s="70"/>
      <c r="JVT36" s="70"/>
      <c r="JVU36" s="70"/>
      <c r="JVV36" s="70"/>
      <c r="JVW36" s="70"/>
      <c r="JVX36" s="70"/>
      <c r="JVY36" s="70"/>
      <c r="JVZ36" s="70"/>
      <c r="JWA36" s="70"/>
      <c r="JWB36" s="70"/>
      <c r="JWC36" s="70"/>
      <c r="JWD36" s="70"/>
      <c r="JWE36" s="70"/>
      <c r="JWF36" s="70"/>
      <c r="JWG36" s="70"/>
      <c r="JWH36" s="70"/>
      <c r="JWI36" s="70"/>
      <c r="JWJ36" s="70"/>
      <c r="JWK36" s="70"/>
      <c r="JWL36" s="70"/>
      <c r="JWM36" s="70"/>
      <c r="JWN36" s="70"/>
      <c r="JWO36" s="70"/>
      <c r="JWP36" s="70"/>
      <c r="JWQ36" s="70"/>
      <c r="JWR36" s="70"/>
      <c r="JWS36" s="70"/>
      <c r="JWT36" s="70"/>
      <c r="JWU36" s="70"/>
      <c r="JWV36" s="70"/>
      <c r="JWW36" s="70"/>
      <c r="JWX36" s="70"/>
      <c r="JWY36" s="70"/>
      <c r="JWZ36" s="70"/>
      <c r="JXA36" s="70"/>
      <c r="JXB36" s="70"/>
      <c r="JXC36" s="70"/>
      <c r="JXD36" s="70"/>
      <c r="JXE36" s="70"/>
      <c r="JXF36" s="70"/>
      <c r="JXG36" s="70"/>
      <c r="JXH36" s="70"/>
      <c r="JXI36" s="70"/>
      <c r="JXJ36" s="70"/>
      <c r="JXK36" s="70"/>
      <c r="JXL36" s="70"/>
      <c r="JXM36" s="70"/>
      <c r="JXN36" s="70"/>
      <c r="JXO36" s="70"/>
      <c r="JXP36" s="70"/>
      <c r="JXQ36" s="70"/>
      <c r="JXR36" s="70"/>
      <c r="JXS36" s="70"/>
      <c r="JXT36" s="70"/>
      <c r="JXU36" s="70"/>
      <c r="JXV36" s="70"/>
      <c r="JXW36" s="70"/>
      <c r="JXX36" s="70"/>
      <c r="JXY36" s="70"/>
      <c r="JXZ36" s="70"/>
      <c r="JYA36" s="70"/>
      <c r="JYB36" s="70"/>
      <c r="JYC36" s="70"/>
      <c r="JYD36" s="70"/>
      <c r="JYE36" s="70"/>
      <c r="JYF36" s="70"/>
      <c r="JYG36" s="70"/>
      <c r="JYH36" s="70"/>
      <c r="JYI36" s="70"/>
      <c r="JYJ36" s="70"/>
      <c r="JYK36" s="70"/>
      <c r="JYL36" s="70"/>
      <c r="JYM36" s="70"/>
      <c r="JYN36" s="70"/>
      <c r="JYO36" s="70"/>
      <c r="JYP36" s="70"/>
      <c r="JYQ36" s="70"/>
      <c r="JYR36" s="70"/>
      <c r="JYS36" s="70"/>
      <c r="JYT36" s="70"/>
      <c r="JYU36" s="70"/>
      <c r="JYV36" s="70"/>
      <c r="JYW36" s="70"/>
      <c r="JYX36" s="70"/>
      <c r="JYY36" s="70"/>
      <c r="JYZ36" s="70"/>
      <c r="JZA36" s="70"/>
      <c r="JZB36" s="70"/>
      <c r="JZC36" s="70"/>
      <c r="JZD36" s="70"/>
      <c r="JZE36" s="70"/>
      <c r="JZF36" s="70"/>
      <c r="JZG36" s="70"/>
      <c r="JZH36" s="70"/>
      <c r="JZI36" s="70"/>
      <c r="JZJ36" s="70"/>
      <c r="JZK36" s="70"/>
      <c r="JZL36" s="70"/>
      <c r="JZM36" s="70"/>
      <c r="JZN36" s="70"/>
      <c r="JZO36" s="70"/>
      <c r="JZP36" s="70"/>
      <c r="JZQ36" s="70"/>
      <c r="JZR36" s="70"/>
      <c r="JZS36" s="70"/>
      <c r="JZT36" s="70"/>
      <c r="JZU36" s="70"/>
      <c r="JZV36" s="70"/>
      <c r="JZW36" s="70"/>
      <c r="JZX36" s="70"/>
      <c r="JZY36" s="70"/>
      <c r="JZZ36" s="70"/>
      <c r="KAA36" s="70"/>
      <c r="KAB36" s="70"/>
      <c r="KAC36" s="70"/>
      <c r="KAD36" s="70"/>
      <c r="KAE36" s="70"/>
      <c r="KAF36" s="70"/>
      <c r="KAG36" s="70"/>
      <c r="KAH36" s="70"/>
      <c r="KAI36" s="70"/>
      <c r="KAJ36" s="70"/>
      <c r="KAK36" s="70"/>
      <c r="KAL36" s="70"/>
      <c r="KAM36" s="70"/>
      <c r="KAN36" s="70"/>
      <c r="KAO36" s="70"/>
      <c r="KAP36" s="70"/>
      <c r="KAQ36" s="70"/>
      <c r="KAR36" s="70"/>
      <c r="KAS36" s="70"/>
      <c r="KAT36" s="70"/>
      <c r="KAU36" s="70"/>
      <c r="KAV36" s="70"/>
      <c r="KAW36" s="70"/>
      <c r="KAX36" s="70"/>
      <c r="KAY36" s="70"/>
      <c r="KAZ36" s="70"/>
      <c r="KBA36" s="70"/>
      <c r="KBB36" s="70"/>
      <c r="KBC36" s="70"/>
      <c r="KBD36" s="70"/>
      <c r="KBE36" s="70"/>
      <c r="KBF36" s="70"/>
      <c r="KBG36" s="70"/>
      <c r="KBH36" s="70"/>
      <c r="KBI36" s="70"/>
      <c r="KBJ36" s="70"/>
      <c r="KBK36" s="70"/>
      <c r="KBL36" s="70"/>
      <c r="KBM36" s="70"/>
      <c r="KBN36" s="70"/>
      <c r="KBO36" s="70"/>
      <c r="KBP36" s="70"/>
      <c r="KBQ36" s="70"/>
      <c r="KBR36" s="70"/>
      <c r="KBS36" s="70"/>
      <c r="KBT36" s="70"/>
      <c r="KBU36" s="70"/>
      <c r="KBV36" s="70"/>
      <c r="KBW36" s="70"/>
      <c r="KBX36" s="70"/>
      <c r="KBY36" s="70"/>
      <c r="KBZ36" s="70"/>
      <c r="KCA36" s="70"/>
      <c r="KCB36" s="70"/>
      <c r="KCC36" s="70"/>
      <c r="KCD36" s="70"/>
      <c r="KCE36" s="70"/>
      <c r="KCF36" s="70"/>
      <c r="KCG36" s="70"/>
      <c r="KCH36" s="70"/>
      <c r="KCI36" s="70"/>
      <c r="KCJ36" s="70"/>
      <c r="KCK36" s="70"/>
      <c r="KCL36" s="70"/>
      <c r="KCM36" s="70"/>
      <c r="KCN36" s="70"/>
      <c r="KCO36" s="70"/>
      <c r="KCP36" s="70"/>
      <c r="KCQ36" s="70"/>
      <c r="KCR36" s="70"/>
      <c r="KCS36" s="70"/>
      <c r="KCT36" s="70"/>
      <c r="KCU36" s="70"/>
      <c r="KCV36" s="70"/>
      <c r="KCW36" s="70"/>
      <c r="KCX36" s="70"/>
      <c r="KCY36" s="70"/>
      <c r="KCZ36" s="70"/>
      <c r="KDA36" s="70"/>
      <c r="KDB36" s="70"/>
      <c r="KDC36" s="70"/>
      <c r="KDD36" s="70"/>
      <c r="KDE36" s="70"/>
      <c r="KDF36" s="70"/>
      <c r="KDG36" s="70"/>
      <c r="KDH36" s="70"/>
      <c r="KDI36" s="70"/>
      <c r="KDJ36" s="70"/>
      <c r="KDK36" s="70"/>
      <c r="KDL36" s="70"/>
      <c r="KDM36" s="70"/>
      <c r="KDN36" s="70"/>
      <c r="KDO36" s="70"/>
      <c r="KDP36" s="70"/>
      <c r="KDQ36" s="70"/>
      <c r="KDR36" s="70"/>
      <c r="KDS36" s="70"/>
      <c r="KDT36" s="70"/>
      <c r="KDU36" s="70"/>
      <c r="KDV36" s="70"/>
      <c r="KDW36" s="70"/>
      <c r="KDX36" s="70"/>
      <c r="KDY36" s="70"/>
      <c r="KDZ36" s="70"/>
      <c r="KEA36" s="70"/>
      <c r="KEB36" s="70"/>
      <c r="KEC36" s="70"/>
      <c r="KED36" s="70"/>
      <c r="KEE36" s="70"/>
      <c r="KEF36" s="70"/>
      <c r="KEG36" s="70"/>
      <c r="KEH36" s="70"/>
      <c r="KEI36" s="70"/>
      <c r="KEJ36" s="70"/>
      <c r="KEK36" s="70"/>
      <c r="KEL36" s="70"/>
      <c r="KEM36" s="70"/>
      <c r="KEN36" s="70"/>
      <c r="KEO36" s="70"/>
      <c r="KEP36" s="70"/>
      <c r="KEQ36" s="70"/>
      <c r="KER36" s="70"/>
      <c r="KES36" s="70"/>
      <c r="KET36" s="70"/>
      <c r="KEU36" s="70"/>
      <c r="KEV36" s="70"/>
      <c r="KEW36" s="70"/>
      <c r="KEX36" s="70"/>
      <c r="KEY36" s="70"/>
      <c r="KEZ36" s="70"/>
      <c r="KFA36" s="70"/>
      <c r="KFB36" s="70"/>
      <c r="KFC36" s="70"/>
      <c r="KFD36" s="70"/>
      <c r="KFE36" s="70"/>
      <c r="KFF36" s="70"/>
      <c r="KFG36" s="70"/>
      <c r="KFH36" s="70"/>
      <c r="KFI36" s="70"/>
      <c r="KFJ36" s="70"/>
      <c r="KFK36" s="70"/>
      <c r="KFL36" s="70"/>
      <c r="KFM36" s="70"/>
      <c r="KFN36" s="70"/>
      <c r="KFO36" s="70"/>
      <c r="KFP36" s="70"/>
      <c r="KFQ36" s="70"/>
      <c r="KFR36" s="70"/>
      <c r="KFS36" s="70"/>
      <c r="KFT36" s="70"/>
      <c r="KFU36" s="70"/>
      <c r="KFV36" s="70"/>
      <c r="KFW36" s="70"/>
      <c r="KFX36" s="70"/>
      <c r="KFY36" s="70"/>
      <c r="KFZ36" s="70"/>
      <c r="KGA36" s="70"/>
      <c r="KGB36" s="70"/>
      <c r="KGC36" s="70"/>
      <c r="KGD36" s="70"/>
      <c r="KGE36" s="70"/>
      <c r="KGF36" s="70"/>
      <c r="KGG36" s="70"/>
      <c r="KGH36" s="70"/>
      <c r="KGI36" s="70"/>
      <c r="KGJ36" s="70"/>
      <c r="KGK36" s="70"/>
      <c r="KGL36" s="70"/>
      <c r="KGM36" s="70"/>
      <c r="KGN36" s="70"/>
      <c r="KGO36" s="70"/>
      <c r="KGP36" s="70"/>
      <c r="KGQ36" s="70"/>
      <c r="KGR36" s="70"/>
      <c r="KGS36" s="70"/>
      <c r="KGT36" s="70"/>
      <c r="KGU36" s="70"/>
      <c r="KGV36" s="70"/>
      <c r="KGW36" s="70"/>
      <c r="KGX36" s="70"/>
      <c r="KGY36" s="70"/>
      <c r="KGZ36" s="70"/>
      <c r="KHA36" s="70"/>
      <c r="KHB36" s="70"/>
      <c r="KHC36" s="70"/>
      <c r="KHD36" s="70"/>
      <c r="KHE36" s="70"/>
      <c r="KHF36" s="70"/>
      <c r="KHG36" s="70"/>
      <c r="KHH36" s="70"/>
      <c r="KHI36" s="70"/>
      <c r="KHJ36" s="70"/>
      <c r="KHK36" s="70"/>
      <c r="KHL36" s="70"/>
      <c r="KHM36" s="70"/>
      <c r="KHN36" s="70"/>
      <c r="KHO36" s="70"/>
      <c r="KHP36" s="70"/>
      <c r="KHQ36" s="70"/>
      <c r="KHR36" s="70"/>
      <c r="KHS36" s="70"/>
      <c r="KHT36" s="70"/>
      <c r="KHU36" s="70"/>
      <c r="KHV36" s="70"/>
      <c r="KHW36" s="70"/>
      <c r="KHX36" s="70"/>
      <c r="KHY36" s="70"/>
      <c r="KHZ36" s="70"/>
      <c r="KIA36" s="70"/>
      <c r="KIB36" s="70"/>
      <c r="KIC36" s="70"/>
      <c r="KID36" s="70"/>
      <c r="KIE36" s="70"/>
      <c r="KIF36" s="70"/>
      <c r="KIG36" s="70"/>
      <c r="KIH36" s="70"/>
      <c r="KII36" s="70"/>
      <c r="KIJ36" s="70"/>
      <c r="KIK36" s="70"/>
      <c r="KIL36" s="70"/>
      <c r="KIM36" s="70"/>
      <c r="KIN36" s="70"/>
      <c r="KIO36" s="70"/>
      <c r="KIP36" s="70"/>
      <c r="KIQ36" s="70"/>
      <c r="KIR36" s="70"/>
      <c r="KIS36" s="70"/>
      <c r="KIT36" s="70"/>
      <c r="KIU36" s="70"/>
      <c r="KIV36" s="70"/>
      <c r="KIW36" s="70"/>
      <c r="KIX36" s="70"/>
      <c r="KIY36" s="70"/>
      <c r="KIZ36" s="70"/>
      <c r="KJA36" s="70"/>
      <c r="KJB36" s="70"/>
      <c r="KJC36" s="70"/>
      <c r="KJD36" s="70"/>
      <c r="KJE36" s="70"/>
      <c r="KJF36" s="70"/>
      <c r="KJG36" s="70"/>
      <c r="KJH36" s="70"/>
      <c r="KJI36" s="70"/>
      <c r="KJJ36" s="70"/>
      <c r="KJK36" s="70"/>
      <c r="KJL36" s="70"/>
      <c r="KJM36" s="70"/>
      <c r="KJN36" s="70"/>
      <c r="KJO36" s="70"/>
      <c r="KJP36" s="70"/>
      <c r="KJQ36" s="70"/>
      <c r="KJR36" s="70"/>
      <c r="KJS36" s="70"/>
      <c r="KJT36" s="70"/>
      <c r="KJU36" s="70"/>
      <c r="KJV36" s="70"/>
      <c r="KJW36" s="70"/>
      <c r="KJX36" s="70"/>
      <c r="KJY36" s="70"/>
      <c r="KJZ36" s="70"/>
      <c r="KKA36" s="70"/>
      <c r="KKB36" s="70"/>
      <c r="KKC36" s="70"/>
      <c r="KKD36" s="70"/>
      <c r="KKE36" s="70"/>
      <c r="KKF36" s="70"/>
      <c r="KKG36" s="70"/>
      <c r="KKH36" s="70"/>
      <c r="KKI36" s="70"/>
      <c r="KKJ36" s="70"/>
      <c r="KKK36" s="70"/>
      <c r="KKL36" s="70"/>
      <c r="KKM36" s="70"/>
      <c r="KKN36" s="70"/>
      <c r="KKO36" s="70"/>
      <c r="KKP36" s="70"/>
      <c r="KKQ36" s="70"/>
      <c r="KKR36" s="70"/>
      <c r="KKS36" s="70"/>
      <c r="KKT36" s="70"/>
      <c r="KKU36" s="70"/>
      <c r="KKV36" s="70"/>
      <c r="KKW36" s="70"/>
      <c r="KKX36" s="70"/>
      <c r="KKY36" s="70"/>
      <c r="KKZ36" s="70"/>
      <c r="KLA36" s="70"/>
      <c r="KLB36" s="70"/>
      <c r="KLC36" s="70"/>
      <c r="KLD36" s="70"/>
      <c r="KLE36" s="70"/>
      <c r="KLF36" s="70"/>
      <c r="KLG36" s="70"/>
      <c r="KLH36" s="70"/>
      <c r="KLI36" s="70"/>
      <c r="KLJ36" s="70"/>
      <c r="KLK36" s="70"/>
      <c r="KLL36" s="70"/>
      <c r="KLM36" s="70"/>
      <c r="KLN36" s="70"/>
      <c r="KLO36" s="70"/>
      <c r="KLP36" s="70"/>
      <c r="KLQ36" s="70"/>
      <c r="KLR36" s="70"/>
      <c r="KLS36" s="70"/>
      <c r="KLT36" s="70"/>
      <c r="KLU36" s="70"/>
      <c r="KLV36" s="70"/>
      <c r="KLW36" s="70"/>
      <c r="KLX36" s="70"/>
      <c r="KLY36" s="70"/>
      <c r="KLZ36" s="70"/>
      <c r="KMA36" s="70"/>
      <c r="KMB36" s="70"/>
      <c r="KMC36" s="70"/>
      <c r="KMD36" s="70"/>
      <c r="KME36" s="70"/>
      <c r="KMF36" s="70"/>
      <c r="KMG36" s="70"/>
      <c r="KMH36" s="70"/>
      <c r="KMI36" s="70"/>
      <c r="KMJ36" s="70"/>
      <c r="KMK36" s="70"/>
      <c r="KML36" s="70"/>
      <c r="KMM36" s="70"/>
      <c r="KMN36" s="70"/>
      <c r="KMO36" s="70"/>
      <c r="KMP36" s="70"/>
      <c r="KMQ36" s="70"/>
      <c r="KMR36" s="70"/>
      <c r="KMS36" s="70"/>
      <c r="KMT36" s="70"/>
      <c r="KMU36" s="70"/>
      <c r="KMV36" s="70"/>
      <c r="KMW36" s="70"/>
      <c r="KMX36" s="70"/>
      <c r="KMY36" s="70"/>
      <c r="KMZ36" s="70"/>
      <c r="KNA36" s="70"/>
      <c r="KNB36" s="70"/>
      <c r="KNC36" s="70"/>
      <c r="KND36" s="70"/>
      <c r="KNE36" s="70"/>
      <c r="KNF36" s="70"/>
      <c r="KNG36" s="70"/>
      <c r="KNH36" s="70"/>
      <c r="KNI36" s="70"/>
      <c r="KNJ36" s="70"/>
      <c r="KNK36" s="70"/>
      <c r="KNL36" s="70"/>
      <c r="KNM36" s="70"/>
      <c r="KNN36" s="70"/>
      <c r="KNO36" s="70"/>
      <c r="KNP36" s="70"/>
      <c r="KNQ36" s="70"/>
      <c r="KNR36" s="70"/>
      <c r="KNS36" s="70"/>
      <c r="KNT36" s="70"/>
      <c r="KNU36" s="70"/>
      <c r="KNV36" s="70"/>
      <c r="KNW36" s="70"/>
      <c r="KNX36" s="70"/>
      <c r="KNY36" s="70"/>
      <c r="KNZ36" s="70"/>
      <c r="KOA36" s="70"/>
      <c r="KOB36" s="70"/>
      <c r="KOC36" s="70"/>
      <c r="KOD36" s="70"/>
      <c r="KOE36" s="70"/>
      <c r="KOF36" s="70"/>
      <c r="KOG36" s="70"/>
      <c r="KOH36" s="70"/>
      <c r="KOI36" s="70"/>
      <c r="KOJ36" s="70"/>
      <c r="KOK36" s="70"/>
      <c r="KOL36" s="70"/>
      <c r="KOM36" s="70"/>
      <c r="KON36" s="70"/>
      <c r="KOO36" s="70"/>
      <c r="KOP36" s="70"/>
      <c r="KOQ36" s="70"/>
      <c r="KOR36" s="70"/>
      <c r="KOS36" s="70"/>
      <c r="KOT36" s="70"/>
      <c r="KOU36" s="70"/>
      <c r="KOV36" s="70"/>
      <c r="KOW36" s="70"/>
      <c r="KOX36" s="70"/>
      <c r="KOY36" s="70"/>
      <c r="KOZ36" s="70"/>
      <c r="KPA36" s="70"/>
      <c r="KPB36" s="70"/>
      <c r="KPC36" s="70"/>
      <c r="KPD36" s="70"/>
      <c r="KPE36" s="70"/>
      <c r="KPF36" s="70"/>
      <c r="KPG36" s="70"/>
      <c r="KPH36" s="70"/>
      <c r="KPI36" s="70"/>
      <c r="KPJ36" s="70"/>
      <c r="KPK36" s="70"/>
      <c r="KPL36" s="70"/>
      <c r="KPM36" s="70"/>
      <c r="KPN36" s="70"/>
      <c r="KPO36" s="70"/>
      <c r="KPP36" s="70"/>
      <c r="KPQ36" s="70"/>
      <c r="KPR36" s="70"/>
      <c r="KPS36" s="70"/>
      <c r="KPT36" s="70"/>
      <c r="KPU36" s="70"/>
      <c r="KPV36" s="70"/>
      <c r="KPW36" s="70"/>
      <c r="KPX36" s="70"/>
      <c r="KPY36" s="70"/>
      <c r="KPZ36" s="70"/>
      <c r="KQA36" s="70"/>
      <c r="KQB36" s="70"/>
      <c r="KQC36" s="70"/>
      <c r="KQD36" s="70"/>
      <c r="KQE36" s="70"/>
      <c r="KQF36" s="70"/>
      <c r="KQG36" s="70"/>
      <c r="KQH36" s="70"/>
      <c r="KQI36" s="70"/>
      <c r="KQJ36" s="70"/>
      <c r="KQK36" s="70"/>
      <c r="KQL36" s="70"/>
      <c r="KQM36" s="70"/>
      <c r="KQN36" s="70"/>
      <c r="KQO36" s="70"/>
      <c r="KQP36" s="70"/>
      <c r="KQQ36" s="70"/>
      <c r="KQR36" s="70"/>
      <c r="KQS36" s="70"/>
      <c r="KQT36" s="70"/>
      <c r="KQU36" s="70"/>
      <c r="KQV36" s="70"/>
      <c r="KQW36" s="70"/>
      <c r="KQX36" s="70"/>
      <c r="KQY36" s="70"/>
      <c r="KQZ36" s="70"/>
      <c r="KRA36" s="70"/>
      <c r="KRB36" s="70"/>
      <c r="KRC36" s="70"/>
      <c r="KRD36" s="70"/>
      <c r="KRE36" s="70"/>
      <c r="KRF36" s="70"/>
      <c r="KRG36" s="70"/>
      <c r="KRH36" s="70"/>
      <c r="KRI36" s="70"/>
      <c r="KRJ36" s="70"/>
      <c r="KRK36" s="70"/>
      <c r="KRL36" s="70"/>
      <c r="KRM36" s="70"/>
      <c r="KRN36" s="70"/>
      <c r="KRO36" s="70"/>
      <c r="KRP36" s="70"/>
      <c r="KRQ36" s="70"/>
      <c r="KRR36" s="70"/>
      <c r="KRS36" s="70"/>
      <c r="KRT36" s="70"/>
      <c r="KRU36" s="70"/>
      <c r="KRV36" s="70"/>
      <c r="KRW36" s="70"/>
      <c r="KRX36" s="70"/>
      <c r="KRY36" s="70"/>
      <c r="KRZ36" s="70"/>
      <c r="KSA36" s="70"/>
      <c r="KSB36" s="70"/>
      <c r="KSC36" s="70"/>
      <c r="KSD36" s="70"/>
      <c r="KSE36" s="70"/>
      <c r="KSF36" s="70"/>
      <c r="KSG36" s="70"/>
      <c r="KSH36" s="70"/>
      <c r="KSI36" s="70"/>
      <c r="KSJ36" s="70"/>
      <c r="KSK36" s="70"/>
      <c r="KSL36" s="70"/>
      <c r="KSM36" s="70"/>
      <c r="KSN36" s="70"/>
      <c r="KSO36" s="70"/>
      <c r="KSP36" s="70"/>
      <c r="KSQ36" s="70"/>
      <c r="KSR36" s="70"/>
      <c r="KSS36" s="70"/>
      <c r="KST36" s="70"/>
      <c r="KSU36" s="70"/>
      <c r="KSV36" s="70"/>
      <c r="KSW36" s="70"/>
      <c r="KSX36" s="70"/>
      <c r="KSY36" s="70"/>
      <c r="KSZ36" s="70"/>
      <c r="KTA36" s="70"/>
      <c r="KTB36" s="70"/>
      <c r="KTC36" s="70"/>
      <c r="KTD36" s="70"/>
      <c r="KTE36" s="70"/>
      <c r="KTF36" s="70"/>
      <c r="KTG36" s="70"/>
      <c r="KTH36" s="70"/>
      <c r="KTI36" s="70"/>
      <c r="KTJ36" s="70"/>
      <c r="KTK36" s="70"/>
      <c r="KTL36" s="70"/>
      <c r="KTM36" s="70"/>
      <c r="KTN36" s="70"/>
      <c r="KTO36" s="70"/>
      <c r="KTP36" s="70"/>
      <c r="KTQ36" s="70"/>
      <c r="KTR36" s="70"/>
      <c r="KTS36" s="70"/>
      <c r="KTT36" s="70"/>
      <c r="KTU36" s="70"/>
      <c r="KTV36" s="70"/>
      <c r="KTW36" s="70"/>
      <c r="KTX36" s="70"/>
      <c r="KTY36" s="70"/>
      <c r="KTZ36" s="70"/>
      <c r="KUA36" s="70"/>
      <c r="KUB36" s="70"/>
      <c r="KUC36" s="70"/>
      <c r="KUD36" s="70"/>
      <c r="KUE36" s="70"/>
      <c r="KUF36" s="70"/>
      <c r="KUG36" s="70"/>
      <c r="KUH36" s="70"/>
      <c r="KUI36" s="70"/>
      <c r="KUJ36" s="70"/>
      <c r="KUK36" s="70"/>
      <c r="KUL36" s="70"/>
      <c r="KUM36" s="70"/>
      <c r="KUN36" s="70"/>
      <c r="KUO36" s="70"/>
      <c r="KUP36" s="70"/>
      <c r="KUQ36" s="70"/>
      <c r="KUR36" s="70"/>
      <c r="KUS36" s="70"/>
      <c r="KUT36" s="70"/>
      <c r="KUU36" s="70"/>
      <c r="KUV36" s="70"/>
      <c r="KUW36" s="70"/>
      <c r="KUX36" s="70"/>
      <c r="KUY36" s="70"/>
      <c r="KUZ36" s="70"/>
      <c r="KVA36" s="70"/>
      <c r="KVB36" s="70"/>
      <c r="KVC36" s="70"/>
      <c r="KVD36" s="70"/>
      <c r="KVE36" s="70"/>
      <c r="KVF36" s="70"/>
      <c r="KVG36" s="70"/>
      <c r="KVH36" s="70"/>
      <c r="KVI36" s="70"/>
      <c r="KVJ36" s="70"/>
      <c r="KVK36" s="70"/>
      <c r="KVL36" s="70"/>
      <c r="KVM36" s="70"/>
      <c r="KVN36" s="70"/>
      <c r="KVO36" s="70"/>
      <c r="KVP36" s="70"/>
      <c r="KVQ36" s="70"/>
      <c r="KVR36" s="70"/>
      <c r="KVS36" s="70"/>
      <c r="KVT36" s="70"/>
      <c r="KVU36" s="70"/>
      <c r="KVV36" s="70"/>
      <c r="KVW36" s="70"/>
      <c r="KVX36" s="70"/>
      <c r="KVY36" s="70"/>
      <c r="KVZ36" s="70"/>
      <c r="KWA36" s="70"/>
      <c r="KWB36" s="70"/>
      <c r="KWC36" s="70"/>
      <c r="KWD36" s="70"/>
      <c r="KWE36" s="70"/>
      <c r="KWF36" s="70"/>
      <c r="KWG36" s="70"/>
      <c r="KWH36" s="70"/>
      <c r="KWI36" s="70"/>
      <c r="KWJ36" s="70"/>
      <c r="KWK36" s="70"/>
      <c r="KWL36" s="70"/>
      <c r="KWM36" s="70"/>
      <c r="KWN36" s="70"/>
      <c r="KWO36" s="70"/>
      <c r="KWP36" s="70"/>
      <c r="KWQ36" s="70"/>
      <c r="KWR36" s="70"/>
      <c r="KWS36" s="70"/>
      <c r="KWT36" s="70"/>
      <c r="KWU36" s="70"/>
      <c r="KWV36" s="70"/>
      <c r="KWW36" s="70"/>
      <c r="KWX36" s="70"/>
      <c r="KWY36" s="70"/>
      <c r="KWZ36" s="70"/>
      <c r="KXA36" s="70"/>
      <c r="KXB36" s="70"/>
      <c r="KXC36" s="70"/>
      <c r="KXD36" s="70"/>
      <c r="KXE36" s="70"/>
      <c r="KXF36" s="70"/>
      <c r="KXG36" s="70"/>
      <c r="KXH36" s="70"/>
      <c r="KXI36" s="70"/>
      <c r="KXJ36" s="70"/>
      <c r="KXK36" s="70"/>
      <c r="KXL36" s="70"/>
      <c r="KXM36" s="70"/>
      <c r="KXN36" s="70"/>
      <c r="KXO36" s="70"/>
      <c r="KXP36" s="70"/>
      <c r="KXQ36" s="70"/>
      <c r="KXR36" s="70"/>
      <c r="KXS36" s="70"/>
      <c r="KXT36" s="70"/>
      <c r="KXU36" s="70"/>
      <c r="KXV36" s="70"/>
      <c r="KXW36" s="70"/>
      <c r="KXX36" s="70"/>
      <c r="KXY36" s="70"/>
      <c r="KXZ36" s="70"/>
      <c r="KYA36" s="70"/>
      <c r="KYB36" s="70"/>
      <c r="KYC36" s="70"/>
      <c r="KYD36" s="70"/>
      <c r="KYE36" s="70"/>
      <c r="KYF36" s="70"/>
      <c r="KYG36" s="70"/>
      <c r="KYH36" s="70"/>
      <c r="KYI36" s="70"/>
      <c r="KYJ36" s="70"/>
      <c r="KYK36" s="70"/>
      <c r="KYL36" s="70"/>
      <c r="KYM36" s="70"/>
      <c r="KYN36" s="70"/>
      <c r="KYO36" s="70"/>
      <c r="KYP36" s="70"/>
      <c r="KYQ36" s="70"/>
      <c r="KYR36" s="70"/>
      <c r="KYS36" s="70"/>
      <c r="KYT36" s="70"/>
      <c r="KYU36" s="70"/>
      <c r="KYV36" s="70"/>
      <c r="KYW36" s="70"/>
      <c r="KYX36" s="70"/>
      <c r="KYY36" s="70"/>
      <c r="KYZ36" s="70"/>
      <c r="KZA36" s="70"/>
      <c r="KZB36" s="70"/>
      <c r="KZC36" s="70"/>
      <c r="KZD36" s="70"/>
      <c r="KZE36" s="70"/>
      <c r="KZF36" s="70"/>
      <c r="KZG36" s="70"/>
      <c r="KZH36" s="70"/>
      <c r="KZI36" s="70"/>
      <c r="KZJ36" s="70"/>
      <c r="KZK36" s="70"/>
      <c r="KZL36" s="70"/>
      <c r="KZM36" s="70"/>
      <c r="KZN36" s="70"/>
      <c r="KZO36" s="70"/>
      <c r="KZP36" s="70"/>
      <c r="KZQ36" s="70"/>
      <c r="KZR36" s="70"/>
      <c r="KZS36" s="70"/>
      <c r="KZT36" s="70"/>
      <c r="KZU36" s="70"/>
      <c r="KZV36" s="70"/>
      <c r="KZW36" s="70"/>
      <c r="KZX36" s="70"/>
      <c r="KZY36" s="70"/>
      <c r="KZZ36" s="70"/>
      <c r="LAA36" s="70"/>
      <c r="LAB36" s="70"/>
      <c r="LAC36" s="70"/>
      <c r="LAD36" s="70"/>
      <c r="LAE36" s="70"/>
      <c r="LAF36" s="70"/>
      <c r="LAG36" s="70"/>
      <c r="LAH36" s="70"/>
      <c r="LAI36" s="70"/>
      <c r="LAJ36" s="70"/>
      <c r="LAK36" s="70"/>
      <c r="LAL36" s="70"/>
      <c r="LAM36" s="70"/>
      <c r="LAN36" s="70"/>
      <c r="LAO36" s="70"/>
      <c r="LAP36" s="70"/>
      <c r="LAQ36" s="70"/>
      <c r="LAR36" s="70"/>
      <c r="LAS36" s="70"/>
      <c r="LAT36" s="70"/>
      <c r="LAU36" s="70"/>
      <c r="LAV36" s="70"/>
      <c r="LAW36" s="70"/>
      <c r="LAX36" s="70"/>
      <c r="LAY36" s="70"/>
      <c r="LAZ36" s="70"/>
      <c r="LBA36" s="70"/>
      <c r="LBB36" s="70"/>
      <c r="LBC36" s="70"/>
      <c r="LBD36" s="70"/>
      <c r="LBE36" s="70"/>
      <c r="LBF36" s="70"/>
      <c r="LBG36" s="70"/>
      <c r="LBH36" s="70"/>
      <c r="LBI36" s="70"/>
      <c r="LBJ36" s="70"/>
      <c r="LBK36" s="70"/>
      <c r="LBL36" s="70"/>
      <c r="LBM36" s="70"/>
      <c r="LBN36" s="70"/>
      <c r="LBO36" s="70"/>
      <c r="LBP36" s="70"/>
      <c r="LBQ36" s="70"/>
      <c r="LBR36" s="70"/>
      <c r="LBS36" s="70"/>
      <c r="LBT36" s="70"/>
      <c r="LBU36" s="70"/>
      <c r="LBV36" s="70"/>
      <c r="LBW36" s="70"/>
      <c r="LBX36" s="70"/>
      <c r="LBY36" s="70"/>
      <c r="LBZ36" s="70"/>
      <c r="LCA36" s="70"/>
      <c r="LCB36" s="70"/>
      <c r="LCC36" s="70"/>
      <c r="LCD36" s="70"/>
      <c r="LCE36" s="70"/>
      <c r="LCF36" s="70"/>
      <c r="LCG36" s="70"/>
      <c r="LCH36" s="70"/>
      <c r="LCI36" s="70"/>
      <c r="LCJ36" s="70"/>
      <c r="LCK36" s="70"/>
      <c r="LCL36" s="70"/>
      <c r="LCM36" s="70"/>
      <c r="LCN36" s="70"/>
      <c r="LCO36" s="70"/>
      <c r="LCP36" s="70"/>
      <c r="LCQ36" s="70"/>
      <c r="LCR36" s="70"/>
      <c r="LCS36" s="70"/>
      <c r="LCT36" s="70"/>
      <c r="LCU36" s="70"/>
      <c r="LCV36" s="70"/>
      <c r="LCW36" s="70"/>
      <c r="LCX36" s="70"/>
      <c r="LCY36" s="70"/>
      <c r="LCZ36" s="70"/>
      <c r="LDA36" s="70"/>
      <c r="LDB36" s="70"/>
      <c r="LDC36" s="70"/>
      <c r="LDD36" s="70"/>
      <c r="LDE36" s="70"/>
      <c r="LDF36" s="70"/>
      <c r="LDG36" s="70"/>
      <c r="LDH36" s="70"/>
      <c r="LDI36" s="70"/>
      <c r="LDJ36" s="70"/>
      <c r="LDK36" s="70"/>
      <c r="LDL36" s="70"/>
      <c r="LDM36" s="70"/>
      <c r="LDN36" s="70"/>
      <c r="LDO36" s="70"/>
      <c r="LDP36" s="70"/>
      <c r="LDQ36" s="70"/>
      <c r="LDR36" s="70"/>
      <c r="LDS36" s="70"/>
      <c r="LDT36" s="70"/>
      <c r="LDU36" s="70"/>
      <c r="LDV36" s="70"/>
      <c r="LDW36" s="70"/>
      <c r="LDX36" s="70"/>
      <c r="LDY36" s="70"/>
      <c r="LDZ36" s="70"/>
      <c r="LEA36" s="70"/>
      <c r="LEB36" s="70"/>
      <c r="LEC36" s="70"/>
      <c r="LED36" s="70"/>
      <c r="LEE36" s="70"/>
      <c r="LEF36" s="70"/>
      <c r="LEG36" s="70"/>
      <c r="LEH36" s="70"/>
      <c r="LEI36" s="70"/>
      <c r="LEJ36" s="70"/>
      <c r="LEK36" s="70"/>
      <c r="LEL36" s="70"/>
      <c r="LEM36" s="70"/>
      <c r="LEN36" s="70"/>
      <c r="LEO36" s="70"/>
      <c r="LEP36" s="70"/>
      <c r="LEQ36" s="70"/>
      <c r="LER36" s="70"/>
      <c r="LES36" s="70"/>
      <c r="LET36" s="70"/>
      <c r="LEU36" s="70"/>
      <c r="LEV36" s="70"/>
      <c r="LEW36" s="70"/>
      <c r="LEX36" s="70"/>
      <c r="LEY36" s="70"/>
      <c r="LEZ36" s="70"/>
      <c r="LFA36" s="70"/>
      <c r="LFB36" s="70"/>
      <c r="LFC36" s="70"/>
      <c r="LFD36" s="70"/>
      <c r="LFE36" s="70"/>
      <c r="LFF36" s="70"/>
      <c r="LFG36" s="70"/>
      <c r="LFH36" s="70"/>
      <c r="LFI36" s="70"/>
      <c r="LFJ36" s="70"/>
      <c r="LFK36" s="70"/>
      <c r="LFL36" s="70"/>
      <c r="LFM36" s="70"/>
      <c r="LFN36" s="70"/>
      <c r="LFO36" s="70"/>
      <c r="LFP36" s="70"/>
      <c r="LFQ36" s="70"/>
      <c r="LFR36" s="70"/>
      <c r="LFS36" s="70"/>
      <c r="LFT36" s="70"/>
      <c r="LFU36" s="70"/>
      <c r="LFV36" s="70"/>
      <c r="LFW36" s="70"/>
      <c r="LFX36" s="70"/>
      <c r="LFY36" s="70"/>
      <c r="LFZ36" s="70"/>
      <c r="LGA36" s="70"/>
      <c r="LGB36" s="70"/>
      <c r="LGC36" s="70"/>
      <c r="LGD36" s="70"/>
      <c r="LGE36" s="70"/>
      <c r="LGF36" s="70"/>
      <c r="LGG36" s="70"/>
      <c r="LGH36" s="70"/>
      <c r="LGI36" s="70"/>
      <c r="LGJ36" s="70"/>
      <c r="LGK36" s="70"/>
      <c r="LGL36" s="70"/>
      <c r="LGM36" s="70"/>
      <c r="LGN36" s="70"/>
      <c r="LGO36" s="70"/>
      <c r="LGP36" s="70"/>
      <c r="LGQ36" s="70"/>
      <c r="LGR36" s="70"/>
      <c r="LGS36" s="70"/>
      <c r="LGT36" s="70"/>
      <c r="LGU36" s="70"/>
      <c r="LGV36" s="70"/>
      <c r="LGW36" s="70"/>
      <c r="LGX36" s="70"/>
      <c r="LGY36" s="70"/>
      <c r="LGZ36" s="70"/>
      <c r="LHA36" s="70"/>
      <c r="LHB36" s="70"/>
      <c r="LHC36" s="70"/>
      <c r="LHD36" s="70"/>
      <c r="LHE36" s="70"/>
      <c r="LHF36" s="70"/>
      <c r="LHG36" s="70"/>
      <c r="LHH36" s="70"/>
      <c r="LHI36" s="70"/>
      <c r="LHJ36" s="70"/>
      <c r="LHK36" s="70"/>
      <c r="LHL36" s="70"/>
      <c r="LHM36" s="70"/>
      <c r="LHN36" s="70"/>
      <c r="LHO36" s="70"/>
      <c r="LHP36" s="70"/>
      <c r="LHQ36" s="70"/>
      <c r="LHR36" s="70"/>
      <c r="LHS36" s="70"/>
      <c r="LHT36" s="70"/>
      <c r="LHU36" s="70"/>
      <c r="LHV36" s="70"/>
      <c r="LHW36" s="70"/>
      <c r="LHX36" s="70"/>
      <c r="LHY36" s="70"/>
      <c r="LHZ36" s="70"/>
      <c r="LIA36" s="70"/>
      <c r="LIB36" s="70"/>
      <c r="LIC36" s="70"/>
      <c r="LID36" s="70"/>
      <c r="LIE36" s="70"/>
      <c r="LIF36" s="70"/>
      <c r="LIG36" s="70"/>
      <c r="LIH36" s="70"/>
      <c r="LII36" s="70"/>
      <c r="LIJ36" s="70"/>
      <c r="LIK36" s="70"/>
      <c r="LIL36" s="70"/>
      <c r="LIM36" s="70"/>
      <c r="LIN36" s="70"/>
      <c r="LIO36" s="70"/>
      <c r="LIP36" s="70"/>
      <c r="LIQ36" s="70"/>
      <c r="LIR36" s="70"/>
      <c r="LIS36" s="70"/>
      <c r="LIT36" s="70"/>
      <c r="LIU36" s="70"/>
      <c r="LIV36" s="70"/>
      <c r="LIW36" s="70"/>
      <c r="LIX36" s="70"/>
      <c r="LIY36" s="70"/>
      <c r="LIZ36" s="70"/>
      <c r="LJA36" s="70"/>
      <c r="LJB36" s="70"/>
      <c r="LJC36" s="70"/>
      <c r="LJD36" s="70"/>
      <c r="LJE36" s="70"/>
      <c r="LJF36" s="70"/>
      <c r="LJG36" s="70"/>
      <c r="LJH36" s="70"/>
      <c r="LJI36" s="70"/>
      <c r="LJJ36" s="70"/>
      <c r="LJK36" s="70"/>
      <c r="LJL36" s="70"/>
      <c r="LJM36" s="70"/>
      <c r="LJN36" s="70"/>
      <c r="LJO36" s="70"/>
      <c r="LJP36" s="70"/>
      <c r="LJQ36" s="70"/>
      <c r="LJR36" s="70"/>
      <c r="LJS36" s="70"/>
      <c r="LJT36" s="70"/>
      <c r="LJU36" s="70"/>
      <c r="LJV36" s="70"/>
      <c r="LJW36" s="70"/>
      <c r="LJX36" s="70"/>
      <c r="LJY36" s="70"/>
      <c r="LJZ36" s="70"/>
      <c r="LKA36" s="70"/>
      <c r="LKB36" s="70"/>
      <c r="LKC36" s="70"/>
      <c r="LKD36" s="70"/>
      <c r="LKE36" s="70"/>
      <c r="LKF36" s="70"/>
      <c r="LKG36" s="70"/>
      <c r="LKH36" s="70"/>
      <c r="LKI36" s="70"/>
      <c r="LKJ36" s="70"/>
      <c r="LKK36" s="70"/>
      <c r="LKL36" s="70"/>
      <c r="LKM36" s="70"/>
      <c r="LKN36" s="70"/>
      <c r="LKO36" s="70"/>
      <c r="LKP36" s="70"/>
      <c r="LKQ36" s="70"/>
      <c r="LKR36" s="70"/>
      <c r="LKS36" s="70"/>
      <c r="LKT36" s="70"/>
      <c r="LKU36" s="70"/>
      <c r="LKV36" s="70"/>
      <c r="LKW36" s="70"/>
      <c r="LKX36" s="70"/>
      <c r="LKY36" s="70"/>
      <c r="LKZ36" s="70"/>
      <c r="LLA36" s="70"/>
      <c r="LLB36" s="70"/>
      <c r="LLC36" s="70"/>
      <c r="LLD36" s="70"/>
      <c r="LLE36" s="70"/>
      <c r="LLF36" s="70"/>
      <c r="LLG36" s="70"/>
      <c r="LLH36" s="70"/>
      <c r="LLI36" s="70"/>
      <c r="LLJ36" s="70"/>
      <c r="LLK36" s="70"/>
      <c r="LLL36" s="70"/>
      <c r="LLM36" s="70"/>
      <c r="LLN36" s="70"/>
      <c r="LLO36" s="70"/>
      <c r="LLP36" s="70"/>
      <c r="LLQ36" s="70"/>
      <c r="LLR36" s="70"/>
      <c r="LLS36" s="70"/>
      <c r="LLT36" s="70"/>
      <c r="LLU36" s="70"/>
      <c r="LLV36" s="70"/>
      <c r="LLW36" s="70"/>
      <c r="LLX36" s="70"/>
      <c r="LLY36" s="70"/>
      <c r="LLZ36" s="70"/>
      <c r="LMA36" s="70"/>
      <c r="LMB36" s="70"/>
      <c r="LMC36" s="70"/>
      <c r="LMD36" s="70"/>
      <c r="LME36" s="70"/>
      <c r="LMF36" s="70"/>
      <c r="LMG36" s="70"/>
      <c r="LMH36" s="70"/>
      <c r="LMI36" s="70"/>
      <c r="LMJ36" s="70"/>
      <c r="LMK36" s="70"/>
      <c r="LML36" s="70"/>
      <c r="LMM36" s="70"/>
      <c r="LMN36" s="70"/>
      <c r="LMO36" s="70"/>
      <c r="LMP36" s="70"/>
      <c r="LMQ36" s="70"/>
      <c r="LMR36" s="70"/>
      <c r="LMS36" s="70"/>
      <c r="LMT36" s="70"/>
      <c r="LMU36" s="70"/>
      <c r="LMV36" s="70"/>
      <c r="LMW36" s="70"/>
      <c r="LMX36" s="70"/>
      <c r="LMY36" s="70"/>
      <c r="LMZ36" s="70"/>
      <c r="LNA36" s="70"/>
      <c r="LNB36" s="70"/>
      <c r="LNC36" s="70"/>
      <c r="LND36" s="70"/>
      <c r="LNE36" s="70"/>
      <c r="LNF36" s="70"/>
      <c r="LNG36" s="70"/>
      <c r="LNH36" s="70"/>
      <c r="LNI36" s="70"/>
      <c r="LNJ36" s="70"/>
      <c r="LNK36" s="70"/>
      <c r="LNL36" s="70"/>
      <c r="LNM36" s="70"/>
      <c r="LNN36" s="70"/>
      <c r="LNO36" s="70"/>
      <c r="LNP36" s="70"/>
      <c r="LNQ36" s="70"/>
      <c r="LNR36" s="70"/>
      <c r="LNS36" s="70"/>
      <c r="LNT36" s="70"/>
      <c r="LNU36" s="70"/>
      <c r="LNV36" s="70"/>
      <c r="LNW36" s="70"/>
      <c r="LNX36" s="70"/>
      <c r="LNY36" s="70"/>
      <c r="LNZ36" s="70"/>
      <c r="LOA36" s="70"/>
      <c r="LOB36" s="70"/>
      <c r="LOC36" s="70"/>
      <c r="LOD36" s="70"/>
      <c r="LOE36" s="70"/>
      <c r="LOF36" s="70"/>
      <c r="LOG36" s="70"/>
      <c r="LOH36" s="70"/>
      <c r="LOI36" s="70"/>
      <c r="LOJ36" s="70"/>
      <c r="LOK36" s="70"/>
      <c r="LOL36" s="70"/>
      <c r="LOM36" s="70"/>
      <c r="LON36" s="70"/>
      <c r="LOO36" s="70"/>
      <c r="LOP36" s="70"/>
      <c r="LOQ36" s="70"/>
      <c r="LOR36" s="70"/>
      <c r="LOS36" s="70"/>
      <c r="LOT36" s="70"/>
      <c r="LOU36" s="70"/>
      <c r="LOV36" s="70"/>
      <c r="LOW36" s="70"/>
      <c r="LOX36" s="70"/>
      <c r="LOY36" s="70"/>
      <c r="LOZ36" s="70"/>
      <c r="LPA36" s="70"/>
      <c r="LPB36" s="70"/>
      <c r="LPC36" s="70"/>
      <c r="LPD36" s="70"/>
      <c r="LPE36" s="70"/>
      <c r="LPF36" s="70"/>
      <c r="LPG36" s="70"/>
      <c r="LPH36" s="70"/>
      <c r="LPI36" s="70"/>
      <c r="LPJ36" s="70"/>
      <c r="LPK36" s="70"/>
      <c r="LPL36" s="70"/>
      <c r="LPM36" s="70"/>
      <c r="LPN36" s="70"/>
      <c r="LPO36" s="70"/>
      <c r="LPP36" s="70"/>
      <c r="LPQ36" s="70"/>
      <c r="LPR36" s="70"/>
      <c r="LPS36" s="70"/>
      <c r="LPT36" s="70"/>
      <c r="LPU36" s="70"/>
      <c r="LPV36" s="70"/>
      <c r="LPW36" s="70"/>
      <c r="LPX36" s="70"/>
      <c r="LPY36" s="70"/>
      <c r="LPZ36" s="70"/>
      <c r="LQA36" s="70"/>
      <c r="LQB36" s="70"/>
      <c r="LQC36" s="70"/>
      <c r="LQD36" s="70"/>
      <c r="LQE36" s="70"/>
      <c r="LQF36" s="70"/>
      <c r="LQG36" s="70"/>
      <c r="LQH36" s="70"/>
      <c r="LQI36" s="70"/>
      <c r="LQJ36" s="70"/>
      <c r="LQK36" s="70"/>
      <c r="LQL36" s="70"/>
      <c r="LQM36" s="70"/>
      <c r="LQN36" s="70"/>
      <c r="LQO36" s="70"/>
      <c r="LQP36" s="70"/>
      <c r="LQQ36" s="70"/>
      <c r="LQR36" s="70"/>
      <c r="LQS36" s="70"/>
      <c r="LQT36" s="70"/>
      <c r="LQU36" s="70"/>
      <c r="LQV36" s="70"/>
      <c r="LQW36" s="70"/>
      <c r="LQX36" s="70"/>
      <c r="LQY36" s="70"/>
      <c r="LQZ36" s="70"/>
      <c r="LRA36" s="70"/>
      <c r="LRB36" s="70"/>
      <c r="LRC36" s="70"/>
      <c r="LRD36" s="70"/>
      <c r="LRE36" s="70"/>
      <c r="LRF36" s="70"/>
      <c r="LRG36" s="70"/>
      <c r="LRH36" s="70"/>
      <c r="LRI36" s="70"/>
      <c r="LRJ36" s="70"/>
      <c r="LRK36" s="70"/>
      <c r="LRL36" s="70"/>
      <c r="LRM36" s="70"/>
      <c r="LRN36" s="70"/>
      <c r="LRO36" s="70"/>
      <c r="LRP36" s="70"/>
      <c r="LRQ36" s="70"/>
      <c r="LRR36" s="70"/>
      <c r="LRS36" s="70"/>
      <c r="LRT36" s="70"/>
      <c r="LRU36" s="70"/>
      <c r="LRV36" s="70"/>
      <c r="LRW36" s="70"/>
      <c r="LRX36" s="70"/>
      <c r="LRY36" s="70"/>
      <c r="LRZ36" s="70"/>
      <c r="LSA36" s="70"/>
      <c r="LSB36" s="70"/>
      <c r="LSC36" s="70"/>
      <c r="LSD36" s="70"/>
      <c r="LSE36" s="70"/>
      <c r="LSF36" s="70"/>
      <c r="LSG36" s="70"/>
      <c r="LSH36" s="70"/>
      <c r="LSI36" s="70"/>
      <c r="LSJ36" s="70"/>
      <c r="LSK36" s="70"/>
      <c r="LSL36" s="70"/>
      <c r="LSM36" s="70"/>
      <c r="LSN36" s="70"/>
      <c r="LSO36" s="70"/>
      <c r="LSP36" s="70"/>
      <c r="LSQ36" s="70"/>
      <c r="LSR36" s="70"/>
      <c r="LSS36" s="70"/>
      <c r="LST36" s="70"/>
      <c r="LSU36" s="70"/>
      <c r="LSV36" s="70"/>
      <c r="LSW36" s="70"/>
      <c r="LSX36" s="70"/>
      <c r="LSY36" s="70"/>
      <c r="LSZ36" s="70"/>
      <c r="LTA36" s="70"/>
      <c r="LTB36" s="70"/>
      <c r="LTC36" s="70"/>
      <c r="LTD36" s="70"/>
      <c r="LTE36" s="70"/>
      <c r="LTF36" s="70"/>
      <c r="LTG36" s="70"/>
      <c r="LTH36" s="70"/>
      <c r="LTI36" s="70"/>
      <c r="LTJ36" s="70"/>
      <c r="LTK36" s="70"/>
      <c r="LTL36" s="70"/>
      <c r="LTM36" s="70"/>
      <c r="LTN36" s="70"/>
      <c r="LTO36" s="70"/>
      <c r="LTP36" s="70"/>
      <c r="LTQ36" s="70"/>
      <c r="LTR36" s="70"/>
      <c r="LTS36" s="70"/>
      <c r="LTT36" s="70"/>
      <c r="LTU36" s="70"/>
      <c r="LTV36" s="70"/>
      <c r="LTW36" s="70"/>
      <c r="LTX36" s="70"/>
      <c r="LTY36" s="70"/>
      <c r="LTZ36" s="70"/>
      <c r="LUA36" s="70"/>
      <c r="LUB36" s="70"/>
      <c r="LUC36" s="70"/>
      <c r="LUD36" s="70"/>
      <c r="LUE36" s="70"/>
      <c r="LUF36" s="70"/>
      <c r="LUG36" s="70"/>
      <c r="LUH36" s="70"/>
      <c r="LUI36" s="70"/>
      <c r="LUJ36" s="70"/>
      <c r="LUK36" s="70"/>
      <c r="LUL36" s="70"/>
      <c r="LUM36" s="70"/>
      <c r="LUN36" s="70"/>
      <c r="LUO36" s="70"/>
      <c r="LUP36" s="70"/>
      <c r="LUQ36" s="70"/>
      <c r="LUR36" s="70"/>
      <c r="LUS36" s="70"/>
      <c r="LUT36" s="70"/>
      <c r="LUU36" s="70"/>
      <c r="LUV36" s="70"/>
      <c r="LUW36" s="70"/>
      <c r="LUX36" s="70"/>
      <c r="LUY36" s="70"/>
      <c r="LUZ36" s="70"/>
      <c r="LVA36" s="70"/>
      <c r="LVB36" s="70"/>
      <c r="LVC36" s="70"/>
      <c r="LVD36" s="70"/>
      <c r="LVE36" s="70"/>
      <c r="LVF36" s="70"/>
      <c r="LVG36" s="70"/>
      <c r="LVH36" s="70"/>
      <c r="LVI36" s="70"/>
      <c r="LVJ36" s="70"/>
      <c r="LVK36" s="70"/>
      <c r="LVL36" s="70"/>
      <c r="LVM36" s="70"/>
      <c r="LVN36" s="70"/>
      <c r="LVO36" s="70"/>
      <c r="LVP36" s="70"/>
      <c r="LVQ36" s="70"/>
      <c r="LVR36" s="70"/>
      <c r="LVS36" s="70"/>
      <c r="LVT36" s="70"/>
      <c r="LVU36" s="70"/>
      <c r="LVV36" s="70"/>
      <c r="LVW36" s="70"/>
      <c r="LVX36" s="70"/>
      <c r="LVY36" s="70"/>
      <c r="LVZ36" s="70"/>
      <c r="LWA36" s="70"/>
      <c r="LWB36" s="70"/>
      <c r="LWC36" s="70"/>
      <c r="LWD36" s="70"/>
      <c r="LWE36" s="70"/>
      <c r="LWF36" s="70"/>
      <c r="LWG36" s="70"/>
      <c r="LWH36" s="70"/>
      <c r="LWI36" s="70"/>
      <c r="LWJ36" s="70"/>
      <c r="LWK36" s="70"/>
      <c r="LWL36" s="70"/>
      <c r="LWM36" s="70"/>
      <c r="LWN36" s="70"/>
      <c r="LWO36" s="70"/>
      <c r="LWP36" s="70"/>
      <c r="LWQ36" s="70"/>
      <c r="LWR36" s="70"/>
      <c r="LWS36" s="70"/>
      <c r="LWT36" s="70"/>
      <c r="LWU36" s="70"/>
      <c r="LWV36" s="70"/>
      <c r="LWW36" s="70"/>
      <c r="LWX36" s="70"/>
      <c r="LWY36" s="70"/>
      <c r="LWZ36" s="70"/>
      <c r="LXA36" s="70"/>
      <c r="LXB36" s="70"/>
      <c r="LXC36" s="70"/>
      <c r="LXD36" s="70"/>
      <c r="LXE36" s="70"/>
      <c r="LXF36" s="70"/>
      <c r="LXG36" s="70"/>
      <c r="LXH36" s="70"/>
      <c r="LXI36" s="70"/>
      <c r="LXJ36" s="70"/>
      <c r="LXK36" s="70"/>
      <c r="LXL36" s="70"/>
      <c r="LXM36" s="70"/>
      <c r="LXN36" s="70"/>
      <c r="LXO36" s="70"/>
      <c r="LXP36" s="70"/>
      <c r="LXQ36" s="70"/>
      <c r="LXR36" s="70"/>
      <c r="LXS36" s="70"/>
      <c r="LXT36" s="70"/>
      <c r="LXU36" s="70"/>
      <c r="LXV36" s="70"/>
      <c r="LXW36" s="70"/>
      <c r="LXX36" s="70"/>
      <c r="LXY36" s="70"/>
      <c r="LXZ36" s="70"/>
      <c r="LYA36" s="70"/>
      <c r="LYB36" s="70"/>
      <c r="LYC36" s="70"/>
      <c r="LYD36" s="70"/>
      <c r="LYE36" s="70"/>
      <c r="LYF36" s="70"/>
      <c r="LYG36" s="70"/>
      <c r="LYH36" s="70"/>
      <c r="LYI36" s="70"/>
      <c r="LYJ36" s="70"/>
      <c r="LYK36" s="70"/>
      <c r="LYL36" s="70"/>
      <c r="LYM36" s="70"/>
      <c r="LYN36" s="70"/>
      <c r="LYO36" s="70"/>
      <c r="LYP36" s="70"/>
      <c r="LYQ36" s="70"/>
      <c r="LYR36" s="70"/>
      <c r="LYS36" s="70"/>
      <c r="LYT36" s="70"/>
      <c r="LYU36" s="70"/>
      <c r="LYV36" s="70"/>
      <c r="LYW36" s="70"/>
      <c r="LYX36" s="70"/>
      <c r="LYY36" s="70"/>
      <c r="LYZ36" s="70"/>
      <c r="LZA36" s="70"/>
      <c r="LZB36" s="70"/>
      <c r="LZC36" s="70"/>
      <c r="LZD36" s="70"/>
      <c r="LZE36" s="70"/>
      <c r="LZF36" s="70"/>
      <c r="LZG36" s="70"/>
      <c r="LZH36" s="70"/>
      <c r="LZI36" s="70"/>
      <c r="LZJ36" s="70"/>
      <c r="LZK36" s="70"/>
      <c r="LZL36" s="70"/>
      <c r="LZM36" s="70"/>
      <c r="LZN36" s="70"/>
      <c r="LZO36" s="70"/>
      <c r="LZP36" s="70"/>
      <c r="LZQ36" s="70"/>
      <c r="LZR36" s="70"/>
      <c r="LZS36" s="70"/>
      <c r="LZT36" s="70"/>
      <c r="LZU36" s="70"/>
      <c r="LZV36" s="70"/>
      <c r="LZW36" s="70"/>
      <c r="LZX36" s="70"/>
      <c r="LZY36" s="70"/>
      <c r="LZZ36" s="70"/>
      <c r="MAA36" s="70"/>
      <c r="MAB36" s="70"/>
      <c r="MAC36" s="70"/>
      <c r="MAD36" s="70"/>
      <c r="MAE36" s="70"/>
      <c r="MAF36" s="70"/>
      <c r="MAG36" s="70"/>
      <c r="MAH36" s="70"/>
      <c r="MAI36" s="70"/>
      <c r="MAJ36" s="70"/>
      <c r="MAK36" s="70"/>
      <c r="MAL36" s="70"/>
      <c r="MAM36" s="70"/>
      <c r="MAN36" s="70"/>
      <c r="MAO36" s="70"/>
      <c r="MAP36" s="70"/>
      <c r="MAQ36" s="70"/>
      <c r="MAR36" s="70"/>
      <c r="MAS36" s="70"/>
      <c r="MAT36" s="70"/>
      <c r="MAU36" s="70"/>
      <c r="MAV36" s="70"/>
      <c r="MAW36" s="70"/>
      <c r="MAX36" s="70"/>
      <c r="MAY36" s="70"/>
      <c r="MAZ36" s="70"/>
      <c r="MBA36" s="70"/>
      <c r="MBB36" s="70"/>
      <c r="MBC36" s="70"/>
      <c r="MBD36" s="70"/>
      <c r="MBE36" s="70"/>
      <c r="MBF36" s="70"/>
      <c r="MBG36" s="70"/>
      <c r="MBH36" s="70"/>
      <c r="MBI36" s="70"/>
      <c r="MBJ36" s="70"/>
      <c r="MBK36" s="70"/>
      <c r="MBL36" s="70"/>
      <c r="MBM36" s="70"/>
      <c r="MBN36" s="70"/>
      <c r="MBO36" s="70"/>
      <c r="MBP36" s="70"/>
      <c r="MBQ36" s="70"/>
      <c r="MBR36" s="70"/>
      <c r="MBS36" s="70"/>
      <c r="MBT36" s="70"/>
      <c r="MBU36" s="70"/>
      <c r="MBV36" s="70"/>
      <c r="MBW36" s="70"/>
      <c r="MBX36" s="70"/>
      <c r="MBY36" s="70"/>
      <c r="MBZ36" s="70"/>
      <c r="MCA36" s="70"/>
      <c r="MCB36" s="70"/>
      <c r="MCC36" s="70"/>
      <c r="MCD36" s="70"/>
      <c r="MCE36" s="70"/>
      <c r="MCF36" s="70"/>
      <c r="MCG36" s="70"/>
      <c r="MCH36" s="70"/>
      <c r="MCI36" s="70"/>
      <c r="MCJ36" s="70"/>
      <c r="MCK36" s="70"/>
      <c r="MCL36" s="70"/>
      <c r="MCM36" s="70"/>
      <c r="MCN36" s="70"/>
      <c r="MCO36" s="70"/>
      <c r="MCP36" s="70"/>
      <c r="MCQ36" s="70"/>
      <c r="MCR36" s="70"/>
      <c r="MCS36" s="70"/>
      <c r="MCT36" s="70"/>
      <c r="MCU36" s="70"/>
      <c r="MCV36" s="70"/>
      <c r="MCW36" s="70"/>
      <c r="MCX36" s="70"/>
      <c r="MCY36" s="70"/>
      <c r="MCZ36" s="70"/>
      <c r="MDA36" s="70"/>
      <c r="MDB36" s="70"/>
      <c r="MDC36" s="70"/>
      <c r="MDD36" s="70"/>
      <c r="MDE36" s="70"/>
      <c r="MDF36" s="70"/>
      <c r="MDG36" s="70"/>
      <c r="MDH36" s="70"/>
      <c r="MDI36" s="70"/>
      <c r="MDJ36" s="70"/>
      <c r="MDK36" s="70"/>
      <c r="MDL36" s="70"/>
      <c r="MDM36" s="70"/>
      <c r="MDN36" s="70"/>
      <c r="MDO36" s="70"/>
      <c r="MDP36" s="70"/>
      <c r="MDQ36" s="70"/>
      <c r="MDR36" s="70"/>
      <c r="MDS36" s="70"/>
      <c r="MDT36" s="70"/>
      <c r="MDU36" s="70"/>
      <c r="MDV36" s="70"/>
      <c r="MDW36" s="70"/>
      <c r="MDX36" s="70"/>
      <c r="MDY36" s="70"/>
      <c r="MDZ36" s="70"/>
      <c r="MEA36" s="70"/>
      <c r="MEB36" s="70"/>
      <c r="MEC36" s="70"/>
      <c r="MED36" s="70"/>
      <c r="MEE36" s="70"/>
      <c r="MEF36" s="70"/>
      <c r="MEG36" s="70"/>
      <c r="MEH36" s="70"/>
      <c r="MEI36" s="70"/>
      <c r="MEJ36" s="70"/>
      <c r="MEK36" s="70"/>
      <c r="MEL36" s="70"/>
      <c r="MEM36" s="70"/>
      <c r="MEN36" s="70"/>
      <c r="MEO36" s="70"/>
      <c r="MEP36" s="70"/>
      <c r="MEQ36" s="70"/>
      <c r="MER36" s="70"/>
      <c r="MES36" s="70"/>
      <c r="MET36" s="70"/>
      <c r="MEU36" s="70"/>
      <c r="MEV36" s="70"/>
      <c r="MEW36" s="70"/>
      <c r="MEX36" s="70"/>
      <c r="MEY36" s="70"/>
      <c r="MEZ36" s="70"/>
      <c r="MFA36" s="70"/>
      <c r="MFB36" s="70"/>
      <c r="MFC36" s="70"/>
      <c r="MFD36" s="70"/>
      <c r="MFE36" s="70"/>
      <c r="MFF36" s="70"/>
      <c r="MFG36" s="70"/>
      <c r="MFH36" s="70"/>
      <c r="MFI36" s="70"/>
      <c r="MFJ36" s="70"/>
      <c r="MFK36" s="70"/>
      <c r="MFL36" s="70"/>
      <c r="MFM36" s="70"/>
      <c r="MFN36" s="70"/>
      <c r="MFO36" s="70"/>
      <c r="MFP36" s="70"/>
      <c r="MFQ36" s="70"/>
      <c r="MFR36" s="70"/>
      <c r="MFS36" s="70"/>
      <c r="MFT36" s="70"/>
      <c r="MFU36" s="70"/>
      <c r="MFV36" s="70"/>
      <c r="MFW36" s="70"/>
      <c r="MFX36" s="70"/>
      <c r="MFY36" s="70"/>
      <c r="MFZ36" s="70"/>
      <c r="MGA36" s="70"/>
      <c r="MGB36" s="70"/>
      <c r="MGC36" s="70"/>
      <c r="MGD36" s="70"/>
      <c r="MGE36" s="70"/>
      <c r="MGF36" s="70"/>
      <c r="MGG36" s="70"/>
      <c r="MGH36" s="70"/>
      <c r="MGI36" s="70"/>
      <c r="MGJ36" s="70"/>
      <c r="MGK36" s="70"/>
      <c r="MGL36" s="70"/>
      <c r="MGM36" s="70"/>
      <c r="MGN36" s="70"/>
      <c r="MGO36" s="70"/>
      <c r="MGP36" s="70"/>
      <c r="MGQ36" s="70"/>
      <c r="MGR36" s="70"/>
      <c r="MGS36" s="70"/>
      <c r="MGT36" s="70"/>
      <c r="MGU36" s="70"/>
      <c r="MGV36" s="70"/>
      <c r="MGW36" s="70"/>
      <c r="MGX36" s="70"/>
      <c r="MGY36" s="70"/>
      <c r="MGZ36" s="70"/>
      <c r="MHA36" s="70"/>
      <c r="MHB36" s="70"/>
      <c r="MHC36" s="70"/>
      <c r="MHD36" s="70"/>
      <c r="MHE36" s="70"/>
      <c r="MHF36" s="70"/>
      <c r="MHG36" s="70"/>
      <c r="MHH36" s="70"/>
      <c r="MHI36" s="70"/>
      <c r="MHJ36" s="70"/>
      <c r="MHK36" s="70"/>
      <c r="MHL36" s="70"/>
      <c r="MHM36" s="70"/>
      <c r="MHN36" s="70"/>
      <c r="MHO36" s="70"/>
      <c r="MHP36" s="70"/>
      <c r="MHQ36" s="70"/>
      <c r="MHR36" s="70"/>
      <c r="MHS36" s="70"/>
      <c r="MHT36" s="70"/>
      <c r="MHU36" s="70"/>
      <c r="MHV36" s="70"/>
      <c r="MHW36" s="70"/>
      <c r="MHX36" s="70"/>
      <c r="MHY36" s="70"/>
      <c r="MHZ36" s="70"/>
      <c r="MIA36" s="70"/>
      <c r="MIB36" s="70"/>
      <c r="MIC36" s="70"/>
      <c r="MID36" s="70"/>
      <c r="MIE36" s="70"/>
      <c r="MIF36" s="70"/>
      <c r="MIG36" s="70"/>
      <c r="MIH36" s="70"/>
      <c r="MII36" s="70"/>
      <c r="MIJ36" s="70"/>
      <c r="MIK36" s="70"/>
      <c r="MIL36" s="70"/>
      <c r="MIM36" s="70"/>
      <c r="MIN36" s="70"/>
      <c r="MIO36" s="70"/>
      <c r="MIP36" s="70"/>
      <c r="MIQ36" s="70"/>
      <c r="MIR36" s="70"/>
      <c r="MIS36" s="70"/>
      <c r="MIT36" s="70"/>
      <c r="MIU36" s="70"/>
      <c r="MIV36" s="70"/>
      <c r="MIW36" s="70"/>
      <c r="MIX36" s="70"/>
      <c r="MIY36" s="70"/>
      <c r="MIZ36" s="70"/>
      <c r="MJA36" s="70"/>
      <c r="MJB36" s="70"/>
      <c r="MJC36" s="70"/>
      <c r="MJD36" s="70"/>
      <c r="MJE36" s="70"/>
      <c r="MJF36" s="70"/>
      <c r="MJG36" s="70"/>
      <c r="MJH36" s="70"/>
      <c r="MJI36" s="70"/>
      <c r="MJJ36" s="70"/>
      <c r="MJK36" s="70"/>
      <c r="MJL36" s="70"/>
      <c r="MJM36" s="70"/>
      <c r="MJN36" s="70"/>
      <c r="MJO36" s="70"/>
      <c r="MJP36" s="70"/>
      <c r="MJQ36" s="70"/>
      <c r="MJR36" s="70"/>
      <c r="MJS36" s="70"/>
      <c r="MJT36" s="70"/>
      <c r="MJU36" s="70"/>
      <c r="MJV36" s="70"/>
      <c r="MJW36" s="70"/>
      <c r="MJX36" s="70"/>
      <c r="MJY36" s="70"/>
      <c r="MJZ36" s="70"/>
      <c r="MKA36" s="70"/>
      <c r="MKB36" s="70"/>
      <c r="MKC36" s="70"/>
      <c r="MKD36" s="70"/>
      <c r="MKE36" s="70"/>
      <c r="MKF36" s="70"/>
      <c r="MKG36" s="70"/>
      <c r="MKH36" s="70"/>
      <c r="MKI36" s="70"/>
      <c r="MKJ36" s="70"/>
      <c r="MKK36" s="70"/>
      <c r="MKL36" s="70"/>
      <c r="MKM36" s="70"/>
      <c r="MKN36" s="70"/>
      <c r="MKO36" s="70"/>
      <c r="MKP36" s="70"/>
      <c r="MKQ36" s="70"/>
      <c r="MKR36" s="70"/>
      <c r="MKS36" s="70"/>
      <c r="MKT36" s="70"/>
      <c r="MKU36" s="70"/>
      <c r="MKV36" s="70"/>
      <c r="MKW36" s="70"/>
      <c r="MKX36" s="70"/>
      <c r="MKY36" s="70"/>
      <c r="MKZ36" s="70"/>
      <c r="MLA36" s="70"/>
      <c r="MLB36" s="70"/>
      <c r="MLC36" s="70"/>
      <c r="MLD36" s="70"/>
      <c r="MLE36" s="70"/>
      <c r="MLF36" s="70"/>
      <c r="MLG36" s="70"/>
      <c r="MLH36" s="70"/>
      <c r="MLI36" s="70"/>
      <c r="MLJ36" s="70"/>
      <c r="MLK36" s="70"/>
      <c r="MLL36" s="70"/>
      <c r="MLM36" s="70"/>
      <c r="MLN36" s="70"/>
      <c r="MLO36" s="70"/>
      <c r="MLP36" s="70"/>
      <c r="MLQ36" s="70"/>
      <c r="MLR36" s="70"/>
      <c r="MLS36" s="70"/>
      <c r="MLT36" s="70"/>
      <c r="MLU36" s="70"/>
      <c r="MLV36" s="70"/>
      <c r="MLW36" s="70"/>
      <c r="MLX36" s="70"/>
      <c r="MLY36" s="70"/>
      <c r="MLZ36" s="70"/>
      <c r="MMA36" s="70"/>
      <c r="MMB36" s="70"/>
      <c r="MMC36" s="70"/>
      <c r="MMD36" s="70"/>
      <c r="MME36" s="70"/>
      <c r="MMF36" s="70"/>
      <c r="MMG36" s="70"/>
      <c r="MMH36" s="70"/>
      <c r="MMI36" s="70"/>
      <c r="MMJ36" s="70"/>
      <c r="MMK36" s="70"/>
      <c r="MML36" s="70"/>
      <c r="MMM36" s="70"/>
      <c r="MMN36" s="70"/>
      <c r="MMO36" s="70"/>
      <c r="MMP36" s="70"/>
      <c r="MMQ36" s="70"/>
      <c r="MMR36" s="70"/>
      <c r="MMS36" s="70"/>
      <c r="MMT36" s="70"/>
      <c r="MMU36" s="70"/>
      <c r="MMV36" s="70"/>
      <c r="MMW36" s="70"/>
      <c r="MMX36" s="70"/>
      <c r="MMY36" s="70"/>
      <c r="MMZ36" s="70"/>
      <c r="MNA36" s="70"/>
      <c r="MNB36" s="70"/>
      <c r="MNC36" s="70"/>
      <c r="MND36" s="70"/>
      <c r="MNE36" s="70"/>
      <c r="MNF36" s="70"/>
      <c r="MNG36" s="70"/>
      <c r="MNH36" s="70"/>
      <c r="MNI36" s="70"/>
      <c r="MNJ36" s="70"/>
      <c r="MNK36" s="70"/>
      <c r="MNL36" s="70"/>
      <c r="MNM36" s="70"/>
      <c r="MNN36" s="70"/>
      <c r="MNO36" s="70"/>
      <c r="MNP36" s="70"/>
      <c r="MNQ36" s="70"/>
      <c r="MNR36" s="70"/>
      <c r="MNS36" s="70"/>
      <c r="MNT36" s="70"/>
      <c r="MNU36" s="70"/>
      <c r="MNV36" s="70"/>
      <c r="MNW36" s="70"/>
      <c r="MNX36" s="70"/>
      <c r="MNY36" s="70"/>
      <c r="MNZ36" s="70"/>
      <c r="MOA36" s="70"/>
      <c r="MOB36" s="70"/>
      <c r="MOC36" s="70"/>
      <c r="MOD36" s="70"/>
      <c r="MOE36" s="70"/>
      <c r="MOF36" s="70"/>
      <c r="MOG36" s="70"/>
      <c r="MOH36" s="70"/>
      <c r="MOI36" s="70"/>
      <c r="MOJ36" s="70"/>
      <c r="MOK36" s="70"/>
      <c r="MOL36" s="70"/>
      <c r="MOM36" s="70"/>
      <c r="MON36" s="70"/>
      <c r="MOO36" s="70"/>
      <c r="MOP36" s="70"/>
      <c r="MOQ36" s="70"/>
      <c r="MOR36" s="70"/>
      <c r="MOS36" s="70"/>
      <c r="MOT36" s="70"/>
      <c r="MOU36" s="70"/>
      <c r="MOV36" s="70"/>
      <c r="MOW36" s="70"/>
      <c r="MOX36" s="70"/>
      <c r="MOY36" s="70"/>
      <c r="MOZ36" s="70"/>
      <c r="MPA36" s="70"/>
      <c r="MPB36" s="70"/>
      <c r="MPC36" s="70"/>
      <c r="MPD36" s="70"/>
      <c r="MPE36" s="70"/>
      <c r="MPF36" s="70"/>
      <c r="MPG36" s="70"/>
      <c r="MPH36" s="70"/>
      <c r="MPI36" s="70"/>
      <c r="MPJ36" s="70"/>
      <c r="MPK36" s="70"/>
      <c r="MPL36" s="70"/>
      <c r="MPM36" s="70"/>
      <c r="MPN36" s="70"/>
      <c r="MPO36" s="70"/>
      <c r="MPP36" s="70"/>
      <c r="MPQ36" s="70"/>
      <c r="MPR36" s="70"/>
      <c r="MPS36" s="70"/>
      <c r="MPT36" s="70"/>
      <c r="MPU36" s="70"/>
      <c r="MPV36" s="70"/>
      <c r="MPW36" s="70"/>
      <c r="MPX36" s="70"/>
      <c r="MPY36" s="70"/>
      <c r="MPZ36" s="70"/>
      <c r="MQA36" s="70"/>
      <c r="MQB36" s="70"/>
      <c r="MQC36" s="70"/>
      <c r="MQD36" s="70"/>
      <c r="MQE36" s="70"/>
      <c r="MQF36" s="70"/>
      <c r="MQG36" s="70"/>
      <c r="MQH36" s="70"/>
      <c r="MQI36" s="70"/>
      <c r="MQJ36" s="70"/>
      <c r="MQK36" s="70"/>
      <c r="MQL36" s="70"/>
      <c r="MQM36" s="70"/>
      <c r="MQN36" s="70"/>
      <c r="MQO36" s="70"/>
      <c r="MQP36" s="70"/>
      <c r="MQQ36" s="70"/>
      <c r="MQR36" s="70"/>
      <c r="MQS36" s="70"/>
      <c r="MQT36" s="70"/>
      <c r="MQU36" s="70"/>
      <c r="MQV36" s="70"/>
      <c r="MQW36" s="70"/>
      <c r="MQX36" s="70"/>
      <c r="MQY36" s="70"/>
      <c r="MQZ36" s="70"/>
      <c r="MRA36" s="70"/>
      <c r="MRB36" s="70"/>
      <c r="MRC36" s="70"/>
      <c r="MRD36" s="70"/>
      <c r="MRE36" s="70"/>
      <c r="MRF36" s="70"/>
      <c r="MRG36" s="70"/>
      <c r="MRH36" s="70"/>
      <c r="MRI36" s="70"/>
      <c r="MRJ36" s="70"/>
      <c r="MRK36" s="70"/>
      <c r="MRL36" s="70"/>
      <c r="MRM36" s="70"/>
      <c r="MRN36" s="70"/>
      <c r="MRO36" s="70"/>
      <c r="MRP36" s="70"/>
      <c r="MRQ36" s="70"/>
      <c r="MRR36" s="70"/>
      <c r="MRS36" s="70"/>
      <c r="MRT36" s="70"/>
      <c r="MRU36" s="70"/>
      <c r="MRV36" s="70"/>
      <c r="MRW36" s="70"/>
      <c r="MRX36" s="70"/>
      <c r="MRY36" s="70"/>
      <c r="MRZ36" s="70"/>
      <c r="MSA36" s="70"/>
      <c r="MSB36" s="70"/>
      <c r="MSC36" s="70"/>
      <c r="MSD36" s="70"/>
      <c r="MSE36" s="70"/>
      <c r="MSF36" s="70"/>
      <c r="MSG36" s="70"/>
      <c r="MSH36" s="70"/>
      <c r="MSI36" s="70"/>
      <c r="MSJ36" s="70"/>
      <c r="MSK36" s="70"/>
      <c r="MSL36" s="70"/>
      <c r="MSM36" s="70"/>
      <c r="MSN36" s="70"/>
      <c r="MSO36" s="70"/>
      <c r="MSP36" s="70"/>
      <c r="MSQ36" s="70"/>
      <c r="MSR36" s="70"/>
      <c r="MSS36" s="70"/>
      <c r="MST36" s="70"/>
      <c r="MSU36" s="70"/>
      <c r="MSV36" s="70"/>
      <c r="MSW36" s="70"/>
      <c r="MSX36" s="70"/>
      <c r="MSY36" s="70"/>
      <c r="MSZ36" s="70"/>
      <c r="MTA36" s="70"/>
      <c r="MTB36" s="70"/>
      <c r="MTC36" s="70"/>
      <c r="MTD36" s="70"/>
      <c r="MTE36" s="70"/>
      <c r="MTF36" s="70"/>
      <c r="MTG36" s="70"/>
      <c r="MTH36" s="70"/>
      <c r="MTI36" s="70"/>
      <c r="MTJ36" s="70"/>
      <c r="MTK36" s="70"/>
      <c r="MTL36" s="70"/>
      <c r="MTM36" s="70"/>
      <c r="MTN36" s="70"/>
      <c r="MTO36" s="70"/>
      <c r="MTP36" s="70"/>
      <c r="MTQ36" s="70"/>
      <c r="MTR36" s="70"/>
      <c r="MTS36" s="70"/>
      <c r="MTT36" s="70"/>
      <c r="MTU36" s="70"/>
      <c r="MTV36" s="70"/>
      <c r="MTW36" s="70"/>
      <c r="MTX36" s="70"/>
      <c r="MTY36" s="70"/>
      <c r="MTZ36" s="70"/>
      <c r="MUA36" s="70"/>
      <c r="MUB36" s="70"/>
      <c r="MUC36" s="70"/>
      <c r="MUD36" s="70"/>
      <c r="MUE36" s="70"/>
      <c r="MUF36" s="70"/>
      <c r="MUG36" s="70"/>
      <c r="MUH36" s="70"/>
      <c r="MUI36" s="70"/>
      <c r="MUJ36" s="70"/>
      <c r="MUK36" s="70"/>
      <c r="MUL36" s="70"/>
      <c r="MUM36" s="70"/>
      <c r="MUN36" s="70"/>
      <c r="MUO36" s="70"/>
      <c r="MUP36" s="70"/>
      <c r="MUQ36" s="70"/>
      <c r="MUR36" s="70"/>
      <c r="MUS36" s="70"/>
      <c r="MUT36" s="70"/>
      <c r="MUU36" s="70"/>
      <c r="MUV36" s="70"/>
      <c r="MUW36" s="70"/>
      <c r="MUX36" s="70"/>
      <c r="MUY36" s="70"/>
      <c r="MUZ36" s="70"/>
      <c r="MVA36" s="70"/>
      <c r="MVB36" s="70"/>
      <c r="MVC36" s="70"/>
      <c r="MVD36" s="70"/>
      <c r="MVE36" s="70"/>
      <c r="MVF36" s="70"/>
      <c r="MVG36" s="70"/>
      <c r="MVH36" s="70"/>
      <c r="MVI36" s="70"/>
      <c r="MVJ36" s="70"/>
      <c r="MVK36" s="70"/>
      <c r="MVL36" s="70"/>
      <c r="MVM36" s="70"/>
      <c r="MVN36" s="70"/>
      <c r="MVO36" s="70"/>
      <c r="MVP36" s="70"/>
      <c r="MVQ36" s="70"/>
      <c r="MVR36" s="70"/>
      <c r="MVS36" s="70"/>
      <c r="MVT36" s="70"/>
      <c r="MVU36" s="70"/>
      <c r="MVV36" s="70"/>
      <c r="MVW36" s="70"/>
      <c r="MVX36" s="70"/>
      <c r="MVY36" s="70"/>
      <c r="MVZ36" s="70"/>
      <c r="MWA36" s="70"/>
      <c r="MWB36" s="70"/>
      <c r="MWC36" s="70"/>
      <c r="MWD36" s="70"/>
      <c r="MWE36" s="70"/>
      <c r="MWF36" s="70"/>
      <c r="MWG36" s="70"/>
      <c r="MWH36" s="70"/>
      <c r="MWI36" s="70"/>
      <c r="MWJ36" s="70"/>
      <c r="MWK36" s="70"/>
      <c r="MWL36" s="70"/>
      <c r="MWM36" s="70"/>
      <c r="MWN36" s="70"/>
      <c r="MWO36" s="70"/>
      <c r="MWP36" s="70"/>
      <c r="MWQ36" s="70"/>
      <c r="MWR36" s="70"/>
      <c r="MWS36" s="70"/>
      <c r="MWT36" s="70"/>
      <c r="MWU36" s="70"/>
      <c r="MWV36" s="70"/>
      <c r="MWW36" s="70"/>
      <c r="MWX36" s="70"/>
      <c r="MWY36" s="70"/>
      <c r="MWZ36" s="70"/>
      <c r="MXA36" s="70"/>
      <c r="MXB36" s="70"/>
      <c r="MXC36" s="70"/>
      <c r="MXD36" s="70"/>
      <c r="MXE36" s="70"/>
      <c r="MXF36" s="70"/>
      <c r="MXG36" s="70"/>
      <c r="MXH36" s="70"/>
      <c r="MXI36" s="70"/>
      <c r="MXJ36" s="70"/>
      <c r="MXK36" s="70"/>
      <c r="MXL36" s="70"/>
      <c r="MXM36" s="70"/>
      <c r="MXN36" s="70"/>
      <c r="MXO36" s="70"/>
      <c r="MXP36" s="70"/>
      <c r="MXQ36" s="70"/>
      <c r="MXR36" s="70"/>
      <c r="MXS36" s="70"/>
      <c r="MXT36" s="70"/>
      <c r="MXU36" s="70"/>
      <c r="MXV36" s="70"/>
      <c r="MXW36" s="70"/>
      <c r="MXX36" s="70"/>
      <c r="MXY36" s="70"/>
      <c r="MXZ36" s="70"/>
      <c r="MYA36" s="70"/>
      <c r="MYB36" s="70"/>
      <c r="MYC36" s="70"/>
      <c r="MYD36" s="70"/>
      <c r="MYE36" s="70"/>
      <c r="MYF36" s="70"/>
      <c r="MYG36" s="70"/>
      <c r="MYH36" s="70"/>
      <c r="MYI36" s="70"/>
      <c r="MYJ36" s="70"/>
      <c r="MYK36" s="70"/>
      <c r="MYL36" s="70"/>
      <c r="MYM36" s="70"/>
      <c r="MYN36" s="70"/>
      <c r="MYO36" s="70"/>
      <c r="MYP36" s="70"/>
      <c r="MYQ36" s="70"/>
      <c r="MYR36" s="70"/>
      <c r="MYS36" s="70"/>
      <c r="MYT36" s="70"/>
      <c r="MYU36" s="70"/>
      <c r="MYV36" s="70"/>
      <c r="MYW36" s="70"/>
      <c r="MYX36" s="70"/>
      <c r="MYY36" s="70"/>
      <c r="MYZ36" s="70"/>
      <c r="MZA36" s="70"/>
      <c r="MZB36" s="70"/>
      <c r="MZC36" s="70"/>
      <c r="MZD36" s="70"/>
      <c r="MZE36" s="70"/>
      <c r="MZF36" s="70"/>
      <c r="MZG36" s="70"/>
      <c r="MZH36" s="70"/>
      <c r="MZI36" s="70"/>
      <c r="MZJ36" s="70"/>
      <c r="MZK36" s="70"/>
      <c r="MZL36" s="70"/>
      <c r="MZM36" s="70"/>
      <c r="MZN36" s="70"/>
      <c r="MZO36" s="70"/>
      <c r="MZP36" s="70"/>
      <c r="MZQ36" s="70"/>
      <c r="MZR36" s="70"/>
      <c r="MZS36" s="70"/>
      <c r="MZT36" s="70"/>
      <c r="MZU36" s="70"/>
      <c r="MZV36" s="70"/>
      <c r="MZW36" s="70"/>
      <c r="MZX36" s="70"/>
      <c r="MZY36" s="70"/>
      <c r="MZZ36" s="70"/>
      <c r="NAA36" s="70"/>
      <c r="NAB36" s="70"/>
      <c r="NAC36" s="70"/>
      <c r="NAD36" s="70"/>
      <c r="NAE36" s="70"/>
      <c r="NAF36" s="70"/>
      <c r="NAG36" s="70"/>
      <c r="NAH36" s="70"/>
      <c r="NAI36" s="70"/>
      <c r="NAJ36" s="70"/>
      <c r="NAK36" s="70"/>
      <c r="NAL36" s="70"/>
      <c r="NAM36" s="70"/>
      <c r="NAN36" s="70"/>
      <c r="NAO36" s="70"/>
      <c r="NAP36" s="70"/>
      <c r="NAQ36" s="70"/>
      <c r="NAR36" s="70"/>
      <c r="NAS36" s="70"/>
      <c r="NAT36" s="70"/>
      <c r="NAU36" s="70"/>
      <c r="NAV36" s="70"/>
      <c r="NAW36" s="70"/>
      <c r="NAX36" s="70"/>
      <c r="NAY36" s="70"/>
      <c r="NAZ36" s="70"/>
      <c r="NBA36" s="70"/>
      <c r="NBB36" s="70"/>
      <c r="NBC36" s="70"/>
      <c r="NBD36" s="70"/>
      <c r="NBE36" s="70"/>
      <c r="NBF36" s="70"/>
      <c r="NBG36" s="70"/>
      <c r="NBH36" s="70"/>
      <c r="NBI36" s="70"/>
      <c r="NBJ36" s="70"/>
      <c r="NBK36" s="70"/>
      <c r="NBL36" s="70"/>
      <c r="NBM36" s="70"/>
      <c r="NBN36" s="70"/>
      <c r="NBO36" s="70"/>
      <c r="NBP36" s="70"/>
      <c r="NBQ36" s="70"/>
      <c r="NBR36" s="70"/>
      <c r="NBS36" s="70"/>
      <c r="NBT36" s="70"/>
      <c r="NBU36" s="70"/>
      <c r="NBV36" s="70"/>
      <c r="NBW36" s="70"/>
      <c r="NBX36" s="70"/>
      <c r="NBY36" s="70"/>
      <c r="NBZ36" s="70"/>
      <c r="NCA36" s="70"/>
      <c r="NCB36" s="70"/>
      <c r="NCC36" s="70"/>
      <c r="NCD36" s="70"/>
      <c r="NCE36" s="70"/>
      <c r="NCF36" s="70"/>
      <c r="NCG36" s="70"/>
      <c r="NCH36" s="70"/>
      <c r="NCI36" s="70"/>
      <c r="NCJ36" s="70"/>
      <c r="NCK36" s="70"/>
      <c r="NCL36" s="70"/>
      <c r="NCM36" s="70"/>
      <c r="NCN36" s="70"/>
      <c r="NCO36" s="70"/>
      <c r="NCP36" s="70"/>
      <c r="NCQ36" s="70"/>
      <c r="NCR36" s="70"/>
      <c r="NCS36" s="70"/>
      <c r="NCT36" s="70"/>
      <c r="NCU36" s="70"/>
      <c r="NCV36" s="70"/>
      <c r="NCW36" s="70"/>
      <c r="NCX36" s="70"/>
      <c r="NCY36" s="70"/>
      <c r="NCZ36" s="70"/>
      <c r="NDA36" s="70"/>
      <c r="NDB36" s="70"/>
      <c r="NDC36" s="70"/>
      <c r="NDD36" s="70"/>
      <c r="NDE36" s="70"/>
      <c r="NDF36" s="70"/>
      <c r="NDG36" s="70"/>
      <c r="NDH36" s="70"/>
      <c r="NDI36" s="70"/>
      <c r="NDJ36" s="70"/>
      <c r="NDK36" s="70"/>
      <c r="NDL36" s="70"/>
      <c r="NDM36" s="70"/>
      <c r="NDN36" s="70"/>
      <c r="NDO36" s="70"/>
      <c r="NDP36" s="70"/>
      <c r="NDQ36" s="70"/>
      <c r="NDR36" s="70"/>
      <c r="NDS36" s="70"/>
      <c r="NDT36" s="70"/>
      <c r="NDU36" s="70"/>
      <c r="NDV36" s="70"/>
      <c r="NDW36" s="70"/>
      <c r="NDX36" s="70"/>
      <c r="NDY36" s="70"/>
      <c r="NDZ36" s="70"/>
      <c r="NEA36" s="70"/>
      <c r="NEB36" s="70"/>
      <c r="NEC36" s="70"/>
      <c r="NED36" s="70"/>
      <c r="NEE36" s="70"/>
      <c r="NEF36" s="70"/>
      <c r="NEG36" s="70"/>
      <c r="NEH36" s="70"/>
      <c r="NEI36" s="70"/>
      <c r="NEJ36" s="70"/>
      <c r="NEK36" s="70"/>
      <c r="NEL36" s="70"/>
      <c r="NEM36" s="70"/>
      <c r="NEN36" s="70"/>
      <c r="NEO36" s="70"/>
      <c r="NEP36" s="70"/>
      <c r="NEQ36" s="70"/>
      <c r="NER36" s="70"/>
      <c r="NES36" s="70"/>
      <c r="NET36" s="70"/>
      <c r="NEU36" s="70"/>
      <c r="NEV36" s="70"/>
      <c r="NEW36" s="70"/>
      <c r="NEX36" s="70"/>
      <c r="NEY36" s="70"/>
      <c r="NEZ36" s="70"/>
      <c r="NFA36" s="70"/>
      <c r="NFB36" s="70"/>
      <c r="NFC36" s="70"/>
      <c r="NFD36" s="70"/>
      <c r="NFE36" s="70"/>
      <c r="NFF36" s="70"/>
      <c r="NFG36" s="70"/>
      <c r="NFH36" s="70"/>
      <c r="NFI36" s="70"/>
      <c r="NFJ36" s="70"/>
      <c r="NFK36" s="70"/>
      <c r="NFL36" s="70"/>
      <c r="NFM36" s="70"/>
      <c r="NFN36" s="70"/>
      <c r="NFO36" s="70"/>
      <c r="NFP36" s="70"/>
      <c r="NFQ36" s="70"/>
      <c r="NFR36" s="70"/>
      <c r="NFS36" s="70"/>
      <c r="NFT36" s="70"/>
      <c r="NFU36" s="70"/>
      <c r="NFV36" s="70"/>
      <c r="NFW36" s="70"/>
      <c r="NFX36" s="70"/>
      <c r="NFY36" s="70"/>
      <c r="NFZ36" s="70"/>
      <c r="NGA36" s="70"/>
      <c r="NGB36" s="70"/>
      <c r="NGC36" s="70"/>
      <c r="NGD36" s="70"/>
      <c r="NGE36" s="70"/>
      <c r="NGF36" s="70"/>
      <c r="NGG36" s="70"/>
      <c r="NGH36" s="70"/>
      <c r="NGI36" s="70"/>
      <c r="NGJ36" s="70"/>
      <c r="NGK36" s="70"/>
      <c r="NGL36" s="70"/>
      <c r="NGM36" s="70"/>
      <c r="NGN36" s="70"/>
      <c r="NGO36" s="70"/>
      <c r="NGP36" s="70"/>
      <c r="NGQ36" s="70"/>
      <c r="NGR36" s="70"/>
      <c r="NGS36" s="70"/>
      <c r="NGT36" s="70"/>
      <c r="NGU36" s="70"/>
      <c r="NGV36" s="70"/>
      <c r="NGW36" s="70"/>
      <c r="NGX36" s="70"/>
      <c r="NGY36" s="70"/>
      <c r="NGZ36" s="70"/>
      <c r="NHA36" s="70"/>
      <c r="NHB36" s="70"/>
      <c r="NHC36" s="70"/>
      <c r="NHD36" s="70"/>
      <c r="NHE36" s="70"/>
      <c r="NHF36" s="70"/>
      <c r="NHG36" s="70"/>
      <c r="NHH36" s="70"/>
      <c r="NHI36" s="70"/>
      <c r="NHJ36" s="70"/>
      <c r="NHK36" s="70"/>
      <c r="NHL36" s="70"/>
      <c r="NHM36" s="70"/>
      <c r="NHN36" s="70"/>
      <c r="NHO36" s="70"/>
      <c r="NHP36" s="70"/>
      <c r="NHQ36" s="70"/>
      <c r="NHR36" s="70"/>
      <c r="NHS36" s="70"/>
      <c r="NHT36" s="70"/>
      <c r="NHU36" s="70"/>
      <c r="NHV36" s="70"/>
      <c r="NHW36" s="70"/>
      <c r="NHX36" s="70"/>
      <c r="NHY36" s="70"/>
      <c r="NHZ36" s="70"/>
      <c r="NIA36" s="70"/>
      <c r="NIB36" s="70"/>
      <c r="NIC36" s="70"/>
      <c r="NID36" s="70"/>
      <c r="NIE36" s="70"/>
      <c r="NIF36" s="70"/>
      <c r="NIG36" s="70"/>
      <c r="NIH36" s="70"/>
      <c r="NII36" s="70"/>
      <c r="NIJ36" s="70"/>
      <c r="NIK36" s="70"/>
      <c r="NIL36" s="70"/>
      <c r="NIM36" s="70"/>
      <c r="NIN36" s="70"/>
      <c r="NIO36" s="70"/>
      <c r="NIP36" s="70"/>
      <c r="NIQ36" s="70"/>
      <c r="NIR36" s="70"/>
      <c r="NIS36" s="70"/>
      <c r="NIT36" s="70"/>
      <c r="NIU36" s="70"/>
      <c r="NIV36" s="70"/>
      <c r="NIW36" s="70"/>
      <c r="NIX36" s="70"/>
      <c r="NIY36" s="70"/>
      <c r="NIZ36" s="70"/>
      <c r="NJA36" s="70"/>
      <c r="NJB36" s="70"/>
      <c r="NJC36" s="70"/>
      <c r="NJD36" s="70"/>
      <c r="NJE36" s="70"/>
      <c r="NJF36" s="70"/>
      <c r="NJG36" s="70"/>
      <c r="NJH36" s="70"/>
      <c r="NJI36" s="70"/>
      <c r="NJJ36" s="70"/>
      <c r="NJK36" s="70"/>
      <c r="NJL36" s="70"/>
      <c r="NJM36" s="70"/>
      <c r="NJN36" s="70"/>
      <c r="NJO36" s="70"/>
      <c r="NJP36" s="70"/>
      <c r="NJQ36" s="70"/>
      <c r="NJR36" s="70"/>
      <c r="NJS36" s="70"/>
      <c r="NJT36" s="70"/>
      <c r="NJU36" s="70"/>
      <c r="NJV36" s="70"/>
      <c r="NJW36" s="70"/>
      <c r="NJX36" s="70"/>
      <c r="NJY36" s="70"/>
      <c r="NJZ36" s="70"/>
      <c r="NKA36" s="70"/>
      <c r="NKB36" s="70"/>
      <c r="NKC36" s="70"/>
      <c r="NKD36" s="70"/>
      <c r="NKE36" s="70"/>
      <c r="NKF36" s="70"/>
      <c r="NKG36" s="70"/>
      <c r="NKH36" s="70"/>
      <c r="NKI36" s="70"/>
      <c r="NKJ36" s="70"/>
      <c r="NKK36" s="70"/>
      <c r="NKL36" s="70"/>
      <c r="NKM36" s="70"/>
      <c r="NKN36" s="70"/>
      <c r="NKO36" s="70"/>
      <c r="NKP36" s="70"/>
      <c r="NKQ36" s="70"/>
      <c r="NKR36" s="70"/>
      <c r="NKS36" s="70"/>
      <c r="NKT36" s="70"/>
      <c r="NKU36" s="70"/>
      <c r="NKV36" s="70"/>
      <c r="NKW36" s="70"/>
      <c r="NKX36" s="70"/>
      <c r="NKY36" s="70"/>
      <c r="NKZ36" s="70"/>
      <c r="NLA36" s="70"/>
      <c r="NLB36" s="70"/>
      <c r="NLC36" s="70"/>
      <c r="NLD36" s="70"/>
      <c r="NLE36" s="70"/>
      <c r="NLF36" s="70"/>
      <c r="NLG36" s="70"/>
      <c r="NLH36" s="70"/>
      <c r="NLI36" s="70"/>
      <c r="NLJ36" s="70"/>
      <c r="NLK36" s="70"/>
      <c r="NLL36" s="70"/>
      <c r="NLM36" s="70"/>
      <c r="NLN36" s="70"/>
      <c r="NLO36" s="70"/>
      <c r="NLP36" s="70"/>
      <c r="NLQ36" s="70"/>
      <c r="NLR36" s="70"/>
      <c r="NLS36" s="70"/>
      <c r="NLT36" s="70"/>
      <c r="NLU36" s="70"/>
      <c r="NLV36" s="70"/>
      <c r="NLW36" s="70"/>
      <c r="NLX36" s="70"/>
      <c r="NLY36" s="70"/>
      <c r="NLZ36" s="70"/>
      <c r="NMA36" s="70"/>
      <c r="NMB36" s="70"/>
      <c r="NMC36" s="70"/>
      <c r="NMD36" s="70"/>
      <c r="NME36" s="70"/>
      <c r="NMF36" s="70"/>
      <c r="NMG36" s="70"/>
      <c r="NMH36" s="70"/>
      <c r="NMI36" s="70"/>
      <c r="NMJ36" s="70"/>
      <c r="NMK36" s="70"/>
      <c r="NML36" s="70"/>
      <c r="NMM36" s="70"/>
      <c r="NMN36" s="70"/>
      <c r="NMO36" s="70"/>
      <c r="NMP36" s="70"/>
      <c r="NMQ36" s="70"/>
      <c r="NMR36" s="70"/>
      <c r="NMS36" s="70"/>
      <c r="NMT36" s="70"/>
      <c r="NMU36" s="70"/>
      <c r="NMV36" s="70"/>
      <c r="NMW36" s="70"/>
      <c r="NMX36" s="70"/>
      <c r="NMY36" s="70"/>
      <c r="NMZ36" s="70"/>
      <c r="NNA36" s="70"/>
      <c r="NNB36" s="70"/>
      <c r="NNC36" s="70"/>
      <c r="NND36" s="70"/>
      <c r="NNE36" s="70"/>
      <c r="NNF36" s="70"/>
      <c r="NNG36" s="70"/>
      <c r="NNH36" s="70"/>
      <c r="NNI36" s="70"/>
      <c r="NNJ36" s="70"/>
      <c r="NNK36" s="70"/>
      <c r="NNL36" s="70"/>
      <c r="NNM36" s="70"/>
      <c r="NNN36" s="70"/>
      <c r="NNO36" s="70"/>
      <c r="NNP36" s="70"/>
      <c r="NNQ36" s="70"/>
      <c r="NNR36" s="70"/>
      <c r="NNS36" s="70"/>
      <c r="NNT36" s="70"/>
      <c r="NNU36" s="70"/>
      <c r="NNV36" s="70"/>
      <c r="NNW36" s="70"/>
      <c r="NNX36" s="70"/>
      <c r="NNY36" s="70"/>
      <c r="NNZ36" s="70"/>
      <c r="NOA36" s="70"/>
      <c r="NOB36" s="70"/>
      <c r="NOC36" s="70"/>
      <c r="NOD36" s="70"/>
      <c r="NOE36" s="70"/>
      <c r="NOF36" s="70"/>
      <c r="NOG36" s="70"/>
      <c r="NOH36" s="70"/>
      <c r="NOI36" s="70"/>
      <c r="NOJ36" s="70"/>
      <c r="NOK36" s="70"/>
      <c r="NOL36" s="70"/>
      <c r="NOM36" s="70"/>
      <c r="NON36" s="70"/>
      <c r="NOO36" s="70"/>
      <c r="NOP36" s="70"/>
      <c r="NOQ36" s="70"/>
      <c r="NOR36" s="70"/>
      <c r="NOS36" s="70"/>
      <c r="NOT36" s="70"/>
      <c r="NOU36" s="70"/>
      <c r="NOV36" s="70"/>
      <c r="NOW36" s="70"/>
      <c r="NOX36" s="70"/>
      <c r="NOY36" s="70"/>
      <c r="NOZ36" s="70"/>
      <c r="NPA36" s="70"/>
      <c r="NPB36" s="70"/>
      <c r="NPC36" s="70"/>
      <c r="NPD36" s="70"/>
      <c r="NPE36" s="70"/>
      <c r="NPF36" s="70"/>
      <c r="NPG36" s="70"/>
      <c r="NPH36" s="70"/>
      <c r="NPI36" s="70"/>
      <c r="NPJ36" s="70"/>
      <c r="NPK36" s="70"/>
      <c r="NPL36" s="70"/>
      <c r="NPM36" s="70"/>
      <c r="NPN36" s="70"/>
      <c r="NPO36" s="70"/>
      <c r="NPP36" s="70"/>
      <c r="NPQ36" s="70"/>
      <c r="NPR36" s="70"/>
      <c r="NPS36" s="70"/>
      <c r="NPT36" s="70"/>
      <c r="NPU36" s="70"/>
      <c r="NPV36" s="70"/>
      <c r="NPW36" s="70"/>
      <c r="NPX36" s="70"/>
      <c r="NPY36" s="70"/>
      <c r="NPZ36" s="70"/>
      <c r="NQA36" s="70"/>
      <c r="NQB36" s="70"/>
      <c r="NQC36" s="70"/>
      <c r="NQD36" s="70"/>
      <c r="NQE36" s="70"/>
      <c r="NQF36" s="70"/>
      <c r="NQG36" s="70"/>
      <c r="NQH36" s="70"/>
      <c r="NQI36" s="70"/>
      <c r="NQJ36" s="70"/>
      <c r="NQK36" s="70"/>
      <c r="NQL36" s="70"/>
      <c r="NQM36" s="70"/>
      <c r="NQN36" s="70"/>
      <c r="NQO36" s="70"/>
      <c r="NQP36" s="70"/>
      <c r="NQQ36" s="70"/>
      <c r="NQR36" s="70"/>
      <c r="NQS36" s="70"/>
      <c r="NQT36" s="70"/>
      <c r="NQU36" s="70"/>
      <c r="NQV36" s="70"/>
      <c r="NQW36" s="70"/>
      <c r="NQX36" s="70"/>
      <c r="NQY36" s="70"/>
      <c r="NQZ36" s="70"/>
      <c r="NRA36" s="70"/>
      <c r="NRB36" s="70"/>
      <c r="NRC36" s="70"/>
      <c r="NRD36" s="70"/>
      <c r="NRE36" s="70"/>
      <c r="NRF36" s="70"/>
      <c r="NRG36" s="70"/>
      <c r="NRH36" s="70"/>
      <c r="NRI36" s="70"/>
      <c r="NRJ36" s="70"/>
      <c r="NRK36" s="70"/>
      <c r="NRL36" s="70"/>
      <c r="NRM36" s="70"/>
      <c r="NRN36" s="70"/>
      <c r="NRO36" s="70"/>
      <c r="NRP36" s="70"/>
      <c r="NRQ36" s="70"/>
      <c r="NRR36" s="70"/>
      <c r="NRS36" s="70"/>
      <c r="NRT36" s="70"/>
      <c r="NRU36" s="70"/>
      <c r="NRV36" s="70"/>
      <c r="NRW36" s="70"/>
      <c r="NRX36" s="70"/>
      <c r="NRY36" s="70"/>
      <c r="NRZ36" s="70"/>
      <c r="NSA36" s="70"/>
      <c r="NSB36" s="70"/>
      <c r="NSC36" s="70"/>
      <c r="NSD36" s="70"/>
      <c r="NSE36" s="70"/>
      <c r="NSF36" s="70"/>
      <c r="NSG36" s="70"/>
      <c r="NSH36" s="70"/>
      <c r="NSI36" s="70"/>
      <c r="NSJ36" s="70"/>
      <c r="NSK36" s="70"/>
      <c r="NSL36" s="70"/>
      <c r="NSM36" s="70"/>
      <c r="NSN36" s="70"/>
      <c r="NSO36" s="70"/>
      <c r="NSP36" s="70"/>
      <c r="NSQ36" s="70"/>
      <c r="NSR36" s="70"/>
      <c r="NSS36" s="70"/>
      <c r="NST36" s="70"/>
      <c r="NSU36" s="70"/>
      <c r="NSV36" s="70"/>
      <c r="NSW36" s="70"/>
      <c r="NSX36" s="70"/>
      <c r="NSY36" s="70"/>
      <c r="NSZ36" s="70"/>
      <c r="NTA36" s="70"/>
      <c r="NTB36" s="70"/>
      <c r="NTC36" s="70"/>
      <c r="NTD36" s="70"/>
      <c r="NTE36" s="70"/>
      <c r="NTF36" s="70"/>
      <c r="NTG36" s="70"/>
      <c r="NTH36" s="70"/>
      <c r="NTI36" s="70"/>
      <c r="NTJ36" s="70"/>
      <c r="NTK36" s="70"/>
      <c r="NTL36" s="70"/>
      <c r="NTM36" s="70"/>
      <c r="NTN36" s="70"/>
      <c r="NTO36" s="70"/>
      <c r="NTP36" s="70"/>
      <c r="NTQ36" s="70"/>
      <c r="NTR36" s="70"/>
      <c r="NTS36" s="70"/>
      <c r="NTT36" s="70"/>
      <c r="NTU36" s="70"/>
      <c r="NTV36" s="70"/>
      <c r="NTW36" s="70"/>
      <c r="NTX36" s="70"/>
      <c r="NTY36" s="70"/>
      <c r="NTZ36" s="70"/>
      <c r="NUA36" s="70"/>
      <c r="NUB36" s="70"/>
      <c r="NUC36" s="70"/>
      <c r="NUD36" s="70"/>
      <c r="NUE36" s="70"/>
      <c r="NUF36" s="70"/>
      <c r="NUG36" s="70"/>
      <c r="NUH36" s="70"/>
      <c r="NUI36" s="70"/>
      <c r="NUJ36" s="70"/>
      <c r="NUK36" s="70"/>
      <c r="NUL36" s="70"/>
      <c r="NUM36" s="70"/>
      <c r="NUN36" s="70"/>
      <c r="NUO36" s="70"/>
      <c r="NUP36" s="70"/>
      <c r="NUQ36" s="70"/>
      <c r="NUR36" s="70"/>
      <c r="NUS36" s="70"/>
      <c r="NUT36" s="70"/>
      <c r="NUU36" s="70"/>
      <c r="NUV36" s="70"/>
      <c r="NUW36" s="70"/>
      <c r="NUX36" s="70"/>
      <c r="NUY36" s="70"/>
      <c r="NUZ36" s="70"/>
      <c r="NVA36" s="70"/>
      <c r="NVB36" s="70"/>
      <c r="NVC36" s="70"/>
      <c r="NVD36" s="70"/>
      <c r="NVE36" s="70"/>
      <c r="NVF36" s="70"/>
      <c r="NVG36" s="70"/>
      <c r="NVH36" s="70"/>
      <c r="NVI36" s="70"/>
      <c r="NVJ36" s="70"/>
      <c r="NVK36" s="70"/>
      <c r="NVL36" s="70"/>
      <c r="NVM36" s="70"/>
      <c r="NVN36" s="70"/>
      <c r="NVO36" s="70"/>
      <c r="NVP36" s="70"/>
      <c r="NVQ36" s="70"/>
      <c r="NVR36" s="70"/>
      <c r="NVS36" s="70"/>
      <c r="NVT36" s="70"/>
      <c r="NVU36" s="70"/>
      <c r="NVV36" s="70"/>
      <c r="NVW36" s="70"/>
      <c r="NVX36" s="70"/>
      <c r="NVY36" s="70"/>
      <c r="NVZ36" s="70"/>
      <c r="NWA36" s="70"/>
      <c r="NWB36" s="70"/>
      <c r="NWC36" s="70"/>
      <c r="NWD36" s="70"/>
      <c r="NWE36" s="70"/>
      <c r="NWF36" s="70"/>
      <c r="NWG36" s="70"/>
      <c r="NWH36" s="70"/>
      <c r="NWI36" s="70"/>
      <c r="NWJ36" s="70"/>
      <c r="NWK36" s="70"/>
      <c r="NWL36" s="70"/>
      <c r="NWM36" s="70"/>
      <c r="NWN36" s="70"/>
      <c r="NWO36" s="70"/>
      <c r="NWP36" s="70"/>
      <c r="NWQ36" s="70"/>
      <c r="NWR36" s="70"/>
      <c r="NWS36" s="70"/>
      <c r="NWT36" s="70"/>
      <c r="NWU36" s="70"/>
      <c r="NWV36" s="70"/>
      <c r="NWW36" s="70"/>
      <c r="NWX36" s="70"/>
      <c r="NWY36" s="70"/>
      <c r="NWZ36" s="70"/>
      <c r="NXA36" s="70"/>
      <c r="NXB36" s="70"/>
      <c r="NXC36" s="70"/>
      <c r="NXD36" s="70"/>
      <c r="NXE36" s="70"/>
      <c r="NXF36" s="70"/>
      <c r="NXG36" s="70"/>
      <c r="NXH36" s="70"/>
      <c r="NXI36" s="70"/>
      <c r="NXJ36" s="70"/>
      <c r="NXK36" s="70"/>
      <c r="NXL36" s="70"/>
      <c r="NXM36" s="70"/>
      <c r="NXN36" s="70"/>
      <c r="NXO36" s="70"/>
      <c r="NXP36" s="70"/>
      <c r="NXQ36" s="70"/>
      <c r="NXR36" s="70"/>
      <c r="NXS36" s="70"/>
      <c r="NXT36" s="70"/>
      <c r="NXU36" s="70"/>
      <c r="NXV36" s="70"/>
      <c r="NXW36" s="70"/>
      <c r="NXX36" s="70"/>
      <c r="NXY36" s="70"/>
      <c r="NXZ36" s="70"/>
      <c r="NYA36" s="70"/>
      <c r="NYB36" s="70"/>
      <c r="NYC36" s="70"/>
      <c r="NYD36" s="70"/>
      <c r="NYE36" s="70"/>
      <c r="NYF36" s="70"/>
      <c r="NYG36" s="70"/>
      <c r="NYH36" s="70"/>
      <c r="NYI36" s="70"/>
      <c r="NYJ36" s="70"/>
      <c r="NYK36" s="70"/>
      <c r="NYL36" s="70"/>
      <c r="NYM36" s="70"/>
      <c r="NYN36" s="70"/>
      <c r="NYO36" s="70"/>
      <c r="NYP36" s="70"/>
      <c r="NYQ36" s="70"/>
      <c r="NYR36" s="70"/>
      <c r="NYS36" s="70"/>
      <c r="NYT36" s="70"/>
      <c r="NYU36" s="70"/>
      <c r="NYV36" s="70"/>
      <c r="NYW36" s="70"/>
      <c r="NYX36" s="70"/>
      <c r="NYY36" s="70"/>
      <c r="NYZ36" s="70"/>
      <c r="NZA36" s="70"/>
      <c r="NZB36" s="70"/>
      <c r="NZC36" s="70"/>
      <c r="NZD36" s="70"/>
      <c r="NZE36" s="70"/>
      <c r="NZF36" s="70"/>
      <c r="NZG36" s="70"/>
      <c r="NZH36" s="70"/>
      <c r="NZI36" s="70"/>
      <c r="NZJ36" s="70"/>
      <c r="NZK36" s="70"/>
      <c r="NZL36" s="70"/>
      <c r="NZM36" s="70"/>
      <c r="NZN36" s="70"/>
      <c r="NZO36" s="70"/>
      <c r="NZP36" s="70"/>
      <c r="NZQ36" s="70"/>
      <c r="NZR36" s="70"/>
      <c r="NZS36" s="70"/>
      <c r="NZT36" s="70"/>
      <c r="NZU36" s="70"/>
      <c r="NZV36" s="70"/>
      <c r="NZW36" s="70"/>
      <c r="NZX36" s="70"/>
      <c r="NZY36" s="70"/>
      <c r="NZZ36" s="70"/>
      <c r="OAA36" s="70"/>
      <c r="OAB36" s="70"/>
      <c r="OAC36" s="70"/>
      <c r="OAD36" s="70"/>
      <c r="OAE36" s="70"/>
      <c r="OAF36" s="70"/>
      <c r="OAG36" s="70"/>
      <c r="OAH36" s="70"/>
      <c r="OAI36" s="70"/>
      <c r="OAJ36" s="70"/>
      <c r="OAK36" s="70"/>
      <c r="OAL36" s="70"/>
      <c r="OAM36" s="70"/>
      <c r="OAN36" s="70"/>
      <c r="OAO36" s="70"/>
      <c r="OAP36" s="70"/>
      <c r="OAQ36" s="70"/>
      <c r="OAR36" s="70"/>
      <c r="OAS36" s="70"/>
      <c r="OAT36" s="70"/>
      <c r="OAU36" s="70"/>
      <c r="OAV36" s="70"/>
      <c r="OAW36" s="70"/>
      <c r="OAX36" s="70"/>
      <c r="OAY36" s="70"/>
      <c r="OAZ36" s="70"/>
      <c r="OBA36" s="70"/>
      <c r="OBB36" s="70"/>
      <c r="OBC36" s="70"/>
      <c r="OBD36" s="70"/>
      <c r="OBE36" s="70"/>
      <c r="OBF36" s="70"/>
      <c r="OBG36" s="70"/>
      <c r="OBH36" s="70"/>
      <c r="OBI36" s="70"/>
      <c r="OBJ36" s="70"/>
      <c r="OBK36" s="70"/>
      <c r="OBL36" s="70"/>
      <c r="OBM36" s="70"/>
      <c r="OBN36" s="70"/>
      <c r="OBO36" s="70"/>
      <c r="OBP36" s="70"/>
      <c r="OBQ36" s="70"/>
      <c r="OBR36" s="70"/>
      <c r="OBS36" s="70"/>
      <c r="OBT36" s="70"/>
      <c r="OBU36" s="70"/>
      <c r="OBV36" s="70"/>
      <c r="OBW36" s="70"/>
      <c r="OBX36" s="70"/>
      <c r="OBY36" s="70"/>
      <c r="OBZ36" s="70"/>
      <c r="OCA36" s="70"/>
      <c r="OCB36" s="70"/>
      <c r="OCC36" s="70"/>
      <c r="OCD36" s="70"/>
      <c r="OCE36" s="70"/>
      <c r="OCF36" s="70"/>
      <c r="OCG36" s="70"/>
      <c r="OCH36" s="70"/>
      <c r="OCI36" s="70"/>
      <c r="OCJ36" s="70"/>
      <c r="OCK36" s="70"/>
      <c r="OCL36" s="70"/>
      <c r="OCM36" s="70"/>
      <c r="OCN36" s="70"/>
      <c r="OCO36" s="70"/>
      <c r="OCP36" s="70"/>
      <c r="OCQ36" s="70"/>
      <c r="OCR36" s="70"/>
      <c r="OCS36" s="70"/>
      <c r="OCT36" s="70"/>
      <c r="OCU36" s="70"/>
      <c r="OCV36" s="70"/>
      <c r="OCW36" s="70"/>
      <c r="OCX36" s="70"/>
      <c r="OCY36" s="70"/>
      <c r="OCZ36" s="70"/>
      <c r="ODA36" s="70"/>
      <c r="ODB36" s="70"/>
      <c r="ODC36" s="70"/>
      <c r="ODD36" s="70"/>
      <c r="ODE36" s="70"/>
      <c r="ODF36" s="70"/>
      <c r="ODG36" s="70"/>
      <c r="ODH36" s="70"/>
      <c r="ODI36" s="70"/>
      <c r="ODJ36" s="70"/>
      <c r="ODK36" s="70"/>
      <c r="ODL36" s="70"/>
      <c r="ODM36" s="70"/>
      <c r="ODN36" s="70"/>
      <c r="ODO36" s="70"/>
      <c r="ODP36" s="70"/>
      <c r="ODQ36" s="70"/>
      <c r="ODR36" s="70"/>
      <c r="ODS36" s="70"/>
      <c r="ODT36" s="70"/>
      <c r="ODU36" s="70"/>
      <c r="ODV36" s="70"/>
      <c r="ODW36" s="70"/>
      <c r="ODX36" s="70"/>
      <c r="ODY36" s="70"/>
      <c r="ODZ36" s="70"/>
      <c r="OEA36" s="70"/>
      <c r="OEB36" s="70"/>
      <c r="OEC36" s="70"/>
      <c r="OED36" s="70"/>
      <c r="OEE36" s="70"/>
      <c r="OEF36" s="70"/>
      <c r="OEG36" s="70"/>
      <c r="OEH36" s="70"/>
      <c r="OEI36" s="70"/>
      <c r="OEJ36" s="70"/>
      <c r="OEK36" s="70"/>
      <c r="OEL36" s="70"/>
      <c r="OEM36" s="70"/>
      <c r="OEN36" s="70"/>
      <c r="OEO36" s="70"/>
      <c r="OEP36" s="70"/>
      <c r="OEQ36" s="70"/>
      <c r="OER36" s="70"/>
      <c r="OES36" s="70"/>
      <c r="OET36" s="70"/>
      <c r="OEU36" s="70"/>
      <c r="OEV36" s="70"/>
      <c r="OEW36" s="70"/>
      <c r="OEX36" s="70"/>
      <c r="OEY36" s="70"/>
      <c r="OEZ36" s="70"/>
      <c r="OFA36" s="70"/>
      <c r="OFB36" s="70"/>
      <c r="OFC36" s="70"/>
      <c r="OFD36" s="70"/>
      <c r="OFE36" s="70"/>
      <c r="OFF36" s="70"/>
      <c r="OFG36" s="70"/>
      <c r="OFH36" s="70"/>
      <c r="OFI36" s="70"/>
      <c r="OFJ36" s="70"/>
      <c r="OFK36" s="70"/>
      <c r="OFL36" s="70"/>
      <c r="OFM36" s="70"/>
      <c r="OFN36" s="70"/>
      <c r="OFO36" s="70"/>
      <c r="OFP36" s="70"/>
      <c r="OFQ36" s="70"/>
      <c r="OFR36" s="70"/>
      <c r="OFS36" s="70"/>
      <c r="OFT36" s="70"/>
      <c r="OFU36" s="70"/>
      <c r="OFV36" s="70"/>
      <c r="OFW36" s="70"/>
      <c r="OFX36" s="70"/>
      <c r="OFY36" s="70"/>
      <c r="OFZ36" s="70"/>
      <c r="OGA36" s="70"/>
      <c r="OGB36" s="70"/>
      <c r="OGC36" s="70"/>
      <c r="OGD36" s="70"/>
      <c r="OGE36" s="70"/>
      <c r="OGF36" s="70"/>
      <c r="OGG36" s="70"/>
      <c r="OGH36" s="70"/>
      <c r="OGI36" s="70"/>
      <c r="OGJ36" s="70"/>
      <c r="OGK36" s="70"/>
      <c r="OGL36" s="70"/>
      <c r="OGM36" s="70"/>
      <c r="OGN36" s="70"/>
      <c r="OGO36" s="70"/>
      <c r="OGP36" s="70"/>
      <c r="OGQ36" s="70"/>
      <c r="OGR36" s="70"/>
      <c r="OGS36" s="70"/>
      <c r="OGT36" s="70"/>
      <c r="OGU36" s="70"/>
      <c r="OGV36" s="70"/>
      <c r="OGW36" s="70"/>
      <c r="OGX36" s="70"/>
      <c r="OGY36" s="70"/>
      <c r="OGZ36" s="70"/>
      <c r="OHA36" s="70"/>
      <c r="OHB36" s="70"/>
      <c r="OHC36" s="70"/>
      <c r="OHD36" s="70"/>
      <c r="OHE36" s="70"/>
      <c r="OHF36" s="70"/>
      <c r="OHG36" s="70"/>
      <c r="OHH36" s="70"/>
      <c r="OHI36" s="70"/>
      <c r="OHJ36" s="70"/>
      <c r="OHK36" s="70"/>
      <c r="OHL36" s="70"/>
      <c r="OHM36" s="70"/>
      <c r="OHN36" s="70"/>
      <c r="OHO36" s="70"/>
      <c r="OHP36" s="70"/>
      <c r="OHQ36" s="70"/>
      <c r="OHR36" s="70"/>
      <c r="OHS36" s="70"/>
      <c r="OHT36" s="70"/>
      <c r="OHU36" s="70"/>
      <c r="OHV36" s="70"/>
      <c r="OHW36" s="70"/>
      <c r="OHX36" s="70"/>
      <c r="OHY36" s="70"/>
      <c r="OHZ36" s="70"/>
      <c r="OIA36" s="70"/>
      <c r="OIB36" s="70"/>
      <c r="OIC36" s="70"/>
      <c r="OID36" s="70"/>
      <c r="OIE36" s="70"/>
      <c r="OIF36" s="70"/>
      <c r="OIG36" s="70"/>
      <c r="OIH36" s="70"/>
      <c r="OII36" s="70"/>
      <c r="OIJ36" s="70"/>
      <c r="OIK36" s="70"/>
      <c r="OIL36" s="70"/>
      <c r="OIM36" s="70"/>
      <c r="OIN36" s="70"/>
      <c r="OIO36" s="70"/>
      <c r="OIP36" s="70"/>
      <c r="OIQ36" s="70"/>
      <c r="OIR36" s="70"/>
      <c r="OIS36" s="70"/>
      <c r="OIT36" s="70"/>
      <c r="OIU36" s="70"/>
      <c r="OIV36" s="70"/>
      <c r="OIW36" s="70"/>
      <c r="OIX36" s="70"/>
      <c r="OIY36" s="70"/>
      <c r="OIZ36" s="70"/>
      <c r="OJA36" s="70"/>
      <c r="OJB36" s="70"/>
      <c r="OJC36" s="70"/>
      <c r="OJD36" s="70"/>
      <c r="OJE36" s="70"/>
      <c r="OJF36" s="70"/>
      <c r="OJG36" s="70"/>
      <c r="OJH36" s="70"/>
      <c r="OJI36" s="70"/>
      <c r="OJJ36" s="70"/>
      <c r="OJK36" s="70"/>
      <c r="OJL36" s="70"/>
      <c r="OJM36" s="70"/>
      <c r="OJN36" s="70"/>
      <c r="OJO36" s="70"/>
      <c r="OJP36" s="70"/>
      <c r="OJQ36" s="70"/>
      <c r="OJR36" s="70"/>
      <c r="OJS36" s="70"/>
      <c r="OJT36" s="70"/>
      <c r="OJU36" s="70"/>
      <c r="OJV36" s="70"/>
      <c r="OJW36" s="70"/>
      <c r="OJX36" s="70"/>
      <c r="OJY36" s="70"/>
      <c r="OJZ36" s="70"/>
      <c r="OKA36" s="70"/>
      <c r="OKB36" s="70"/>
      <c r="OKC36" s="70"/>
      <c r="OKD36" s="70"/>
      <c r="OKE36" s="70"/>
      <c r="OKF36" s="70"/>
      <c r="OKG36" s="70"/>
      <c r="OKH36" s="70"/>
      <c r="OKI36" s="70"/>
      <c r="OKJ36" s="70"/>
      <c r="OKK36" s="70"/>
      <c r="OKL36" s="70"/>
      <c r="OKM36" s="70"/>
      <c r="OKN36" s="70"/>
      <c r="OKO36" s="70"/>
      <c r="OKP36" s="70"/>
      <c r="OKQ36" s="70"/>
      <c r="OKR36" s="70"/>
      <c r="OKS36" s="70"/>
      <c r="OKT36" s="70"/>
      <c r="OKU36" s="70"/>
      <c r="OKV36" s="70"/>
      <c r="OKW36" s="70"/>
      <c r="OKX36" s="70"/>
      <c r="OKY36" s="70"/>
      <c r="OKZ36" s="70"/>
      <c r="OLA36" s="70"/>
      <c r="OLB36" s="70"/>
      <c r="OLC36" s="70"/>
      <c r="OLD36" s="70"/>
      <c r="OLE36" s="70"/>
      <c r="OLF36" s="70"/>
      <c r="OLG36" s="70"/>
      <c r="OLH36" s="70"/>
      <c r="OLI36" s="70"/>
      <c r="OLJ36" s="70"/>
      <c r="OLK36" s="70"/>
      <c r="OLL36" s="70"/>
      <c r="OLM36" s="70"/>
      <c r="OLN36" s="70"/>
      <c r="OLO36" s="70"/>
      <c r="OLP36" s="70"/>
      <c r="OLQ36" s="70"/>
      <c r="OLR36" s="70"/>
      <c r="OLS36" s="70"/>
      <c r="OLT36" s="70"/>
      <c r="OLU36" s="70"/>
      <c r="OLV36" s="70"/>
      <c r="OLW36" s="70"/>
      <c r="OLX36" s="70"/>
      <c r="OLY36" s="70"/>
      <c r="OLZ36" s="70"/>
      <c r="OMA36" s="70"/>
      <c r="OMB36" s="70"/>
      <c r="OMC36" s="70"/>
      <c r="OMD36" s="70"/>
      <c r="OME36" s="70"/>
      <c r="OMF36" s="70"/>
      <c r="OMG36" s="70"/>
      <c r="OMH36" s="70"/>
      <c r="OMI36" s="70"/>
      <c r="OMJ36" s="70"/>
      <c r="OMK36" s="70"/>
      <c r="OML36" s="70"/>
      <c r="OMM36" s="70"/>
      <c r="OMN36" s="70"/>
      <c r="OMO36" s="70"/>
      <c r="OMP36" s="70"/>
      <c r="OMQ36" s="70"/>
      <c r="OMR36" s="70"/>
      <c r="OMS36" s="70"/>
      <c r="OMT36" s="70"/>
      <c r="OMU36" s="70"/>
      <c r="OMV36" s="70"/>
      <c r="OMW36" s="70"/>
      <c r="OMX36" s="70"/>
      <c r="OMY36" s="70"/>
      <c r="OMZ36" s="70"/>
      <c r="ONA36" s="70"/>
      <c r="ONB36" s="70"/>
      <c r="ONC36" s="70"/>
      <c r="OND36" s="70"/>
      <c r="ONE36" s="70"/>
      <c r="ONF36" s="70"/>
      <c r="ONG36" s="70"/>
      <c r="ONH36" s="70"/>
      <c r="ONI36" s="70"/>
      <c r="ONJ36" s="70"/>
      <c r="ONK36" s="70"/>
      <c r="ONL36" s="70"/>
      <c r="ONM36" s="70"/>
      <c r="ONN36" s="70"/>
      <c r="ONO36" s="70"/>
      <c r="ONP36" s="70"/>
      <c r="ONQ36" s="70"/>
      <c r="ONR36" s="70"/>
      <c r="ONS36" s="70"/>
      <c r="ONT36" s="70"/>
      <c r="ONU36" s="70"/>
      <c r="ONV36" s="70"/>
      <c r="ONW36" s="70"/>
      <c r="ONX36" s="70"/>
      <c r="ONY36" s="70"/>
      <c r="ONZ36" s="70"/>
      <c r="OOA36" s="70"/>
      <c r="OOB36" s="70"/>
      <c r="OOC36" s="70"/>
      <c r="OOD36" s="70"/>
      <c r="OOE36" s="70"/>
      <c r="OOF36" s="70"/>
      <c r="OOG36" s="70"/>
      <c r="OOH36" s="70"/>
      <c r="OOI36" s="70"/>
      <c r="OOJ36" s="70"/>
      <c r="OOK36" s="70"/>
      <c r="OOL36" s="70"/>
      <c r="OOM36" s="70"/>
      <c r="OON36" s="70"/>
      <c r="OOO36" s="70"/>
      <c r="OOP36" s="70"/>
      <c r="OOQ36" s="70"/>
      <c r="OOR36" s="70"/>
      <c r="OOS36" s="70"/>
      <c r="OOT36" s="70"/>
      <c r="OOU36" s="70"/>
      <c r="OOV36" s="70"/>
      <c r="OOW36" s="70"/>
      <c r="OOX36" s="70"/>
      <c r="OOY36" s="70"/>
      <c r="OOZ36" s="70"/>
      <c r="OPA36" s="70"/>
      <c r="OPB36" s="70"/>
      <c r="OPC36" s="70"/>
      <c r="OPD36" s="70"/>
      <c r="OPE36" s="70"/>
      <c r="OPF36" s="70"/>
      <c r="OPG36" s="70"/>
      <c r="OPH36" s="70"/>
      <c r="OPI36" s="70"/>
      <c r="OPJ36" s="70"/>
      <c r="OPK36" s="70"/>
      <c r="OPL36" s="70"/>
      <c r="OPM36" s="70"/>
      <c r="OPN36" s="70"/>
      <c r="OPO36" s="70"/>
      <c r="OPP36" s="70"/>
      <c r="OPQ36" s="70"/>
      <c r="OPR36" s="70"/>
      <c r="OPS36" s="70"/>
      <c r="OPT36" s="70"/>
      <c r="OPU36" s="70"/>
      <c r="OPV36" s="70"/>
      <c r="OPW36" s="70"/>
      <c r="OPX36" s="70"/>
      <c r="OPY36" s="70"/>
      <c r="OPZ36" s="70"/>
      <c r="OQA36" s="70"/>
      <c r="OQB36" s="70"/>
      <c r="OQC36" s="70"/>
      <c r="OQD36" s="70"/>
      <c r="OQE36" s="70"/>
      <c r="OQF36" s="70"/>
      <c r="OQG36" s="70"/>
      <c r="OQH36" s="70"/>
      <c r="OQI36" s="70"/>
      <c r="OQJ36" s="70"/>
      <c r="OQK36" s="70"/>
      <c r="OQL36" s="70"/>
      <c r="OQM36" s="70"/>
      <c r="OQN36" s="70"/>
      <c r="OQO36" s="70"/>
      <c r="OQP36" s="70"/>
      <c r="OQQ36" s="70"/>
      <c r="OQR36" s="70"/>
      <c r="OQS36" s="70"/>
      <c r="OQT36" s="70"/>
      <c r="OQU36" s="70"/>
      <c r="OQV36" s="70"/>
      <c r="OQW36" s="70"/>
      <c r="OQX36" s="70"/>
      <c r="OQY36" s="70"/>
      <c r="OQZ36" s="70"/>
      <c r="ORA36" s="70"/>
      <c r="ORB36" s="70"/>
      <c r="ORC36" s="70"/>
      <c r="ORD36" s="70"/>
      <c r="ORE36" s="70"/>
      <c r="ORF36" s="70"/>
      <c r="ORG36" s="70"/>
      <c r="ORH36" s="70"/>
      <c r="ORI36" s="70"/>
      <c r="ORJ36" s="70"/>
      <c r="ORK36" s="70"/>
      <c r="ORL36" s="70"/>
      <c r="ORM36" s="70"/>
      <c r="ORN36" s="70"/>
      <c r="ORO36" s="70"/>
      <c r="ORP36" s="70"/>
      <c r="ORQ36" s="70"/>
      <c r="ORR36" s="70"/>
      <c r="ORS36" s="70"/>
      <c r="ORT36" s="70"/>
      <c r="ORU36" s="70"/>
      <c r="ORV36" s="70"/>
      <c r="ORW36" s="70"/>
      <c r="ORX36" s="70"/>
      <c r="ORY36" s="70"/>
      <c r="ORZ36" s="70"/>
      <c r="OSA36" s="70"/>
      <c r="OSB36" s="70"/>
      <c r="OSC36" s="70"/>
      <c r="OSD36" s="70"/>
      <c r="OSE36" s="70"/>
      <c r="OSF36" s="70"/>
      <c r="OSG36" s="70"/>
      <c r="OSH36" s="70"/>
      <c r="OSI36" s="70"/>
      <c r="OSJ36" s="70"/>
      <c r="OSK36" s="70"/>
      <c r="OSL36" s="70"/>
      <c r="OSM36" s="70"/>
      <c r="OSN36" s="70"/>
      <c r="OSO36" s="70"/>
      <c r="OSP36" s="70"/>
      <c r="OSQ36" s="70"/>
      <c r="OSR36" s="70"/>
      <c r="OSS36" s="70"/>
      <c r="OST36" s="70"/>
      <c r="OSU36" s="70"/>
      <c r="OSV36" s="70"/>
      <c r="OSW36" s="70"/>
      <c r="OSX36" s="70"/>
      <c r="OSY36" s="70"/>
      <c r="OSZ36" s="70"/>
      <c r="OTA36" s="70"/>
      <c r="OTB36" s="70"/>
      <c r="OTC36" s="70"/>
      <c r="OTD36" s="70"/>
      <c r="OTE36" s="70"/>
      <c r="OTF36" s="70"/>
      <c r="OTG36" s="70"/>
      <c r="OTH36" s="70"/>
      <c r="OTI36" s="70"/>
      <c r="OTJ36" s="70"/>
      <c r="OTK36" s="70"/>
      <c r="OTL36" s="70"/>
      <c r="OTM36" s="70"/>
      <c r="OTN36" s="70"/>
      <c r="OTO36" s="70"/>
      <c r="OTP36" s="70"/>
      <c r="OTQ36" s="70"/>
      <c r="OTR36" s="70"/>
      <c r="OTS36" s="70"/>
      <c r="OTT36" s="70"/>
      <c r="OTU36" s="70"/>
      <c r="OTV36" s="70"/>
      <c r="OTW36" s="70"/>
      <c r="OTX36" s="70"/>
      <c r="OTY36" s="70"/>
      <c r="OTZ36" s="70"/>
      <c r="OUA36" s="70"/>
      <c r="OUB36" s="70"/>
      <c r="OUC36" s="70"/>
      <c r="OUD36" s="70"/>
      <c r="OUE36" s="70"/>
      <c r="OUF36" s="70"/>
      <c r="OUG36" s="70"/>
      <c r="OUH36" s="70"/>
      <c r="OUI36" s="70"/>
      <c r="OUJ36" s="70"/>
      <c r="OUK36" s="70"/>
      <c r="OUL36" s="70"/>
      <c r="OUM36" s="70"/>
      <c r="OUN36" s="70"/>
      <c r="OUO36" s="70"/>
      <c r="OUP36" s="70"/>
      <c r="OUQ36" s="70"/>
      <c r="OUR36" s="70"/>
      <c r="OUS36" s="70"/>
      <c r="OUT36" s="70"/>
      <c r="OUU36" s="70"/>
      <c r="OUV36" s="70"/>
      <c r="OUW36" s="70"/>
      <c r="OUX36" s="70"/>
      <c r="OUY36" s="70"/>
      <c r="OUZ36" s="70"/>
      <c r="OVA36" s="70"/>
      <c r="OVB36" s="70"/>
      <c r="OVC36" s="70"/>
      <c r="OVD36" s="70"/>
      <c r="OVE36" s="70"/>
      <c r="OVF36" s="70"/>
      <c r="OVG36" s="70"/>
      <c r="OVH36" s="70"/>
      <c r="OVI36" s="70"/>
      <c r="OVJ36" s="70"/>
      <c r="OVK36" s="70"/>
      <c r="OVL36" s="70"/>
      <c r="OVM36" s="70"/>
      <c r="OVN36" s="70"/>
      <c r="OVO36" s="70"/>
      <c r="OVP36" s="70"/>
      <c r="OVQ36" s="70"/>
      <c r="OVR36" s="70"/>
      <c r="OVS36" s="70"/>
      <c r="OVT36" s="70"/>
      <c r="OVU36" s="70"/>
      <c r="OVV36" s="70"/>
      <c r="OVW36" s="70"/>
      <c r="OVX36" s="70"/>
      <c r="OVY36" s="70"/>
      <c r="OVZ36" s="70"/>
      <c r="OWA36" s="70"/>
      <c r="OWB36" s="70"/>
      <c r="OWC36" s="70"/>
      <c r="OWD36" s="70"/>
      <c r="OWE36" s="70"/>
      <c r="OWF36" s="70"/>
      <c r="OWG36" s="70"/>
      <c r="OWH36" s="70"/>
      <c r="OWI36" s="70"/>
      <c r="OWJ36" s="70"/>
      <c r="OWK36" s="70"/>
      <c r="OWL36" s="70"/>
      <c r="OWM36" s="70"/>
      <c r="OWN36" s="70"/>
      <c r="OWO36" s="70"/>
      <c r="OWP36" s="70"/>
      <c r="OWQ36" s="70"/>
      <c r="OWR36" s="70"/>
      <c r="OWS36" s="70"/>
      <c r="OWT36" s="70"/>
      <c r="OWU36" s="70"/>
      <c r="OWV36" s="70"/>
      <c r="OWW36" s="70"/>
      <c r="OWX36" s="70"/>
      <c r="OWY36" s="70"/>
      <c r="OWZ36" s="70"/>
      <c r="OXA36" s="70"/>
      <c r="OXB36" s="70"/>
      <c r="OXC36" s="70"/>
      <c r="OXD36" s="70"/>
      <c r="OXE36" s="70"/>
      <c r="OXF36" s="70"/>
      <c r="OXG36" s="70"/>
      <c r="OXH36" s="70"/>
      <c r="OXI36" s="70"/>
      <c r="OXJ36" s="70"/>
      <c r="OXK36" s="70"/>
      <c r="OXL36" s="70"/>
      <c r="OXM36" s="70"/>
      <c r="OXN36" s="70"/>
      <c r="OXO36" s="70"/>
      <c r="OXP36" s="70"/>
      <c r="OXQ36" s="70"/>
      <c r="OXR36" s="70"/>
      <c r="OXS36" s="70"/>
      <c r="OXT36" s="70"/>
      <c r="OXU36" s="70"/>
      <c r="OXV36" s="70"/>
      <c r="OXW36" s="70"/>
      <c r="OXX36" s="70"/>
      <c r="OXY36" s="70"/>
      <c r="OXZ36" s="70"/>
      <c r="OYA36" s="70"/>
      <c r="OYB36" s="70"/>
      <c r="OYC36" s="70"/>
      <c r="OYD36" s="70"/>
      <c r="OYE36" s="70"/>
      <c r="OYF36" s="70"/>
      <c r="OYG36" s="70"/>
      <c r="OYH36" s="70"/>
      <c r="OYI36" s="70"/>
      <c r="OYJ36" s="70"/>
      <c r="OYK36" s="70"/>
      <c r="OYL36" s="70"/>
      <c r="OYM36" s="70"/>
      <c r="OYN36" s="70"/>
      <c r="OYO36" s="70"/>
      <c r="OYP36" s="70"/>
      <c r="OYQ36" s="70"/>
      <c r="OYR36" s="70"/>
      <c r="OYS36" s="70"/>
      <c r="OYT36" s="70"/>
      <c r="OYU36" s="70"/>
      <c r="OYV36" s="70"/>
      <c r="OYW36" s="70"/>
      <c r="OYX36" s="70"/>
      <c r="OYY36" s="70"/>
      <c r="OYZ36" s="70"/>
      <c r="OZA36" s="70"/>
      <c r="OZB36" s="70"/>
      <c r="OZC36" s="70"/>
      <c r="OZD36" s="70"/>
      <c r="OZE36" s="70"/>
      <c r="OZF36" s="70"/>
      <c r="OZG36" s="70"/>
      <c r="OZH36" s="70"/>
      <c r="OZI36" s="70"/>
      <c r="OZJ36" s="70"/>
      <c r="OZK36" s="70"/>
      <c r="OZL36" s="70"/>
      <c r="OZM36" s="70"/>
      <c r="OZN36" s="70"/>
      <c r="OZO36" s="70"/>
      <c r="OZP36" s="70"/>
      <c r="OZQ36" s="70"/>
      <c r="OZR36" s="70"/>
      <c r="OZS36" s="70"/>
      <c r="OZT36" s="70"/>
      <c r="OZU36" s="70"/>
      <c r="OZV36" s="70"/>
      <c r="OZW36" s="70"/>
      <c r="OZX36" s="70"/>
      <c r="OZY36" s="70"/>
      <c r="OZZ36" s="70"/>
      <c r="PAA36" s="70"/>
      <c r="PAB36" s="70"/>
      <c r="PAC36" s="70"/>
      <c r="PAD36" s="70"/>
      <c r="PAE36" s="70"/>
      <c r="PAF36" s="70"/>
      <c r="PAG36" s="70"/>
      <c r="PAH36" s="70"/>
      <c r="PAI36" s="70"/>
      <c r="PAJ36" s="70"/>
      <c r="PAK36" s="70"/>
      <c r="PAL36" s="70"/>
      <c r="PAM36" s="70"/>
      <c r="PAN36" s="70"/>
      <c r="PAO36" s="70"/>
      <c r="PAP36" s="70"/>
      <c r="PAQ36" s="70"/>
      <c r="PAR36" s="70"/>
      <c r="PAS36" s="70"/>
      <c r="PAT36" s="70"/>
      <c r="PAU36" s="70"/>
      <c r="PAV36" s="70"/>
      <c r="PAW36" s="70"/>
      <c r="PAX36" s="70"/>
      <c r="PAY36" s="70"/>
      <c r="PAZ36" s="70"/>
      <c r="PBA36" s="70"/>
      <c r="PBB36" s="70"/>
      <c r="PBC36" s="70"/>
      <c r="PBD36" s="70"/>
      <c r="PBE36" s="70"/>
      <c r="PBF36" s="70"/>
      <c r="PBG36" s="70"/>
      <c r="PBH36" s="70"/>
      <c r="PBI36" s="70"/>
      <c r="PBJ36" s="70"/>
      <c r="PBK36" s="70"/>
      <c r="PBL36" s="70"/>
      <c r="PBM36" s="70"/>
      <c r="PBN36" s="70"/>
      <c r="PBO36" s="70"/>
      <c r="PBP36" s="70"/>
      <c r="PBQ36" s="70"/>
      <c r="PBR36" s="70"/>
      <c r="PBS36" s="70"/>
      <c r="PBT36" s="70"/>
      <c r="PBU36" s="70"/>
      <c r="PBV36" s="70"/>
      <c r="PBW36" s="70"/>
      <c r="PBX36" s="70"/>
      <c r="PBY36" s="70"/>
      <c r="PBZ36" s="70"/>
      <c r="PCA36" s="70"/>
      <c r="PCB36" s="70"/>
      <c r="PCC36" s="70"/>
      <c r="PCD36" s="70"/>
      <c r="PCE36" s="70"/>
      <c r="PCF36" s="70"/>
      <c r="PCG36" s="70"/>
      <c r="PCH36" s="70"/>
      <c r="PCI36" s="70"/>
      <c r="PCJ36" s="70"/>
      <c r="PCK36" s="70"/>
      <c r="PCL36" s="70"/>
      <c r="PCM36" s="70"/>
      <c r="PCN36" s="70"/>
      <c r="PCO36" s="70"/>
      <c r="PCP36" s="70"/>
      <c r="PCQ36" s="70"/>
      <c r="PCR36" s="70"/>
      <c r="PCS36" s="70"/>
      <c r="PCT36" s="70"/>
      <c r="PCU36" s="70"/>
      <c r="PCV36" s="70"/>
      <c r="PCW36" s="70"/>
      <c r="PCX36" s="70"/>
      <c r="PCY36" s="70"/>
      <c r="PCZ36" s="70"/>
      <c r="PDA36" s="70"/>
      <c r="PDB36" s="70"/>
      <c r="PDC36" s="70"/>
      <c r="PDD36" s="70"/>
      <c r="PDE36" s="70"/>
      <c r="PDF36" s="70"/>
      <c r="PDG36" s="70"/>
      <c r="PDH36" s="70"/>
      <c r="PDI36" s="70"/>
      <c r="PDJ36" s="70"/>
      <c r="PDK36" s="70"/>
      <c r="PDL36" s="70"/>
      <c r="PDM36" s="70"/>
      <c r="PDN36" s="70"/>
      <c r="PDO36" s="70"/>
      <c r="PDP36" s="70"/>
      <c r="PDQ36" s="70"/>
      <c r="PDR36" s="70"/>
      <c r="PDS36" s="70"/>
      <c r="PDT36" s="70"/>
      <c r="PDU36" s="70"/>
      <c r="PDV36" s="70"/>
      <c r="PDW36" s="70"/>
      <c r="PDX36" s="70"/>
      <c r="PDY36" s="70"/>
      <c r="PDZ36" s="70"/>
      <c r="PEA36" s="70"/>
      <c r="PEB36" s="70"/>
      <c r="PEC36" s="70"/>
      <c r="PED36" s="70"/>
      <c r="PEE36" s="70"/>
      <c r="PEF36" s="70"/>
      <c r="PEG36" s="70"/>
      <c r="PEH36" s="70"/>
      <c r="PEI36" s="70"/>
      <c r="PEJ36" s="70"/>
      <c r="PEK36" s="70"/>
      <c r="PEL36" s="70"/>
      <c r="PEM36" s="70"/>
      <c r="PEN36" s="70"/>
      <c r="PEO36" s="70"/>
      <c r="PEP36" s="70"/>
      <c r="PEQ36" s="70"/>
      <c r="PER36" s="70"/>
      <c r="PES36" s="70"/>
      <c r="PET36" s="70"/>
      <c r="PEU36" s="70"/>
      <c r="PEV36" s="70"/>
      <c r="PEW36" s="70"/>
      <c r="PEX36" s="70"/>
      <c r="PEY36" s="70"/>
      <c r="PEZ36" s="70"/>
      <c r="PFA36" s="70"/>
      <c r="PFB36" s="70"/>
      <c r="PFC36" s="70"/>
      <c r="PFD36" s="70"/>
      <c r="PFE36" s="70"/>
      <c r="PFF36" s="70"/>
      <c r="PFG36" s="70"/>
      <c r="PFH36" s="70"/>
      <c r="PFI36" s="70"/>
      <c r="PFJ36" s="70"/>
      <c r="PFK36" s="70"/>
      <c r="PFL36" s="70"/>
      <c r="PFM36" s="70"/>
      <c r="PFN36" s="70"/>
      <c r="PFO36" s="70"/>
      <c r="PFP36" s="70"/>
      <c r="PFQ36" s="70"/>
      <c r="PFR36" s="70"/>
      <c r="PFS36" s="70"/>
      <c r="PFT36" s="70"/>
      <c r="PFU36" s="70"/>
      <c r="PFV36" s="70"/>
      <c r="PFW36" s="70"/>
      <c r="PFX36" s="70"/>
      <c r="PFY36" s="70"/>
      <c r="PFZ36" s="70"/>
      <c r="PGA36" s="70"/>
      <c r="PGB36" s="70"/>
      <c r="PGC36" s="70"/>
      <c r="PGD36" s="70"/>
      <c r="PGE36" s="70"/>
      <c r="PGF36" s="70"/>
      <c r="PGG36" s="70"/>
      <c r="PGH36" s="70"/>
      <c r="PGI36" s="70"/>
      <c r="PGJ36" s="70"/>
      <c r="PGK36" s="70"/>
      <c r="PGL36" s="70"/>
      <c r="PGM36" s="70"/>
      <c r="PGN36" s="70"/>
      <c r="PGO36" s="70"/>
      <c r="PGP36" s="70"/>
      <c r="PGQ36" s="70"/>
      <c r="PGR36" s="70"/>
      <c r="PGS36" s="70"/>
      <c r="PGT36" s="70"/>
      <c r="PGU36" s="70"/>
      <c r="PGV36" s="70"/>
      <c r="PGW36" s="70"/>
      <c r="PGX36" s="70"/>
      <c r="PGY36" s="70"/>
      <c r="PGZ36" s="70"/>
      <c r="PHA36" s="70"/>
      <c r="PHB36" s="70"/>
      <c r="PHC36" s="70"/>
      <c r="PHD36" s="70"/>
      <c r="PHE36" s="70"/>
      <c r="PHF36" s="70"/>
      <c r="PHG36" s="70"/>
      <c r="PHH36" s="70"/>
      <c r="PHI36" s="70"/>
      <c r="PHJ36" s="70"/>
      <c r="PHK36" s="70"/>
      <c r="PHL36" s="70"/>
      <c r="PHM36" s="70"/>
      <c r="PHN36" s="70"/>
      <c r="PHO36" s="70"/>
      <c r="PHP36" s="70"/>
      <c r="PHQ36" s="70"/>
      <c r="PHR36" s="70"/>
      <c r="PHS36" s="70"/>
      <c r="PHT36" s="70"/>
      <c r="PHU36" s="70"/>
      <c r="PHV36" s="70"/>
      <c r="PHW36" s="70"/>
      <c r="PHX36" s="70"/>
      <c r="PHY36" s="70"/>
      <c r="PHZ36" s="70"/>
      <c r="PIA36" s="70"/>
      <c r="PIB36" s="70"/>
      <c r="PIC36" s="70"/>
      <c r="PID36" s="70"/>
      <c r="PIE36" s="70"/>
      <c r="PIF36" s="70"/>
      <c r="PIG36" s="70"/>
      <c r="PIH36" s="70"/>
      <c r="PII36" s="70"/>
      <c r="PIJ36" s="70"/>
      <c r="PIK36" s="70"/>
      <c r="PIL36" s="70"/>
      <c r="PIM36" s="70"/>
      <c r="PIN36" s="70"/>
      <c r="PIO36" s="70"/>
      <c r="PIP36" s="70"/>
      <c r="PIQ36" s="70"/>
      <c r="PIR36" s="70"/>
      <c r="PIS36" s="70"/>
      <c r="PIT36" s="70"/>
      <c r="PIU36" s="70"/>
      <c r="PIV36" s="70"/>
      <c r="PIW36" s="70"/>
      <c r="PIX36" s="70"/>
      <c r="PIY36" s="70"/>
      <c r="PIZ36" s="70"/>
      <c r="PJA36" s="70"/>
      <c r="PJB36" s="70"/>
      <c r="PJC36" s="70"/>
      <c r="PJD36" s="70"/>
      <c r="PJE36" s="70"/>
      <c r="PJF36" s="70"/>
      <c r="PJG36" s="70"/>
      <c r="PJH36" s="70"/>
      <c r="PJI36" s="70"/>
      <c r="PJJ36" s="70"/>
      <c r="PJK36" s="70"/>
      <c r="PJL36" s="70"/>
      <c r="PJM36" s="70"/>
      <c r="PJN36" s="70"/>
      <c r="PJO36" s="70"/>
      <c r="PJP36" s="70"/>
      <c r="PJQ36" s="70"/>
      <c r="PJR36" s="70"/>
      <c r="PJS36" s="70"/>
      <c r="PJT36" s="70"/>
      <c r="PJU36" s="70"/>
      <c r="PJV36" s="70"/>
      <c r="PJW36" s="70"/>
      <c r="PJX36" s="70"/>
      <c r="PJY36" s="70"/>
      <c r="PJZ36" s="70"/>
      <c r="PKA36" s="70"/>
      <c r="PKB36" s="70"/>
      <c r="PKC36" s="70"/>
      <c r="PKD36" s="70"/>
      <c r="PKE36" s="70"/>
      <c r="PKF36" s="70"/>
      <c r="PKG36" s="70"/>
      <c r="PKH36" s="70"/>
      <c r="PKI36" s="70"/>
      <c r="PKJ36" s="70"/>
      <c r="PKK36" s="70"/>
      <c r="PKL36" s="70"/>
      <c r="PKM36" s="70"/>
      <c r="PKN36" s="70"/>
      <c r="PKO36" s="70"/>
      <c r="PKP36" s="70"/>
      <c r="PKQ36" s="70"/>
      <c r="PKR36" s="70"/>
      <c r="PKS36" s="70"/>
      <c r="PKT36" s="70"/>
      <c r="PKU36" s="70"/>
      <c r="PKV36" s="70"/>
      <c r="PKW36" s="70"/>
      <c r="PKX36" s="70"/>
      <c r="PKY36" s="70"/>
      <c r="PKZ36" s="70"/>
      <c r="PLA36" s="70"/>
      <c r="PLB36" s="70"/>
      <c r="PLC36" s="70"/>
      <c r="PLD36" s="70"/>
      <c r="PLE36" s="70"/>
      <c r="PLF36" s="70"/>
      <c r="PLG36" s="70"/>
      <c r="PLH36" s="70"/>
      <c r="PLI36" s="70"/>
      <c r="PLJ36" s="70"/>
      <c r="PLK36" s="70"/>
      <c r="PLL36" s="70"/>
      <c r="PLM36" s="70"/>
      <c r="PLN36" s="70"/>
      <c r="PLO36" s="70"/>
      <c r="PLP36" s="70"/>
      <c r="PLQ36" s="70"/>
      <c r="PLR36" s="70"/>
      <c r="PLS36" s="70"/>
      <c r="PLT36" s="70"/>
      <c r="PLU36" s="70"/>
      <c r="PLV36" s="70"/>
      <c r="PLW36" s="70"/>
      <c r="PLX36" s="70"/>
      <c r="PLY36" s="70"/>
      <c r="PLZ36" s="70"/>
      <c r="PMA36" s="70"/>
      <c r="PMB36" s="70"/>
      <c r="PMC36" s="70"/>
      <c r="PMD36" s="70"/>
      <c r="PME36" s="70"/>
      <c r="PMF36" s="70"/>
      <c r="PMG36" s="70"/>
      <c r="PMH36" s="70"/>
      <c r="PMI36" s="70"/>
      <c r="PMJ36" s="70"/>
      <c r="PMK36" s="70"/>
      <c r="PML36" s="70"/>
      <c r="PMM36" s="70"/>
      <c r="PMN36" s="70"/>
      <c r="PMO36" s="70"/>
      <c r="PMP36" s="70"/>
      <c r="PMQ36" s="70"/>
      <c r="PMR36" s="70"/>
      <c r="PMS36" s="70"/>
      <c r="PMT36" s="70"/>
      <c r="PMU36" s="70"/>
      <c r="PMV36" s="70"/>
      <c r="PMW36" s="70"/>
      <c r="PMX36" s="70"/>
      <c r="PMY36" s="70"/>
      <c r="PMZ36" s="70"/>
      <c r="PNA36" s="70"/>
      <c r="PNB36" s="70"/>
      <c r="PNC36" s="70"/>
      <c r="PND36" s="70"/>
      <c r="PNE36" s="70"/>
      <c r="PNF36" s="70"/>
      <c r="PNG36" s="70"/>
      <c r="PNH36" s="70"/>
      <c r="PNI36" s="70"/>
      <c r="PNJ36" s="70"/>
      <c r="PNK36" s="70"/>
      <c r="PNL36" s="70"/>
      <c r="PNM36" s="70"/>
      <c r="PNN36" s="70"/>
      <c r="PNO36" s="70"/>
      <c r="PNP36" s="70"/>
      <c r="PNQ36" s="70"/>
      <c r="PNR36" s="70"/>
      <c r="PNS36" s="70"/>
      <c r="PNT36" s="70"/>
      <c r="PNU36" s="70"/>
      <c r="PNV36" s="70"/>
      <c r="PNW36" s="70"/>
      <c r="PNX36" s="70"/>
      <c r="PNY36" s="70"/>
      <c r="PNZ36" s="70"/>
      <c r="POA36" s="70"/>
      <c r="POB36" s="70"/>
      <c r="POC36" s="70"/>
      <c r="POD36" s="70"/>
      <c r="POE36" s="70"/>
      <c r="POF36" s="70"/>
      <c r="POG36" s="70"/>
      <c r="POH36" s="70"/>
      <c r="POI36" s="70"/>
      <c r="POJ36" s="70"/>
      <c r="POK36" s="70"/>
      <c r="POL36" s="70"/>
      <c r="POM36" s="70"/>
      <c r="PON36" s="70"/>
      <c r="POO36" s="70"/>
      <c r="POP36" s="70"/>
      <c r="POQ36" s="70"/>
      <c r="POR36" s="70"/>
      <c r="POS36" s="70"/>
      <c r="POT36" s="70"/>
      <c r="POU36" s="70"/>
      <c r="POV36" s="70"/>
      <c r="POW36" s="70"/>
      <c r="POX36" s="70"/>
      <c r="POY36" s="70"/>
      <c r="POZ36" s="70"/>
      <c r="PPA36" s="70"/>
      <c r="PPB36" s="70"/>
      <c r="PPC36" s="70"/>
      <c r="PPD36" s="70"/>
      <c r="PPE36" s="70"/>
      <c r="PPF36" s="70"/>
      <c r="PPG36" s="70"/>
      <c r="PPH36" s="70"/>
      <c r="PPI36" s="70"/>
      <c r="PPJ36" s="70"/>
      <c r="PPK36" s="70"/>
      <c r="PPL36" s="70"/>
      <c r="PPM36" s="70"/>
      <c r="PPN36" s="70"/>
      <c r="PPO36" s="70"/>
      <c r="PPP36" s="70"/>
      <c r="PPQ36" s="70"/>
      <c r="PPR36" s="70"/>
      <c r="PPS36" s="70"/>
      <c r="PPT36" s="70"/>
      <c r="PPU36" s="70"/>
      <c r="PPV36" s="70"/>
      <c r="PPW36" s="70"/>
      <c r="PPX36" s="70"/>
      <c r="PPY36" s="70"/>
      <c r="PPZ36" s="70"/>
      <c r="PQA36" s="70"/>
      <c r="PQB36" s="70"/>
      <c r="PQC36" s="70"/>
      <c r="PQD36" s="70"/>
      <c r="PQE36" s="70"/>
      <c r="PQF36" s="70"/>
      <c r="PQG36" s="70"/>
      <c r="PQH36" s="70"/>
      <c r="PQI36" s="70"/>
      <c r="PQJ36" s="70"/>
      <c r="PQK36" s="70"/>
      <c r="PQL36" s="70"/>
      <c r="PQM36" s="70"/>
      <c r="PQN36" s="70"/>
      <c r="PQO36" s="70"/>
      <c r="PQP36" s="70"/>
      <c r="PQQ36" s="70"/>
      <c r="PQR36" s="70"/>
      <c r="PQS36" s="70"/>
      <c r="PQT36" s="70"/>
      <c r="PQU36" s="70"/>
      <c r="PQV36" s="70"/>
      <c r="PQW36" s="70"/>
      <c r="PQX36" s="70"/>
      <c r="PQY36" s="70"/>
      <c r="PQZ36" s="70"/>
      <c r="PRA36" s="70"/>
      <c r="PRB36" s="70"/>
      <c r="PRC36" s="70"/>
      <c r="PRD36" s="70"/>
      <c r="PRE36" s="70"/>
      <c r="PRF36" s="70"/>
      <c r="PRG36" s="70"/>
      <c r="PRH36" s="70"/>
      <c r="PRI36" s="70"/>
      <c r="PRJ36" s="70"/>
      <c r="PRK36" s="70"/>
      <c r="PRL36" s="70"/>
      <c r="PRM36" s="70"/>
      <c r="PRN36" s="70"/>
      <c r="PRO36" s="70"/>
      <c r="PRP36" s="70"/>
      <c r="PRQ36" s="70"/>
      <c r="PRR36" s="70"/>
      <c r="PRS36" s="70"/>
      <c r="PRT36" s="70"/>
      <c r="PRU36" s="70"/>
      <c r="PRV36" s="70"/>
      <c r="PRW36" s="70"/>
      <c r="PRX36" s="70"/>
      <c r="PRY36" s="70"/>
      <c r="PRZ36" s="70"/>
      <c r="PSA36" s="70"/>
      <c r="PSB36" s="70"/>
      <c r="PSC36" s="70"/>
      <c r="PSD36" s="70"/>
      <c r="PSE36" s="70"/>
      <c r="PSF36" s="70"/>
      <c r="PSG36" s="70"/>
      <c r="PSH36" s="70"/>
      <c r="PSI36" s="70"/>
      <c r="PSJ36" s="70"/>
      <c r="PSK36" s="70"/>
      <c r="PSL36" s="70"/>
      <c r="PSM36" s="70"/>
      <c r="PSN36" s="70"/>
      <c r="PSO36" s="70"/>
      <c r="PSP36" s="70"/>
      <c r="PSQ36" s="70"/>
      <c r="PSR36" s="70"/>
      <c r="PSS36" s="70"/>
      <c r="PST36" s="70"/>
      <c r="PSU36" s="70"/>
      <c r="PSV36" s="70"/>
      <c r="PSW36" s="70"/>
      <c r="PSX36" s="70"/>
      <c r="PSY36" s="70"/>
      <c r="PSZ36" s="70"/>
      <c r="PTA36" s="70"/>
      <c r="PTB36" s="70"/>
      <c r="PTC36" s="70"/>
      <c r="PTD36" s="70"/>
      <c r="PTE36" s="70"/>
      <c r="PTF36" s="70"/>
      <c r="PTG36" s="70"/>
      <c r="PTH36" s="70"/>
      <c r="PTI36" s="70"/>
      <c r="PTJ36" s="70"/>
      <c r="PTK36" s="70"/>
      <c r="PTL36" s="70"/>
      <c r="PTM36" s="70"/>
      <c r="PTN36" s="70"/>
      <c r="PTO36" s="70"/>
      <c r="PTP36" s="70"/>
      <c r="PTQ36" s="70"/>
      <c r="PTR36" s="70"/>
      <c r="PTS36" s="70"/>
      <c r="PTT36" s="70"/>
      <c r="PTU36" s="70"/>
      <c r="PTV36" s="70"/>
      <c r="PTW36" s="70"/>
      <c r="PTX36" s="70"/>
      <c r="PTY36" s="70"/>
      <c r="PTZ36" s="70"/>
      <c r="PUA36" s="70"/>
      <c r="PUB36" s="70"/>
      <c r="PUC36" s="70"/>
      <c r="PUD36" s="70"/>
      <c r="PUE36" s="70"/>
      <c r="PUF36" s="70"/>
      <c r="PUG36" s="70"/>
      <c r="PUH36" s="70"/>
      <c r="PUI36" s="70"/>
      <c r="PUJ36" s="70"/>
      <c r="PUK36" s="70"/>
      <c r="PUL36" s="70"/>
      <c r="PUM36" s="70"/>
      <c r="PUN36" s="70"/>
      <c r="PUO36" s="70"/>
      <c r="PUP36" s="70"/>
      <c r="PUQ36" s="70"/>
      <c r="PUR36" s="70"/>
      <c r="PUS36" s="70"/>
      <c r="PUT36" s="70"/>
      <c r="PUU36" s="70"/>
      <c r="PUV36" s="70"/>
      <c r="PUW36" s="70"/>
      <c r="PUX36" s="70"/>
      <c r="PUY36" s="70"/>
      <c r="PUZ36" s="70"/>
      <c r="PVA36" s="70"/>
      <c r="PVB36" s="70"/>
      <c r="PVC36" s="70"/>
      <c r="PVD36" s="70"/>
      <c r="PVE36" s="70"/>
      <c r="PVF36" s="70"/>
      <c r="PVG36" s="70"/>
      <c r="PVH36" s="70"/>
      <c r="PVI36" s="70"/>
      <c r="PVJ36" s="70"/>
      <c r="PVK36" s="70"/>
      <c r="PVL36" s="70"/>
      <c r="PVM36" s="70"/>
      <c r="PVN36" s="70"/>
      <c r="PVO36" s="70"/>
      <c r="PVP36" s="70"/>
      <c r="PVQ36" s="70"/>
      <c r="PVR36" s="70"/>
      <c r="PVS36" s="70"/>
      <c r="PVT36" s="70"/>
      <c r="PVU36" s="70"/>
      <c r="PVV36" s="70"/>
      <c r="PVW36" s="70"/>
      <c r="PVX36" s="70"/>
      <c r="PVY36" s="70"/>
      <c r="PVZ36" s="70"/>
      <c r="PWA36" s="70"/>
      <c r="PWB36" s="70"/>
      <c r="PWC36" s="70"/>
      <c r="PWD36" s="70"/>
      <c r="PWE36" s="70"/>
      <c r="PWF36" s="70"/>
      <c r="PWG36" s="70"/>
      <c r="PWH36" s="70"/>
      <c r="PWI36" s="70"/>
      <c r="PWJ36" s="70"/>
      <c r="PWK36" s="70"/>
      <c r="PWL36" s="70"/>
      <c r="PWM36" s="70"/>
      <c r="PWN36" s="70"/>
      <c r="PWO36" s="70"/>
      <c r="PWP36" s="70"/>
      <c r="PWQ36" s="70"/>
      <c r="PWR36" s="70"/>
      <c r="PWS36" s="70"/>
      <c r="PWT36" s="70"/>
      <c r="PWU36" s="70"/>
      <c r="PWV36" s="70"/>
      <c r="PWW36" s="70"/>
      <c r="PWX36" s="70"/>
      <c r="PWY36" s="70"/>
      <c r="PWZ36" s="70"/>
      <c r="PXA36" s="70"/>
      <c r="PXB36" s="70"/>
      <c r="PXC36" s="70"/>
      <c r="PXD36" s="70"/>
      <c r="PXE36" s="70"/>
      <c r="PXF36" s="70"/>
      <c r="PXG36" s="70"/>
      <c r="PXH36" s="70"/>
      <c r="PXI36" s="70"/>
      <c r="PXJ36" s="70"/>
      <c r="PXK36" s="70"/>
      <c r="PXL36" s="70"/>
      <c r="PXM36" s="70"/>
      <c r="PXN36" s="70"/>
      <c r="PXO36" s="70"/>
      <c r="PXP36" s="70"/>
      <c r="PXQ36" s="70"/>
      <c r="PXR36" s="70"/>
      <c r="PXS36" s="70"/>
      <c r="PXT36" s="70"/>
      <c r="PXU36" s="70"/>
      <c r="PXV36" s="70"/>
      <c r="PXW36" s="70"/>
      <c r="PXX36" s="70"/>
      <c r="PXY36" s="70"/>
      <c r="PXZ36" s="70"/>
      <c r="PYA36" s="70"/>
      <c r="PYB36" s="70"/>
      <c r="PYC36" s="70"/>
      <c r="PYD36" s="70"/>
      <c r="PYE36" s="70"/>
      <c r="PYF36" s="70"/>
      <c r="PYG36" s="70"/>
      <c r="PYH36" s="70"/>
      <c r="PYI36" s="70"/>
      <c r="PYJ36" s="70"/>
      <c r="PYK36" s="70"/>
      <c r="PYL36" s="70"/>
      <c r="PYM36" s="70"/>
      <c r="PYN36" s="70"/>
      <c r="PYO36" s="70"/>
      <c r="PYP36" s="70"/>
      <c r="PYQ36" s="70"/>
      <c r="PYR36" s="70"/>
      <c r="PYS36" s="70"/>
      <c r="PYT36" s="70"/>
      <c r="PYU36" s="70"/>
      <c r="PYV36" s="70"/>
      <c r="PYW36" s="70"/>
      <c r="PYX36" s="70"/>
      <c r="PYY36" s="70"/>
      <c r="PYZ36" s="70"/>
      <c r="PZA36" s="70"/>
      <c r="PZB36" s="70"/>
      <c r="PZC36" s="70"/>
      <c r="PZD36" s="70"/>
      <c r="PZE36" s="70"/>
      <c r="PZF36" s="70"/>
      <c r="PZG36" s="70"/>
      <c r="PZH36" s="70"/>
      <c r="PZI36" s="70"/>
      <c r="PZJ36" s="70"/>
      <c r="PZK36" s="70"/>
      <c r="PZL36" s="70"/>
      <c r="PZM36" s="70"/>
      <c r="PZN36" s="70"/>
      <c r="PZO36" s="70"/>
      <c r="PZP36" s="70"/>
      <c r="PZQ36" s="70"/>
      <c r="PZR36" s="70"/>
      <c r="PZS36" s="70"/>
      <c r="PZT36" s="70"/>
      <c r="PZU36" s="70"/>
      <c r="PZV36" s="70"/>
      <c r="PZW36" s="70"/>
      <c r="PZX36" s="70"/>
      <c r="PZY36" s="70"/>
      <c r="PZZ36" s="70"/>
      <c r="QAA36" s="70"/>
      <c r="QAB36" s="70"/>
      <c r="QAC36" s="70"/>
      <c r="QAD36" s="70"/>
      <c r="QAE36" s="70"/>
      <c r="QAF36" s="70"/>
      <c r="QAG36" s="70"/>
      <c r="QAH36" s="70"/>
      <c r="QAI36" s="70"/>
      <c r="QAJ36" s="70"/>
      <c r="QAK36" s="70"/>
      <c r="QAL36" s="70"/>
      <c r="QAM36" s="70"/>
      <c r="QAN36" s="70"/>
      <c r="QAO36" s="70"/>
      <c r="QAP36" s="70"/>
      <c r="QAQ36" s="70"/>
      <c r="QAR36" s="70"/>
      <c r="QAS36" s="70"/>
      <c r="QAT36" s="70"/>
      <c r="QAU36" s="70"/>
      <c r="QAV36" s="70"/>
      <c r="QAW36" s="70"/>
      <c r="QAX36" s="70"/>
      <c r="QAY36" s="70"/>
      <c r="QAZ36" s="70"/>
      <c r="QBA36" s="70"/>
      <c r="QBB36" s="70"/>
      <c r="QBC36" s="70"/>
      <c r="QBD36" s="70"/>
      <c r="QBE36" s="70"/>
      <c r="QBF36" s="70"/>
      <c r="QBG36" s="70"/>
      <c r="QBH36" s="70"/>
      <c r="QBI36" s="70"/>
      <c r="QBJ36" s="70"/>
      <c r="QBK36" s="70"/>
      <c r="QBL36" s="70"/>
      <c r="QBM36" s="70"/>
      <c r="QBN36" s="70"/>
      <c r="QBO36" s="70"/>
      <c r="QBP36" s="70"/>
      <c r="QBQ36" s="70"/>
      <c r="QBR36" s="70"/>
      <c r="QBS36" s="70"/>
      <c r="QBT36" s="70"/>
      <c r="QBU36" s="70"/>
      <c r="QBV36" s="70"/>
      <c r="QBW36" s="70"/>
      <c r="QBX36" s="70"/>
      <c r="QBY36" s="70"/>
      <c r="QBZ36" s="70"/>
      <c r="QCA36" s="70"/>
      <c r="QCB36" s="70"/>
      <c r="QCC36" s="70"/>
      <c r="QCD36" s="70"/>
      <c r="QCE36" s="70"/>
      <c r="QCF36" s="70"/>
      <c r="QCG36" s="70"/>
      <c r="QCH36" s="70"/>
      <c r="QCI36" s="70"/>
      <c r="QCJ36" s="70"/>
      <c r="QCK36" s="70"/>
      <c r="QCL36" s="70"/>
      <c r="QCM36" s="70"/>
      <c r="QCN36" s="70"/>
      <c r="QCO36" s="70"/>
      <c r="QCP36" s="70"/>
      <c r="QCQ36" s="70"/>
      <c r="QCR36" s="70"/>
      <c r="QCS36" s="70"/>
      <c r="QCT36" s="70"/>
      <c r="QCU36" s="70"/>
      <c r="QCV36" s="70"/>
      <c r="QCW36" s="70"/>
      <c r="QCX36" s="70"/>
      <c r="QCY36" s="70"/>
      <c r="QCZ36" s="70"/>
      <c r="QDA36" s="70"/>
      <c r="QDB36" s="70"/>
      <c r="QDC36" s="70"/>
      <c r="QDD36" s="70"/>
      <c r="QDE36" s="70"/>
      <c r="QDF36" s="70"/>
      <c r="QDG36" s="70"/>
      <c r="QDH36" s="70"/>
      <c r="QDI36" s="70"/>
      <c r="QDJ36" s="70"/>
      <c r="QDK36" s="70"/>
      <c r="QDL36" s="70"/>
      <c r="QDM36" s="70"/>
      <c r="QDN36" s="70"/>
      <c r="QDO36" s="70"/>
      <c r="QDP36" s="70"/>
      <c r="QDQ36" s="70"/>
      <c r="QDR36" s="70"/>
      <c r="QDS36" s="70"/>
      <c r="QDT36" s="70"/>
      <c r="QDU36" s="70"/>
      <c r="QDV36" s="70"/>
      <c r="QDW36" s="70"/>
      <c r="QDX36" s="70"/>
      <c r="QDY36" s="70"/>
      <c r="QDZ36" s="70"/>
      <c r="QEA36" s="70"/>
      <c r="QEB36" s="70"/>
      <c r="QEC36" s="70"/>
      <c r="QED36" s="70"/>
      <c r="QEE36" s="70"/>
      <c r="QEF36" s="70"/>
      <c r="QEG36" s="70"/>
      <c r="QEH36" s="70"/>
      <c r="QEI36" s="70"/>
      <c r="QEJ36" s="70"/>
      <c r="QEK36" s="70"/>
      <c r="QEL36" s="70"/>
      <c r="QEM36" s="70"/>
      <c r="QEN36" s="70"/>
      <c r="QEO36" s="70"/>
      <c r="QEP36" s="70"/>
      <c r="QEQ36" s="70"/>
      <c r="QER36" s="70"/>
      <c r="QES36" s="70"/>
      <c r="QET36" s="70"/>
      <c r="QEU36" s="70"/>
      <c r="QEV36" s="70"/>
      <c r="QEW36" s="70"/>
      <c r="QEX36" s="70"/>
      <c r="QEY36" s="70"/>
      <c r="QEZ36" s="70"/>
      <c r="QFA36" s="70"/>
      <c r="QFB36" s="70"/>
      <c r="QFC36" s="70"/>
      <c r="QFD36" s="70"/>
      <c r="QFE36" s="70"/>
      <c r="QFF36" s="70"/>
      <c r="QFG36" s="70"/>
      <c r="QFH36" s="70"/>
      <c r="QFI36" s="70"/>
      <c r="QFJ36" s="70"/>
      <c r="QFK36" s="70"/>
      <c r="QFL36" s="70"/>
      <c r="QFM36" s="70"/>
      <c r="QFN36" s="70"/>
      <c r="QFO36" s="70"/>
      <c r="QFP36" s="70"/>
      <c r="QFQ36" s="70"/>
      <c r="QFR36" s="70"/>
      <c r="QFS36" s="70"/>
      <c r="QFT36" s="70"/>
      <c r="QFU36" s="70"/>
      <c r="QFV36" s="70"/>
      <c r="QFW36" s="70"/>
      <c r="QFX36" s="70"/>
      <c r="QFY36" s="70"/>
      <c r="QFZ36" s="70"/>
      <c r="QGA36" s="70"/>
      <c r="QGB36" s="70"/>
      <c r="QGC36" s="70"/>
      <c r="QGD36" s="70"/>
      <c r="QGE36" s="70"/>
      <c r="QGF36" s="70"/>
      <c r="QGG36" s="70"/>
      <c r="QGH36" s="70"/>
      <c r="QGI36" s="70"/>
      <c r="QGJ36" s="70"/>
      <c r="QGK36" s="70"/>
      <c r="QGL36" s="70"/>
      <c r="QGM36" s="70"/>
      <c r="QGN36" s="70"/>
      <c r="QGO36" s="70"/>
      <c r="QGP36" s="70"/>
      <c r="QGQ36" s="70"/>
      <c r="QGR36" s="70"/>
      <c r="QGS36" s="70"/>
      <c r="QGT36" s="70"/>
      <c r="QGU36" s="70"/>
      <c r="QGV36" s="70"/>
      <c r="QGW36" s="70"/>
      <c r="QGX36" s="70"/>
      <c r="QGY36" s="70"/>
      <c r="QGZ36" s="70"/>
      <c r="QHA36" s="70"/>
      <c r="QHB36" s="70"/>
      <c r="QHC36" s="70"/>
      <c r="QHD36" s="70"/>
      <c r="QHE36" s="70"/>
      <c r="QHF36" s="70"/>
      <c r="QHG36" s="70"/>
      <c r="QHH36" s="70"/>
      <c r="QHI36" s="70"/>
      <c r="QHJ36" s="70"/>
      <c r="QHK36" s="70"/>
      <c r="QHL36" s="70"/>
      <c r="QHM36" s="70"/>
      <c r="QHN36" s="70"/>
      <c r="QHO36" s="70"/>
      <c r="QHP36" s="70"/>
      <c r="QHQ36" s="70"/>
      <c r="QHR36" s="70"/>
      <c r="QHS36" s="70"/>
      <c r="QHT36" s="70"/>
      <c r="QHU36" s="70"/>
      <c r="QHV36" s="70"/>
      <c r="QHW36" s="70"/>
      <c r="QHX36" s="70"/>
      <c r="QHY36" s="70"/>
      <c r="QHZ36" s="70"/>
      <c r="QIA36" s="70"/>
      <c r="QIB36" s="70"/>
      <c r="QIC36" s="70"/>
      <c r="QID36" s="70"/>
      <c r="QIE36" s="70"/>
      <c r="QIF36" s="70"/>
      <c r="QIG36" s="70"/>
      <c r="QIH36" s="70"/>
      <c r="QII36" s="70"/>
      <c r="QIJ36" s="70"/>
      <c r="QIK36" s="70"/>
      <c r="QIL36" s="70"/>
      <c r="QIM36" s="70"/>
      <c r="QIN36" s="70"/>
      <c r="QIO36" s="70"/>
      <c r="QIP36" s="70"/>
      <c r="QIQ36" s="70"/>
      <c r="QIR36" s="70"/>
      <c r="QIS36" s="70"/>
      <c r="QIT36" s="70"/>
      <c r="QIU36" s="70"/>
      <c r="QIV36" s="70"/>
      <c r="QIW36" s="70"/>
      <c r="QIX36" s="70"/>
      <c r="QIY36" s="70"/>
      <c r="QIZ36" s="70"/>
      <c r="QJA36" s="70"/>
      <c r="QJB36" s="70"/>
      <c r="QJC36" s="70"/>
      <c r="QJD36" s="70"/>
      <c r="QJE36" s="70"/>
      <c r="QJF36" s="70"/>
      <c r="QJG36" s="70"/>
      <c r="QJH36" s="70"/>
      <c r="QJI36" s="70"/>
      <c r="QJJ36" s="70"/>
      <c r="QJK36" s="70"/>
      <c r="QJL36" s="70"/>
      <c r="QJM36" s="70"/>
      <c r="QJN36" s="70"/>
      <c r="QJO36" s="70"/>
      <c r="QJP36" s="70"/>
      <c r="QJQ36" s="70"/>
      <c r="QJR36" s="70"/>
      <c r="QJS36" s="70"/>
      <c r="QJT36" s="70"/>
      <c r="QJU36" s="70"/>
      <c r="QJV36" s="70"/>
      <c r="QJW36" s="70"/>
      <c r="QJX36" s="70"/>
      <c r="QJY36" s="70"/>
      <c r="QJZ36" s="70"/>
      <c r="QKA36" s="70"/>
      <c r="QKB36" s="70"/>
      <c r="QKC36" s="70"/>
      <c r="QKD36" s="70"/>
      <c r="QKE36" s="70"/>
      <c r="QKF36" s="70"/>
      <c r="QKG36" s="70"/>
      <c r="QKH36" s="70"/>
      <c r="QKI36" s="70"/>
      <c r="QKJ36" s="70"/>
      <c r="QKK36" s="70"/>
      <c r="QKL36" s="70"/>
      <c r="QKM36" s="70"/>
      <c r="QKN36" s="70"/>
      <c r="QKO36" s="70"/>
      <c r="QKP36" s="70"/>
      <c r="QKQ36" s="70"/>
      <c r="QKR36" s="70"/>
      <c r="QKS36" s="70"/>
      <c r="QKT36" s="70"/>
      <c r="QKU36" s="70"/>
      <c r="QKV36" s="70"/>
      <c r="QKW36" s="70"/>
      <c r="QKX36" s="70"/>
      <c r="QKY36" s="70"/>
      <c r="QKZ36" s="70"/>
      <c r="QLA36" s="70"/>
      <c r="QLB36" s="70"/>
      <c r="QLC36" s="70"/>
      <c r="QLD36" s="70"/>
      <c r="QLE36" s="70"/>
      <c r="QLF36" s="70"/>
      <c r="QLG36" s="70"/>
      <c r="QLH36" s="70"/>
      <c r="QLI36" s="70"/>
      <c r="QLJ36" s="70"/>
      <c r="QLK36" s="70"/>
      <c r="QLL36" s="70"/>
      <c r="QLM36" s="70"/>
      <c r="QLN36" s="70"/>
      <c r="QLO36" s="70"/>
      <c r="QLP36" s="70"/>
      <c r="QLQ36" s="70"/>
      <c r="QLR36" s="70"/>
      <c r="QLS36" s="70"/>
      <c r="QLT36" s="70"/>
      <c r="QLU36" s="70"/>
      <c r="QLV36" s="70"/>
      <c r="QLW36" s="70"/>
      <c r="QLX36" s="70"/>
      <c r="QLY36" s="70"/>
      <c r="QLZ36" s="70"/>
      <c r="QMA36" s="70"/>
      <c r="QMB36" s="70"/>
      <c r="QMC36" s="70"/>
      <c r="QMD36" s="70"/>
      <c r="QME36" s="70"/>
      <c r="QMF36" s="70"/>
      <c r="QMG36" s="70"/>
      <c r="QMH36" s="70"/>
      <c r="QMI36" s="70"/>
      <c r="QMJ36" s="70"/>
      <c r="QMK36" s="70"/>
      <c r="QML36" s="70"/>
      <c r="QMM36" s="70"/>
      <c r="QMN36" s="70"/>
      <c r="QMO36" s="70"/>
      <c r="QMP36" s="70"/>
      <c r="QMQ36" s="70"/>
      <c r="QMR36" s="70"/>
      <c r="QMS36" s="70"/>
      <c r="QMT36" s="70"/>
      <c r="QMU36" s="70"/>
      <c r="QMV36" s="70"/>
      <c r="QMW36" s="70"/>
      <c r="QMX36" s="70"/>
      <c r="QMY36" s="70"/>
      <c r="QMZ36" s="70"/>
      <c r="QNA36" s="70"/>
      <c r="QNB36" s="70"/>
      <c r="QNC36" s="70"/>
      <c r="QND36" s="70"/>
      <c r="QNE36" s="70"/>
      <c r="QNF36" s="70"/>
      <c r="QNG36" s="70"/>
      <c r="QNH36" s="70"/>
      <c r="QNI36" s="70"/>
      <c r="QNJ36" s="70"/>
      <c r="QNK36" s="70"/>
      <c r="QNL36" s="70"/>
      <c r="QNM36" s="70"/>
      <c r="QNN36" s="70"/>
      <c r="QNO36" s="70"/>
      <c r="QNP36" s="70"/>
      <c r="QNQ36" s="70"/>
      <c r="QNR36" s="70"/>
      <c r="QNS36" s="70"/>
      <c r="QNT36" s="70"/>
      <c r="QNU36" s="70"/>
      <c r="QNV36" s="70"/>
      <c r="QNW36" s="70"/>
      <c r="QNX36" s="70"/>
      <c r="QNY36" s="70"/>
      <c r="QNZ36" s="70"/>
      <c r="QOA36" s="70"/>
      <c r="QOB36" s="70"/>
      <c r="QOC36" s="70"/>
      <c r="QOD36" s="70"/>
      <c r="QOE36" s="70"/>
      <c r="QOF36" s="70"/>
      <c r="QOG36" s="70"/>
      <c r="QOH36" s="70"/>
      <c r="QOI36" s="70"/>
      <c r="QOJ36" s="70"/>
      <c r="QOK36" s="70"/>
      <c r="QOL36" s="70"/>
      <c r="QOM36" s="70"/>
      <c r="QON36" s="70"/>
      <c r="QOO36" s="70"/>
      <c r="QOP36" s="70"/>
      <c r="QOQ36" s="70"/>
      <c r="QOR36" s="70"/>
      <c r="QOS36" s="70"/>
      <c r="QOT36" s="70"/>
      <c r="QOU36" s="70"/>
      <c r="QOV36" s="70"/>
      <c r="QOW36" s="70"/>
      <c r="QOX36" s="70"/>
      <c r="QOY36" s="70"/>
      <c r="QOZ36" s="70"/>
      <c r="QPA36" s="70"/>
      <c r="QPB36" s="70"/>
      <c r="QPC36" s="70"/>
      <c r="QPD36" s="70"/>
      <c r="QPE36" s="70"/>
      <c r="QPF36" s="70"/>
      <c r="QPG36" s="70"/>
      <c r="QPH36" s="70"/>
      <c r="QPI36" s="70"/>
      <c r="QPJ36" s="70"/>
      <c r="QPK36" s="70"/>
      <c r="QPL36" s="70"/>
      <c r="QPM36" s="70"/>
      <c r="QPN36" s="70"/>
      <c r="QPO36" s="70"/>
      <c r="QPP36" s="70"/>
      <c r="QPQ36" s="70"/>
      <c r="QPR36" s="70"/>
      <c r="QPS36" s="70"/>
      <c r="QPT36" s="70"/>
      <c r="QPU36" s="70"/>
      <c r="QPV36" s="70"/>
      <c r="QPW36" s="70"/>
      <c r="QPX36" s="70"/>
      <c r="QPY36" s="70"/>
      <c r="QPZ36" s="70"/>
      <c r="QQA36" s="70"/>
      <c r="QQB36" s="70"/>
      <c r="QQC36" s="70"/>
      <c r="QQD36" s="70"/>
      <c r="QQE36" s="70"/>
      <c r="QQF36" s="70"/>
      <c r="QQG36" s="70"/>
      <c r="QQH36" s="70"/>
      <c r="QQI36" s="70"/>
      <c r="QQJ36" s="70"/>
      <c r="QQK36" s="70"/>
      <c r="QQL36" s="70"/>
      <c r="QQM36" s="70"/>
      <c r="QQN36" s="70"/>
      <c r="QQO36" s="70"/>
      <c r="QQP36" s="70"/>
      <c r="QQQ36" s="70"/>
      <c r="QQR36" s="70"/>
      <c r="QQS36" s="70"/>
      <c r="QQT36" s="70"/>
      <c r="QQU36" s="70"/>
      <c r="QQV36" s="70"/>
      <c r="QQW36" s="70"/>
      <c r="QQX36" s="70"/>
      <c r="QQY36" s="70"/>
      <c r="QQZ36" s="70"/>
      <c r="QRA36" s="70"/>
      <c r="QRB36" s="70"/>
      <c r="QRC36" s="70"/>
      <c r="QRD36" s="70"/>
      <c r="QRE36" s="70"/>
      <c r="QRF36" s="70"/>
      <c r="QRG36" s="70"/>
      <c r="QRH36" s="70"/>
      <c r="QRI36" s="70"/>
      <c r="QRJ36" s="70"/>
      <c r="QRK36" s="70"/>
      <c r="QRL36" s="70"/>
      <c r="QRM36" s="70"/>
      <c r="QRN36" s="70"/>
      <c r="QRO36" s="70"/>
      <c r="QRP36" s="70"/>
      <c r="QRQ36" s="70"/>
      <c r="QRR36" s="70"/>
      <c r="QRS36" s="70"/>
      <c r="QRT36" s="70"/>
      <c r="QRU36" s="70"/>
      <c r="QRV36" s="70"/>
      <c r="QRW36" s="70"/>
      <c r="QRX36" s="70"/>
      <c r="QRY36" s="70"/>
      <c r="QRZ36" s="70"/>
      <c r="QSA36" s="70"/>
      <c r="QSB36" s="70"/>
      <c r="QSC36" s="70"/>
      <c r="QSD36" s="70"/>
      <c r="QSE36" s="70"/>
      <c r="QSF36" s="70"/>
      <c r="QSG36" s="70"/>
      <c r="QSH36" s="70"/>
      <c r="QSI36" s="70"/>
      <c r="QSJ36" s="70"/>
      <c r="QSK36" s="70"/>
      <c r="QSL36" s="70"/>
      <c r="QSM36" s="70"/>
      <c r="QSN36" s="70"/>
      <c r="QSO36" s="70"/>
      <c r="QSP36" s="70"/>
      <c r="QSQ36" s="70"/>
      <c r="QSR36" s="70"/>
      <c r="QSS36" s="70"/>
      <c r="QST36" s="70"/>
      <c r="QSU36" s="70"/>
      <c r="QSV36" s="70"/>
      <c r="QSW36" s="70"/>
      <c r="QSX36" s="70"/>
      <c r="QSY36" s="70"/>
      <c r="QSZ36" s="70"/>
      <c r="QTA36" s="70"/>
      <c r="QTB36" s="70"/>
      <c r="QTC36" s="70"/>
      <c r="QTD36" s="70"/>
      <c r="QTE36" s="70"/>
      <c r="QTF36" s="70"/>
      <c r="QTG36" s="70"/>
      <c r="QTH36" s="70"/>
      <c r="QTI36" s="70"/>
      <c r="QTJ36" s="70"/>
      <c r="QTK36" s="70"/>
      <c r="QTL36" s="70"/>
      <c r="QTM36" s="70"/>
      <c r="QTN36" s="70"/>
      <c r="QTO36" s="70"/>
      <c r="QTP36" s="70"/>
      <c r="QTQ36" s="70"/>
      <c r="QTR36" s="70"/>
      <c r="QTS36" s="70"/>
      <c r="QTT36" s="70"/>
      <c r="QTU36" s="70"/>
      <c r="QTV36" s="70"/>
      <c r="QTW36" s="70"/>
      <c r="QTX36" s="70"/>
      <c r="QTY36" s="70"/>
      <c r="QTZ36" s="70"/>
      <c r="QUA36" s="70"/>
      <c r="QUB36" s="70"/>
      <c r="QUC36" s="70"/>
      <c r="QUD36" s="70"/>
      <c r="QUE36" s="70"/>
      <c r="QUF36" s="70"/>
      <c r="QUG36" s="70"/>
      <c r="QUH36" s="70"/>
      <c r="QUI36" s="70"/>
      <c r="QUJ36" s="70"/>
      <c r="QUK36" s="70"/>
      <c r="QUL36" s="70"/>
      <c r="QUM36" s="70"/>
      <c r="QUN36" s="70"/>
      <c r="QUO36" s="70"/>
      <c r="QUP36" s="70"/>
      <c r="QUQ36" s="70"/>
      <c r="QUR36" s="70"/>
      <c r="QUS36" s="70"/>
      <c r="QUT36" s="70"/>
      <c r="QUU36" s="70"/>
      <c r="QUV36" s="70"/>
      <c r="QUW36" s="70"/>
      <c r="QUX36" s="70"/>
      <c r="QUY36" s="70"/>
      <c r="QUZ36" s="70"/>
      <c r="QVA36" s="70"/>
      <c r="QVB36" s="70"/>
      <c r="QVC36" s="70"/>
      <c r="QVD36" s="70"/>
      <c r="QVE36" s="70"/>
      <c r="QVF36" s="70"/>
      <c r="QVG36" s="70"/>
      <c r="QVH36" s="70"/>
      <c r="QVI36" s="70"/>
      <c r="QVJ36" s="70"/>
      <c r="QVK36" s="70"/>
      <c r="QVL36" s="70"/>
      <c r="QVM36" s="70"/>
      <c r="QVN36" s="70"/>
      <c r="QVO36" s="70"/>
      <c r="QVP36" s="70"/>
      <c r="QVQ36" s="70"/>
      <c r="QVR36" s="70"/>
      <c r="QVS36" s="70"/>
      <c r="QVT36" s="70"/>
      <c r="QVU36" s="70"/>
      <c r="QVV36" s="70"/>
      <c r="QVW36" s="70"/>
      <c r="QVX36" s="70"/>
      <c r="QVY36" s="70"/>
      <c r="QVZ36" s="70"/>
      <c r="QWA36" s="70"/>
      <c r="QWB36" s="70"/>
      <c r="QWC36" s="70"/>
      <c r="QWD36" s="70"/>
      <c r="QWE36" s="70"/>
      <c r="QWF36" s="70"/>
      <c r="QWG36" s="70"/>
      <c r="QWH36" s="70"/>
      <c r="QWI36" s="70"/>
      <c r="QWJ36" s="70"/>
      <c r="QWK36" s="70"/>
      <c r="QWL36" s="70"/>
      <c r="QWM36" s="70"/>
      <c r="QWN36" s="70"/>
      <c r="QWO36" s="70"/>
      <c r="QWP36" s="70"/>
      <c r="QWQ36" s="70"/>
      <c r="QWR36" s="70"/>
      <c r="QWS36" s="70"/>
      <c r="QWT36" s="70"/>
      <c r="QWU36" s="70"/>
      <c r="QWV36" s="70"/>
      <c r="QWW36" s="70"/>
      <c r="QWX36" s="70"/>
      <c r="QWY36" s="70"/>
      <c r="QWZ36" s="70"/>
      <c r="QXA36" s="70"/>
      <c r="QXB36" s="70"/>
      <c r="QXC36" s="70"/>
      <c r="QXD36" s="70"/>
      <c r="QXE36" s="70"/>
      <c r="QXF36" s="70"/>
      <c r="QXG36" s="70"/>
      <c r="QXH36" s="70"/>
      <c r="QXI36" s="70"/>
      <c r="QXJ36" s="70"/>
      <c r="QXK36" s="70"/>
      <c r="QXL36" s="70"/>
      <c r="QXM36" s="70"/>
      <c r="QXN36" s="70"/>
      <c r="QXO36" s="70"/>
      <c r="QXP36" s="70"/>
      <c r="QXQ36" s="70"/>
      <c r="QXR36" s="70"/>
      <c r="QXS36" s="70"/>
      <c r="QXT36" s="70"/>
      <c r="QXU36" s="70"/>
      <c r="QXV36" s="70"/>
      <c r="QXW36" s="70"/>
      <c r="QXX36" s="70"/>
      <c r="QXY36" s="70"/>
      <c r="QXZ36" s="70"/>
      <c r="QYA36" s="70"/>
      <c r="QYB36" s="70"/>
      <c r="QYC36" s="70"/>
      <c r="QYD36" s="70"/>
      <c r="QYE36" s="70"/>
      <c r="QYF36" s="70"/>
      <c r="QYG36" s="70"/>
      <c r="QYH36" s="70"/>
      <c r="QYI36" s="70"/>
      <c r="QYJ36" s="70"/>
      <c r="QYK36" s="70"/>
      <c r="QYL36" s="70"/>
      <c r="QYM36" s="70"/>
      <c r="QYN36" s="70"/>
      <c r="QYO36" s="70"/>
      <c r="QYP36" s="70"/>
      <c r="QYQ36" s="70"/>
      <c r="QYR36" s="70"/>
      <c r="QYS36" s="70"/>
      <c r="QYT36" s="70"/>
      <c r="QYU36" s="70"/>
      <c r="QYV36" s="70"/>
      <c r="QYW36" s="70"/>
      <c r="QYX36" s="70"/>
      <c r="QYY36" s="70"/>
      <c r="QYZ36" s="70"/>
      <c r="QZA36" s="70"/>
      <c r="QZB36" s="70"/>
      <c r="QZC36" s="70"/>
      <c r="QZD36" s="70"/>
      <c r="QZE36" s="70"/>
      <c r="QZF36" s="70"/>
      <c r="QZG36" s="70"/>
      <c r="QZH36" s="70"/>
      <c r="QZI36" s="70"/>
      <c r="QZJ36" s="70"/>
      <c r="QZK36" s="70"/>
      <c r="QZL36" s="70"/>
      <c r="QZM36" s="70"/>
      <c r="QZN36" s="70"/>
      <c r="QZO36" s="70"/>
      <c r="QZP36" s="70"/>
      <c r="QZQ36" s="70"/>
      <c r="QZR36" s="70"/>
      <c r="QZS36" s="70"/>
      <c r="QZT36" s="70"/>
      <c r="QZU36" s="70"/>
      <c r="QZV36" s="70"/>
      <c r="QZW36" s="70"/>
      <c r="QZX36" s="70"/>
      <c r="QZY36" s="70"/>
      <c r="QZZ36" s="70"/>
      <c r="RAA36" s="70"/>
      <c r="RAB36" s="70"/>
      <c r="RAC36" s="70"/>
      <c r="RAD36" s="70"/>
      <c r="RAE36" s="70"/>
      <c r="RAF36" s="70"/>
      <c r="RAG36" s="70"/>
      <c r="RAH36" s="70"/>
      <c r="RAI36" s="70"/>
      <c r="RAJ36" s="70"/>
      <c r="RAK36" s="70"/>
      <c r="RAL36" s="70"/>
      <c r="RAM36" s="70"/>
      <c r="RAN36" s="70"/>
      <c r="RAO36" s="70"/>
      <c r="RAP36" s="70"/>
      <c r="RAQ36" s="70"/>
      <c r="RAR36" s="70"/>
      <c r="RAS36" s="70"/>
      <c r="RAT36" s="70"/>
      <c r="RAU36" s="70"/>
      <c r="RAV36" s="70"/>
      <c r="RAW36" s="70"/>
      <c r="RAX36" s="70"/>
      <c r="RAY36" s="70"/>
      <c r="RAZ36" s="70"/>
      <c r="RBA36" s="70"/>
      <c r="RBB36" s="70"/>
      <c r="RBC36" s="70"/>
      <c r="RBD36" s="70"/>
      <c r="RBE36" s="70"/>
      <c r="RBF36" s="70"/>
      <c r="RBG36" s="70"/>
      <c r="RBH36" s="70"/>
      <c r="RBI36" s="70"/>
      <c r="RBJ36" s="70"/>
      <c r="RBK36" s="70"/>
      <c r="RBL36" s="70"/>
      <c r="RBM36" s="70"/>
      <c r="RBN36" s="70"/>
      <c r="RBO36" s="70"/>
      <c r="RBP36" s="70"/>
      <c r="RBQ36" s="70"/>
      <c r="RBR36" s="70"/>
      <c r="RBS36" s="70"/>
      <c r="RBT36" s="70"/>
      <c r="RBU36" s="70"/>
      <c r="RBV36" s="70"/>
      <c r="RBW36" s="70"/>
      <c r="RBX36" s="70"/>
      <c r="RBY36" s="70"/>
      <c r="RBZ36" s="70"/>
      <c r="RCA36" s="70"/>
      <c r="RCB36" s="70"/>
      <c r="RCC36" s="70"/>
      <c r="RCD36" s="70"/>
      <c r="RCE36" s="70"/>
      <c r="RCF36" s="70"/>
      <c r="RCG36" s="70"/>
      <c r="RCH36" s="70"/>
      <c r="RCI36" s="70"/>
      <c r="RCJ36" s="70"/>
      <c r="RCK36" s="70"/>
      <c r="RCL36" s="70"/>
      <c r="RCM36" s="70"/>
      <c r="RCN36" s="70"/>
      <c r="RCO36" s="70"/>
      <c r="RCP36" s="70"/>
      <c r="RCQ36" s="70"/>
      <c r="RCR36" s="70"/>
      <c r="RCS36" s="70"/>
      <c r="RCT36" s="70"/>
      <c r="RCU36" s="70"/>
      <c r="RCV36" s="70"/>
      <c r="RCW36" s="70"/>
      <c r="RCX36" s="70"/>
      <c r="RCY36" s="70"/>
      <c r="RCZ36" s="70"/>
      <c r="RDA36" s="70"/>
      <c r="RDB36" s="70"/>
      <c r="RDC36" s="70"/>
      <c r="RDD36" s="70"/>
      <c r="RDE36" s="70"/>
      <c r="RDF36" s="70"/>
      <c r="RDG36" s="70"/>
      <c r="RDH36" s="70"/>
      <c r="RDI36" s="70"/>
      <c r="RDJ36" s="70"/>
      <c r="RDK36" s="70"/>
      <c r="RDL36" s="70"/>
      <c r="RDM36" s="70"/>
      <c r="RDN36" s="70"/>
      <c r="RDO36" s="70"/>
      <c r="RDP36" s="70"/>
      <c r="RDQ36" s="70"/>
      <c r="RDR36" s="70"/>
      <c r="RDS36" s="70"/>
      <c r="RDT36" s="70"/>
      <c r="RDU36" s="70"/>
      <c r="RDV36" s="70"/>
      <c r="RDW36" s="70"/>
      <c r="RDX36" s="70"/>
      <c r="RDY36" s="70"/>
      <c r="RDZ36" s="70"/>
      <c r="REA36" s="70"/>
      <c r="REB36" s="70"/>
      <c r="REC36" s="70"/>
      <c r="RED36" s="70"/>
      <c r="REE36" s="70"/>
      <c r="REF36" s="70"/>
      <c r="REG36" s="70"/>
      <c r="REH36" s="70"/>
      <c r="REI36" s="70"/>
      <c r="REJ36" s="70"/>
      <c r="REK36" s="70"/>
      <c r="REL36" s="70"/>
      <c r="REM36" s="70"/>
      <c r="REN36" s="70"/>
      <c r="REO36" s="70"/>
      <c r="REP36" s="70"/>
      <c r="REQ36" s="70"/>
      <c r="RER36" s="70"/>
      <c r="RES36" s="70"/>
      <c r="RET36" s="70"/>
      <c r="REU36" s="70"/>
      <c r="REV36" s="70"/>
      <c r="REW36" s="70"/>
      <c r="REX36" s="70"/>
      <c r="REY36" s="70"/>
      <c r="REZ36" s="70"/>
      <c r="RFA36" s="70"/>
      <c r="RFB36" s="70"/>
      <c r="RFC36" s="70"/>
      <c r="RFD36" s="70"/>
      <c r="RFE36" s="70"/>
      <c r="RFF36" s="70"/>
      <c r="RFG36" s="70"/>
      <c r="RFH36" s="70"/>
      <c r="RFI36" s="70"/>
      <c r="RFJ36" s="70"/>
      <c r="RFK36" s="70"/>
      <c r="RFL36" s="70"/>
      <c r="RFM36" s="70"/>
      <c r="RFN36" s="70"/>
      <c r="RFO36" s="70"/>
      <c r="RFP36" s="70"/>
      <c r="RFQ36" s="70"/>
      <c r="RFR36" s="70"/>
      <c r="RFS36" s="70"/>
      <c r="RFT36" s="70"/>
      <c r="RFU36" s="70"/>
      <c r="RFV36" s="70"/>
      <c r="RFW36" s="70"/>
      <c r="RFX36" s="70"/>
      <c r="RFY36" s="70"/>
      <c r="RFZ36" s="70"/>
      <c r="RGA36" s="70"/>
      <c r="RGB36" s="70"/>
      <c r="RGC36" s="70"/>
      <c r="RGD36" s="70"/>
      <c r="RGE36" s="70"/>
      <c r="RGF36" s="70"/>
      <c r="RGG36" s="70"/>
      <c r="RGH36" s="70"/>
      <c r="RGI36" s="70"/>
      <c r="RGJ36" s="70"/>
      <c r="RGK36" s="70"/>
      <c r="RGL36" s="70"/>
      <c r="RGM36" s="70"/>
      <c r="RGN36" s="70"/>
      <c r="RGO36" s="70"/>
      <c r="RGP36" s="70"/>
      <c r="RGQ36" s="70"/>
      <c r="RGR36" s="70"/>
      <c r="RGS36" s="70"/>
      <c r="RGT36" s="70"/>
      <c r="RGU36" s="70"/>
      <c r="RGV36" s="70"/>
      <c r="RGW36" s="70"/>
      <c r="RGX36" s="70"/>
      <c r="RGY36" s="70"/>
      <c r="RGZ36" s="70"/>
      <c r="RHA36" s="70"/>
      <c r="RHB36" s="70"/>
      <c r="RHC36" s="70"/>
      <c r="RHD36" s="70"/>
      <c r="RHE36" s="70"/>
      <c r="RHF36" s="70"/>
      <c r="RHG36" s="70"/>
      <c r="RHH36" s="70"/>
      <c r="RHI36" s="70"/>
      <c r="RHJ36" s="70"/>
      <c r="RHK36" s="70"/>
      <c r="RHL36" s="70"/>
      <c r="RHM36" s="70"/>
      <c r="RHN36" s="70"/>
      <c r="RHO36" s="70"/>
      <c r="RHP36" s="70"/>
      <c r="RHQ36" s="70"/>
      <c r="RHR36" s="70"/>
      <c r="RHS36" s="70"/>
      <c r="RHT36" s="70"/>
      <c r="RHU36" s="70"/>
      <c r="RHV36" s="70"/>
      <c r="RHW36" s="70"/>
      <c r="RHX36" s="70"/>
      <c r="RHY36" s="70"/>
      <c r="RHZ36" s="70"/>
      <c r="RIA36" s="70"/>
      <c r="RIB36" s="70"/>
      <c r="RIC36" s="70"/>
      <c r="RID36" s="70"/>
      <c r="RIE36" s="70"/>
      <c r="RIF36" s="70"/>
      <c r="RIG36" s="70"/>
      <c r="RIH36" s="70"/>
      <c r="RII36" s="70"/>
      <c r="RIJ36" s="70"/>
      <c r="RIK36" s="70"/>
      <c r="RIL36" s="70"/>
      <c r="RIM36" s="70"/>
      <c r="RIN36" s="70"/>
      <c r="RIO36" s="70"/>
      <c r="RIP36" s="70"/>
      <c r="RIQ36" s="70"/>
      <c r="RIR36" s="70"/>
      <c r="RIS36" s="70"/>
      <c r="RIT36" s="70"/>
      <c r="RIU36" s="70"/>
      <c r="RIV36" s="70"/>
      <c r="RIW36" s="70"/>
      <c r="RIX36" s="70"/>
      <c r="RIY36" s="70"/>
      <c r="RIZ36" s="70"/>
      <c r="RJA36" s="70"/>
      <c r="RJB36" s="70"/>
      <c r="RJC36" s="70"/>
      <c r="RJD36" s="70"/>
      <c r="RJE36" s="70"/>
      <c r="RJF36" s="70"/>
      <c r="RJG36" s="70"/>
      <c r="RJH36" s="70"/>
      <c r="RJI36" s="70"/>
      <c r="RJJ36" s="70"/>
      <c r="RJK36" s="70"/>
      <c r="RJL36" s="70"/>
      <c r="RJM36" s="70"/>
      <c r="RJN36" s="70"/>
      <c r="RJO36" s="70"/>
      <c r="RJP36" s="70"/>
      <c r="RJQ36" s="70"/>
      <c r="RJR36" s="70"/>
      <c r="RJS36" s="70"/>
      <c r="RJT36" s="70"/>
      <c r="RJU36" s="70"/>
      <c r="RJV36" s="70"/>
      <c r="RJW36" s="70"/>
      <c r="RJX36" s="70"/>
      <c r="RJY36" s="70"/>
      <c r="RJZ36" s="70"/>
      <c r="RKA36" s="70"/>
      <c r="RKB36" s="70"/>
      <c r="RKC36" s="70"/>
      <c r="RKD36" s="70"/>
      <c r="RKE36" s="70"/>
      <c r="RKF36" s="70"/>
      <c r="RKG36" s="70"/>
      <c r="RKH36" s="70"/>
      <c r="RKI36" s="70"/>
      <c r="RKJ36" s="70"/>
      <c r="RKK36" s="70"/>
      <c r="RKL36" s="70"/>
      <c r="RKM36" s="70"/>
      <c r="RKN36" s="70"/>
      <c r="RKO36" s="70"/>
      <c r="RKP36" s="70"/>
      <c r="RKQ36" s="70"/>
      <c r="RKR36" s="70"/>
      <c r="RKS36" s="70"/>
      <c r="RKT36" s="70"/>
      <c r="RKU36" s="70"/>
      <c r="RKV36" s="70"/>
      <c r="RKW36" s="70"/>
      <c r="RKX36" s="70"/>
      <c r="RKY36" s="70"/>
      <c r="RKZ36" s="70"/>
      <c r="RLA36" s="70"/>
      <c r="RLB36" s="70"/>
      <c r="RLC36" s="70"/>
      <c r="RLD36" s="70"/>
      <c r="RLE36" s="70"/>
      <c r="RLF36" s="70"/>
      <c r="RLG36" s="70"/>
      <c r="RLH36" s="70"/>
      <c r="RLI36" s="70"/>
      <c r="RLJ36" s="70"/>
      <c r="RLK36" s="70"/>
      <c r="RLL36" s="70"/>
      <c r="RLM36" s="70"/>
      <c r="RLN36" s="70"/>
      <c r="RLO36" s="70"/>
      <c r="RLP36" s="70"/>
      <c r="RLQ36" s="70"/>
      <c r="RLR36" s="70"/>
      <c r="RLS36" s="70"/>
      <c r="RLT36" s="70"/>
      <c r="RLU36" s="70"/>
      <c r="RLV36" s="70"/>
      <c r="RLW36" s="70"/>
      <c r="RLX36" s="70"/>
      <c r="RLY36" s="70"/>
      <c r="RLZ36" s="70"/>
      <c r="RMA36" s="70"/>
      <c r="RMB36" s="70"/>
      <c r="RMC36" s="70"/>
      <c r="RMD36" s="70"/>
      <c r="RME36" s="70"/>
      <c r="RMF36" s="70"/>
      <c r="RMG36" s="70"/>
      <c r="RMH36" s="70"/>
      <c r="RMI36" s="70"/>
      <c r="RMJ36" s="70"/>
      <c r="RMK36" s="70"/>
      <c r="RML36" s="70"/>
      <c r="RMM36" s="70"/>
      <c r="RMN36" s="70"/>
      <c r="RMO36" s="70"/>
      <c r="RMP36" s="70"/>
      <c r="RMQ36" s="70"/>
      <c r="RMR36" s="70"/>
      <c r="RMS36" s="70"/>
      <c r="RMT36" s="70"/>
      <c r="RMU36" s="70"/>
      <c r="RMV36" s="70"/>
      <c r="RMW36" s="70"/>
      <c r="RMX36" s="70"/>
      <c r="RMY36" s="70"/>
      <c r="RMZ36" s="70"/>
      <c r="RNA36" s="70"/>
      <c r="RNB36" s="70"/>
      <c r="RNC36" s="70"/>
      <c r="RND36" s="70"/>
      <c r="RNE36" s="70"/>
      <c r="RNF36" s="70"/>
      <c r="RNG36" s="70"/>
      <c r="RNH36" s="70"/>
      <c r="RNI36" s="70"/>
      <c r="RNJ36" s="70"/>
      <c r="RNK36" s="70"/>
      <c r="RNL36" s="70"/>
      <c r="RNM36" s="70"/>
      <c r="RNN36" s="70"/>
      <c r="RNO36" s="70"/>
      <c r="RNP36" s="70"/>
      <c r="RNQ36" s="70"/>
      <c r="RNR36" s="70"/>
      <c r="RNS36" s="70"/>
      <c r="RNT36" s="70"/>
      <c r="RNU36" s="70"/>
      <c r="RNV36" s="70"/>
      <c r="RNW36" s="70"/>
      <c r="RNX36" s="70"/>
      <c r="RNY36" s="70"/>
      <c r="RNZ36" s="70"/>
      <c r="ROA36" s="70"/>
      <c r="ROB36" s="70"/>
      <c r="ROC36" s="70"/>
      <c r="ROD36" s="70"/>
      <c r="ROE36" s="70"/>
      <c r="ROF36" s="70"/>
      <c r="ROG36" s="70"/>
      <c r="ROH36" s="70"/>
      <c r="ROI36" s="70"/>
      <c r="ROJ36" s="70"/>
      <c r="ROK36" s="70"/>
      <c r="ROL36" s="70"/>
      <c r="ROM36" s="70"/>
      <c r="RON36" s="70"/>
      <c r="ROO36" s="70"/>
      <c r="ROP36" s="70"/>
      <c r="ROQ36" s="70"/>
      <c r="ROR36" s="70"/>
      <c r="ROS36" s="70"/>
      <c r="ROT36" s="70"/>
      <c r="ROU36" s="70"/>
      <c r="ROV36" s="70"/>
      <c r="ROW36" s="70"/>
      <c r="ROX36" s="70"/>
      <c r="ROY36" s="70"/>
      <c r="ROZ36" s="70"/>
      <c r="RPA36" s="70"/>
      <c r="RPB36" s="70"/>
      <c r="RPC36" s="70"/>
      <c r="RPD36" s="70"/>
      <c r="RPE36" s="70"/>
      <c r="RPF36" s="70"/>
      <c r="RPG36" s="70"/>
      <c r="RPH36" s="70"/>
      <c r="RPI36" s="70"/>
      <c r="RPJ36" s="70"/>
      <c r="RPK36" s="70"/>
      <c r="RPL36" s="70"/>
      <c r="RPM36" s="70"/>
      <c r="RPN36" s="70"/>
      <c r="RPO36" s="70"/>
      <c r="RPP36" s="70"/>
      <c r="RPQ36" s="70"/>
      <c r="RPR36" s="70"/>
      <c r="RPS36" s="70"/>
      <c r="RPT36" s="70"/>
      <c r="RPU36" s="70"/>
      <c r="RPV36" s="70"/>
      <c r="RPW36" s="70"/>
      <c r="RPX36" s="70"/>
      <c r="RPY36" s="70"/>
      <c r="RPZ36" s="70"/>
      <c r="RQA36" s="70"/>
      <c r="RQB36" s="70"/>
      <c r="RQC36" s="70"/>
      <c r="RQD36" s="70"/>
      <c r="RQE36" s="70"/>
      <c r="RQF36" s="70"/>
      <c r="RQG36" s="70"/>
      <c r="RQH36" s="70"/>
      <c r="RQI36" s="70"/>
      <c r="RQJ36" s="70"/>
      <c r="RQK36" s="70"/>
      <c r="RQL36" s="70"/>
      <c r="RQM36" s="70"/>
      <c r="RQN36" s="70"/>
      <c r="RQO36" s="70"/>
      <c r="RQP36" s="70"/>
      <c r="RQQ36" s="70"/>
      <c r="RQR36" s="70"/>
      <c r="RQS36" s="70"/>
      <c r="RQT36" s="70"/>
      <c r="RQU36" s="70"/>
      <c r="RQV36" s="70"/>
      <c r="RQW36" s="70"/>
      <c r="RQX36" s="70"/>
      <c r="RQY36" s="70"/>
      <c r="RQZ36" s="70"/>
      <c r="RRA36" s="70"/>
      <c r="RRB36" s="70"/>
      <c r="RRC36" s="70"/>
      <c r="RRD36" s="70"/>
      <c r="RRE36" s="70"/>
      <c r="RRF36" s="70"/>
      <c r="RRG36" s="70"/>
      <c r="RRH36" s="70"/>
      <c r="RRI36" s="70"/>
      <c r="RRJ36" s="70"/>
      <c r="RRK36" s="70"/>
      <c r="RRL36" s="70"/>
      <c r="RRM36" s="70"/>
      <c r="RRN36" s="70"/>
      <c r="RRO36" s="70"/>
      <c r="RRP36" s="70"/>
      <c r="RRQ36" s="70"/>
      <c r="RRR36" s="70"/>
      <c r="RRS36" s="70"/>
      <c r="RRT36" s="70"/>
      <c r="RRU36" s="70"/>
      <c r="RRV36" s="70"/>
      <c r="RRW36" s="70"/>
      <c r="RRX36" s="70"/>
      <c r="RRY36" s="70"/>
      <c r="RRZ36" s="70"/>
      <c r="RSA36" s="70"/>
      <c r="RSB36" s="70"/>
      <c r="RSC36" s="70"/>
      <c r="RSD36" s="70"/>
      <c r="RSE36" s="70"/>
      <c r="RSF36" s="70"/>
      <c r="RSG36" s="70"/>
      <c r="RSH36" s="70"/>
      <c r="RSI36" s="70"/>
      <c r="RSJ36" s="70"/>
      <c r="RSK36" s="70"/>
      <c r="RSL36" s="70"/>
      <c r="RSM36" s="70"/>
      <c r="RSN36" s="70"/>
      <c r="RSO36" s="70"/>
      <c r="RSP36" s="70"/>
      <c r="RSQ36" s="70"/>
      <c r="RSR36" s="70"/>
      <c r="RSS36" s="70"/>
      <c r="RST36" s="70"/>
      <c r="RSU36" s="70"/>
      <c r="RSV36" s="70"/>
      <c r="RSW36" s="70"/>
      <c r="RSX36" s="70"/>
      <c r="RSY36" s="70"/>
      <c r="RSZ36" s="70"/>
      <c r="RTA36" s="70"/>
      <c r="RTB36" s="70"/>
      <c r="RTC36" s="70"/>
      <c r="RTD36" s="70"/>
      <c r="RTE36" s="70"/>
      <c r="RTF36" s="70"/>
      <c r="RTG36" s="70"/>
      <c r="RTH36" s="70"/>
      <c r="RTI36" s="70"/>
      <c r="RTJ36" s="70"/>
      <c r="RTK36" s="70"/>
      <c r="RTL36" s="70"/>
      <c r="RTM36" s="70"/>
      <c r="RTN36" s="70"/>
      <c r="RTO36" s="70"/>
      <c r="RTP36" s="70"/>
      <c r="RTQ36" s="70"/>
      <c r="RTR36" s="70"/>
      <c r="RTS36" s="70"/>
      <c r="RTT36" s="70"/>
      <c r="RTU36" s="70"/>
      <c r="RTV36" s="70"/>
      <c r="RTW36" s="70"/>
      <c r="RTX36" s="70"/>
      <c r="RTY36" s="70"/>
      <c r="RTZ36" s="70"/>
      <c r="RUA36" s="70"/>
      <c r="RUB36" s="70"/>
      <c r="RUC36" s="70"/>
      <c r="RUD36" s="70"/>
      <c r="RUE36" s="70"/>
      <c r="RUF36" s="70"/>
      <c r="RUG36" s="70"/>
      <c r="RUH36" s="70"/>
      <c r="RUI36" s="70"/>
      <c r="RUJ36" s="70"/>
      <c r="RUK36" s="70"/>
      <c r="RUL36" s="70"/>
      <c r="RUM36" s="70"/>
      <c r="RUN36" s="70"/>
      <c r="RUO36" s="70"/>
      <c r="RUP36" s="70"/>
      <c r="RUQ36" s="70"/>
      <c r="RUR36" s="70"/>
      <c r="RUS36" s="70"/>
      <c r="RUT36" s="70"/>
      <c r="RUU36" s="70"/>
      <c r="RUV36" s="70"/>
      <c r="RUW36" s="70"/>
      <c r="RUX36" s="70"/>
      <c r="RUY36" s="70"/>
      <c r="RUZ36" s="70"/>
      <c r="RVA36" s="70"/>
      <c r="RVB36" s="70"/>
      <c r="RVC36" s="70"/>
      <c r="RVD36" s="70"/>
      <c r="RVE36" s="70"/>
      <c r="RVF36" s="70"/>
      <c r="RVG36" s="70"/>
      <c r="RVH36" s="70"/>
      <c r="RVI36" s="70"/>
      <c r="RVJ36" s="70"/>
      <c r="RVK36" s="70"/>
      <c r="RVL36" s="70"/>
      <c r="RVM36" s="70"/>
      <c r="RVN36" s="70"/>
      <c r="RVO36" s="70"/>
      <c r="RVP36" s="70"/>
      <c r="RVQ36" s="70"/>
      <c r="RVR36" s="70"/>
      <c r="RVS36" s="70"/>
      <c r="RVT36" s="70"/>
      <c r="RVU36" s="70"/>
      <c r="RVV36" s="70"/>
      <c r="RVW36" s="70"/>
      <c r="RVX36" s="70"/>
      <c r="RVY36" s="70"/>
      <c r="RVZ36" s="70"/>
      <c r="RWA36" s="70"/>
      <c r="RWB36" s="70"/>
      <c r="RWC36" s="70"/>
      <c r="RWD36" s="70"/>
      <c r="RWE36" s="70"/>
      <c r="RWF36" s="70"/>
      <c r="RWG36" s="70"/>
      <c r="RWH36" s="70"/>
      <c r="RWI36" s="70"/>
      <c r="RWJ36" s="70"/>
      <c r="RWK36" s="70"/>
      <c r="RWL36" s="70"/>
      <c r="RWM36" s="70"/>
      <c r="RWN36" s="70"/>
      <c r="RWO36" s="70"/>
      <c r="RWP36" s="70"/>
      <c r="RWQ36" s="70"/>
      <c r="RWR36" s="70"/>
      <c r="RWS36" s="70"/>
      <c r="RWT36" s="70"/>
      <c r="RWU36" s="70"/>
      <c r="RWV36" s="70"/>
      <c r="RWW36" s="70"/>
      <c r="RWX36" s="70"/>
      <c r="RWY36" s="70"/>
      <c r="RWZ36" s="70"/>
      <c r="RXA36" s="70"/>
      <c r="RXB36" s="70"/>
      <c r="RXC36" s="70"/>
      <c r="RXD36" s="70"/>
      <c r="RXE36" s="70"/>
      <c r="RXF36" s="70"/>
      <c r="RXG36" s="70"/>
      <c r="RXH36" s="70"/>
      <c r="RXI36" s="70"/>
      <c r="RXJ36" s="70"/>
      <c r="RXK36" s="70"/>
      <c r="RXL36" s="70"/>
      <c r="RXM36" s="70"/>
      <c r="RXN36" s="70"/>
      <c r="RXO36" s="70"/>
      <c r="RXP36" s="70"/>
      <c r="RXQ36" s="70"/>
      <c r="RXR36" s="70"/>
      <c r="RXS36" s="70"/>
      <c r="RXT36" s="70"/>
      <c r="RXU36" s="70"/>
      <c r="RXV36" s="70"/>
      <c r="RXW36" s="70"/>
      <c r="RXX36" s="70"/>
      <c r="RXY36" s="70"/>
      <c r="RXZ36" s="70"/>
      <c r="RYA36" s="70"/>
      <c r="RYB36" s="70"/>
      <c r="RYC36" s="70"/>
      <c r="RYD36" s="70"/>
      <c r="RYE36" s="70"/>
      <c r="RYF36" s="70"/>
      <c r="RYG36" s="70"/>
      <c r="RYH36" s="70"/>
      <c r="RYI36" s="70"/>
      <c r="RYJ36" s="70"/>
      <c r="RYK36" s="70"/>
      <c r="RYL36" s="70"/>
      <c r="RYM36" s="70"/>
      <c r="RYN36" s="70"/>
      <c r="RYO36" s="70"/>
      <c r="RYP36" s="70"/>
      <c r="RYQ36" s="70"/>
      <c r="RYR36" s="70"/>
      <c r="RYS36" s="70"/>
      <c r="RYT36" s="70"/>
      <c r="RYU36" s="70"/>
      <c r="RYV36" s="70"/>
      <c r="RYW36" s="70"/>
      <c r="RYX36" s="70"/>
      <c r="RYY36" s="70"/>
      <c r="RYZ36" s="70"/>
      <c r="RZA36" s="70"/>
      <c r="RZB36" s="70"/>
      <c r="RZC36" s="70"/>
      <c r="RZD36" s="70"/>
      <c r="RZE36" s="70"/>
      <c r="RZF36" s="70"/>
      <c r="RZG36" s="70"/>
      <c r="RZH36" s="70"/>
      <c r="RZI36" s="70"/>
      <c r="RZJ36" s="70"/>
      <c r="RZK36" s="70"/>
      <c r="RZL36" s="70"/>
      <c r="RZM36" s="70"/>
      <c r="RZN36" s="70"/>
      <c r="RZO36" s="70"/>
      <c r="RZP36" s="70"/>
      <c r="RZQ36" s="70"/>
      <c r="RZR36" s="70"/>
      <c r="RZS36" s="70"/>
      <c r="RZT36" s="70"/>
      <c r="RZU36" s="70"/>
      <c r="RZV36" s="70"/>
      <c r="RZW36" s="70"/>
      <c r="RZX36" s="70"/>
      <c r="RZY36" s="70"/>
      <c r="RZZ36" s="70"/>
      <c r="SAA36" s="70"/>
      <c r="SAB36" s="70"/>
      <c r="SAC36" s="70"/>
      <c r="SAD36" s="70"/>
      <c r="SAE36" s="70"/>
      <c r="SAF36" s="70"/>
      <c r="SAG36" s="70"/>
      <c r="SAH36" s="70"/>
      <c r="SAI36" s="70"/>
      <c r="SAJ36" s="70"/>
      <c r="SAK36" s="70"/>
      <c r="SAL36" s="70"/>
      <c r="SAM36" s="70"/>
      <c r="SAN36" s="70"/>
      <c r="SAO36" s="70"/>
      <c r="SAP36" s="70"/>
      <c r="SAQ36" s="70"/>
      <c r="SAR36" s="70"/>
      <c r="SAS36" s="70"/>
      <c r="SAT36" s="70"/>
      <c r="SAU36" s="70"/>
      <c r="SAV36" s="70"/>
      <c r="SAW36" s="70"/>
      <c r="SAX36" s="70"/>
      <c r="SAY36" s="70"/>
      <c r="SAZ36" s="70"/>
      <c r="SBA36" s="70"/>
      <c r="SBB36" s="70"/>
      <c r="SBC36" s="70"/>
      <c r="SBD36" s="70"/>
      <c r="SBE36" s="70"/>
      <c r="SBF36" s="70"/>
      <c r="SBG36" s="70"/>
      <c r="SBH36" s="70"/>
      <c r="SBI36" s="70"/>
      <c r="SBJ36" s="70"/>
      <c r="SBK36" s="70"/>
      <c r="SBL36" s="70"/>
      <c r="SBM36" s="70"/>
      <c r="SBN36" s="70"/>
      <c r="SBO36" s="70"/>
      <c r="SBP36" s="70"/>
      <c r="SBQ36" s="70"/>
      <c r="SBR36" s="70"/>
      <c r="SBS36" s="70"/>
      <c r="SBT36" s="70"/>
      <c r="SBU36" s="70"/>
      <c r="SBV36" s="70"/>
      <c r="SBW36" s="70"/>
      <c r="SBX36" s="70"/>
      <c r="SBY36" s="70"/>
      <c r="SBZ36" s="70"/>
      <c r="SCA36" s="70"/>
      <c r="SCB36" s="70"/>
      <c r="SCC36" s="70"/>
      <c r="SCD36" s="70"/>
      <c r="SCE36" s="70"/>
      <c r="SCF36" s="70"/>
      <c r="SCG36" s="70"/>
      <c r="SCH36" s="70"/>
      <c r="SCI36" s="70"/>
      <c r="SCJ36" s="70"/>
      <c r="SCK36" s="70"/>
      <c r="SCL36" s="70"/>
      <c r="SCM36" s="70"/>
      <c r="SCN36" s="70"/>
      <c r="SCO36" s="70"/>
      <c r="SCP36" s="70"/>
      <c r="SCQ36" s="70"/>
      <c r="SCR36" s="70"/>
      <c r="SCS36" s="70"/>
      <c r="SCT36" s="70"/>
      <c r="SCU36" s="70"/>
      <c r="SCV36" s="70"/>
      <c r="SCW36" s="70"/>
      <c r="SCX36" s="70"/>
      <c r="SCY36" s="70"/>
      <c r="SCZ36" s="70"/>
      <c r="SDA36" s="70"/>
      <c r="SDB36" s="70"/>
      <c r="SDC36" s="70"/>
      <c r="SDD36" s="70"/>
      <c r="SDE36" s="70"/>
      <c r="SDF36" s="70"/>
      <c r="SDG36" s="70"/>
      <c r="SDH36" s="70"/>
      <c r="SDI36" s="70"/>
      <c r="SDJ36" s="70"/>
      <c r="SDK36" s="70"/>
      <c r="SDL36" s="70"/>
      <c r="SDM36" s="70"/>
      <c r="SDN36" s="70"/>
      <c r="SDO36" s="70"/>
      <c r="SDP36" s="70"/>
      <c r="SDQ36" s="70"/>
      <c r="SDR36" s="70"/>
      <c r="SDS36" s="70"/>
      <c r="SDT36" s="70"/>
      <c r="SDU36" s="70"/>
      <c r="SDV36" s="70"/>
      <c r="SDW36" s="70"/>
      <c r="SDX36" s="70"/>
      <c r="SDY36" s="70"/>
      <c r="SDZ36" s="70"/>
      <c r="SEA36" s="70"/>
      <c r="SEB36" s="70"/>
      <c r="SEC36" s="70"/>
      <c r="SED36" s="70"/>
      <c r="SEE36" s="70"/>
      <c r="SEF36" s="70"/>
      <c r="SEG36" s="70"/>
      <c r="SEH36" s="70"/>
      <c r="SEI36" s="70"/>
      <c r="SEJ36" s="70"/>
      <c r="SEK36" s="70"/>
      <c r="SEL36" s="70"/>
      <c r="SEM36" s="70"/>
      <c r="SEN36" s="70"/>
      <c r="SEO36" s="70"/>
      <c r="SEP36" s="70"/>
      <c r="SEQ36" s="70"/>
      <c r="SER36" s="70"/>
      <c r="SES36" s="70"/>
      <c r="SET36" s="70"/>
      <c r="SEU36" s="70"/>
      <c r="SEV36" s="70"/>
      <c r="SEW36" s="70"/>
      <c r="SEX36" s="70"/>
      <c r="SEY36" s="70"/>
      <c r="SEZ36" s="70"/>
      <c r="SFA36" s="70"/>
      <c r="SFB36" s="70"/>
      <c r="SFC36" s="70"/>
      <c r="SFD36" s="70"/>
      <c r="SFE36" s="70"/>
      <c r="SFF36" s="70"/>
      <c r="SFG36" s="70"/>
      <c r="SFH36" s="70"/>
      <c r="SFI36" s="70"/>
      <c r="SFJ36" s="70"/>
      <c r="SFK36" s="70"/>
      <c r="SFL36" s="70"/>
      <c r="SFM36" s="70"/>
      <c r="SFN36" s="70"/>
      <c r="SFO36" s="70"/>
      <c r="SFP36" s="70"/>
      <c r="SFQ36" s="70"/>
      <c r="SFR36" s="70"/>
      <c r="SFS36" s="70"/>
      <c r="SFT36" s="70"/>
      <c r="SFU36" s="70"/>
      <c r="SFV36" s="70"/>
      <c r="SFW36" s="70"/>
      <c r="SFX36" s="70"/>
      <c r="SFY36" s="70"/>
      <c r="SFZ36" s="70"/>
      <c r="SGA36" s="70"/>
      <c r="SGB36" s="70"/>
      <c r="SGC36" s="70"/>
      <c r="SGD36" s="70"/>
      <c r="SGE36" s="70"/>
      <c r="SGF36" s="70"/>
      <c r="SGG36" s="70"/>
      <c r="SGH36" s="70"/>
      <c r="SGI36" s="70"/>
      <c r="SGJ36" s="70"/>
      <c r="SGK36" s="70"/>
      <c r="SGL36" s="70"/>
      <c r="SGM36" s="70"/>
      <c r="SGN36" s="70"/>
      <c r="SGO36" s="70"/>
      <c r="SGP36" s="70"/>
      <c r="SGQ36" s="70"/>
      <c r="SGR36" s="70"/>
      <c r="SGS36" s="70"/>
      <c r="SGT36" s="70"/>
      <c r="SGU36" s="70"/>
      <c r="SGV36" s="70"/>
      <c r="SGW36" s="70"/>
      <c r="SGX36" s="70"/>
      <c r="SGY36" s="70"/>
      <c r="SGZ36" s="70"/>
      <c r="SHA36" s="70"/>
      <c r="SHB36" s="70"/>
      <c r="SHC36" s="70"/>
      <c r="SHD36" s="70"/>
      <c r="SHE36" s="70"/>
      <c r="SHF36" s="70"/>
      <c r="SHG36" s="70"/>
      <c r="SHH36" s="70"/>
      <c r="SHI36" s="70"/>
      <c r="SHJ36" s="70"/>
      <c r="SHK36" s="70"/>
      <c r="SHL36" s="70"/>
      <c r="SHM36" s="70"/>
      <c r="SHN36" s="70"/>
      <c r="SHO36" s="70"/>
      <c r="SHP36" s="70"/>
      <c r="SHQ36" s="70"/>
      <c r="SHR36" s="70"/>
      <c r="SHS36" s="70"/>
      <c r="SHT36" s="70"/>
      <c r="SHU36" s="70"/>
      <c r="SHV36" s="70"/>
      <c r="SHW36" s="70"/>
      <c r="SHX36" s="70"/>
      <c r="SHY36" s="70"/>
      <c r="SHZ36" s="70"/>
      <c r="SIA36" s="70"/>
      <c r="SIB36" s="70"/>
      <c r="SIC36" s="70"/>
      <c r="SID36" s="70"/>
      <c r="SIE36" s="70"/>
      <c r="SIF36" s="70"/>
      <c r="SIG36" s="70"/>
      <c r="SIH36" s="70"/>
      <c r="SII36" s="70"/>
      <c r="SIJ36" s="70"/>
      <c r="SIK36" s="70"/>
      <c r="SIL36" s="70"/>
      <c r="SIM36" s="70"/>
      <c r="SIN36" s="70"/>
      <c r="SIO36" s="70"/>
      <c r="SIP36" s="70"/>
      <c r="SIQ36" s="70"/>
      <c r="SIR36" s="70"/>
      <c r="SIS36" s="70"/>
      <c r="SIT36" s="70"/>
      <c r="SIU36" s="70"/>
      <c r="SIV36" s="70"/>
      <c r="SIW36" s="70"/>
      <c r="SIX36" s="70"/>
      <c r="SIY36" s="70"/>
      <c r="SIZ36" s="70"/>
      <c r="SJA36" s="70"/>
      <c r="SJB36" s="70"/>
      <c r="SJC36" s="70"/>
      <c r="SJD36" s="70"/>
      <c r="SJE36" s="70"/>
      <c r="SJF36" s="70"/>
      <c r="SJG36" s="70"/>
      <c r="SJH36" s="70"/>
      <c r="SJI36" s="70"/>
      <c r="SJJ36" s="70"/>
      <c r="SJK36" s="70"/>
      <c r="SJL36" s="70"/>
      <c r="SJM36" s="70"/>
      <c r="SJN36" s="70"/>
      <c r="SJO36" s="70"/>
      <c r="SJP36" s="70"/>
      <c r="SJQ36" s="70"/>
      <c r="SJR36" s="70"/>
      <c r="SJS36" s="70"/>
      <c r="SJT36" s="70"/>
      <c r="SJU36" s="70"/>
      <c r="SJV36" s="70"/>
      <c r="SJW36" s="70"/>
      <c r="SJX36" s="70"/>
      <c r="SJY36" s="70"/>
      <c r="SJZ36" s="70"/>
      <c r="SKA36" s="70"/>
      <c r="SKB36" s="70"/>
      <c r="SKC36" s="70"/>
      <c r="SKD36" s="70"/>
      <c r="SKE36" s="70"/>
      <c r="SKF36" s="70"/>
      <c r="SKG36" s="70"/>
      <c r="SKH36" s="70"/>
      <c r="SKI36" s="70"/>
      <c r="SKJ36" s="70"/>
      <c r="SKK36" s="70"/>
      <c r="SKL36" s="70"/>
      <c r="SKM36" s="70"/>
      <c r="SKN36" s="70"/>
      <c r="SKO36" s="70"/>
      <c r="SKP36" s="70"/>
      <c r="SKQ36" s="70"/>
      <c r="SKR36" s="70"/>
      <c r="SKS36" s="70"/>
      <c r="SKT36" s="70"/>
      <c r="SKU36" s="70"/>
      <c r="SKV36" s="70"/>
      <c r="SKW36" s="70"/>
      <c r="SKX36" s="70"/>
      <c r="SKY36" s="70"/>
      <c r="SKZ36" s="70"/>
      <c r="SLA36" s="70"/>
      <c r="SLB36" s="70"/>
      <c r="SLC36" s="70"/>
      <c r="SLD36" s="70"/>
      <c r="SLE36" s="70"/>
      <c r="SLF36" s="70"/>
      <c r="SLG36" s="70"/>
      <c r="SLH36" s="70"/>
      <c r="SLI36" s="70"/>
      <c r="SLJ36" s="70"/>
      <c r="SLK36" s="70"/>
      <c r="SLL36" s="70"/>
      <c r="SLM36" s="70"/>
      <c r="SLN36" s="70"/>
      <c r="SLO36" s="70"/>
      <c r="SLP36" s="70"/>
      <c r="SLQ36" s="70"/>
      <c r="SLR36" s="70"/>
      <c r="SLS36" s="70"/>
      <c r="SLT36" s="70"/>
      <c r="SLU36" s="70"/>
      <c r="SLV36" s="70"/>
      <c r="SLW36" s="70"/>
      <c r="SLX36" s="70"/>
      <c r="SLY36" s="70"/>
      <c r="SLZ36" s="70"/>
      <c r="SMA36" s="70"/>
      <c r="SMB36" s="70"/>
      <c r="SMC36" s="70"/>
      <c r="SMD36" s="70"/>
      <c r="SME36" s="70"/>
      <c r="SMF36" s="70"/>
      <c r="SMG36" s="70"/>
      <c r="SMH36" s="70"/>
      <c r="SMI36" s="70"/>
      <c r="SMJ36" s="70"/>
      <c r="SMK36" s="70"/>
      <c r="SML36" s="70"/>
      <c r="SMM36" s="70"/>
      <c r="SMN36" s="70"/>
      <c r="SMO36" s="70"/>
      <c r="SMP36" s="70"/>
      <c r="SMQ36" s="70"/>
      <c r="SMR36" s="70"/>
      <c r="SMS36" s="70"/>
      <c r="SMT36" s="70"/>
      <c r="SMU36" s="70"/>
      <c r="SMV36" s="70"/>
      <c r="SMW36" s="70"/>
      <c r="SMX36" s="70"/>
      <c r="SMY36" s="70"/>
      <c r="SMZ36" s="70"/>
      <c r="SNA36" s="70"/>
      <c r="SNB36" s="70"/>
      <c r="SNC36" s="70"/>
      <c r="SND36" s="70"/>
      <c r="SNE36" s="70"/>
      <c r="SNF36" s="70"/>
      <c r="SNG36" s="70"/>
      <c r="SNH36" s="70"/>
      <c r="SNI36" s="70"/>
      <c r="SNJ36" s="70"/>
      <c r="SNK36" s="70"/>
      <c r="SNL36" s="70"/>
      <c r="SNM36" s="70"/>
      <c r="SNN36" s="70"/>
      <c r="SNO36" s="70"/>
      <c r="SNP36" s="70"/>
      <c r="SNQ36" s="70"/>
      <c r="SNR36" s="70"/>
      <c r="SNS36" s="70"/>
      <c r="SNT36" s="70"/>
      <c r="SNU36" s="70"/>
      <c r="SNV36" s="70"/>
      <c r="SNW36" s="70"/>
      <c r="SNX36" s="70"/>
      <c r="SNY36" s="70"/>
      <c r="SNZ36" s="70"/>
      <c r="SOA36" s="70"/>
      <c r="SOB36" s="70"/>
      <c r="SOC36" s="70"/>
      <c r="SOD36" s="70"/>
      <c r="SOE36" s="70"/>
      <c r="SOF36" s="70"/>
      <c r="SOG36" s="70"/>
      <c r="SOH36" s="70"/>
      <c r="SOI36" s="70"/>
      <c r="SOJ36" s="70"/>
      <c r="SOK36" s="70"/>
      <c r="SOL36" s="70"/>
      <c r="SOM36" s="70"/>
      <c r="SON36" s="70"/>
      <c r="SOO36" s="70"/>
      <c r="SOP36" s="70"/>
      <c r="SOQ36" s="70"/>
      <c r="SOR36" s="70"/>
      <c r="SOS36" s="70"/>
      <c r="SOT36" s="70"/>
      <c r="SOU36" s="70"/>
      <c r="SOV36" s="70"/>
      <c r="SOW36" s="70"/>
      <c r="SOX36" s="70"/>
      <c r="SOY36" s="70"/>
      <c r="SOZ36" s="70"/>
      <c r="SPA36" s="70"/>
      <c r="SPB36" s="70"/>
      <c r="SPC36" s="70"/>
      <c r="SPD36" s="70"/>
      <c r="SPE36" s="70"/>
      <c r="SPF36" s="70"/>
      <c r="SPG36" s="70"/>
      <c r="SPH36" s="70"/>
      <c r="SPI36" s="70"/>
      <c r="SPJ36" s="70"/>
      <c r="SPK36" s="70"/>
      <c r="SPL36" s="70"/>
      <c r="SPM36" s="70"/>
      <c r="SPN36" s="70"/>
      <c r="SPO36" s="70"/>
      <c r="SPP36" s="70"/>
      <c r="SPQ36" s="70"/>
      <c r="SPR36" s="70"/>
      <c r="SPS36" s="70"/>
      <c r="SPT36" s="70"/>
      <c r="SPU36" s="70"/>
      <c r="SPV36" s="70"/>
      <c r="SPW36" s="70"/>
      <c r="SPX36" s="70"/>
      <c r="SPY36" s="70"/>
      <c r="SPZ36" s="70"/>
      <c r="SQA36" s="70"/>
      <c r="SQB36" s="70"/>
      <c r="SQC36" s="70"/>
      <c r="SQD36" s="70"/>
      <c r="SQE36" s="70"/>
      <c r="SQF36" s="70"/>
      <c r="SQG36" s="70"/>
      <c r="SQH36" s="70"/>
      <c r="SQI36" s="70"/>
      <c r="SQJ36" s="70"/>
      <c r="SQK36" s="70"/>
      <c r="SQL36" s="70"/>
      <c r="SQM36" s="70"/>
      <c r="SQN36" s="70"/>
      <c r="SQO36" s="70"/>
      <c r="SQP36" s="70"/>
      <c r="SQQ36" s="70"/>
      <c r="SQR36" s="70"/>
      <c r="SQS36" s="70"/>
      <c r="SQT36" s="70"/>
      <c r="SQU36" s="70"/>
      <c r="SQV36" s="70"/>
      <c r="SQW36" s="70"/>
      <c r="SQX36" s="70"/>
      <c r="SQY36" s="70"/>
      <c r="SQZ36" s="70"/>
      <c r="SRA36" s="70"/>
      <c r="SRB36" s="70"/>
      <c r="SRC36" s="70"/>
      <c r="SRD36" s="70"/>
      <c r="SRE36" s="70"/>
      <c r="SRF36" s="70"/>
      <c r="SRG36" s="70"/>
      <c r="SRH36" s="70"/>
      <c r="SRI36" s="70"/>
      <c r="SRJ36" s="70"/>
      <c r="SRK36" s="70"/>
      <c r="SRL36" s="70"/>
      <c r="SRM36" s="70"/>
      <c r="SRN36" s="70"/>
      <c r="SRO36" s="70"/>
      <c r="SRP36" s="70"/>
      <c r="SRQ36" s="70"/>
      <c r="SRR36" s="70"/>
      <c r="SRS36" s="70"/>
      <c r="SRT36" s="70"/>
      <c r="SRU36" s="70"/>
      <c r="SRV36" s="70"/>
      <c r="SRW36" s="70"/>
      <c r="SRX36" s="70"/>
      <c r="SRY36" s="70"/>
      <c r="SRZ36" s="70"/>
      <c r="SSA36" s="70"/>
      <c r="SSB36" s="70"/>
      <c r="SSC36" s="70"/>
      <c r="SSD36" s="70"/>
      <c r="SSE36" s="70"/>
      <c r="SSF36" s="70"/>
      <c r="SSG36" s="70"/>
      <c r="SSH36" s="70"/>
      <c r="SSI36" s="70"/>
      <c r="SSJ36" s="70"/>
      <c r="SSK36" s="70"/>
      <c r="SSL36" s="70"/>
      <c r="SSM36" s="70"/>
      <c r="SSN36" s="70"/>
      <c r="SSO36" s="70"/>
      <c r="SSP36" s="70"/>
      <c r="SSQ36" s="70"/>
      <c r="SSR36" s="70"/>
      <c r="SSS36" s="70"/>
      <c r="SST36" s="70"/>
      <c r="SSU36" s="70"/>
      <c r="SSV36" s="70"/>
      <c r="SSW36" s="70"/>
      <c r="SSX36" s="70"/>
      <c r="SSY36" s="70"/>
      <c r="SSZ36" s="70"/>
      <c r="STA36" s="70"/>
      <c r="STB36" s="70"/>
      <c r="STC36" s="70"/>
      <c r="STD36" s="70"/>
      <c r="STE36" s="70"/>
      <c r="STF36" s="70"/>
      <c r="STG36" s="70"/>
      <c r="STH36" s="70"/>
      <c r="STI36" s="70"/>
      <c r="STJ36" s="70"/>
      <c r="STK36" s="70"/>
      <c r="STL36" s="70"/>
      <c r="STM36" s="70"/>
      <c r="STN36" s="70"/>
      <c r="STO36" s="70"/>
      <c r="STP36" s="70"/>
      <c r="STQ36" s="70"/>
      <c r="STR36" s="70"/>
      <c r="STS36" s="70"/>
      <c r="STT36" s="70"/>
      <c r="STU36" s="70"/>
      <c r="STV36" s="70"/>
      <c r="STW36" s="70"/>
      <c r="STX36" s="70"/>
      <c r="STY36" s="70"/>
      <c r="STZ36" s="70"/>
      <c r="SUA36" s="70"/>
      <c r="SUB36" s="70"/>
      <c r="SUC36" s="70"/>
      <c r="SUD36" s="70"/>
      <c r="SUE36" s="70"/>
      <c r="SUF36" s="70"/>
      <c r="SUG36" s="70"/>
      <c r="SUH36" s="70"/>
      <c r="SUI36" s="70"/>
      <c r="SUJ36" s="70"/>
      <c r="SUK36" s="70"/>
      <c r="SUL36" s="70"/>
      <c r="SUM36" s="70"/>
      <c r="SUN36" s="70"/>
      <c r="SUO36" s="70"/>
      <c r="SUP36" s="70"/>
      <c r="SUQ36" s="70"/>
      <c r="SUR36" s="70"/>
      <c r="SUS36" s="70"/>
      <c r="SUT36" s="70"/>
      <c r="SUU36" s="70"/>
      <c r="SUV36" s="70"/>
      <c r="SUW36" s="70"/>
      <c r="SUX36" s="70"/>
      <c r="SUY36" s="70"/>
      <c r="SUZ36" s="70"/>
      <c r="SVA36" s="70"/>
      <c r="SVB36" s="70"/>
      <c r="SVC36" s="70"/>
      <c r="SVD36" s="70"/>
      <c r="SVE36" s="70"/>
      <c r="SVF36" s="70"/>
      <c r="SVG36" s="70"/>
      <c r="SVH36" s="70"/>
      <c r="SVI36" s="70"/>
      <c r="SVJ36" s="70"/>
      <c r="SVK36" s="70"/>
      <c r="SVL36" s="70"/>
      <c r="SVM36" s="70"/>
      <c r="SVN36" s="70"/>
      <c r="SVO36" s="70"/>
      <c r="SVP36" s="70"/>
      <c r="SVQ36" s="70"/>
      <c r="SVR36" s="70"/>
      <c r="SVS36" s="70"/>
      <c r="SVT36" s="70"/>
      <c r="SVU36" s="70"/>
      <c r="SVV36" s="70"/>
      <c r="SVW36" s="70"/>
      <c r="SVX36" s="70"/>
      <c r="SVY36" s="70"/>
      <c r="SVZ36" s="70"/>
      <c r="SWA36" s="70"/>
      <c r="SWB36" s="70"/>
      <c r="SWC36" s="70"/>
      <c r="SWD36" s="70"/>
      <c r="SWE36" s="70"/>
      <c r="SWF36" s="70"/>
      <c r="SWG36" s="70"/>
      <c r="SWH36" s="70"/>
      <c r="SWI36" s="70"/>
      <c r="SWJ36" s="70"/>
      <c r="SWK36" s="70"/>
      <c r="SWL36" s="70"/>
      <c r="SWM36" s="70"/>
      <c r="SWN36" s="70"/>
      <c r="SWO36" s="70"/>
      <c r="SWP36" s="70"/>
      <c r="SWQ36" s="70"/>
      <c r="SWR36" s="70"/>
      <c r="SWS36" s="70"/>
      <c r="SWT36" s="70"/>
      <c r="SWU36" s="70"/>
      <c r="SWV36" s="70"/>
      <c r="SWW36" s="70"/>
      <c r="SWX36" s="70"/>
      <c r="SWY36" s="70"/>
      <c r="SWZ36" s="70"/>
      <c r="SXA36" s="70"/>
      <c r="SXB36" s="70"/>
      <c r="SXC36" s="70"/>
      <c r="SXD36" s="70"/>
      <c r="SXE36" s="70"/>
      <c r="SXF36" s="70"/>
      <c r="SXG36" s="70"/>
      <c r="SXH36" s="70"/>
      <c r="SXI36" s="70"/>
      <c r="SXJ36" s="70"/>
      <c r="SXK36" s="70"/>
      <c r="SXL36" s="70"/>
      <c r="SXM36" s="70"/>
      <c r="SXN36" s="70"/>
      <c r="SXO36" s="70"/>
      <c r="SXP36" s="70"/>
      <c r="SXQ36" s="70"/>
      <c r="SXR36" s="70"/>
      <c r="SXS36" s="70"/>
      <c r="SXT36" s="70"/>
      <c r="SXU36" s="70"/>
      <c r="SXV36" s="70"/>
      <c r="SXW36" s="70"/>
      <c r="SXX36" s="70"/>
      <c r="SXY36" s="70"/>
      <c r="SXZ36" s="70"/>
      <c r="SYA36" s="70"/>
      <c r="SYB36" s="70"/>
      <c r="SYC36" s="70"/>
      <c r="SYD36" s="70"/>
      <c r="SYE36" s="70"/>
      <c r="SYF36" s="70"/>
      <c r="SYG36" s="70"/>
      <c r="SYH36" s="70"/>
      <c r="SYI36" s="70"/>
      <c r="SYJ36" s="70"/>
      <c r="SYK36" s="70"/>
      <c r="SYL36" s="70"/>
      <c r="SYM36" s="70"/>
      <c r="SYN36" s="70"/>
      <c r="SYO36" s="70"/>
      <c r="SYP36" s="70"/>
      <c r="SYQ36" s="70"/>
      <c r="SYR36" s="70"/>
      <c r="SYS36" s="70"/>
      <c r="SYT36" s="70"/>
      <c r="SYU36" s="70"/>
      <c r="SYV36" s="70"/>
      <c r="SYW36" s="70"/>
      <c r="SYX36" s="70"/>
      <c r="SYY36" s="70"/>
      <c r="SYZ36" s="70"/>
      <c r="SZA36" s="70"/>
      <c r="SZB36" s="70"/>
      <c r="SZC36" s="70"/>
      <c r="SZD36" s="70"/>
      <c r="SZE36" s="70"/>
      <c r="SZF36" s="70"/>
      <c r="SZG36" s="70"/>
      <c r="SZH36" s="70"/>
      <c r="SZI36" s="70"/>
      <c r="SZJ36" s="70"/>
      <c r="SZK36" s="70"/>
      <c r="SZL36" s="70"/>
      <c r="SZM36" s="70"/>
      <c r="SZN36" s="70"/>
      <c r="SZO36" s="70"/>
      <c r="SZP36" s="70"/>
      <c r="SZQ36" s="70"/>
      <c r="SZR36" s="70"/>
      <c r="SZS36" s="70"/>
      <c r="SZT36" s="70"/>
      <c r="SZU36" s="70"/>
      <c r="SZV36" s="70"/>
      <c r="SZW36" s="70"/>
      <c r="SZX36" s="70"/>
      <c r="SZY36" s="70"/>
      <c r="SZZ36" s="70"/>
      <c r="TAA36" s="70"/>
      <c r="TAB36" s="70"/>
      <c r="TAC36" s="70"/>
      <c r="TAD36" s="70"/>
      <c r="TAE36" s="70"/>
      <c r="TAF36" s="70"/>
      <c r="TAG36" s="70"/>
      <c r="TAH36" s="70"/>
      <c r="TAI36" s="70"/>
      <c r="TAJ36" s="70"/>
      <c r="TAK36" s="70"/>
      <c r="TAL36" s="70"/>
      <c r="TAM36" s="70"/>
      <c r="TAN36" s="70"/>
      <c r="TAO36" s="70"/>
      <c r="TAP36" s="70"/>
      <c r="TAQ36" s="70"/>
      <c r="TAR36" s="70"/>
      <c r="TAS36" s="70"/>
      <c r="TAT36" s="70"/>
      <c r="TAU36" s="70"/>
      <c r="TAV36" s="70"/>
      <c r="TAW36" s="70"/>
      <c r="TAX36" s="70"/>
      <c r="TAY36" s="70"/>
      <c r="TAZ36" s="70"/>
      <c r="TBA36" s="70"/>
      <c r="TBB36" s="70"/>
      <c r="TBC36" s="70"/>
      <c r="TBD36" s="70"/>
      <c r="TBE36" s="70"/>
      <c r="TBF36" s="70"/>
      <c r="TBG36" s="70"/>
      <c r="TBH36" s="70"/>
      <c r="TBI36" s="70"/>
      <c r="TBJ36" s="70"/>
      <c r="TBK36" s="70"/>
      <c r="TBL36" s="70"/>
      <c r="TBM36" s="70"/>
      <c r="TBN36" s="70"/>
      <c r="TBO36" s="70"/>
      <c r="TBP36" s="70"/>
      <c r="TBQ36" s="70"/>
      <c r="TBR36" s="70"/>
      <c r="TBS36" s="70"/>
      <c r="TBT36" s="70"/>
      <c r="TBU36" s="70"/>
      <c r="TBV36" s="70"/>
      <c r="TBW36" s="70"/>
      <c r="TBX36" s="70"/>
      <c r="TBY36" s="70"/>
      <c r="TBZ36" s="70"/>
      <c r="TCA36" s="70"/>
      <c r="TCB36" s="70"/>
      <c r="TCC36" s="70"/>
      <c r="TCD36" s="70"/>
      <c r="TCE36" s="70"/>
      <c r="TCF36" s="70"/>
      <c r="TCG36" s="70"/>
      <c r="TCH36" s="70"/>
      <c r="TCI36" s="70"/>
      <c r="TCJ36" s="70"/>
      <c r="TCK36" s="70"/>
      <c r="TCL36" s="70"/>
      <c r="TCM36" s="70"/>
      <c r="TCN36" s="70"/>
      <c r="TCO36" s="70"/>
      <c r="TCP36" s="70"/>
      <c r="TCQ36" s="70"/>
      <c r="TCR36" s="70"/>
      <c r="TCS36" s="70"/>
      <c r="TCT36" s="70"/>
      <c r="TCU36" s="70"/>
      <c r="TCV36" s="70"/>
      <c r="TCW36" s="70"/>
      <c r="TCX36" s="70"/>
      <c r="TCY36" s="70"/>
      <c r="TCZ36" s="70"/>
      <c r="TDA36" s="70"/>
      <c r="TDB36" s="70"/>
      <c r="TDC36" s="70"/>
      <c r="TDD36" s="70"/>
      <c r="TDE36" s="70"/>
      <c r="TDF36" s="70"/>
      <c r="TDG36" s="70"/>
      <c r="TDH36" s="70"/>
      <c r="TDI36" s="70"/>
      <c r="TDJ36" s="70"/>
      <c r="TDK36" s="70"/>
      <c r="TDL36" s="70"/>
      <c r="TDM36" s="70"/>
      <c r="TDN36" s="70"/>
      <c r="TDO36" s="70"/>
      <c r="TDP36" s="70"/>
      <c r="TDQ36" s="70"/>
      <c r="TDR36" s="70"/>
      <c r="TDS36" s="70"/>
      <c r="TDT36" s="70"/>
      <c r="TDU36" s="70"/>
      <c r="TDV36" s="70"/>
      <c r="TDW36" s="70"/>
      <c r="TDX36" s="70"/>
      <c r="TDY36" s="70"/>
      <c r="TDZ36" s="70"/>
      <c r="TEA36" s="70"/>
      <c r="TEB36" s="70"/>
      <c r="TEC36" s="70"/>
      <c r="TED36" s="70"/>
      <c r="TEE36" s="70"/>
      <c r="TEF36" s="70"/>
      <c r="TEG36" s="70"/>
      <c r="TEH36" s="70"/>
      <c r="TEI36" s="70"/>
      <c r="TEJ36" s="70"/>
      <c r="TEK36" s="70"/>
      <c r="TEL36" s="70"/>
      <c r="TEM36" s="70"/>
      <c r="TEN36" s="70"/>
      <c r="TEO36" s="70"/>
      <c r="TEP36" s="70"/>
      <c r="TEQ36" s="70"/>
      <c r="TER36" s="70"/>
      <c r="TES36" s="70"/>
      <c r="TET36" s="70"/>
      <c r="TEU36" s="70"/>
      <c r="TEV36" s="70"/>
      <c r="TEW36" s="70"/>
      <c r="TEX36" s="70"/>
      <c r="TEY36" s="70"/>
      <c r="TEZ36" s="70"/>
      <c r="TFA36" s="70"/>
      <c r="TFB36" s="70"/>
      <c r="TFC36" s="70"/>
      <c r="TFD36" s="70"/>
      <c r="TFE36" s="70"/>
      <c r="TFF36" s="70"/>
      <c r="TFG36" s="70"/>
      <c r="TFH36" s="70"/>
      <c r="TFI36" s="70"/>
      <c r="TFJ36" s="70"/>
      <c r="TFK36" s="70"/>
      <c r="TFL36" s="70"/>
      <c r="TFM36" s="70"/>
      <c r="TFN36" s="70"/>
      <c r="TFO36" s="70"/>
      <c r="TFP36" s="70"/>
      <c r="TFQ36" s="70"/>
      <c r="TFR36" s="70"/>
      <c r="TFS36" s="70"/>
      <c r="TFT36" s="70"/>
      <c r="TFU36" s="70"/>
      <c r="TFV36" s="70"/>
      <c r="TFW36" s="70"/>
      <c r="TFX36" s="70"/>
      <c r="TFY36" s="70"/>
      <c r="TFZ36" s="70"/>
      <c r="TGA36" s="70"/>
      <c r="TGB36" s="70"/>
      <c r="TGC36" s="70"/>
      <c r="TGD36" s="70"/>
      <c r="TGE36" s="70"/>
      <c r="TGF36" s="70"/>
      <c r="TGG36" s="70"/>
      <c r="TGH36" s="70"/>
      <c r="TGI36" s="70"/>
      <c r="TGJ36" s="70"/>
      <c r="TGK36" s="70"/>
      <c r="TGL36" s="70"/>
      <c r="TGM36" s="70"/>
      <c r="TGN36" s="70"/>
      <c r="TGO36" s="70"/>
      <c r="TGP36" s="70"/>
      <c r="TGQ36" s="70"/>
      <c r="TGR36" s="70"/>
      <c r="TGS36" s="70"/>
      <c r="TGT36" s="70"/>
      <c r="TGU36" s="70"/>
      <c r="TGV36" s="70"/>
      <c r="TGW36" s="70"/>
      <c r="TGX36" s="70"/>
      <c r="TGY36" s="70"/>
      <c r="TGZ36" s="70"/>
      <c r="THA36" s="70"/>
      <c r="THB36" s="70"/>
      <c r="THC36" s="70"/>
      <c r="THD36" s="70"/>
      <c r="THE36" s="70"/>
      <c r="THF36" s="70"/>
      <c r="THG36" s="70"/>
      <c r="THH36" s="70"/>
      <c r="THI36" s="70"/>
      <c r="THJ36" s="70"/>
      <c r="THK36" s="70"/>
      <c r="THL36" s="70"/>
      <c r="THM36" s="70"/>
      <c r="THN36" s="70"/>
      <c r="THO36" s="70"/>
      <c r="THP36" s="70"/>
      <c r="THQ36" s="70"/>
      <c r="THR36" s="70"/>
      <c r="THS36" s="70"/>
      <c r="THT36" s="70"/>
      <c r="THU36" s="70"/>
      <c r="THV36" s="70"/>
      <c r="THW36" s="70"/>
      <c r="THX36" s="70"/>
      <c r="THY36" s="70"/>
      <c r="THZ36" s="70"/>
      <c r="TIA36" s="70"/>
      <c r="TIB36" s="70"/>
      <c r="TIC36" s="70"/>
      <c r="TID36" s="70"/>
      <c r="TIE36" s="70"/>
      <c r="TIF36" s="70"/>
      <c r="TIG36" s="70"/>
      <c r="TIH36" s="70"/>
      <c r="TII36" s="70"/>
      <c r="TIJ36" s="70"/>
      <c r="TIK36" s="70"/>
      <c r="TIL36" s="70"/>
      <c r="TIM36" s="70"/>
      <c r="TIN36" s="70"/>
      <c r="TIO36" s="70"/>
      <c r="TIP36" s="70"/>
      <c r="TIQ36" s="70"/>
      <c r="TIR36" s="70"/>
      <c r="TIS36" s="70"/>
      <c r="TIT36" s="70"/>
      <c r="TIU36" s="70"/>
      <c r="TIV36" s="70"/>
      <c r="TIW36" s="70"/>
      <c r="TIX36" s="70"/>
      <c r="TIY36" s="70"/>
      <c r="TIZ36" s="70"/>
      <c r="TJA36" s="70"/>
      <c r="TJB36" s="70"/>
      <c r="TJC36" s="70"/>
      <c r="TJD36" s="70"/>
      <c r="TJE36" s="70"/>
      <c r="TJF36" s="70"/>
      <c r="TJG36" s="70"/>
      <c r="TJH36" s="70"/>
      <c r="TJI36" s="70"/>
      <c r="TJJ36" s="70"/>
      <c r="TJK36" s="70"/>
      <c r="TJL36" s="70"/>
      <c r="TJM36" s="70"/>
      <c r="TJN36" s="70"/>
      <c r="TJO36" s="70"/>
      <c r="TJP36" s="70"/>
      <c r="TJQ36" s="70"/>
      <c r="TJR36" s="70"/>
      <c r="TJS36" s="70"/>
      <c r="TJT36" s="70"/>
      <c r="TJU36" s="70"/>
      <c r="TJV36" s="70"/>
      <c r="TJW36" s="70"/>
      <c r="TJX36" s="70"/>
      <c r="TJY36" s="70"/>
      <c r="TJZ36" s="70"/>
      <c r="TKA36" s="70"/>
      <c r="TKB36" s="70"/>
      <c r="TKC36" s="70"/>
      <c r="TKD36" s="70"/>
      <c r="TKE36" s="70"/>
      <c r="TKF36" s="70"/>
      <c r="TKG36" s="70"/>
      <c r="TKH36" s="70"/>
      <c r="TKI36" s="70"/>
      <c r="TKJ36" s="70"/>
      <c r="TKK36" s="70"/>
      <c r="TKL36" s="70"/>
      <c r="TKM36" s="70"/>
      <c r="TKN36" s="70"/>
      <c r="TKO36" s="70"/>
      <c r="TKP36" s="70"/>
      <c r="TKQ36" s="70"/>
      <c r="TKR36" s="70"/>
      <c r="TKS36" s="70"/>
      <c r="TKT36" s="70"/>
      <c r="TKU36" s="70"/>
      <c r="TKV36" s="70"/>
      <c r="TKW36" s="70"/>
      <c r="TKX36" s="70"/>
      <c r="TKY36" s="70"/>
      <c r="TKZ36" s="70"/>
      <c r="TLA36" s="70"/>
      <c r="TLB36" s="70"/>
      <c r="TLC36" s="70"/>
      <c r="TLD36" s="70"/>
      <c r="TLE36" s="70"/>
      <c r="TLF36" s="70"/>
      <c r="TLG36" s="70"/>
      <c r="TLH36" s="70"/>
      <c r="TLI36" s="70"/>
      <c r="TLJ36" s="70"/>
      <c r="TLK36" s="70"/>
      <c r="TLL36" s="70"/>
      <c r="TLM36" s="70"/>
      <c r="TLN36" s="70"/>
      <c r="TLO36" s="70"/>
      <c r="TLP36" s="70"/>
      <c r="TLQ36" s="70"/>
      <c r="TLR36" s="70"/>
      <c r="TLS36" s="70"/>
      <c r="TLT36" s="70"/>
      <c r="TLU36" s="70"/>
      <c r="TLV36" s="70"/>
      <c r="TLW36" s="70"/>
      <c r="TLX36" s="70"/>
      <c r="TLY36" s="70"/>
      <c r="TLZ36" s="70"/>
      <c r="TMA36" s="70"/>
      <c r="TMB36" s="70"/>
      <c r="TMC36" s="70"/>
      <c r="TMD36" s="70"/>
      <c r="TME36" s="70"/>
      <c r="TMF36" s="70"/>
      <c r="TMG36" s="70"/>
      <c r="TMH36" s="70"/>
      <c r="TMI36" s="70"/>
      <c r="TMJ36" s="70"/>
      <c r="TMK36" s="70"/>
      <c r="TML36" s="70"/>
      <c r="TMM36" s="70"/>
      <c r="TMN36" s="70"/>
      <c r="TMO36" s="70"/>
      <c r="TMP36" s="70"/>
      <c r="TMQ36" s="70"/>
      <c r="TMR36" s="70"/>
      <c r="TMS36" s="70"/>
      <c r="TMT36" s="70"/>
      <c r="TMU36" s="70"/>
      <c r="TMV36" s="70"/>
      <c r="TMW36" s="70"/>
      <c r="TMX36" s="70"/>
      <c r="TMY36" s="70"/>
      <c r="TMZ36" s="70"/>
      <c r="TNA36" s="70"/>
      <c r="TNB36" s="70"/>
      <c r="TNC36" s="70"/>
      <c r="TND36" s="70"/>
      <c r="TNE36" s="70"/>
      <c r="TNF36" s="70"/>
      <c r="TNG36" s="70"/>
      <c r="TNH36" s="70"/>
      <c r="TNI36" s="70"/>
      <c r="TNJ36" s="70"/>
      <c r="TNK36" s="70"/>
      <c r="TNL36" s="70"/>
      <c r="TNM36" s="70"/>
      <c r="TNN36" s="70"/>
      <c r="TNO36" s="70"/>
      <c r="TNP36" s="70"/>
      <c r="TNQ36" s="70"/>
      <c r="TNR36" s="70"/>
      <c r="TNS36" s="70"/>
      <c r="TNT36" s="70"/>
      <c r="TNU36" s="70"/>
      <c r="TNV36" s="70"/>
      <c r="TNW36" s="70"/>
      <c r="TNX36" s="70"/>
      <c r="TNY36" s="70"/>
      <c r="TNZ36" s="70"/>
      <c r="TOA36" s="70"/>
      <c r="TOB36" s="70"/>
      <c r="TOC36" s="70"/>
      <c r="TOD36" s="70"/>
      <c r="TOE36" s="70"/>
      <c r="TOF36" s="70"/>
      <c r="TOG36" s="70"/>
      <c r="TOH36" s="70"/>
      <c r="TOI36" s="70"/>
      <c r="TOJ36" s="70"/>
      <c r="TOK36" s="70"/>
      <c r="TOL36" s="70"/>
      <c r="TOM36" s="70"/>
      <c r="TON36" s="70"/>
      <c r="TOO36" s="70"/>
      <c r="TOP36" s="70"/>
      <c r="TOQ36" s="70"/>
      <c r="TOR36" s="70"/>
      <c r="TOS36" s="70"/>
      <c r="TOT36" s="70"/>
      <c r="TOU36" s="70"/>
      <c r="TOV36" s="70"/>
      <c r="TOW36" s="70"/>
      <c r="TOX36" s="70"/>
      <c r="TOY36" s="70"/>
      <c r="TOZ36" s="70"/>
      <c r="TPA36" s="70"/>
      <c r="TPB36" s="70"/>
      <c r="TPC36" s="70"/>
      <c r="TPD36" s="70"/>
      <c r="TPE36" s="70"/>
      <c r="TPF36" s="70"/>
      <c r="TPG36" s="70"/>
      <c r="TPH36" s="70"/>
      <c r="TPI36" s="70"/>
      <c r="TPJ36" s="70"/>
      <c r="TPK36" s="70"/>
      <c r="TPL36" s="70"/>
      <c r="TPM36" s="70"/>
      <c r="TPN36" s="70"/>
      <c r="TPO36" s="70"/>
      <c r="TPP36" s="70"/>
      <c r="TPQ36" s="70"/>
      <c r="TPR36" s="70"/>
      <c r="TPS36" s="70"/>
      <c r="TPT36" s="70"/>
      <c r="TPU36" s="70"/>
      <c r="TPV36" s="70"/>
      <c r="TPW36" s="70"/>
      <c r="TPX36" s="70"/>
      <c r="TPY36" s="70"/>
      <c r="TPZ36" s="70"/>
      <c r="TQA36" s="70"/>
      <c r="TQB36" s="70"/>
      <c r="TQC36" s="70"/>
      <c r="TQD36" s="70"/>
      <c r="TQE36" s="70"/>
      <c r="TQF36" s="70"/>
      <c r="TQG36" s="70"/>
      <c r="TQH36" s="70"/>
      <c r="TQI36" s="70"/>
      <c r="TQJ36" s="70"/>
      <c r="TQK36" s="70"/>
      <c r="TQL36" s="70"/>
      <c r="TQM36" s="70"/>
      <c r="TQN36" s="70"/>
      <c r="TQO36" s="70"/>
      <c r="TQP36" s="70"/>
      <c r="TQQ36" s="70"/>
      <c r="TQR36" s="70"/>
      <c r="TQS36" s="70"/>
      <c r="TQT36" s="70"/>
      <c r="TQU36" s="70"/>
      <c r="TQV36" s="70"/>
      <c r="TQW36" s="70"/>
      <c r="TQX36" s="70"/>
      <c r="TQY36" s="70"/>
      <c r="TQZ36" s="70"/>
      <c r="TRA36" s="70"/>
      <c r="TRB36" s="70"/>
      <c r="TRC36" s="70"/>
      <c r="TRD36" s="70"/>
      <c r="TRE36" s="70"/>
      <c r="TRF36" s="70"/>
      <c r="TRG36" s="70"/>
      <c r="TRH36" s="70"/>
      <c r="TRI36" s="70"/>
      <c r="TRJ36" s="70"/>
      <c r="TRK36" s="70"/>
      <c r="TRL36" s="70"/>
      <c r="TRM36" s="70"/>
      <c r="TRN36" s="70"/>
      <c r="TRO36" s="70"/>
      <c r="TRP36" s="70"/>
      <c r="TRQ36" s="70"/>
      <c r="TRR36" s="70"/>
      <c r="TRS36" s="70"/>
      <c r="TRT36" s="70"/>
      <c r="TRU36" s="70"/>
      <c r="TRV36" s="70"/>
      <c r="TRW36" s="70"/>
      <c r="TRX36" s="70"/>
      <c r="TRY36" s="70"/>
      <c r="TRZ36" s="70"/>
      <c r="TSA36" s="70"/>
      <c r="TSB36" s="70"/>
      <c r="TSC36" s="70"/>
      <c r="TSD36" s="70"/>
      <c r="TSE36" s="70"/>
      <c r="TSF36" s="70"/>
      <c r="TSG36" s="70"/>
      <c r="TSH36" s="70"/>
      <c r="TSI36" s="70"/>
      <c r="TSJ36" s="70"/>
      <c r="TSK36" s="70"/>
      <c r="TSL36" s="70"/>
      <c r="TSM36" s="70"/>
      <c r="TSN36" s="70"/>
      <c r="TSO36" s="70"/>
      <c r="TSP36" s="70"/>
      <c r="TSQ36" s="70"/>
      <c r="TSR36" s="70"/>
      <c r="TSS36" s="70"/>
      <c r="TST36" s="70"/>
      <c r="TSU36" s="70"/>
      <c r="TSV36" s="70"/>
      <c r="TSW36" s="70"/>
      <c r="TSX36" s="70"/>
      <c r="TSY36" s="70"/>
      <c r="TSZ36" s="70"/>
      <c r="TTA36" s="70"/>
      <c r="TTB36" s="70"/>
      <c r="TTC36" s="70"/>
      <c r="TTD36" s="70"/>
      <c r="TTE36" s="70"/>
      <c r="TTF36" s="70"/>
      <c r="TTG36" s="70"/>
      <c r="TTH36" s="70"/>
      <c r="TTI36" s="70"/>
      <c r="TTJ36" s="70"/>
      <c r="TTK36" s="70"/>
      <c r="TTL36" s="70"/>
      <c r="TTM36" s="70"/>
      <c r="TTN36" s="70"/>
      <c r="TTO36" s="70"/>
      <c r="TTP36" s="70"/>
      <c r="TTQ36" s="70"/>
      <c r="TTR36" s="70"/>
      <c r="TTS36" s="70"/>
      <c r="TTT36" s="70"/>
      <c r="TTU36" s="70"/>
      <c r="TTV36" s="70"/>
      <c r="TTW36" s="70"/>
      <c r="TTX36" s="70"/>
      <c r="TTY36" s="70"/>
      <c r="TTZ36" s="70"/>
      <c r="TUA36" s="70"/>
      <c r="TUB36" s="70"/>
      <c r="TUC36" s="70"/>
      <c r="TUD36" s="70"/>
      <c r="TUE36" s="70"/>
      <c r="TUF36" s="70"/>
      <c r="TUG36" s="70"/>
      <c r="TUH36" s="70"/>
      <c r="TUI36" s="70"/>
      <c r="TUJ36" s="70"/>
      <c r="TUK36" s="70"/>
      <c r="TUL36" s="70"/>
      <c r="TUM36" s="70"/>
      <c r="TUN36" s="70"/>
      <c r="TUO36" s="70"/>
      <c r="TUP36" s="70"/>
      <c r="TUQ36" s="70"/>
      <c r="TUR36" s="70"/>
      <c r="TUS36" s="70"/>
      <c r="TUT36" s="70"/>
      <c r="TUU36" s="70"/>
      <c r="TUV36" s="70"/>
      <c r="TUW36" s="70"/>
      <c r="TUX36" s="70"/>
      <c r="TUY36" s="70"/>
      <c r="TUZ36" s="70"/>
      <c r="TVA36" s="70"/>
      <c r="TVB36" s="70"/>
      <c r="TVC36" s="70"/>
      <c r="TVD36" s="70"/>
      <c r="TVE36" s="70"/>
      <c r="TVF36" s="70"/>
      <c r="TVG36" s="70"/>
      <c r="TVH36" s="70"/>
      <c r="TVI36" s="70"/>
      <c r="TVJ36" s="70"/>
      <c r="TVK36" s="70"/>
      <c r="TVL36" s="70"/>
      <c r="TVM36" s="70"/>
      <c r="TVN36" s="70"/>
      <c r="TVO36" s="70"/>
      <c r="TVP36" s="70"/>
      <c r="TVQ36" s="70"/>
      <c r="TVR36" s="70"/>
      <c r="TVS36" s="70"/>
      <c r="TVT36" s="70"/>
      <c r="TVU36" s="70"/>
      <c r="TVV36" s="70"/>
      <c r="TVW36" s="70"/>
      <c r="TVX36" s="70"/>
      <c r="TVY36" s="70"/>
      <c r="TVZ36" s="70"/>
      <c r="TWA36" s="70"/>
      <c r="TWB36" s="70"/>
      <c r="TWC36" s="70"/>
      <c r="TWD36" s="70"/>
      <c r="TWE36" s="70"/>
      <c r="TWF36" s="70"/>
      <c r="TWG36" s="70"/>
      <c r="TWH36" s="70"/>
      <c r="TWI36" s="70"/>
      <c r="TWJ36" s="70"/>
      <c r="TWK36" s="70"/>
      <c r="TWL36" s="70"/>
      <c r="TWM36" s="70"/>
      <c r="TWN36" s="70"/>
      <c r="TWO36" s="70"/>
      <c r="TWP36" s="70"/>
      <c r="TWQ36" s="70"/>
      <c r="TWR36" s="70"/>
      <c r="TWS36" s="70"/>
      <c r="TWT36" s="70"/>
      <c r="TWU36" s="70"/>
      <c r="TWV36" s="70"/>
      <c r="TWW36" s="70"/>
      <c r="TWX36" s="70"/>
      <c r="TWY36" s="70"/>
      <c r="TWZ36" s="70"/>
      <c r="TXA36" s="70"/>
      <c r="TXB36" s="70"/>
      <c r="TXC36" s="70"/>
      <c r="TXD36" s="70"/>
      <c r="TXE36" s="70"/>
      <c r="TXF36" s="70"/>
      <c r="TXG36" s="70"/>
      <c r="TXH36" s="70"/>
      <c r="TXI36" s="70"/>
      <c r="TXJ36" s="70"/>
      <c r="TXK36" s="70"/>
      <c r="TXL36" s="70"/>
      <c r="TXM36" s="70"/>
      <c r="TXN36" s="70"/>
      <c r="TXO36" s="70"/>
      <c r="TXP36" s="70"/>
      <c r="TXQ36" s="70"/>
      <c r="TXR36" s="70"/>
      <c r="TXS36" s="70"/>
      <c r="TXT36" s="70"/>
      <c r="TXU36" s="70"/>
      <c r="TXV36" s="70"/>
      <c r="TXW36" s="70"/>
      <c r="TXX36" s="70"/>
      <c r="TXY36" s="70"/>
      <c r="TXZ36" s="70"/>
      <c r="TYA36" s="70"/>
      <c r="TYB36" s="70"/>
      <c r="TYC36" s="70"/>
      <c r="TYD36" s="70"/>
      <c r="TYE36" s="70"/>
      <c r="TYF36" s="70"/>
      <c r="TYG36" s="70"/>
      <c r="TYH36" s="70"/>
      <c r="TYI36" s="70"/>
      <c r="TYJ36" s="70"/>
      <c r="TYK36" s="70"/>
      <c r="TYL36" s="70"/>
      <c r="TYM36" s="70"/>
      <c r="TYN36" s="70"/>
      <c r="TYO36" s="70"/>
      <c r="TYP36" s="70"/>
      <c r="TYQ36" s="70"/>
      <c r="TYR36" s="70"/>
      <c r="TYS36" s="70"/>
      <c r="TYT36" s="70"/>
      <c r="TYU36" s="70"/>
      <c r="TYV36" s="70"/>
      <c r="TYW36" s="70"/>
      <c r="TYX36" s="70"/>
      <c r="TYY36" s="70"/>
      <c r="TYZ36" s="70"/>
      <c r="TZA36" s="70"/>
      <c r="TZB36" s="70"/>
      <c r="TZC36" s="70"/>
      <c r="TZD36" s="70"/>
      <c r="TZE36" s="70"/>
      <c r="TZF36" s="70"/>
      <c r="TZG36" s="70"/>
      <c r="TZH36" s="70"/>
      <c r="TZI36" s="70"/>
      <c r="TZJ36" s="70"/>
      <c r="TZK36" s="70"/>
      <c r="TZL36" s="70"/>
      <c r="TZM36" s="70"/>
      <c r="TZN36" s="70"/>
      <c r="TZO36" s="70"/>
      <c r="TZP36" s="70"/>
      <c r="TZQ36" s="70"/>
      <c r="TZR36" s="70"/>
      <c r="TZS36" s="70"/>
      <c r="TZT36" s="70"/>
      <c r="TZU36" s="70"/>
      <c r="TZV36" s="70"/>
      <c r="TZW36" s="70"/>
      <c r="TZX36" s="70"/>
      <c r="TZY36" s="70"/>
      <c r="TZZ36" s="70"/>
      <c r="UAA36" s="70"/>
      <c r="UAB36" s="70"/>
      <c r="UAC36" s="70"/>
      <c r="UAD36" s="70"/>
      <c r="UAE36" s="70"/>
      <c r="UAF36" s="70"/>
      <c r="UAG36" s="70"/>
      <c r="UAH36" s="70"/>
      <c r="UAI36" s="70"/>
      <c r="UAJ36" s="70"/>
      <c r="UAK36" s="70"/>
      <c r="UAL36" s="70"/>
      <c r="UAM36" s="70"/>
      <c r="UAN36" s="70"/>
      <c r="UAO36" s="70"/>
      <c r="UAP36" s="70"/>
      <c r="UAQ36" s="70"/>
      <c r="UAR36" s="70"/>
      <c r="UAS36" s="70"/>
      <c r="UAT36" s="70"/>
      <c r="UAU36" s="70"/>
      <c r="UAV36" s="70"/>
      <c r="UAW36" s="70"/>
      <c r="UAX36" s="70"/>
      <c r="UAY36" s="70"/>
      <c r="UAZ36" s="70"/>
      <c r="UBA36" s="70"/>
      <c r="UBB36" s="70"/>
      <c r="UBC36" s="70"/>
      <c r="UBD36" s="70"/>
      <c r="UBE36" s="70"/>
      <c r="UBF36" s="70"/>
      <c r="UBG36" s="70"/>
      <c r="UBH36" s="70"/>
      <c r="UBI36" s="70"/>
      <c r="UBJ36" s="70"/>
      <c r="UBK36" s="70"/>
      <c r="UBL36" s="70"/>
      <c r="UBM36" s="70"/>
      <c r="UBN36" s="70"/>
      <c r="UBO36" s="70"/>
      <c r="UBP36" s="70"/>
      <c r="UBQ36" s="70"/>
      <c r="UBR36" s="70"/>
      <c r="UBS36" s="70"/>
      <c r="UBT36" s="70"/>
      <c r="UBU36" s="70"/>
      <c r="UBV36" s="70"/>
      <c r="UBW36" s="70"/>
      <c r="UBX36" s="70"/>
      <c r="UBY36" s="70"/>
      <c r="UBZ36" s="70"/>
      <c r="UCA36" s="70"/>
      <c r="UCB36" s="70"/>
      <c r="UCC36" s="70"/>
      <c r="UCD36" s="70"/>
      <c r="UCE36" s="70"/>
      <c r="UCF36" s="70"/>
      <c r="UCG36" s="70"/>
      <c r="UCH36" s="70"/>
      <c r="UCI36" s="70"/>
      <c r="UCJ36" s="70"/>
      <c r="UCK36" s="70"/>
      <c r="UCL36" s="70"/>
      <c r="UCM36" s="70"/>
      <c r="UCN36" s="70"/>
      <c r="UCO36" s="70"/>
      <c r="UCP36" s="70"/>
      <c r="UCQ36" s="70"/>
      <c r="UCR36" s="70"/>
      <c r="UCS36" s="70"/>
      <c r="UCT36" s="70"/>
      <c r="UCU36" s="70"/>
      <c r="UCV36" s="70"/>
      <c r="UCW36" s="70"/>
      <c r="UCX36" s="70"/>
      <c r="UCY36" s="70"/>
      <c r="UCZ36" s="70"/>
      <c r="UDA36" s="70"/>
      <c r="UDB36" s="70"/>
      <c r="UDC36" s="70"/>
      <c r="UDD36" s="70"/>
      <c r="UDE36" s="70"/>
      <c r="UDF36" s="70"/>
      <c r="UDG36" s="70"/>
      <c r="UDH36" s="70"/>
      <c r="UDI36" s="70"/>
      <c r="UDJ36" s="70"/>
      <c r="UDK36" s="70"/>
      <c r="UDL36" s="70"/>
      <c r="UDM36" s="70"/>
      <c r="UDN36" s="70"/>
      <c r="UDO36" s="70"/>
      <c r="UDP36" s="70"/>
      <c r="UDQ36" s="70"/>
      <c r="UDR36" s="70"/>
      <c r="UDS36" s="70"/>
      <c r="UDT36" s="70"/>
      <c r="UDU36" s="70"/>
      <c r="UDV36" s="70"/>
      <c r="UDW36" s="70"/>
      <c r="UDX36" s="70"/>
      <c r="UDY36" s="70"/>
      <c r="UDZ36" s="70"/>
      <c r="UEA36" s="70"/>
      <c r="UEB36" s="70"/>
      <c r="UEC36" s="70"/>
      <c r="UED36" s="70"/>
      <c r="UEE36" s="70"/>
      <c r="UEF36" s="70"/>
      <c r="UEG36" s="70"/>
      <c r="UEH36" s="70"/>
      <c r="UEI36" s="70"/>
      <c r="UEJ36" s="70"/>
      <c r="UEK36" s="70"/>
      <c r="UEL36" s="70"/>
      <c r="UEM36" s="70"/>
      <c r="UEN36" s="70"/>
      <c r="UEO36" s="70"/>
      <c r="UEP36" s="70"/>
      <c r="UEQ36" s="70"/>
      <c r="UER36" s="70"/>
      <c r="UES36" s="70"/>
      <c r="UET36" s="70"/>
      <c r="UEU36" s="70"/>
      <c r="UEV36" s="70"/>
      <c r="UEW36" s="70"/>
      <c r="UEX36" s="70"/>
      <c r="UEY36" s="70"/>
      <c r="UEZ36" s="70"/>
      <c r="UFA36" s="70"/>
      <c r="UFB36" s="70"/>
      <c r="UFC36" s="70"/>
      <c r="UFD36" s="70"/>
      <c r="UFE36" s="70"/>
      <c r="UFF36" s="70"/>
      <c r="UFG36" s="70"/>
      <c r="UFH36" s="70"/>
      <c r="UFI36" s="70"/>
      <c r="UFJ36" s="70"/>
      <c r="UFK36" s="70"/>
      <c r="UFL36" s="70"/>
      <c r="UFM36" s="70"/>
      <c r="UFN36" s="70"/>
      <c r="UFO36" s="70"/>
      <c r="UFP36" s="70"/>
      <c r="UFQ36" s="70"/>
      <c r="UFR36" s="70"/>
      <c r="UFS36" s="70"/>
      <c r="UFT36" s="70"/>
      <c r="UFU36" s="70"/>
      <c r="UFV36" s="70"/>
      <c r="UFW36" s="70"/>
      <c r="UFX36" s="70"/>
      <c r="UFY36" s="70"/>
      <c r="UFZ36" s="70"/>
      <c r="UGA36" s="70"/>
      <c r="UGB36" s="70"/>
      <c r="UGC36" s="70"/>
      <c r="UGD36" s="70"/>
      <c r="UGE36" s="70"/>
      <c r="UGF36" s="70"/>
      <c r="UGG36" s="70"/>
      <c r="UGH36" s="70"/>
      <c r="UGI36" s="70"/>
      <c r="UGJ36" s="70"/>
      <c r="UGK36" s="70"/>
      <c r="UGL36" s="70"/>
      <c r="UGM36" s="70"/>
      <c r="UGN36" s="70"/>
      <c r="UGO36" s="70"/>
      <c r="UGP36" s="70"/>
      <c r="UGQ36" s="70"/>
      <c r="UGR36" s="70"/>
      <c r="UGS36" s="70"/>
      <c r="UGT36" s="70"/>
      <c r="UGU36" s="70"/>
      <c r="UGV36" s="70"/>
      <c r="UGW36" s="70"/>
      <c r="UGX36" s="70"/>
      <c r="UGY36" s="70"/>
      <c r="UGZ36" s="70"/>
      <c r="UHA36" s="70"/>
      <c r="UHB36" s="70"/>
      <c r="UHC36" s="70"/>
      <c r="UHD36" s="70"/>
      <c r="UHE36" s="70"/>
      <c r="UHF36" s="70"/>
      <c r="UHG36" s="70"/>
      <c r="UHH36" s="70"/>
      <c r="UHI36" s="70"/>
      <c r="UHJ36" s="70"/>
      <c r="UHK36" s="70"/>
      <c r="UHL36" s="70"/>
      <c r="UHM36" s="70"/>
      <c r="UHN36" s="70"/>
      <c r="UHO36" s="70"/>
      <c r="UHP36" s="70"/>
      <c r="UHQ36" s="70"/>
      <c r="UHR36" s="70"/>
      <c r="UHS36" s="70"/>
      <c r="UHT36" s="70"/>
      <c r="UHU36" s="70"/>
      <c r="UHV36" s="70"/>
      <c r="UHW36" s="70"/>
      <c r="UHX36" s="70"/>
      <c r="UHY36" s="70"/>
      <c r="UHZ36" s="70"/>
      <c r="UIA36" s="70"/>
      <c r="UIB36" s="70"/>
      <c r="UIC36" s="70"/>
      <c r="UID36" s="70"/>
      <c r="UIE36" s="70"/>
      <c r="UIF36" s="70"/>
      <c r="UIG36" s="70"/>
      <c r="UIH36" s="70"/>
      <c r="UII36" s="70"/>
      <c r="UIJ36" s="70"/>
      <c r="UIK36" s="70"/>
      <c r="UIL36" s="70"/>
      <c r="UIM36" s="70"/>
      <c r="UIN36" s="70"/>
      <c r="UIO36" s="70"/>
      <c r="UIP36" s="70"/>
      <c r="UIQ36" s="70"/>
      <c r="UIR36" s="70"/>
      <c r="UIS36" s="70"/>
      <c r="UIT36" s="70"/>
      <c r="UIU36" s="70"/>
      <c r="UIV36" s="70"/>
      <c r="UIW36" s="70"/>
      <c r="UIX36" s="70"/>
      <c r="UIY36" s="70"/>
      <c r="UIZ36" s="70"/>
      <c r="UJA36" s="70"/>
      <c r="UJB36" s="70"/>
      <c r="UJC36" s="70"/>
      <c r="UJD36" s="70"/>
      <c r="UJE36" s="70"/>
      <c r="UJF36" s="70"/>
      <c r="UJG36" s="70"/>
      <c r="UJH36" s="70"/>
      <c r="UJI36" s="70"/>
      <c r="UJJ36" s="70"/>
      <c r="UJK36" s="70"/>
      <c r="UJL36" s="70"/>
      <c r="UJM36" s="70"/>
      <c r="UJN36" s="70"/>
      <c r="UJO36" s="70"/>
      <c r="UJP36" s="70"/>
      <c r="UJQ36" s="70"/>
      <c r="UJR36" s="70"/>
      <c r="UJS36" s="70"/>
      <c r="UJT36" s="70"/>
      <c r="UJU36" s="70"/>
      <c r="UJV36" s="70"/>
      <c r="UJW36" s="70"/>
      <c r="UJX36" s="70"/>
      <c r="UJY36" s="70"/>
      <c r="UJZ36" s="70"/>
      <c r="UKA36" s="70"/>
      <c r="UKB36" s="70"/>
      <c r="UKC36" s="70"/>
      <c r="UKD36" s="70"/>
      <c r="UKE36" s="70"/>
      <c r="UKF36" s="70"/>
      <c r="UKG36" s="70"/>
      <c r="UKH36" s="70"/>
      <c r="UKI36" s="70"/>
      <c r="UKJ36" s="70"/>
      <c r="UKK36" s="70"/>
      <c r="UKL36" s="70"/>
      <c r="UKM36" s="70"/>
      <c r="UKN36" s="70"/>
      <c r="UKO36" s="70"/>
      <c r="UKP36" s="70"/>
      <c r="UKQ36" s="70"/>
      <c r="UKR36" s="70"/>
      <c r="UKS36" s="70"/>
      <c r="UKT36" s="70"/>
      <c r="UKU36" s="70"/>
      <c r="UKV36" s="70"/>
      <c r="UKW36" s="70"/>
      <c r="UKX36" s="70"/>
      <c r="UKY36" s="70"/>
      <c r="UKZ36" s="70"/>
      <c r="ULA36" s="70"/>
      <c r="ULB36" s="70"/>
      <c r="ULC36" s="70"/>
      <c r="ULD36" s="70"/>
      <c r="ULE36" s="70"/>
      <c r="ULF36" s="70"/>
      <c r="ULG36" s="70"/>
      <c r="ULH36" s="70"/>
      <c r="ULI36" s="70"/>
      <c r="ULJ36" s="70"/>
      <c r="ULK36" s="70"/>
      <c r="ULL36" s="70"/>
      <c r="ULM36" s="70"/>
      <c r="ULN36" s="70"/>
      <c r="ULO36" s="70"/>
      <c r="ULP36" s="70"/>
      <c r="ULQ36" s="70"/>
      <c r="ULR36" s="70"/>
      <c r="ULS36" s="70"/>
      <c r="ULT36" s="70"/>
      <c r="ULU36" s="70"/>
      <c r="ULV36" s="70"/>
      <c r="ULW36" s="70"/>
      <c r="ULX36" s="70"/>
      <c r="ULY36" s="70"/>
      <c r="ULZ36" s="70"/>
      <c r="UMA36" s="70"/>
      <c r="UMB36" s="70"/>
      <c r="UMC36" s="70"/>
      <c r="UMD36" s="70"/>
      <c r="UME36" s="70"/>
      <c r="UMF36" s="70"/>
      <c r="UMG36" s="70"/>
      <c r="UMH36" s="70"/>
      <c r="UMI36" s="70"/>
      <c r="UMJ36" s="70"/>
      <c r="UMK36" s="70"/>
      <c r="UML36" s="70"/>
      <c r="UMM36" s="70"/>
      <c r="UMN36" s="70"/>
      <c r="UMO36" s="70"/>
      <c r="UMP36" s="70"/>
      <c r="UMQ36" s="70"/>
      <c r="UMR36" s="70"/>
      <c r="UMS36" s="70"/>
      <c r="UMT36" s="70"/>
      <c r="UMU36" s="70"/>
      <c r="UMV36" s="70"/>
      <c r="UMW36" s="70"/>
      <c r="UMX36" s="70"/>
      <c r="UMY36" s="70"/>
      <c r="UMZ36" s="70"/>
      <c r="UNA36" s="70"/>
      <c r="UNB36" s="70"/>
      <c r="UNC36" s="70"/>
      <c r="UND36" s="70"/>
      <c r="UNE36" s="70"/>
      <c r="UNF36" s="70"/>
      <c r="UNG36" s="70"/>
      <c r="UNH36" s="70"/>
      <c r="UNI36" s="70"/>
      <c r="UNJ36" s="70"/>
      <c r="UNK36" s="70"/>
      <c r="UNL36" s="70"/>
      <c r="UNM36" s="70"/>
      <c r="UNN36" s="70"/>
      <c r="UNO36" s="70"/>
      <c r="UNP36" s="70"/>
      <c r="UNQ36" s="70"/>
      <c r="UNR36" s="70"/>
      <c r="UNS36" s="70"/>
      <c r="UNT36" s="70"/>
      <c r="UNU36" s="70"/>
      <c r="UNV36" s="70"/>
      <c r="UNW36" s="70"/>
      <c r="UNX36" s="70"/>
      <c r="UNY36" s="70"/>
      <c r="UNZ36" s="70"/>
      <c r="UOA36" s="70"/>
      <c r="UOB36" s="70"/>
      <c r="UOC36" s="70"/>
      <c r="UOD36" s="70"/>
      <c r="UOE36" s="70"/>
      <c r="UOF36" s="70"/>
      <c r="UOG36" s="70"/>
      <c r="UOH36" s="70"/>
      <c r="UOI36" s="70"/>
      <c r="UOJ36" s="70"/>
      <c r="UOK36" s="70"/>
      <c r="UOL36" s="70"/>
      <c r="UOM36" s="70"/>
      <c r="UON36" s="70"/>
      <c r="UOO36" s="70"/>
      <c r="UOP36" s="70"/>
      <c r="UOQ36" s="70"/>
      <c r="UOR36" s="70"/>
      <c r="UOS36" s="70"/>
      <c r="UOT36" s="70"/>
      <c r="UOU36" s="70"/>
      <c r="UOV36" s="70"/>
      <c r="UOW36" s="70"/>
      <c r="UOX36" s="70"/>
      <c r="UOY36" s="70"/>
      <c r="UOZ36" s="70"/>
      <c r="UPA36" s="70"/>
      <c r="UPB36" s="70"/>
      <c r="UPC36" s="70"/>
      <c r="UPD36" s="70"/>
      <c r="UPE36" s="70"/>
      <c r="UPF36" s="70"/>
      <c r="UPG36" s="70"/>
      <c r="UPH36" s="70"/>
      <c r="UPI36" s="70"/>
      <c r="UPJ36" s="70"/>
      <c r="UPK36" s="70"/>
      <c r="UPL36" s="70"/>
      <c r="UPM36" s="70"/>
      <c r="UPN36" s="70"/>
      <c r="UPO36" s="70"/>
      <c r="UPP36" s="70"/>
      <c r="UPQ36" s="70"/>
      <c r="UPR36" s="70"/>
      <c r="UPS36" s="70"/>
      <c r="UPT36" s="70"/>
      <c r="UPU36" s="70"/>
      <c r="UPV36" s="70"/>
      <c r="UPW36" s="70"/>
      <c r="UPX36" s="70"/>
      <c r="UPY36" s="70"/>
      <c r="UPZ36" s="70"/>
      <c r="UQA36" s="70"/>
      <c r="UQB36" s="70"/>
      <c r="UQC36" s="70"/>
      <c r="UQD36" s="70"/>
      <c r="UQE36" s="70"/>
      <c r="UQF36" s="70"/>
      <c r="UQG36" s="70"/>
      <c r="UQH36" s="70"/>
      <c r="UQI36" s="70"/>
      <c r="UQJ36" s="70"/>
      <c r="UQK36" s="70"/>
      <c r="UQL36" s="70"/>
      <c r="UQM36" s="70"/>
      <c r="UQN36" s="70"/>
      <c r="UQO36" s="70"/>
      <c r="UQP36" s="70"/>
      <c r="UQQ36" s="70"/>
      <c r="UQR36" s="70"/>
      <c r="UQS36" s="70"/>
      <c r="UQT36" s="70"/>
      <c r="UQU36" s="70"/>
      <c r="UQV36" s="70"/>
      <c r="UQW36" s="70"/>
      <c r="UQX36" s="70"/>
      <c r="UQY36" s="70"/>
      <c r="UQZ36" s="70"/>
      <c r="URA36" s="70"/>
      <c r="URB36" s="70"/>
      <c r="URC36" s="70"/>
      <c r="URD36" s="70"/>
      <c r="URE36" s="70"/>
      <c r="URF36" s="70"/>
      <c r="URG36" s="70"/>
      <c r="URH36" s="70"/>
      <c r="URI36" s="70"/>
      <c r="URJ36" s="70"/>
      <c r="URK36" s="70"/>
      <c r="URL36" s="70"/>
      <c r="URM36" s="70"/>
      <c r="URN36" s="70"/>
      <c r="URO36" s="70"/>
      <c r="URP36" s="70"/>
      <c r="URQ36" s="70"/>
      <c r="URR36" s="70"/>
      <c r="URS36" s="70"/>
      <c r="URT36" s="70"/>
      <c r="URU36" s="70"/>
      <c r="URV36" s="70"/>
      <c r="URW36" s="70"/>
      <c r="URX36" s="70"/>
      <c r="URY36" s="70"/>
      <c r="URZ36" s="70"/>
      <c r="USA36" s="70"/>
      <c r="USB36" s="70"/>
      <c r="USC36" s="70"/>
      <c r="USD36" s="70"/>
      <c r="USE36" s="70"/>
      <c r="USF36" s="70"/>
      <c r="USG36" s="70"/>
      <c r="USH36" s="70"/>
      <c r="USI36" s="70"/>
      <c r="USJ36" s="70"/>
      <c r="USK36" s="70"/>
      <c r="USL36" s="70"/>
      <c r="USM36" s="70"/>
      <c r="USN36" s="70"/>
      <c r="USO36" s="70"/>
      <c r="USP36" s="70"/>
      <c r="USQ36" s="70"/>
      <c r="USR36" s="70"/>
      <c r="USS36" s="70"/>
      <c r="UST36" s="70"/>
      <c r="USU36" s="70"/>
      <c r="USV36" s="70"/>
      <c r="USW36" s="70"/>
      <c r="USX36" s="70"/>
      <c r="USY36" s="70"/>
      <c r="USZ36" s="70"/>
      <c r="UTA36" s="70"/>
      <c r="UTB36" s="70"/>
      <c r="UTC36" s="70"/>
      <c r="UTD36" s="70"/>
      <c r="UTE36" s="70"/>
      <c r="UTF36" s="70"/>
      <c r="UTG36" s="70"/>
      <c r="UTH36" s="70"/>
      <c r="UTI36" s="70"/>
      <c r="UTJ36" s="70"/>
      <c r="UTK36" s="70"/>
      <c r="UTL36" s="70"/>
      <c r="UTM36" s="70"/>
      <c r="UTN36" s="70"/>
      <c r="UTO36" s="70"/>
      <c r="UTP36" s="70"/>
      <c r="UTQ36" s="70"/>
      <c r="UTR36" s="70"/>
      <c r="UTS36" s="70"/>
      <c r="UTT36" s="70"/>
      <c r="UTU36" s="70"/>
      <c r="UTV36" s="70"/>
      <c r="UTW36" s="70"/>
      <c r="UTX36" s="70"/>
      <c r="UTY36" s="70"/>
      <c r="UTZ36" s="70"/>
      <c r="UUA36" s="70"/>
      <c r="UUB36" s="70"/>
      <c r="UUC36" s="70"/>
      <c r="UUD36" s="70"/>
      <c r="UUE36" s="70"/>
      <c r="UUF36" s="70"/>
      <c r="UUG36" s="70"/>
      <c r="UUH36" s="70"/>
      <c r="UUI36" s="70"/>
      <c r="UUJ36" s="70"/>
      <c r="UUK36" s="70"/>
      <c r="UUL36" s="70"/>
      <c r="UUM36" s="70"/>
      <c r="UUN36" s="70"/>
      <c r="UUO36" s="70"/>
      <c r="UUP36" s="70"/>
      <c r="UUQ36" s="70"/>
      <c r="UUR36" s="70"/>
      <c r="UUS36" s="70"/>
      <c r="UUT36" s="70"/>
      <c r="UUU36" s="70"/>
      <c r="UUV36" s="70"/>
      <c r="UUW36" s="70"/>
      <c r="UUX36" s="70"/>
      <c r="UUY36" s="70"/>
      <c r="UUZ36" s="70"/>
      <c r="UVA36" s="70"/>
      <c r="UVB36" s="70"/>
      <c r="UVC36" s="70"/>
      <c r="UVD36" s="70"/>
      <c r="UVE36" s="70"/>
      <c r="UVF36" s="70"/>
      <c r="UVG36" s="70"/>
      <c r="UVH36" s="70"/>
      <c r="UVI36" s="70"/>
      <c r="UVJ36" s="70"/>
      <c r="UVK36" s="70"/>
      <c r="UVL36" s="70"/>
      <c r="UVM36" s="70"/>
      <c r="UVN36" s="70"/>
      <c r="UVO36" s="70"/>
      <c r="UVP36" s="70"/>
      <c r="UVQ36" s="70"/>
      <c r="UVR36" s="70"/>
      <c r="UVS36" s="70"/>
      <c r="UVT36" s="70"/>
      <c r="UVU36" s="70"/>
      <c r="UVV36" s="70"/>
      <c r="UVW36" s="70"/>
      <c r="UVX36" s="70"/>
      <c r="UVY36" s="70"/>
      <c r="UVZ36" s="70"/>
      <c r="UWA36" s="70"/>
      <c r="UWB36" s="70"/>
      <c r="UWC36" s="70"/>
      <c r="UWD36" s="70"/>
      <c r="UWE36" s="70"/>
      <c r="UWF36" s="70"/>
      <c r="UWG36" s="70"/>
      <c r="UWH36" s="70"/>
      <c r="UWI36" s="70"/>
      <c r="UWJ36" s="70"/>
      <c r="UWK36" s="70"/>
      <c r="UWL36" s="70"/>
      <c r="UWM36" s="70"/>
      <c r="UWN36" s="70"/>
      <c r="UWO36" s="70"/>
      <c r="UWP36" s="70"/>
      <c r="UWQ36" s="70"/>
      <c r="UWR36" s="70"/>
      <c r="UWS36" s="70"/>
      <c r="UWT36" s="70"/>
      <c r="UWU36" s="70"/>
      <c r="UWV36" s="70"/>
      <c r="UWW36" s="70"/>
      <c r="UWX36" s="70"/>
      <c r="UWY36" s="70"/>
      <c r="UWZ36" s="70"/>
      <c r="UXA36" s="70"/>
      <c r="UXB36" s="70"/>
      <c r="UXC36" s="70"/>
      <c r="UXD36" s="70"/>
      <c r="UXE36" s="70"/>
      <c r="UXF36" s="70"/>
      <c r="UXG36" s="70"/>
      <c r="UXH36" s="70"/>
      <c r="UXI36" s="70"/>
      <c r="UXJ36" s="70"/>
      <c r="UXK36" s="70"/>
      <c r="UXL36" s="70"/>
      <c r="UXM36" s="70"/>
      <c r="UXN36" s="70"/>
      <c r="UXO36" s="70"/>
      <c r="UXP36" s="70"/>
      <c r="UXQ36" s="70"/>
      <c r="UXR36" s="70"/>
      <c r="UXS36" s="70"/>
      <c r="UXT36" s="70"/>
      <c r="UXU36" s="70"/>
      <c r="UXV36" s="70"/>
      <c r="UXW36" s="70"/>
      <c r="UXX36" s="70"/>
      <c r="UXY36" s="70"/>
      <c r="UXZ36" s="70"/>
      <c r="UYA36" s="70"/>
      <c r="UYB36" s="70"/>
      <c r="UYC36" s="70"/>
      <c r="UYD36" s="70"/>
      <c r="UYE36" s="70"/>
      <c r="UYF36" s="70"/>
      <c r="UYG36" s="70"/>
      <c r="UYH36" s="70"/>
      <c r="UYI36" s="70"/>
      <c r="UYJ36" s="70"/>
      <c r="UYK36" s="70"/>
      <c r="UYL36" s="70"/>
      <c r="UYM36" s="70"/>
      <c r="UYN36" s="70"/>
      <c r="UYO36" s="70"/>
      <c r="UYP36" s="70"/>
      <c r="UYQ36" s="70"/>
      <c r="UYR36" s="70"/>
      <c r="UYS36" s="70"/>
      <c r="UYT36" s="70"/>
      <c r="UYU36" s="70"/>
      <c r="UYV36" s="70"/>
      <c r="UYW36" s="70"/>
      <c r="UYX36" s="70"/>
      <c r="UYY36" s="70"/>
      <c r="UYZ36" s="70"/>
      <c r="UZA36" s="70"/>
      <c r="UZB36" s="70"/>
      <c r="UZC36" s="70"/>
      <c r="UZD36" s="70"/>
      <c r="UZE36" s="70"/>
      <c r="UZF36" s="70"/>
      <c r="UZG36" s="70"/>
      <c r="UZH36" s="70"/>
      <c r="UZI36" s="70"/>
      <c r="UZJ36" s="70"/>
      <c r="UZK36" s="70"/>
      <c r="UZL36" s="70"/>
      <c r="UZM36" s="70"/>
      <c r="UZN36" s="70"/>
      <c r="UZO36" s="70"/>
      <c r="UZP36" s="70"/>
      <c r="UZQ36" s="70"/>
      <c r="UZR36" s="70"/>
      <c r="UZS36" s="70"/>
      <c r="UZT36" s="70"/>
      <c r="UZU36" s="70"/>
      <c r="UZV36" s="70"/>
      <c r="UZW36" s="70"/>
      <c r="UZX36" s="70"/>
      <c r="UZY36" s="70"/>
      <c r="UZZ36" s="70"/>
      <c r="VAA36" s="70"/>
      <c r="VAB36" s="70"/>
      <c r="VAC36" s="70"/>
      <c r="VAD36" s="70"/>
      <c r="VAE36" s="70"/>
      <c r="VAF36" s="70"/>
      <c r="VAG36" s="70"/>
      <c r="VAH36" s="70"/>
      <c r="VAI36" s="70"/>
      <c r="VAJ36" s="70"/>
      <c r="VAK36" s="70"/>
      <c r="VAL36" s="70"/>
      <c r="VAM36" s="70"/>
      <c r="VAN36" s="70"/>
      <c r="VAO36" s="70"/>
      <c r="VAP36" s="70"/>
      <c r="VAQ36" s="70"/>
      <c r="VAR36" s="70"/>
      <c r="VAS36" s="70"/>
      <c r="VAT36" s="70"/>
      <c r="VAU36" s="70"/>
      <c r="VAV36" s="70"/>
      <c r="VAW36" s="70"/>
      <c r="VAX36" s="70"/>
      <c r="VAY36" s="70"/>
      <c r="VAZ36" s="70"/>
      <c r="VBA36" s="70"/>
      <c r="VBB36" s="70"/>
      <c r="VBC36" s="70"/>
      <c r="VBD36" s="70"/>
      <c r="VBE36" s="70"/>
      <c r="VBF36" s="70"/>
      <c r="VBG36" s="70"/>
      <c r="VBH36" s="70"/>
      <c r="VBI36" s="70"/>
      <c r="VBJ36" s="70"/>
      <c r="VBK36" s="70"/>
      <c r="VBL36" s="70"/>
      <c r="VBM36" s="70"/>
      <c r="VBN36" s="70"/>
      <c r="VBO36" s="70"/>
      <c r="VBP36" s="70"/>
      <c r="VBQ36" s="70"/>
      <c r="VBR36" s="70"/>
      <c r="VBS36" s="70"/>
      <c r="VBT36" s="70"/>
      <c r="VBU36" s="70"/>
      <c r="VBV36" s="70"/>
      <c r="VBW36" s="70"/>
      <c r="VBX36" s="70"/>
      <c r="VBY36" s="70"/>
      <c r="VBZ36" s="70"/>
      <c r="VCA36" s="70"/>
      <c r="VCB36" s="70"/>
      <c r="VCC36" s="70"/>
      <c r="VCD36" s="70"/>
      <c r="VCE36" s="70"/>
      <c r="VCF36" s="70"/>
      <c r="VCG36" s="70"/>
      <c r="VCH36" s="70"/>
      <c r="VCI36" s="70"/>
      <c r="VCJ36" s="70"/>
      <c r="VCK36" s="70"/>
      <c r="VCL36" s="70"/>
      <c r="VCM36" s="70"/>
      <c r="VCN36" s="70"/>
      <c r="VCO36" s="70"/>
      <c r="VCP36" s="70"/>
      <c r="VCQ36" s="70"/>
      <c r="VCR36" s="70"/>
      <c r="VCS36" s="70"/>
      <c r="VCT36" s="70"/>
      <c r="VCU36" s="70"/>
      <c r="VCV36" s="70"/>
      <c r="VCW36" s="70"/>
      <c r="VCX36" s="70"/>
      <c r="VCY36" s="70"/>
      <c r="VCZ36" s="70"/>
      <c r="VDA36" s="70"/>
      <c r="VDB36" s="70"/>
      <c r="VDC36" s="70"/>
      <c r="VDD36" s="70"/>
      <c r="VDE36" s="70"/>
      <c r="VDF36" s="70"/>
      <c r="VDG36" s="70"/>
      <c r="VDH36" s="70"/>
      <c r="VDI36" s="70"/>
      <c r="VDJ36" s="70"/>
      <c r="VDK36" s="70"/>
      <c r="VDL36" s="70"/>
      <c r="VDM36" s="70"/>
      <c r="VDN36" s="70"/>
      <c r="VDO36" s="70"/>
      <c r="VDP36" s="70"/>
      <c r="VDQ36" s="70"/>
      <c r="VDR36" s="70"/>
      <c r="VDS36" s="70"/>
      <c r="VDT36" s="70"/>
      <c r="VDU36" s="70"/>
      <c r="VDV36" s="70"/>
      <c r="VDW36" s="70"/>
      <c r="VDX36" s="70"/>
      <c r="VDY36" s="70"/>
      <c r="VDZ36" s="70"/>
      <c r="VEA36" s="70"/>
      <c r="VEB36" s="70"/>
      <c r="VEC36" s="70"/>
      <c r="VED36" s="70"/>
      <c r="VEE36" s="70"/>
      <c r="VEF36" s="70"/>
      <c r="VEG36" s="70"/>
      <c r="VEH36" s="70"/>
      <c r="VEI36" s="70"/>
      <c r="VEJ36" s="70"/>
      <c r="VEK36" s="70"/>
      <c r="VEL36" s="70"/>
      <c r="VEM36" s="70"/>
      <c r="VEN36" s="70"/>
      <c r="VEO36" s="70"/>
      <c r="VEP36" s="70"/>
      <c r="VEQ36" s="70"/>
      <c r="VER36" s="70"/>
      <c r="VES36" s="70"/>
      <c r="VET36" s="70"/>
      <c r="VEU36" s="70"/>
      <c r="VEV36" s="70"/>
      <c r="VEW36" s="70"/>
      <c r="VEX36" s="70"/>
      <c r="VEY36" s="70"/>
      <c r="VEZ36" s="70"/>
      <c r="VFA36" s="70"/>
      <c r="VFB36" s="70"/>
      <c r="VFC36" s="70"/>
      <c r="VFD36" s="70"/>
      <c r="VFE36" s="70"/>
      <c r="VFF36" s="70"/>
      <c r="VFG36" s="70"/>
      <c r="VFH36" s="70"/>
      <c r="VFI36" s="70"/>
      <c r="VFJ36" s="70"/>
      <c r="VFK36" s="70"/>
      <c r="VFL36" s="70"/>
      <c r="VFM36" s="70"/>
      <c r="VFN36" s="70"/>
      <c r="VFO36" s="70"/>
      <c r="VFP36" s="70"/>
      <c r="VFQ36" s="70"/>
      <c r="VFR36" s="70"/>
      <c r="VFS36" s="70"/>
      <c r="VFT36" s="70"/>
      <c r="VFU36" s="70"/>
      <c r="VFV36" s="70"/>
      <c r="VFW36" s="70"/>
      <c r="VFX36" s="70"/>
      <c r="VFY36" s="70"/>
      <c r="VFZ36" s="70"/>
      <c r="VGA36" s="70"/>
      <c r="VGB36" s="70"/>
      <c r="VGC36" s="70"/>
      <c r="VGD36" s="70"/>
      <c r="VGE36" s="70"/>
      <c r="VGF36" s="70"/>
      <c r="VGG36" s="70"/>
      <c r="VGH36" s="70"/>
      <c r="VGI36" s="70"/>
      <c r="VGJ36" s="70"/>
      <c r="VGK36" s="70"/>
      <c r="VGL36" s="70"/>
      <c r="VGM36" s="70"/>
      <c r="VGN36" s="70"/>
      <c r="VGO36" s="70"/>
      <c r="VGP36" s="70"/>
      <c r="VGQ36" s="70"/>
      <c r="VGR36" s="70"/>
      <c r="VGS36" s="70"/>
      <c r="VGT36" s="70"/>
      <c r="VGU36" s="70"/>
      <c r="VGV36" s="70"/>
      <c r="VGW36" s="70"/>
      <c r="VGX36" s="70"/>
      <c r="VGY36" s="70"/>
      <c r="VGZ36" s="70"/>
      <c r="VHA36" s="70"/>
      <c r="VHB36" s="70"/>
      <c r="VHC36" s="70"/>
      <c r="VHD36" s="70"/>
      <c r="VHE36" s="70"/>
      <c r="VHF36" s="70"/>
      <c r="VHG36" s="70"/>
      <c r="VHH36" s="70"/>
      <c r="VHI36" s="70"/>
      <c r="VHJ36" s="70"/>
      <c r="VHK36" s="70"/>
      <c r="VHL36" s="70"/>
      <c r="VHM36" s="70"/>
      <c r="VHN36" s="70"/>
      <c r="VHO36" s="70"/>
      <c r="VHP36" s="70"/>
      <c r="VHQ36" s="70"/>
      <c r="VHR36" s="70"/>
      <c r="VHS36" s="70"/>
      <c r="VHT36" s="70"/>
      <c r="VHU36" s="70"/>
      <c r="VHV36" s="70"/>
      <c r="VHW36" s="70"/>
      <c r="VHX36" s="70"/>
      <c r="VHY36" s="70"/>
      <c r="VHZ36" s="70"/>
      <c r="VIA36" s="70"/>
      <c r="VIB36" s="70"/>
      <c r="VIC36" s="70"/>
      <c r="VID36" s="70"/>
      <c r="VIE36" s="70"/>
      <c r="VIF36" s="70"/>
      <c r="VIG36" s="70"/>
      <c r="VIH36" s="70"/>
      <c r="VII36" s="70"/>
      <c r="VIJ36" s="70"/>
      <c r="VIK36" s="70"/>
      <c r="VIL36" s="70"/>
      <c r="VIM36" s="70"/>
      <c r="VIN36" s="70"/>
      <c r="VIO36" s="70"/>
      <c r="VIP36" s="70"/>
      <c r="VIQ36" s="70"/>
      <c r="VIR36" s="70"/>
      <c r="VIS36" s="70"/>
      <c r="VIT36" s="70"/>
      <c r="VIU36" s="70"/>
      <c r="VIV36" s="70"/>
      <c r="VIW36" s="70"/>
      <c r="VIX36" s="70"/>
      <c r="VIY36" s="70"/>
      <c r="VIZ36" s="70"/>
      <c r="VJA36" s="70"/>
      <c r="VJB36" s="70"/>
      <c r="VJC36" s="70"/>
      <c r="VJD36" s="70"/>
      <c r="VJE36" s="70"/>
      <c r="VJF36" s="70"/>
      <c r="VJG36" s="70"/>
      <c r="VJH36" s="70"/>
      <c r="VJI36" s="70"/>
      <c r="VJJ36" s="70"/>
      <c r="VJK36" s="70"/>
      <c r="VJL36" s="70"/>
      <c r="VJM36" s="70"/>
      <c r="VJN36" s="70"/>
      <c r="VJO36" s="70"/>
      <c r="VJP36" s="70"/>
      <c r="VJQ36" s="70"/>
      <c r="VJR36" s="70"/>
      <c r="VJS36" s="70"/>
      <c r="VJT36" s="70"/>
      <c r="VJU36" s="70"/>
      <c r="VJV36" s="70"/>
      <c r="VJW36" s="70"/>
      <c r="VJX36" s="70"/>
      <c r="VJY36" s="70"/>
      <c r="VJZ36" s="70"/>
      <c r="VKA36" s="70"/>
      <c r="VKB36" s="70"/>
      <c r="VKC36" s="70"/>
      <c r="VKD36" s="70"/>
      <c r="VKE36" s="70"/>
      <c r="VKF36" s="70"/>
      <c r="VKG36" s="70"/>
      <c r="VKH36" s="70"/>
      <c r="VKI36" s="70"/>
      <c r="VKJ36" s="70"/>
      <c r="VKK36" s="70"/>
      <c r="VKL36" s="70"/>
      <c r="VKM36" s="70"/>
      <c r="VKN36" s="70"/>
      <c r="VKO36" s="70"/>
      <c r="VKP36" s="70"/>
      <c r="VKQ36" s="70"/>
      <c r="VKR36" s="70"/>
      <c r="VKS36" s="70"/>
      <c r="VKT36" s="70"/>
      <c r="VKU36" s="70"/>
      <c r="VKV36" s="70"/>
      <c r="VKW36" s="70"/>
      <c r="VKX36" s="70"/>
      <c r="VKY36" s="70"/>
      <c r="VKZ36" s="70"/>
      <c r="VLA36" s="70"/>
      <c r="VLB36" s="70"/>
      <c r="VLC36" s="70"/>
      <c r="VLD36" s="70"/>
      <c r="VLE36" s="70"/>
      <c r="VLF36" s="70"/>
      <c r="VLG36" s="70"/>
      <c r="VLH36" s="70"/>
      <c r="VLI36" s="70"/>
      <c r="VLJ36" s="70"/>
      <c r="VLK36" s="70"/>
      <c r="VLL36" s="70"/>
      <c r="VLM36" s="70"/>
      <c r="VLN36" s="70"/>
      <c r="VLO36" s="70"/>
      <c r="VLP36" s="70"/>
      <c r="VLQ36" s="70"/>
      <c r="VLR36" s="70"/>
      <c r="VLS36" s="70"/>
      <c r="VLT36" s="70"/>
      <c r="VLU36" s="70"/>
      <c r="VLV36" s="70"/>
      <c r="VLW36" s="70"/>
      <c r="VLX36" s="70"/>
      <c r="VLY36" s="70"/>
      <c r="VLZ36" s="70"/>
      <c r="VMA36" s="70"/>
      <c r="VMB36" s="70"/>
      <c r="VMC36" s="70"/>
      <c r="VMD36" s="70"/>
      <c r="VME36" s="70"/>
      <c r="VMF36" s="70"/>
      <c r="VMG36" s="70"/>
      <c r="VMH36" s="70"/>
      <c r="VMI36" s="70"/>
      <c r="VMJ36" s="70"/>
      <c r="VMK36" s="70"/>
      <c r="VML36" s="70"/>
      <c r="VMM36" s="70"/>
      <c r="VMN36" s="70"/>
      <c r="VMO36" s="70"/>
      <c r="VMP36" s="70"/>
      <c r="VMQ36" s="70"/>
      <c r="VMR36" s="70"/>
      <c r="VMS36" s="70"/>
      <c r="VMT36" s="70"/>
      <c r="VMU36" s="70"/>
      <c r="VMV36" s="70"/>
      <c r="VMW36" s="70"/>
      <c r="VMX36" s="70"/>
      <c r="VMY36" s="70"/>
      <c r="VMZ36" s="70"/>
      <c r="VNA36" s="70"/>
      <c r="VNB36" s="70"/>
      <c r="VNC36" s="70"/>
      <c r="VND36" s="70"/>
      <c r="VNE36" s="70"/>
      <c r="VNF36" s="70"/>
      <c r="VNG36" s="70"/>
      <c r="VNH36" s="70"/>
      <c r="VNI36" s="70"/>
      <c r="VNJ36" s="70"/>
      <c r="VNK36" s="70"/>
      <c r="VNL36" s="70"/>
      <c r="VNM36" s="70"/>
      <c r="VNN36" s="70"/>
      <c r="VNO36" s="70"/>
      <c r="VNP36" s="70"/>
      <c r="VNQ36" s="70"/>
      <c r="VNR36" s="70"/>
      <c r="VNS36" s="70"/>
      <c r="VNT36" s="70"/>
      <c r="VNU36" s="70"/>
      <c r="VNV36" s="70"/>
      <c r="VNW36" s="70"/>
      <c r="VNX36" s="70"/>
      <c r="VNY36" s="70"/>
      <c r="VNZ36" s="70"/>
      <c r="VOA36" s="70"/>
      <c r="VOB36" s="70"/>
      <c r="VOC36" s="70"/>
      <c r="VOD36" s="70"/>
      <c r="VOE36" s="70"/>
      <c r="VOF36" s="70"/>
      <c r="VOG36" s="70"/>
      <c r="VOH36" s="70"/>
      <c r="VOI36" s="70"/>
      <c r="VOJ36" s="70"/>
      <c r="VOK36" s="70"/>
      <c r="VOL36" s="70"/>
      <c r="VOM36" s="70"/>
      <c r="VON36" s="70"/>
      <c r="VOO36" s="70"/>
      <c r="VOP36" s="70"/>
      <c r="VOQ36" s="70"/>
      <c r="VOR36" s="70"/>
      <c r="VOS36" s="70"/>
      <c r="VOT36" s="70"/>
      <c r="VOU36" s="70"/>
      <c r="VOV36" s="70"/>
      <c r="VOW36" s="70"/>
      <c r="VOX36" s="70"/>
      <c r="VOY36" s="70"/>
      <c r="VOZ36" s="70"/>
      <c r="VPA36" s="70"/>
      <c r="VPB36" s="70"/>
      <c r="VPC36" s="70"/>
      <c r="VPD36" s="70"/>
      <c r="VPE36" s="70"/>
      <c r="VPF36" s="70"/>
      <c r="VPG36" s="70"/>
      <c r="VPH36" s="70"/>
      <c r="VPI36" s="70"/>
      <c r="VPJ36" s="70"/>
      <c r="VPK36" s="70"/>
      <c r="VPL36" s="70"/>
      <c r="VPM36" s="70"/>
      <c r="VPN36" s="70"/>
      <c r="VPO36" s="70"/>
      <c r="VPP36" s="70"/>
      <c r="VPQ36" s="70"/>
      <c r="VPR36" s="70"/>
      <c r="VPS36" s="70"/>
      <c r="VPT36" s="70"/>
      <c r="VPU36" s="70"/>
      <c r="VPV36" s="70"/>
      <c r="VPW36" s="70"/>
      <c r="VPX36" s="70"/>
      <c r="VPY36" s="70"/>
      <c r="VPZ36" s="70"/>
      <c r="VQA36" s="70"/>
      <c r="VQB36" s="70"/>
      <c r="VQC36" s="70"/>
      <c r="VQD36" s="70"/>
      <c r="VQE36" s="70"/>
      <c r="VQF36" s="70"/>
      <c r="VQG36" s="70"/>
      <c r="VQH36" s="70"/>
      <c r="VQI36" s="70"/>
      <c r="VQJ36" s="70"/>
      <c r="VQK36" s="70"/>
      <c r="VQL36" s="70"/>
      <c r="VQM36" s="70"/>
      <c r="VQN36" s="70"/>
      <c r="VQO36" s="70"/>
      <c r="VQP36" s="70"/>
      <c r="VQQ36" s="70"/>
      <c r="VQR36" s="70"/>
      <c r="VQS36" s="70"/>
      <c r="VQT36" s="70"/>
      <c r="VQU36" s="70"/>
      <c r="VQV36" s="70"/>
      <c r="VQW36" s="70"/>
      <c r="VQX36" s="70"/>
      <c r="VQY36" s="70"/>
      <c r="VQZ36" s="70"/>
      <c r="VRA36" s="70"/>
      <c r="VRB36" s="70"/>
      <c r="VRC36" s="70"/>
      <c r="VRD36" s="70"/>
      <c r="VRE36" s="70"/>
      <c r="VRF36" s="70"/>
      <c r="VRG36" s="70"/>
      <c r="VRH36" s="70"/>
      <c r="VRI36" s="70"/>
      <c r="VRJ36" s="70"/>
      <c r="VRK36" s="70"/>
      <c r="VRL36" s="70"/>
      <c r="VRM36" s="70"/>
      <c r="VRN36" s="70"/>
      <c r="VRO36" s="70"/>
      <c r="VRP36" s="70"/>
      <c r="VRQ36" s="70"/>
      <c r="VRR36" s="70"/>
      <c r="VRS36" s="70"/>
      <c r="VRT36" s="70"/>
      <c r="VRU36" s="70"/>
      <c r="VRV36" s="70"/>
      <c r="VRW36" s="70"/>
      <c r="VRX36" s="70"/>
      <c r="VRY36" s="70"/>
      <c r="VRZ36" s="70"/>
      <c r="VSA36" s="70"/>
      <c r="VSB36" s="70"/>
      <c r="VSC36" s="70"/>
      <c r="VSD36" s="70"/>
      <c r="VSE36" s="70"/>
      <c r="VSF36" s="70"/>
      <c r="VSG36" s="70"/>
      <c r="VSH36" s="70"/>
      <c r="VSI36" s="70"/>
      <c r="VSJ36" s="70"/>
      <c r="VSK36" s="70"/>
      <c r="VSL36" s="70"/>
      <c r="VSM36" s="70"/>
      <c r="VSN36" s="70"/>
      <c r="VSO36" s="70"/>
      <c r="VSP36" s="70"/>
      <c r="VSQ36" s="70"/>
      <c r="VSR36" s="70"/>
      <c r="VSS36" s="70"/>
      <c r="VST36" s="70"/>
      <c r="VSU36" s="70"/>
      <c r="VSV36" s="70"/>
      <c r="VSW36" s="70"/>
      <c r="VSX36" s="70"/>
      <c r="VSY36" s="70"/>
      <c r="VSZ36" s="70"/>
      <c r="VTA36" s="70"/>
      <c r="VTB36" s="70"/>
      <c r="VTC36" s="70"/>
      <c r="VTD36" s="70"/>
      <c r="VTE36" s="70"/>
      <c r="VTF36" s="70"/>
      <c r="VTG36" s="70"/>
      <c r="VTH36" s="70"/>
      <c r="VTI36" s="70"/>
      <c r="VTJ36" s="70"/>
      <c r="VTK36" s="70"/>
      <c r="VTL36" s="70"/>
      <c r="VTM36" s="70"/>
      <c r="VTN36" s="70"/>
      <c r="VTO36" s="70"/>
      <c r="VTP36" s="70"/>
      <c r="VTQ36" s="70"/>
      <c r="VTR36" s="70"/>
      <c r="VTS36" s="70"/>
      <c r="VTT36" s="70"/>
      <c r="VTU36" s="70"/>
      <c r="VTV36" s="70"/>
      <c r="VTW36" s="70"/>
      <c r="VTX36" s="70"/>
      <c r="VTY36" s="70"/>
      <c r="VTZ36" s="70"/>
      <c r="VUA36" s="70"/>
      <c r="VUB36" s="70"/>
      <c r="VUC36" s="70"/>
      <c r="VUD36" s="70"/>
      <c r="VUE36" s="70"/>
      <c r="VUF36" s="70"/>
      <c r="VUG36" s="70"/>
      <c r="VUH36" s="70"/>
      <c r="VUI36" s="70"/>
      <c r="VUJ36" s="70"/>
      <c r="VUK36" s="70"/>
      <c r="VUL36" s="70"/>
      <c r="VUM36" s="70"/>
      <c r="VUN36" s="70"/>
      <c r="VUO36" s="70"/>
      <c r="VUP36" s="70"/>
      <c r="VUQ36" s="70"/>
      <c r="VUR36" s="70"/>
      <c r="VUS36" s="70"/>
      <c r="VUT36" s="70"/>
      <c r="VUU36" s="70"/>
      <c r="VUV36" s="70"/>
      <c r="VUW36" s="70"/>
      <c r="VUX36" s="70"/>
      <c r="VUY36" s="70"/>
      <c r="VUZ36" s="70"/>
      <c r="VVA36" s="70"/>
      <c r="VVB36" s="70"/>
      <c r="VVC36" s="70"/>
      <c r="VVD36" s="70"/>
      <c r="VVE36" s="70"/>
      <c r="VVF36" s="70"/>
      <c r="VVG36" s="70"/>
      <c r="VVH36" s="70"/>
      <c r="VVI36" s="70"/>
      <c r="VVJ36" s="70"/>
      <c r="VVK36" s="70"/>
      <c r="VVL36" s="70"/>
      <c r="VVM36" s="70"/>
      <c r="VVN36" s="70"/>
      <c r="VVO36" s="70"/>
      <c r="VVP36" s="70"/>
      <c r="VVQ36" s="70"/>
      <c r="VVR36" s="70"/>
      <c r="VVS36" s="70"/>
      <c r="VVT36" s="70"/>
      <c r="VVU36" s="70"/>
      <c r="VVV36" s="70"/>
      <c r="VVW36" s="70"/>
      <c r="VVX36" s="70"/>
      <c r="VVY36" s="70"/>
      <c r="VVZ36" s="70"/>
      <c r="VWA36" s="70"/>
      <c r="VWB36" s="70"/>
      <c r="VWC36" s="70"/>
      <c r="VWD36" s="70"/>
      <c r="VWE36" s="70"/>
      <c r="VWF36" s="70"/>
      <c r="VWG36" s="70"/>
      <c r="VWH36" s="70"/>
      <c r="VWI36" s="70"/>
      <c r="VWJ36" s="70"/>
      <c r="VWK36" s="70"/>
      <c r="VWL36" s="70"/>
      <c r="VWM36" s="70"/>
      <c r="VWN36" s="70"/>
      <c r="VWO36" s="70"/>
      <c r="VWP36" s="70"/>
      <c r="VWQ36" s="70"/>
      <c r="VWR36" s="70"/>
      <c r="VWS36" s="70"/>
      <c r="VWT36" s="70"/>
      <c r="VWU36" s="70"/>
      <c r="VWV36" s="70"/>
      <c r="VWW36" s="70"/>
      <c r="VWX36" s="70"/>
      <c r="VWY36" s="70"/>
      <c r="VWZ36" s="70"/>
      <c r="VXA36" s="70"/>
      <c r="VXB36" s="70"/>
      <c r="VXC36" s="70"/>
      <c r="VXD36" s="70"/>
      <c r="VXE36" s="70"/>
      <c r="VXF36" s="70"/>
      <c r="VXG36" s="70"/>
      <c r="VXH36" s="70"/>
      <c r="VXI36" s="70"/>
      <c r="VXJ36" s="70"/>
      <c r="VXK36" s="70"/>
      <c r="VXL36" s="70"/>
      <c r="VXM36" s="70"/>
      <c r="VXN36" s="70"/>
      <c r="VXO36" s="70"/>
      <c r="VXP36" s="70"/>
      <c r="VXQ36" s="70"/>
      <c r="VXR36" s="70"/>
      <c r="VXS36" s="70"/>
      <c r="VXT36" s="70"/>
      <c r="VXU36" s="70"/>
      <c r="VXV36" s="70"/>
      <c r="VXW36" s="70"/>
      <c r="VXX36" s="70"/>
      <c r="VXY36" s="70"/>
      <c r="VXZ36" s="70"/>
      <c r="VYA36" s="70"/>
      <c r="VYB36" s="70"/>
      <c r="VYC36" s="70"/>
      <c r="VYD36" s="70"/>
      <c r="VYE36" s="70"/>
      <c r="VYF36" s="70"/>
      <c r="VYG36" s="70"/>
      <c r="VYH36" s="70"/>
      <c r="VYI36" s="70"/>
      <c r="VYJ36" s="70"/>
      <c r="VYK36" s="70"/>
      <c r="VYL36" s="70"/>
      <c r="VYM36" s="70"/>
      <c r="VYN36" s="70"/>
      <c r="VYO36" s="70"/>
      <c r="VYP36" s="70"/>
      <c r="VYQ36" s="70"/>
      <c r="VYR36" s="70"/>
      <c r="VYS36" s="70"/>
      <c r="VYT36" s="70"/>
      <c r="VYU36" s="70"/>
      <c r="VYV36" s="70"/>
      <c r="VYW36" s="70"/>
      <c r="VYX36" s="70"/>
      <c r="VYY36" s="70"/>
      <c r="VYZ36" s="70"/>
      <c r="VZA36" s="70"/>
      <c r="VZB36" s="70"/>
      <c r="VZC36" s="70"/>
      <c r="VZD36" s="70"/>
      <c r="VZE36" s="70"/>
      <c r="VZF36" s="70"/>
      <c r="VZG36" s="70"/>
      <c r="VZH36" s="70"/>
      <c r="VZI36" s="70"/>
      <c r="VZJ36" s="70"/>
      <c r="VZK36" s="70"/>
      <c r="VZL36" s="70"/>
      <c r="VZM36" s="70"/>
      <c r="VZN36" s="70"/>
      <c r="VZO36" s="70"/>
      <c r="VZP36" s="70"/>
      <c r="VZQ36" s="70"/>
      <c r="VZR36" s="70"/>
      <c r="VZS36" s="70"/>
      <c r="VZT36" s="70"/>
      <c r="VZU36" s="70"/>
      <c r="VZV36" s="70"/>
      <c r="VZW36" s="70"/>
      <c r="VZX36" s="70"/>
      <c r="VZY36" s="70"/>
      <c r="VZZ36" s="70"/>
      <c r="WAA36" s="70"/>
      <c r="WAB36" s="70"/>
      <c r="WAC36" s="70"/>
      <c r="WAD36" s="70"/>
      <c r="WAE36" s="70"/>
      <c r="WAF36" s="70"/>
      <c r="WAG36" s="70"/>
      <c r="WAH36" s="70"/>
      <c r="WAI36" s="70"/>
      <c r="WAJ36" s="70"/>
      <c r="WAK36" s="70"/>
      <c r="WAL36" s="70"/>
      <c r="WAM36" s="70"/>
      <c r="WAN36" s="70"/>
      <c r="WAO36" s="70"/>
      <c r="WAP36" s="70"/>
      <c r="WAQ36" s="70"/>
      <c r="WAR36" s="70"/>
      <c r="WAS36" s="70"/>
      <c r="WAT36" s="70"/>
      <c r="WAU36" s="70"/>
      <c r="WAV36" s="70"/>
      <c r="WAW36" s="70"/>
      <c r="WAX36" s="70"/>
      <c r="WAY36" s="70"/>
      <c r="WAZ36" s="70"/>
      <c r="WBA36" s="70"/>
      <c r="WBB36" s="70"/>
      <c r="WBC36" s="70"/>
      <c r="WBD36" s="70"/>
      <c r="WBE36" s="70"/>
      <c r="WBF36" s="70"/>
      <c r="WBG36" s="70"/>
      <c r="WBH36" s="70"/>
      <c r="WBI36" s="70"/>
      <c r="WBJ36" s="70"/>
      <c r="WBK36" s="70"/>
      <c r="WBL36" s="70"/>
      <c r="WBM36" s="70"/>
      <c r="WBN36" s="70"/>
      <c r="WBO36" s="70"/>
      <c r="WBP36" s="70"/>
      <c r="WBQ36" s="70"/>
      <c r="WBR36" s="70"/>
      <c r="WBS36" s="70"/>
      <c r="WBT36" s="70"/>
      <c r="WBU36" s="70"/>
      <c r="WBV36" s="70"/>
      <c r="WBW36" s="70"/>
      <c r="WBX36" s="70"/>
      <c r="WBY36" s="70"/>
      <c r="WBZ36" s="70"/>
      <c r="WCA36" s="70"/>
      <c r="WCB36" s="70"/>
      <c r="WCC36" s="70"/>
      <c r="WCD36" s="70"/>
      <c r="WCE36" s="70"/>
      <c r="WCF36" s="70"/>
      <c r="WCG36" s="70"/>
      <c r="WCH36" s="70"/>
      <c r="WCI36" s="70"/>
      <c r="WCJ36" s="70"/>
      <c r="WCK36" s="70"/>
      <c r="WCL36" s="70"/>
      <c r="WCM36" s="70"/>
      <c r="WCN36" s="70"/>
      <c r="WCO36" s="70"/>
      <c r="WCP36" s="70"/>
      <c r="WCQ36" s="70"/>
      <c r="WCR36" s="70"/>
      <c r="WCS36" s="70"/>
      <c r="WCT36" s="70"/>
      <c r="WCU36" s="70"/>
      <c r="WCV36" s="70"/>
      <c r="WCW36" s="70"/>
      <c r="WCX36" s="70"/>
      <c r="WCY36" s="70"/>
      <c r="WCZ36" s="70"/>
      <c r="WDA36" s="70"/>
      <c r="WDB36" s="70"/>
      <c r="WDC36" s="70"/>
      <c r="WDD36" s="70"/>
      <c r="WDE36" s="70"/>
      <c r="WDF36" s="70"/>
      <c r="WDG36" s="70"/>
      <c r="WDH36" s="70"/>
      <c r="WDI36" s="70"/>
      <c r="WDJ36" s="70"/>
      <c r="WDK36" s="70"/>
      <c r="WDL36" s="70"/>
      <c r="WDM36" s="70"/>
      <c r="WDN36" s="70"/>
      <c r="WDO36" s="70"/>
      <c r="WDP36" s="70"/>
      <c r="WDQ36" s="70"/>
      <c r="WDR36" s="70"/>
      <c r="WDS36" s="70"/>
      <c r="WDT36" s="70"/>
      <c r="WDU36" s="70"/>
      <c r="WDV36" s="70"/>
      <c r="WDW36" s="70"/>
      <c r="WDX36" s="70"/>
      <c r="WDY36" s="70"/>
      <c r="WDZ36" s="70"/>
      <c r="WEA36" s="70"/>
      <c r="WEB36" s="70"/>
      <c r="WEC36" s="70"/>
      <c r="WED36" s="70"/>
      <c r="WEE36" s="70"/>
      <c r="WEF36" s="70"/>
      <c r="WEG36" s="70"/>
      <c r="WEH36" s="70"/>
      <c r="WEI36" s="70"/>
      <c r="WEJ36" s="70"/>
      <c r="WEK36" s="70"/>
      <c r="WEL36" s="70"/>
      <c r="WEM36" s="70"/>
      <c r="WEN36" s="70"/>
      <c r="WEO36" s="70"/>
      <c r="WEP36" s="70"/>
      <c r="WEQ36" s="70"/>
      <c r="WER36" s="70"/>
      <c r="WES36" s="70"/>
      <c r="WET36" s="70"/>
      <c r="WEU36" s="70"/>
      <c r="WEV36" s="70"/>
      <c r="WEW36" s="70"/>
      <c r="WEX36" s="70"/>
      <c r="WEY36" s="70"/>
      <c r="WEZ36" s="70"/>
      <c r="WFA36" s="70"/>
      <c r="WFB36" s="70"/>
      <c r="WFC36" s="70"/>
      <c r="WFD36" s="70"/>
      <c r="WFE36" s="70"/>
      <c r="WFF36" s="70"/>
      <c r="WFG36" s="70"/>
      <c r="WFH36" s="70"/>
      <c r="WFI36" s="70"/>
      <c r="WFJ36" s="70"/>
      <c r="WFK36" s="70"/>
      <c r="WFL36" s="70"/>
      <c r="WFM36" s="70"/>
      <c r="WFN36" s="70"/>
      <c r="WFO36" s="70"/>
      <c r="WFP36" s="70"/>
      <c r="WFQ36" s="70"/>
      <c r="WFR36" s="70"/>
      <c r="WFS36" s="70"/>
      <c r="WFT36" s="70"/>
      <c r="WFU36" s="70"/>
      <c r="WFV36" s="70"/>
      <c r="WFW36" s="70"/>
      <c r="WFX36" s="70"/>
      <c r="WFY36" s="70"/>
      <c r="WFZ36" s="70"/>
      <c r="WGA36" s="70"/>
      <c r="WGB36" s="70"/>
      <c r="WGC36" s="70"/>
      <c r="WGD36" s="70"/>
      <c r="WGE36" s="70"/>
      <c r="WGF36" s="70"/>
      <c r="WGG36" s="70"/>
      <c r="WGH36" s="70"/>
      <c r="WGI36" s="70"/>
      <c r="WGJ36" s="70"/>
      <c r="WGK36" s="70"/>
      <c r="WGL36" s="70"/>
      <c r="WGM36" s="70"/>
      <c r="WGN36" s="70"/>
      <c r="WGO36" s="70"/>
      <c r="WGP36" s="70"/>
      <c r="WGQ36" s="70"/>
      <c r="WGR36" s="70"/>
      <c r="WGS36" s="70"/>
      <c r="WGT36" s="70"/>
      <c r="WGU36" s="70"/>
      <c r="WGV36" s="70"/>
      <c r="WGW36" s="70"/>
      <c r="WGX36" s="70"/>
      <c r="WGY36" s="70"/>
      <c r="WGZ36" s="70"/>
      <c r="WHA36" s="70"/>
      <c r="WHB36" s="70"/>
      <c r="WHC36" s="70"/>
      <c r="WHD36" s="70"/>
      <c r="WHE36" s="70"/>
      <c r="WHF36" s="70"/>
      <c r="WHG36" s="70"/>
      <c r="WHH36" s="70"/>
      <c r="WHI36" s="70"/>
      <c r="WHJ36" s="70"/>
      <c r="WHK36" s="70"/>
      <c r="WHL36" s="70"/>
      <c r="WHM36" s="70"/>
      <c r="WHN36" s="70"/>
      <c r="WHO36" s="70"/>
      <c r="WHP36" s="70"/>
      <c r="WHQ36" s="70"/>
      <c r="WHR36" s="70"/>
      <c r="WHS36" s="70"/>
      <c r="WHT36" s="70"/>
      <c r="WHU36" s="70"/>
      <c r="WHV36" s="70"/>
      <c r="WHW36" s="70"/>
      <c r="WHX36" s="70"/>
      <c r="WHY36" s="70"/>
      <c r="WHZ36" s="70"/>
      <c r="WIA36" s="70"/>
      <c r="WIB36" s="70"/>
      <c r="WIC36" s="70"/>
      <c r="WID36" s="70"/>
      <c r="WIE36" s="70"/>
      <c r="WIF36" s="70"/>
      <c r="WIG36" s="70"/>
      <c r="WIH36" s="70"/>
      <c r="WII36" s="70"/>
      <c r="WIJ36" s="70"/>
      <c r="WIK36" s="70"/>
      <c r="WIL36" s="70"/>
      <c r="WIM36" s="70"/>
      <c r="WIN36" s="70"/>
      <c r="WIO36" s="70"/>
      <c r="WIP36" s="70"/>
      <c r="WIQ36" s="70"/>
      <c r="WIR36" s="70"/>
      <c r="WIS36" s="70"/>
      <c r="WIT36" s="70"/>
      <c r="WIU36" s="70"/>
      <c r="WIV36" s="70"/>
      <c r="WIW36" s="70"/>
      <c r="WIX36" s="70"/>
      <c r="WIY36" s="70"/>
      <c r="WIZ36" s="70"/>
      <c r="WJA36" s="70"/>
      <c r="WJB36" s="70"/>
      <c r="WJC36" s="70"/>
      <c r="WJD36" s="70"/>
      <c r="WJE36" s="70"/>
      <c r="WJF36" s="70"/>
      <c r="WJG36" s="70"/>
      <c r="WJH36" s="70"/>
      <c r="WJI36" s="70"/>
      <c r="WJJ36" s="70"/>
      <c r="WJK36" s="70"/>
      <c r="WJL36" s="70"/>
      <c r="WJM36" s="70"/>
      <c r="WJN36" s="70"/>
      <c r="WJO36" s="70"/>
      <c r="WJP36" s="70"/>
      <c r="WJQ36" s="70"/>
      <c r="WJR36" s="70"/>
      <c r="WJS36" s="70"/>
      <c r="WJT36" s="70"/>
      <c r="WJU36" s="70"/>
      <c r="WJV36" s="70"/>
      <c r="WJW36" s="70"/>
      <c r="WJX36" s="70"/>
      <c r="WJY36" s="70"/>
      <c r="WJZ36" s="70"/>
      <c r="WKA36" s="70"/>
      <c r="WKB36" s="70"/>
      <c r="WKC36" s="70"/>
      <c r="WKD36" s="70"/>
      <c r="WKE36" s="70"/>
      <c r="WKF36" s="70"/>
      <c r="WKG36" s="70"/>
      <c r="WKH36" s="70"/>
      <c r="WKI36" s="70"/>
      <c r="WKJ36" s="70"/>
      <c r="WKK36" s="70"/>
      <c r="WKL36" s="70"/>
      <c r="WKM36" s="70"/>
      <c r="WKN36" s="70"/>
      <c r="WKO36" s="70"/>
      <c r="WKP36" s="70"/>
      <c r="WKQ36" s="70"/>
      <c r="WKR36" s="70"/>
      <c r="WKS36" s="70"/>
      <c r="WKT36" s="70"/>
      <c r="WKU36" s="70"/>
      <c r="WKV36" s="70"/>
      <c r="WKW36" s="70"/>
      <c r="WKX36" s="70"/>
      <c r="WKY36" s="70"/>
      <c r="WKZ36" s="70"/>
      <c r="WLA36" s="70"/>
      <c r="WLB36" s="70"/>
      <c r="WLC36" s="70"/>
      <c r="WLD36" s="70"/>
      <c r="WLE36" s="70"/>
      <c r="WLF36" s="70"/>
      <c r="WLG36" s="70"/>
      <c r="WLH36" s="70"/>
      <c r="WLI36" s="70"/>
      <c r="WLJ36" s="70"/>
      <c r="WLK36" s="70"/>
      <c r="WLL36" s="70"/>
      <c r="WLM36" s="70"/>
      <c r="WLN36" s="70"/>
      <c r="WLO36" s="70"/>
      <c r="WLP36" s="70"/>
      <c r="WLQ36" s="70"/>
      <c r="WLR36" s="70"/>
      <c r="WLS36" s="70"/>
      <c r="WLT36" s="70"/>
      <c r="WLU36" s="70"/>
      <c r="WLV36" s="70"/>
      <c r="WLW36" s="70"/>
      <c r="WLX36" s="70"/>
      <c r="WLY36" s="70"/>
      <c r="WLZ36" s="70"/>
      <c r="WMA36" s="70"/>
      <c r="WMB36" s="70"/>
      <c r="WMC36" s="70"/>
      <c r="WMD36" s="70"/>
      <c r="WME36" s="70"/>
      <c r="WMF36" s="70"/>
      <c r="WMG36" s="70"/>
      <c r="WMH36" s="70"/>
      <c r="WMI36" s="70"/>
      <c r="WMJ36" s="70"/>
      <c r="WMK36" s="70"/>
      <c r="WML36" s="70"/>
      <c r="WMM36" s="70"/>
      <c r="WMN36" s="70"/>
      <c r="WMO36" s="70"/>
      <c r="WMP36" s="70"/>
      <c r="WMQ36" s="70"/>
      <c r="WMR36" s="70"/>
      <c r="WMS36" s="70"/>
      <c r="WMT36" s="70"/>
      <c r="WMU36" s="70"/>
      <c r="WMV36" s="70"/>
      <c r="WMW36" s="70"/>
      <c r="WMX36" s="70"/>
      <c r="WMY36" s="70"/>
      <c r="WMZ36" s="70"/>
      <c r="WNA36" s="70"/>
      <c r="WNB36" s="70"/>
      <c r="WNC36" s="70"/>
      <c r="WND36" s="70"/>
      <c r="WNE36" s="70"/>
      <c r="WNF36" s="70"/>
      <c r="WNG36" s="70"/>
      <c r="WNH36" s="70"/>
      <c r="WNI36" s="70"/>
      <c r="WNJ36" s="70"/>
      <c r="WNK36" s="70"/>
      <c r="WNL36" s="70"/>
      <c r="WNM36" s="70"/>
      <c r="WNN36" s="70"/>
      <c r="WNO36" s="70"/>
      <c r="WNP36" s="70"/>
      <c r="WNQ36" s="70"/>
      <c r="WNR36" s="70"/>
      <c r="WNS36" s="70"/>
      <c r="WNT36" s="70"/>
      <c r="WNU36" s="70"/>
      <c r="WNV36" s="70"/>
      <c r="WNW36" s="70"/>
      <c r="WNX36" s="70"/>
      <c r="WNY36" s="70"/>
      <c r="WNZ36" s="70"/>
      <c r="WOA36" s="70"/>
      <c r="WOB36" s="70"/>
      <c r="WOC36" s="70"/>
      <c r="WOD36" s="70"/>
      <c r="WOE36" s="70"/>
      <c r="WOF36" s="70"/>
      <c r="WOG36" s="70"/>
      <c r="WOH36" s="70"/>
      <c r="WOI36" s="70"/>
      <c r="WOJ36" s="70"/>
      <c r="WOK36" s="70"/>
      <c r="WOL36" s="70"/>
      <c r="WOM36" s="70"/>
      <c r="WON36" s="70"/>
      <c r="WOO36" s="70"/>
      <c r="WOP36" s="70"/>
      <c r="WOQ36" s="70"/>
      <c r="WOR36" s="70"/>
      <c r="WOS36" s="70"/>
      <c r="WOT36" s="70"/>
      <c r="WOU36" s="70"/>
      <c r="WOV36" s="70"/>
      <c r="WOW36" s="70"/>
      <c r="WOX36" s="70"/>
      <c r="WOY36" s="70"/>
      <c r="WOZ36" s="70"/>
      <c r="WPA36" s="70"/>
      <c r="WPB36" s="70"/>
      <c r="WPC36" s="70"/>
      <c r="WPD36" s="70"/>
      <c r="WPE36" s="70"/>
      <c r="WPF36" s="70"/>
      <c r="WPG36" s="70"/>
      <c r="WPH36" s="70"/>
      <c r="WPI36" s="70"/>
      <c r="WPJ36" s="70"/>
      <c r="WPK36" s="70"/>
      <c r="WPL36" s="70"/>
      <c r="WPM36" s="70"/>
      <c r="WPN36" s="70"/>
      <c r="WPO36" s="70"/>
      <c r="WPP36" s="70"/>
      <c r="WPQ36" s="70"/>
      <c r="WPR36" s="70"/>
      <c r="WPS36" s="70"/>
      <c r="WPT36" s="70"/>
      <c r="WPU36" s="70"/>
      <c r="WPV36" s="70"/>
      <c r="WPW36" s="70"/>
      <c r="WPX36" s="70"/>
      <c r="WPY36" s="70"/>
      <c r="WPZ36" s="70"/>
      <c r="WQA36" s="70"/>
      <c r="WQB36" s="70"/>
      <c r="WQC36" s="70"/>
      <c r="WQD36" s="70"/>
      <c r="WQE36" s="70"/>
      <c r="WQF36" s="70"/>
      <c r="WQG36" s="70"/>
      <c r="WQH36" s="70"/>
      <c r="WQI36" s="70"/>
      <c r="WQJ36" s="70"/>
      <c r="WQK36" s="70"/>
      <c r="WQL36" s="70"/>
      <c r="WQM36" s="70"/>
      <c r="WQN36" s="70"/>
      <c r="WQO36" s="70"/>
      <c r="WQP36" s="70"/>
      <c r="WQQ36" s="70"/>
      <c r="WQR36" s="70"/>
      <c r="WQS36" s="70"/>
      <c r="WQT36" s="70"/>
      <c r="WQU36" s="70"/>
      <c r="WQV36" s="70"/>
      <c r="WQW36" s="70"/>
      <c r="WQX36" s="70"/>
      <c r="WQY36" s="70"/>
      <c r="WQZ36" s="70"/>
      <c r="WRA36" s="70"/>
      <c r="WRB36" s="70"/>
      <c r="WRC36" s="70"/>
      <c r="WRD36" s="70"/>
      <c r="WRE36" s="70"/>
      <c r="WRF36" s="70"/>
      <c r="WRG36" s="70"/>
      <c r="WRH36" s="70"/>
      <c r="WRI36" s="70"/>
      <c r="WRJ36" s="70"/>
      <c r="WRK36" s="70"/>
      <c r="WRL36" s="70"/>
      <c r="WRM36" s="70"/>
      <c r="WRN36" s="70"/>
      <c r="WRO36" s="70"/>
      <c r="WRP36" s="70"/>
      <c r="WRQ36" s="70"/>
      <c r="WRR36" s="70"/>
      <c r="WRS36" s="70"/>
      <c r="WRT36" s="70"/>
      <c r="WRU36" s="70"/>
      <c r="WRV36" s="70"/>
      <c r="WRW36" s="70"/>
      <c r="WRX36" s="70"/>
      <c r="WRY36" s="70"/>
      <c r="WRZ36" s="70"/>
      <c r="WSA36" s="70"/>
      <c r="WSB36" s="70"/>
      <c r="WSC36" s="70"/>
      <c r="WSD36" s="70"/>
      <c r="WSE36" s="70"/>
      <c r="WSF36" s="70"/>
      <c r="WSG36" s="70"/>
      <c r="WSH36" s="70"/>
      <c r="WSI36" s="70"/>
      <c r="WSJ36" s="70"/>
      <c r="WSK36" s="70"/>
      <c r="WSL36" s="70"/>
      <c r="WSM36" s="70"/>
      <c r="WSN36" s="70"/>
      <c r="WSO36" s="70"/>
      <c r="WSP36" s="70"/>
      <c r="WSQ36" s="70"/>
      <c r="WSR36" s="70"/>
      <c r="WSS36" s="70"/>
      <c r="WST36" s="70"/>
      <c r="WSU36" s="70"/>
      <c r="WSV36" s="70"/>
      <c r="WSW36" s="70"/>
      <c r="WSX36" s="70"/>
      <c r="WSY36" s="70"/>
      <c r="WSZ36" s="70"/>
      <c r="WTA36" s="70"/>
      <c r="WTB36" s="70"/>
      <c r="WTC36" s="70"/>
      <c r="WTD36" s="70"/>
      <c r="WTE36" s="70"/>
      <c r="WTF36" s="70"/>
      <c r="WTG36" s="70"/>
      <c r="WTH36" s="70"/>
      <c r="WTI36" s="70"/>
      <c r="WTJ36" s="70"/>
      <c r="WTK36" s="70"/>
      <c r="WTL36" s="70"/>
      <c r="WTM36" s="70"/>
      <c r="WTN36" s="70"/>
      <c r="WTO36" s="70"/>
      <c r="WTP36" s="70"/>
      <c r="WTQ36" s="70"/>
      <c r="WTR36" s="70"/>
      <c r="WTS36" s="70"/>
      <c r="WTT36" s="70"/>
      <c r="WTU36" s="70"/>
      <c r="WTV36" s="70"/>
      <c r="WTW36" s="70"/>
      <c r="WTX36" s="70"/>
      <c r="WTY36" s="70"/>
      <c r="WTZ36" s="70"/>
      <c r="WUA36" s="70"/>
      <c r="WUB36" s="70"/>
      <c r="WUC36" s="70"/>
      <c r="WUD36" s="70"/>
      <c r="WUE36" s="70"/>
      <c r="WUF36" s="70"/>
      <c r="WUG36" s="70"/>
      <c r="WUH36" s="70"/>
      <c r="WUI36" s="70"/>
      <c r="WUJ36" s="70"/>
      <c r="WUK36" s="70"/>
      <c r="WUL36" s="70"/>
      <c r="WUM36" s="70"/>
      <c r="WUN36" s="70"/>
      <c r="WUO36" s="70"/>
      <c r="WUP36" s="70"/>
      <c r="WUQ36" s="70"/>
      <c r="WUR36" s="70"/>
      <c r="WUS36" s="70"/>
      <c r="WUT36" s="70"/>
      <c r="WUU36" s="70"/>
      <c r="WUV36" s="70"/>
      <c r="WUW36" s="70"/>
      <c r="WUX36" s="70"/>
      <c r="WUY36" s="70"/>
      <c r="WUZ36" s="70"/>
      <c r="WVA36" s="70"/>
      <c r="WVB36" s="70"/>
      <c r="WVC36" s="70"/>
      <c r="WVD36" s="70"/>
      <c r="WVE36" s="70"/>
      <c r="WVF36" s="70"/>
      <c r="WVG36" s="70"/>
      <c r="WVH36" s="70"/>
      <c r="WVI36" s="70"/>
      <c r="WVJ36" s="70"/>
      <c r="WVK36" s="70"/>
      <c r="WVL36" s="70"/>
      <c r="WVM36" s="70"/>
      <c r="WVN36" s="70"/>
      <c r="WVO36" s="70"/>
      <c r="WVP36" s="70"/>
      <c r="WVQ36" s="70"/>
      <c r="WVR36" s="70"/>
      <c r="WVS36" s="70"/>
      <c r="WVT36" s="70"/>
      <c r="WVU36" s="70"/>
      <c r="WVV36" s="70"/>
      <c r="WVW36" s="70"/>
      <c r="WVX36" s="70"/>
      <c r="WVY36" s="70"/>
      <c r="WVZ36" s="70"/>
      <c r="WWA36" s="70"/>
      <c r="WWB36" s="70"/>
      <c r="WWC36" s="70"/>
      <c r="WWD36" s="70"/>
      <c r="WWE36" s="70"/>
      <c r="WWF36" s="70"/>
      <c r="WWG36" s="70"/>
      <c r="WWH36" s="70"/>
      <c r="WWI36" s="70"/>
      <c r="WWJ36" s="70"/>
      <c r="WWK36" s="70"/>
      <c r="WWL36" s="70"/>
      <c r="WWM36" s="70"/>
      <c r="WWN36" s="70"/>
      <c r="WWO36" s="70"/>
      <c r="WWP36" s="70"/>
      <c r="WWQ36" s="70"/>
      <c r="WWR36" s="70"/>
      <c r="WWS36" s="70"/>
      <c r="WWT36" s="70"/>
      <c r="WWU36" s="70"/>
      <c r="WWV36" s="70"/>
      <c r="WWW36" s="70"/>
      <c r="WWX36" s="70"/>
      <c r="WWY36" s="70"/>
      <c r="WWZ36" s="70"/>
      <c r="WXA36" s="70"/>
      <c r="WXB36" s="70"/>
      <c r="WXC36" s="70"/>
      <c r="WXD36" s="70"/>
      <c r="WXE36" s="70"/>
      <c r="WXF36" s="70"/>
      <c r="WXG36" s="70"/>
      <c r="WXH36" s="70"/>
      <c r="WXI36" s="70"/>
      <c r="WXJ36" s="70"/>
      <c r="WXK36" s="70"/>
      <c r="WXL36" s="70"/>
      <c r="WXM36" s="70"/>
      <c r="WXN36" s="70"/>
      <c r="WXO36" s="70"/>
      <c r="WXP36" s="70"/>
      <c r="WXQ36" s="70"/>
      <c r="WXR36" s="70"/>
      <c r="WXS36" s="70"/>
      <c r="WXT36" s="70"/>
      <c r="WXU36" s="70"/>
      <c r="WXV36" s="70"/>
      <c r="WXW36" s="70"/>
      <c r="WXX36" s="70"/>
      <c r="WXY36" s="70"/>
      <c r="WXZ36" s="70"/>
      <c r="WYA36" s="70"/>
      <c r="WYB36" s="70"/>
      <c r="WYC36" s="70"/>
      <c r="WYD36" s="70"/>
      <c r="WYE36" s="70"/>
      <c r="WYF36" s="70"/>
      <c r="WYG36" s="70"/>
      <c r="WYH36" s="70"/>
      <c r="WYI36" s="70"/>
      <c r="WYJ36" s="70"/>
      <c r="WYK36" s="70"/>
      <c r="WYL36" s="70"/>
      <c r="WYM36" s="70"/>
      <c r="WYN36" s="70"/>
      <c r="WYO36" s="70"/>
      <c r="WYP36" s="70"/>
      <c r="WYQ36" s="70"/>
      <c r="WYR36" s="70"/>
      <c r="WYS36" s="70"/>
      <c r="WYT36" s="70"/>
      <c r="WYU36" s="70"/>
      <c r="WYV36" s="70"/>
      <c r="WYW36" s="70"/>
      <c r="WYX36" s="70"/>
      <c r="WYY36" s="70"/>
      <c r="WYZ36" s="70"/>
      <c r="WZA36" s="70"/>
      <c r="WZB36" s="70"/>
      <c r="WZC36" s="70"/>
      <c r="WZD36" s="70"/>
      <c r="WZE36" s="70"/>
      <c r="WZF36" s="70"/>
      <c r="WZG36" s="70"/>
      <c r="WZH36" s="70"/>
      <c r="WZI36" s="70"/>
      <c r="WZJ36" s="70"/>
      <c r="WZK36" s="70"/>
      <c r="WZL36" s="70"/>
      <c r="WZM36" s="70"/>
      <c r="WZN36" s="70"/>
      <c r="WZO36" s="70"/>
      <c r="WZP36" s="70"/>
      <c r="WZQ36" s="70"/>
      <c r="WZR36" s="70"/>
      <c r="WZS36" s="70"/>
      <c r="WZT36" s="70"/>
      <c r="WZU36" s="70"/>
      <c r="WZV36" s="70"/>
      <c r="WZW36" s="70"/>
      <c r="WZX36" s="70"/>
      <c r="WZY36" s="70"/>
      <c r="WZZ36" s="70"/>
      <c r="XAA36" s="70"/>
      <c r="XAB36" s="70"/>
      <c r="XAC36" s="70"/>
      <c r="XAD36" s="70"/>
      <c r="XAE36" s="70"/>
      <c r="XAF36" s="70"/>
      <c r="XAG36" s="70"/>
      <c r="XAH36" s="70"/>
      <c r="XAI36" s="70"/>
      <c r="XAJ36" s="70"/>
      <c r="XAK36" s="70"/>
      <c r="XAL36" s="70"/>
      <c r="XAM36" s="70"/>
      <c r="XAN36" s="70"/>
      <c r="XAO36" s="70"/>
      <c r="XAP36" s="70"/>
      <c r="XAQ36" s="70"/>
      <c r="XAR36" s="70"/>
      <c r="XAS36" s="70"/>
      <c r="XAT36" s="70"/>
      <c r="XAU36" s="70"/>
      <c r="XAV36" s="70"/>
      <c r="XAW36" s="70"/>
      <c r="XAX36" s="70"/>
      <c r="XAY36" s="70"/>
      <c r="XAZ36" s="70"/>
      <c r="XBA36" s="70"/>
      <c r="XBB36" s="70"/>
      <c r="XBC36" s="70"/>
      <c r="XBD36" s="70"/>
      <c r="XBE36" s="70"/>
      <c r="XBF36" s="70"/>
      <c r="XBG36" s="70"/>
      <c r="XBH36" s="70"/>
      <c r="XBI36" s="70"/>
      <c r="XBJ36" s="70"/>
      <c r="XBK36" s="70"/>
      <c r="XBL36" s="70"/>
      <c r="XBM36" s="70"/>
      <c r="XBN36" s="70"/>
      <c r="XBO36" s="70"/>
      <c r="XBP36" s="70"/>
      <c r="XBQ36" s="70"/>
      <c r="XBR36" s="70"/>
      <c r="XBS36" s="70"/>
      <c r="XBT36" s="70"/>
      <c r="XBU36" s="70"/>
      <c r="XBV36" s="70"/>
      <c r="XBW36" s="70"/>
      <c r="XBX36" s="70"/>
      <c r="XBY36" s="70"/>
      <c r="XBZ36" s="70"/>
      <c r="XCA36" s="70"/>
      <c r="XCB36" s="70"/>
      <c r="XCC36" s="70"/>
      <c r="XCD36" s="70"/>
      <c r="XCE36" s="70"/>
      <c r="XCF36" s="70"/>
      <c r="XCG36" s="70"/>
      <c r="XCH36" s="70"/>
      <c r="XCI36" s="70"/>
      <c r="XCJ36" s="70"/>
      <c r="XCK36" s="70"/>
      <c r="XCL36" s="70"/>
      <c r="XCM36" s="70"/>
      <c r="XCN36" s="70"/>
      <c r="XCO36" s="70"/>
      <c r="XCP36" s="70"/>
      <c r="XCQ36" s="70"/>
      <c r="XCR36" s="70"/>
      <c r="XCS36" s="70"/>
      <c r="XCT36" s="70"/>
      <c r="XCU36" s="70"/>
      <c r="XCV36" s="70"/>
      <c r="XCW36" s="70"/>
      <c r="XCX36" s="70"/>
      <c r="XCY36" s="70"/>
      <c r="XCZ36" s="70"/>
      <c r="XDA36" s="70"/>
      <c r="XDB36" s="70"/>
      <c r="XDC36" s="70"/>
      <c r="XDD36" s="70"/>
      <c r="XDE36" s="70"/>
      <c r="XDF36" s="70"/>
      <c r="XDG36" s="70"/>
      <c r="XDH36" s="70"/>
      <c r="XDI36" s="70"/>
      <c r="XDJ36" s="70"/>
      <c r="XDK36" s="70"/>
      <c r="XDL36" s="70"/>
      <c r="XDM36" s="70"/>
      <c r="XDN36" s="70"/>
      <c r="XDO36" s="70"/>
      <c r="XDP36" s="70"/>
      <c r="XDQ36" s="70"/>
      <c r="XDR36" s="70"/>
      <c r="XDS36" s="70"/>
      <c r="XDT36" s="70"/>
      <c r="XDU36" s="70"/>
      <c r="XDV36" s="70"/>
      <c r="XDW36" s="70"/>
      <c r="XDX36" s="70"/>
      <c r="XDY36" s="70"/>
      <c r="XDZ36" s="70"/>
      <c r="XEA36" s="70"/>
      <c r="XEB36" s="70"/>
      <c r="XEC36" s="70"/>
      <c r="XED36" s="70"/>
      <c r="XEE36" s="70"/>
      <c r="XEF36" s="70"/>
      <c r="XEG36" s="70"/>
      <c r="XEH36" s="70"/>
      <c r="XEI36" s="70"/>
      <c r="XEJ36" s="70"/>
      <c r="XEK36" s="70"/>
      <c r="XEL36" s="70"/>
      <c r="XEM36" s="70"/>
      <c r="XEN36" s="70"/>
      <c r="XEO36" s="70"/>
      <c r="XEP36" s="70"/>
      <c r="XEQ36" s="70"/>
      <c r="XER36" s="70"/>
      <c r="XES36" s="70"/>
      <c r="XET36" s="70"/>
      <c r="XEU36" s="70"/>
      <c r="XEV36" s="70"/>
      <c r="XEW36" s="70"/>
      <c r="XEX36" s="70"/>
      <c r="XEY36" s="70"/>
      <c r="XEZ36" s="70"/>
      <c r="XFA36" s="70"/>
      <c r="XFB36" s="70"/>
      <c r="XFC36" s="70"/>
      <c r="XFD36" s="70"/>
    </row>
    <row r="37" spans="1:16384" ht="9.9499999999999993" customHeight="1">
      <c r="A37" s="70"/>
      <c r="B37" s="70"/>
      <c r="C37" s="69"/>
      <c r="D37" s="69"/>
      <c r="E37" s="69"/>
      <c r="F37" s="69"/>
      <c r="G37" s="69"/>
      <c r="H37" s="69"/>
      <c r="I37" s="69"/>
      <c r="J37" s="69"/>
      <c r="K37" s="69"/>
      <c r="L37" s="69"/>
      <c r="M37" s="69"/>
      <c r="N37" s="69"/>
      <c r="O37" s="69"/>
      <c r="P37" s="69"/>
      <c r="Q37" s="69"/>
      <c r="R37" s="69"/>
      <c r="S37" s="69"/>
      <c r="T37" s="69"/>
      <c r="U37" s="69"/>
      <c r="V37" s="69"/>
      <c r="W37" s="69"/>
      <c r="X37" s="69"/>
      <c r="Y37" s="69"/>
      <c r="Z37" s="69"/>
      <c r="AA37" s="69"/>
      <c r="AB37" s="69"/>
      <c r="AC37" s="71"/>
      <c r="AD37" s="15"/>
    </row>
  </sheetData>
  <mergeCells count="30">
    <mergeCell ref="N30:W30"/>
    <mergeCell ref="N31:W31"/>
    <mergeCell ref="B32:D32"/>
    <mergeCell ref="F32:Y32"/>
    <mergeCell ref="B33:D33"/>
    <mergeCell ref="E33:Z35"/>
    <mergeCell ref="N28:W28"/>
    <mergeCell ref="M14:W14"/>
    <mergeCell ref="M15:W15"/>
    <mergeCell ref="M16:W16"/>
    <mergeCell ref="N17:W17"/>
    <mergeCell ref="N18:W18"/>
    <mergeCell ref="N20:V20"/>
    <mergeCell ref="N21:W21"/>
    <mergeCell ref="N22:W22"/>
    <mergeCell ref="N24:W24"/>
    <mergeCell ref="N25:W25"/>
    <mergeCell ref="N27:W27"/>
    <mergeCell ref="M13:W13"/>
    <mergeCell ref="B2:D5"/>
    <mergeCell ref="H2:W3"/>
    <mergeCell ref="AA2:AC5"/>
    <mergeCell ref="H4:W5"/>
    <mergeCell ref="M7:W7"/>
    <mergeCell ref="M8:W9"/>
    <mergeCell ref="M10:W10"/>
    <mergeCell ref="M11:W11"/>
    <mergeCell ref="M12:O12"/>
    <mergeCell ref="P12:Q12"/>
    <mergeCell ref="R12:W12"/>
  </mergeCells>
  <dataValidations count="2">
    <dataValidation allowBlank="1" showInputMessage="1" showErrorMessage="1" promptTitle="Tips" prompt="Masukan kop Logo Sekolah anda_x000a_" sqref="X2:Z5 E2:G5"/>
    <dataValidation allowBlank="1" showErrorMessage="1" sqref="L22:L28 F32 E33 N26:W26 M21:M22 M24:M28"/>
  </dataValidations>
  <hyperlinks>
    <hyperlink ref="B35" r:id="rId1"/>
  </hyperlinks>
  <pageMargins left="0.7" right="0.7" top="0.75" bottom="0.75" header="0.3" footer="0.3"/>
  <pageSetup paperSize="9" scale="53" orientation="portrait" horizontalDpi="4294967293"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R58"/>
  <sheetViews>
    <sheetView view="pageBreakPreview" topLeftCell="BL1" zoomScale="50" zoomScaleNormal="100" zoomScaleSheetLayoutView="50" workbookViewId="0">
      <selection activeCell="CK4" sqref="CK4"/>
    </sheetView>
  </sheetViews>
  <sheetFormatPr defaultRowHeight="15"/>
  <cols>
    <col min="1" max="1" width="4.85546875" customWidth="1"/>
    <col min="2" max="2" width="29.42578125" customWidth="1"/>
    <col min="3" max="3" width="8.85546875" customWidth="1"/>
    <col min="4" max="5" width="8.5703125" customWidth="1"/>
    <col min="6" max="6" width="8" customWidth="1"/>
    <col min="7" max="7" width="7.42578125" customWidth="1"/>
    <col min="8" max="8" width="7.140625" customWidth="1"/>
    <col min="9" max="9" width="7.7109375" customWidth="1"/>
    <col min="10" max="10" width="7.140625" customWidth="1"/>
    <col min="11" max="11" width="7.7109375" customWidth="1"/>
    <col min="12" max="12" width="8" customWidth="1"/>
    <col min="13" max="14" width="7.7109375" customWidth="1"/>
    <col min="15" max="15" width="8" customWidth="1"/>
    <col min="16" max="16" width="7.140625" customWidth="1"/>
    <col min="17" max="17" width="8.28515625" customWidth="1"/>
    <col min="18" max="18" width="7.42578125" customWidth="1"/>
    <col min="19" max="19" width="7.7109375" customWidth="1"/>
    <col min="20" max="21" width="8" customWidth="1"/>
    <col min="22" max="22" width="6.85546875" customWidth="1"/>
    <col min="23" max="24" width="7.42578125" customWidth="1"/>
    <col min="25" max="25" width="8" customWidth="1"/>
    <col min="26" max="27" width="7.42578125" customWidth="1"/>
    <col min="28" max="28" width="7.140625" customWidth="1"/>
    <col min="29" max="29" width="7.7109375" customWidth="1"/>
    <col min="30" max="30" width="6.5703125" customWidth="1"/>
    <col min="31" max="31" width="7.140625" customWidth="1"/>
    <col min="32" max="32" width="7.7109375" customWidth="1"/>
    <col min="33" max="33" width="7.42578125" customWidth="1"/>
    <col min="34" max="34" width="7.140625" customWidth="1"/>
    <col min="35" max="35" width="6.5703125" customWidth="1"/>
    <col min="36" max="36" width="6.28515625" customWidth="1"/>
    <col min="37" max="37" width="7.140625" customWidth="1"/>
    <col min="38" max="38" width="6.85546875" customWidth="1"/>
    <col min="40" max="40" width="6.85546875" customWidth="1"/>
    <col min="41" max="41" width="8.28515625" customWidth="1"/>
    <col min="42" max="42" width="7.42578125" customWidth="1"/>
    <col min="43" max="43" width="7.7109375" customWidth="1"/>
    <col min="44" max="45" width="8" customWidth="1"/>
    <col min="46" max="46" width="7.42578125" customWidth="1"/>
    <col min="47" max="47" width="6.5703125" customWidth="1"/>
    <col min="48" max="49" width="7.42578125" customWidth="1"/>
    <col min="50" max="50" width="7.7109375" customWidth="1"/>
    <col min="51" max="51" width="8" customWidth="1"/>
    <col min="52" max="52" width="7.7109375" customWidth="1"/>
    <col min="53" max="53" width="7.42578125" customWidth="1"/>
    <col min="54" max="54" width="7.140625" customWidth="1"/>
    <col min="55" max="55" width="7.7109375" customWidth="1"/>
    <col min="56" max="56" width="6.28515625" customWidth="1"/>
    <col min="57" max="57" width="7.42578125" customWidth="1"/>
    <col min="58" max="58" width="6" customWidth="1"/>
    <col min="59" max="59" width="7.140625" customWidth="1"/>
    <col min="60" max="60" width="8.28515625" customWidth="1"/>
    <col min="61" max="61" width="7.42578125" customWidth="1"/>
    <col min="62" max="62" width="6.85546875" customWidth="1"/>
    <col min="63" max="63" width="7.140625" customWidth="1"/>
    <col min="64" max="64" width="7.42578125" customWidth="1"/>
    <col min="65" max="65" width="7.140625" customWidth="1"/>
    <col min="66" max="66" width="8" customWidth="1"/>
    <col min="67" max="67" width="7.42578125" customWidth="1"/>
    <col min="68" max="69" width="7.140625" customWidth="1"/>
    <col min="70" max="70" width="6.85546875" customWidth="1"/>
    <col min="71" max="71" width="7.42578125" customWidth="1"/>
    <col min="72" max="72" width="8" customWidth="1"/>
    <col min="73" max="73" width="7.42578125" customWidth="1"/>
    <col min="75" max="75" width="8" customWidth="1"/>
    <col min="76" max="76" width="8.28515625" customWidth="1"/>
    <col min="77" max="77" width="7.7109375" customWidth="1"/>
    <col min="78" max="78" width="8" customWidth="1"/>
    <col min="79" max="79" width="7.42578125" customWidth="1"/>
    <col min="80" max="80" width="7.7109375" customWidth="1"/>
    <col min="81" max="81" width="7.42578125" customWidth="1"/>
    <col min="82" max="82" width="7.140625" customWidth="1"/>
    <col min="83" max="83" width="8.28515625" customWidth="1"/>
    <col min="84" max="84" width="7.7109375" customWidth="1"/>
    <col min="85" max="86" width="7.42578125" customWidth="1"/>
    <col min="94" max="94" width="12.28515625" customWidth="1"/>
    <col min="95" max="95" width="14.28515625" customWidth="1"/>
    <col min="96" max="96" width="60.28515625" style="201" customWidth="1"/>
  </cols>
  <sheetData>
    <row r="1" spans="1:96">
      <c r="A1" s="96"/>
      <c r="B1" s="649" t="s">
        <v>301</v>
      </c>
      <c r="C1" s="649"/>
      <c r="D1" s="649"/>
      <c r="E1" s="649"/>
      <c r="F1" s="649"/>
      <c r="G1" s="649"/>
      <c r="H1" s="649"/>
      <c r="I1" s="649"/>
      <c r="J1" s="649"/>
      <c r="K1" s="649"/>
      <c r="L1" s="649"/>
      <c r="M1" s="649"/>
      <c r="N1" s="649"/>
      <c r="O1" s="649"/>
      <c r="P1" s="649"/>
      <c r="Q1" s="649"/>
      <c r="R1" s="649"/>
      <c r="S1" s="649"/>
      <c r="T1" s="649"/>
      <c r="U1" s="649"/>
      <c r="V1" s="649"/>
      <c r="W1" s="649"/>
      <c r="X1" s="649"/>
      <c r="Y1" s="649"/>
      <c r="Z1" s="649"/>
      <c r="AA1" s="649"/>
      <c r="AB1" s="649"/>
      <c r="AC1" s="649"/>
      <c r="AD1" s="649"/>
      <c r="AE1" s="649"/>
      <c r="AF1" s="649"/>
      <c r="AG1" s="649"/>
      <c r="AH1" s="649"/>
      <c r="AI1" s="649"/>
      <c r="AJ1" s="649"/>
      <c r="AK1" s="649"/>
      <c r="AL1" s="649"/>
      <c r="AM1" s="649"/>
      <c r="AN1" s="649"/>
    </row>
    <row r="2" spans="1:96">
      <c r="A2" s="96"/>
      <c r="B2" s="92" t="s">
        <v>92</v>
      </c>
      <c r="C2" s="759" t="str">
        <f>[1]KKM!B11</f>
        <v>Pendidikan Pancasila dan Kewarganegaraan (PPKn)</v>
      </c>
      <c r="D2" s="759"/>
      <c r="E2" s="759"/>
      <c r="F2" s="759"/>
      <c r="G2" s="759"/>
      <c r="H2" s="759"/>
      <c r="I2" s="759"/>
      <c r="J2" s="759"/>
      <c r="K2" s="759"/>
      <c r="L2" s="759"/>
      <c r="M2" s="759"/>
      <c r="N2" s="759"/>
      <c r="O2" s="759"/>
      <c r="P2" s="759"/>
      <c r="Q2" s="759"/>
      <c r="R2" s="759"/>
      <c r="S2" s="759"/>
      <c r="T2" s="759"/>
      <c r="U2" s="759"/>
      <c r="V2" s="759"/>
      <c r="W2" s="759"/>
      <c r="X2" s="759"/>
      <c r="Y2" s="759"/>
      <c r="Z2" s="759"/>
      <c r="AA2" s="759"/>
      <c r="AB2" s="759"/>
      <c r="AC2" s="759"/>
      <c r="AD2" s="759"/>
      <c r="AE2" s="759"/>
      <c r="AF2" s="759"/>
      <c r="AG2" s="759"/>
      <c r="AH2" s="759"/>
      <c r="AI2" s="759"/>
      <c r="AJ2" s="759"/>
      <c r="AK2" s="759"/>
      <c r="AL2" s="759"/>
      <c r="AM2" s="759"/>
      <c r="AN2" s="759"/>
      <c r="AO2" s="759"/>
    </row>
    <row r="3" spans="1:96">
      <c r="A3" s="96"/>
      <c r="B3" s="92" t="s">
        <v>302</v>
      </c>
      <c r="C3" s="193" t="s">
        <v>28</v>
      </c>
      <c r="D3" s="93"/>
      <c r="E3" s="93"/>
      <c r="F3" s="89" t="s">
        <v>156</v>
      </c>
      <c r="G3" s="96" t="s">
        <v>303</v>
      </c>
      <c r="H3" s="96" t="s">
        <v>6</v>
      </c>
      <c r="I3" s="89" t="str">
        <f>[1]MENU!N21</f>
        <v>1 ( satu )</v>
      </c>
      <c r="J3" s="96"/>
      <c r="K3" s="96" t="s">
        <v>6</v>
      </c>
      <c r="L3" s="89" t="str">
        <f>[1]MENU!N21</f>
        <v>1 ( satu )</v>
      </c>
      <c r="M3" s="96"/>
      <c r="N3" s="89" t="str">
        <f>[1]MENU!N22</f>
        <v>2017 / 2018</v>
      </c>
      <c r="O3" s="96"/>
      <c r="P3" s="96"/>
      <c r="T3" t="s">
        <v>304</v>
      </c>
      <c r="Y3" t="s">
        <v>6</v>
      </c>
      <c r="Z3" t="str">
        <f>[1]MENU!N22</f>
        <v>2017 / 2018</v>
      </c>
      <c r="AE3" s="80"/>
      <c r="AF3" s="80"/>
      <c r="AG3" s="93"/>
      <c r="AH3" s="80"/>
      <c r="AI3" s="194"/>
      <c r="AJ3" s="194"/>
      <c r="AK3" s="194"/>
      <c r="AL3" s="96"/>
      <c r="AM3" s="96"/>
      <c r="AN3" s="96"/>
      <c r="AO3" s="96"/>
      <c r="AP3" s="96"/>
      <c r="AQ3" s="96"/>
      <c r="AR3" s="96"/>
      <c r="AS3" s="96"/>
      <c r="AT3" s="96"/>
      <c r="AU3" s="96"/>
      <c r="BG3" s="80"/>
      <c r="BH3" s="97"/>
    </row>
    <row r="4" spans="1:96">
      <c r="B4" s="72" t="s">
        <v>305</v>
      </c>
      <c r="C4" s="98">
        <f>[1]KKM!E11</f>
        <v>75</v>
      </c>
      <c r="D4" s="98"/>
      <c r="E4" s="98"/>
      <c r="F4" s="98"/>
      <c r="G4" s="98"/>
      <c r="H4" s="98"/>
      <c r="I4" s="98"/>
      <c r="J4" s="98"/>
      <c r="K4" s="98"/>
      <c r="L4" s="98"/>
      <c r="M4" s="98"/>
      <c r="N4" s="98"/>
      <c r="O4" s="98"/>
      <c r="P4" s="98"/>
      <c r="Q4" s="98"/>
      <c r="R4" s="98"/>
      <c r="S4" s="98"/>
      <c r="T4" s="98"/>
      <c r="U4" s="98"/>
      <c r="V4" s="98"/>
      <c r="W4" s="98"/>
      <c r="X4" s="98"/>
      <c r="Y4" s="98"/>
      <c r="Z4" s="98"/>
      <c r="AA4" s="98"/>
      <c r="AB4" s="98"/>
      <c r="AC4" s="98"/>
      <c r="AD4" s="98"/>
      <c r="AE4" s="98"/>
      <c r="AF4" s="98"/>
      <c r="AG4" s="98"/>
      <c r="CR4" s="358"/>
    </row>
    <row r="5" spans="1:96">
      <c r="A5" s="558" t="s">
        <v>55</v>
      </c>
      <c r="B5" s="558" t="s">
        <v>56</v>
      </c>
      <c r="C5" s="762" t="s">
        <v>98</v>
      </c>
      <c r="D5" s="763"/>
      <c r="E5" s="763"/>
      <c r="F5" s="763"/>
      <c r="G5" s="763"/>
      <c r="H5" s="763"/>
      <c r="I5" s="763"/>
      <c r="J5" s="763"/>
      <c r="K5" s="763"/>
      <c r="L5" s="763"/>
      <c r="M5" s="763"/>
      <c r="N5" s="763"/>
      <c r="O5" s="763"/>
      <c r="P5" s="763"/>
      <c r="Q5" s="763"/>
      <c r="R5" s="763"/>
      <c r="S5" s="763"/>
      <c r="T5" s="763"/>
      <c r="U5" s="763"/>
      <c r="V5" s="763"/>
      <c r="W5" s="763"/>
      <c r="X5" s="764" t="s">
        <v>99</v>
      </c>
      <c r="Y5" s="765"/>
      <c r="Z5" s="765"/>
      <c r="AA5" s="765"/>
      <c r="AB5" s="765"/>
      <c r="AC5" s="765"/>
      <c r="AD5" s="765"/>
      <c r="AE5" s="765"/>
      <c r="AF5" s="765"/>
      <c r="AG5" s="765"/>
      <c r="AH5" s="765"/>
      <c r="AI5" s="765"/>
      <c r="AJ5" s="765"/>
      <c r="AK5" s="765"/>
      <c r="AL5" s="765"/>
      <c r="AM5" s="765"/>
      <c r="AN5" s="765"/>
      <c r="AO5" s="765"/>
      <c r="AP5" s="765"/>
      <c r="AQ5" s="765"/>
      <c r="AR5" s="765"/>
      <c r="AS5" s="643" t="s">
        <v>100</v>
      </c>
      <c r="AT5" s="644"/>
      <c r="AU5" s="644"/>
      <c r="AV5" s="644"/>
      <c r="AW5" s="644"/>
      <c r="AX5" s="644"/>
      <c r="AY5" s="644"/>
      <c r="AZ5" s="644"/>
      <c r="BA5" s="644"/>
      <c r="BB5" s="644"/>
      <c r="BC5" s="644"/>
      <c r="BD5" s="644"/>
      <c r="BE5" s="644"/>
      <c r="BF5" s="644"/>
      <c r="BG5" s="644"/>
      <c r="BH5" s="644"/>
      <c r="BI5" s="644"/>
      <c r="BJ5" s="644"/>
      <c r="BK5" s="644"/>
      <c r="BL5" s="644"/>
      <c r="BM5" s="644"/>
      <c r="BN5" s="646" t="s">
        <v>101</v>
      </c>
      <c r="BO5" s="647"/>
      <c r="BP5" s="647"/>
      <c r="BQ5" s="647"/>
      <c r="BR5" s="647"/>
      <c r="BS5" s="647"/>
      <c r="BT5" s="647"/>
      <c r="BU5" s="647"/>
      <c r="BV5" s="647"/>
      <c r="BW5" s="647"/>
      <c r="BX5" s="647"/>
      <c r="BY5" s="647"/>
      <c r="BZ5" s="647"/>
      <c r="CA5" s="647"/>
      <c r="CB5" s="647"/>
      <c r="CC5" s="647"/>
      <c r="CD5" s="647"/>
      <c r="CE5" s="647"/>
      <c r="CF5" s="647"/>
      <c r="CG5" s="647"/>
      <c r="CH5" s="647"/>
      <c r="CI5" s="663" t="s">
        <v>102</v>
      </c>
      <c r="CJ5" s="664"/>
      <c r="CK5" s="664"/>
      <c r="CL5" s="664"/>
      <c r="CM5" s="664"/>
      <c r="CN5" s="664"/>
      <c r="CO5" s="665"/>
      <c r="CP5" s="760" t="s">
        <v>306</v>
      </c>
      <c r="CQ5" s="754" t="s">
        <v>58</v>
      </c>
      <c r="CR5" s="203" t="s">
        <v>307</v>
      </c>
    </row>
    <row r="6" spans="1:96">
      <c r="A6" s="577"/>
      <c r="B6" s="577"/>
      <c r="C6" s="657" t="s">
        <v>308</v>
      </c>
      <c r="D6" s="658"/>
      <c r="E6" s="658"/>
      <c r="F6" s="658"/>
      <c r="G6" s="658"/>
      <c r="H6" s="658"/>
      <c r="I6" s="659"/>
      <c r="J6" s="756" t="s">
        <v>309</v>
      </c>
      <c r="K6" s="757"/>
      <c r="L6" s="757"/>
      <c r="M6" s="757"/>
      <c r="N6" s="757"/>
      <c r="O6" s="757"/>
      <c r="P6" s="758"/>
      <c r="Q6" s="660" t="s">
        <v>310</v>
      </c>
      <c r="R6" s="661"/>
      <c r="S6" s="661"/>
      <c r="T6" s="661"/>
      <c r="U6" s="661"/>
      <c r="V6" s="661"/>
      <c r="W6" s="662"/>
      <c r="X6" s="657" t="s">
        <v>308</v>
      </c>
      <c r="Y6" s="658"/>
      <c r="Z6" s="658"/>
      <c r="AA6" s="658"/>
      <c r="AB6" s="658"/>
      <c r="AC6" s="658"/>
      <c r="AD6" s="659"/>
      <c r="AE6" s="756" t="s">
        <v>309</v>
      </c>
      <c r="AF6" s="757"/>
      <c r="AG6" s="757"/>
      <c r="AH6" s="757"/>
      <c r="AI6" s="757"/>
      <c r="AJ6" s="757"/>
      <c r="AK6" s="758"/>
      <c r="AL6" s="660" t="s">
        <v>310</v>
      </c>
      <c r="AM6" s="661"/>
      <c r="AN6" s="661"/>
      <c r="AO6" s="661"/>
      <c r="AP6" s="661"/>
      <c r="AQ6" s="661"/>
      <c r="AR6" s="662"/>
      <c r="AS6" s="657" t="s">
        <v>308</v>
      </c>
      <c r="AT6" s="658"/>
      <c r="AU6" s="658"/>
      <c r="AV6" s="658"/>
      <c r="AW6" s="658"/>
      <c r="AX6" s="658"/>
      <c r="AY6" s="659"/>
      <c r="AZ6" s="756" t="s">
        <v>309</v>
      </c>
      <c r="BA6" s="757"/>
      <c r="BB6" s="757"/>
      <c r="BC6" s="757"/>
      <c r="BD6" s="757"/>
      <c r="BE6" s="757"/>
      <c r="BF6" s="758"/>
      <c r="BG6" s="660" t="s">
        <v>310</v>
      </c>
      <c r="BH6" s="661"/>
      <c r="BI6" s="661"/>
      <c r="BJ6" s="661"/>
      <c r="BK6" s="661"/>
      <c r="BL6" s="661"/>
      <c r="BM6" s="662"/>
      <c r="BN6" s="657" t="s">
        <v>308</v>
      </c>
      <c r="BO6" s="658"/>
      <c r="BP6" s="658"/>
      <c r="BQ6" s="658"/>
      <c r="BR6" s="658"/>
      <c r="BS6" s="658"/>
      <c r="BT6" s="659"/>
      <c r="BU6" s="756" t="s">
        <v>309</v>
      </c>
      <c r="BV6" s="757"/>
      <c r="BW6" s="757"/>
      <c r="BX6" s="757"/>
      <c r="BY6" s="757"/>
      <c r="BZ6" s="757"/>
      <c r="CA6" s="758"/>
      <c r="CB6" s="660" t="s">
        <v>310</v>
      </c>
      <c r="CC6" s="661"/>
      <c r="CD6" s="661"/>
      <c r="CE6" s="661"/>
      <c r="CF6" s="661"/>
      <c r="CG6" s="661"/>
      <c r="CH6" s="662"/>
      <c r="CI6" s="195" t="s">
        <v>108</v>
      </c>
      <c r="CJ6" s="195" t="s">
        <v>108</v>
      </c>
      <c r="CK6" s="195" t="s">
        <v>108</v>
      </c>
      <c r="CL6" s="195" t="s">
        <v>108</v>
      </c>
      <c r="CM6" s="195" t="s">
        <v>108</v>
      </c>
      <c r="CN6" s="195" t="s">
        <v>108</v>
      </c>
      <c r="CO6" s="195" t="s">
        <v>108</v>
      </c>
      <c r="CP6" s="761"/>
      <c r="CQ6" s="755"/>
      <c r="CR6" s="203"/>
    </row>
    <row r="7" spans="1:96">
      <c r="A7" s="577"/>
      <c r="B7" s="556"/>
      <c r="C7" s="196">
        <f>A45</f>
        <v>0</v>
      </c>
      <c r="D7" s="196">
        <f>A46</f>
        <v>0</v>
      </c>
      <c r="E7" s="196">
        <f>A47</f>
        <v>0</v>
      </c>
      <c r="F7" s="196">
        <f>A48</f>
        <v>4.4000000000000004</v>
      </c>
      <c r="G7" s="196">
        <f>A49</f>
        <v>0</v>
      </c>
      <c r="H7" s="196">
        <f>A50</f>
        <v>0</v>
      </c>
      <c r="I7" s="196">
        <f>A51</f>
        <v>0</v>
      </c>
      <c r="J7" s="196">
        <f t="shared" ref="J7:BU7" si="0">C7</f>
        <v>0</v>
      </c>
      <c r="K7" s="196">
        <f t="shared" si="0"/>
        <v>0</v>
      </c>
      <c r="L7" s="196">
        <f t="shared" si="0"/>
        <v>0</v>
      </c>
      <c r="M7" s="196">
        <f t="shared" si="0"/>
        <v>4.4000000000000004</v>
      </c>
      <c r="N7" s="196">
        <f t="shared" si="0"/>
        <v>0</v>
      </c>
      <c r="O7" s="196">
        <f t="shared" si="0"/>
        <v>0</v>
      </c>
      <c r="P7" s="196">
        <f t="shared" si="0"/>
        <v>0</v>
      </c>
      <c r="Q7" s="196">
        <f t="shared" si="0"/>
        <v>0</v>
      </c>
      <c r="R7" s="196">
        <f t="shared" si="0"/>
        <v>0</v>
      </c>
      <c r="S7" s="196">
        <f t="shared" si="0"/>
        <v>0</v>
      </c>
      <c r="T7" s="196">
        <f t="shared" si="0"/>
        <v>4.4000000000000004</v>
      </c>
      <c r="U7" s="196">
        <f t="shared" si="0"/>
        <v>0</v>
      </c>
      <c r="V7" s="196">
        <f t="shared" si="0"/>
        <v>0</v>
      </c>
      <c r="W7" s="196">
        <f t="shared" si="0"/>
        <v>0</v>
      </c>
      <c r="X7" s="196">
        <f t="shared" si="0"/>
        <v>0</v>
      </c>
      <c r="Y7" s="196">
        <f t="shared" si="0"/>
        <v>0</v>
      </c>
      <c r="Z7" s="196">
        <f t="shared" si="0"/>
        <v>0</v>
      </c>
      <c r="AA7" s="196">
        <f t="shared" si="0"/>
        <v>4.4000000000000004</v>
      </c>
      <c r="AB7" s="196">
        <f t="shared" si="0"/>
        <v>0</v>
      </c>
      <c r="AC7" s="196">
        <f t="shared" si="0"/>
        <v>0</v>
      </c>
      <c r="AD7" s="196">
        <f t="shared" si="0"/>
        <v>0</v>
      </c>
      <c r="AE7" s="196">
        <f t="shared" si="0"/>
        <v>0</v>
      </c>
      <c r="AF7" s="196">
        <f t="shared" si="0"/>
        <v>0</v>
      </c>
      <c r="AG7" s="196">
        <f t="shared" si="0"/>
        <v>0</v>
      </c>
      <c r="AH7" s="196">
        <f t="shared" si="0"/>
        <v>4.4000000000000004</v>
      </c>
      <c r="AI7" s="196">
        <f t="shared" si="0"/>
        <v>0</v>
      </c>
      <c r="AJ7" s="196">
        <f t="shared" si="0"/>
        <v>0</v>
      </c>
      <c r="AK7" s="196">
        <f t="shared" si="0"/>
        <v>0</v>
      </c>
      <c r="AL7" s="196">
        <f t="shared" si="0"/>
        <v>0</v>
      </c>
      <c r="AM7" s="196">
        <f t="shared" si="0"/>
        <v>0</v>
      </c>
      <c r="AN7" s="196">
        <f t="shared" si="0"/>
        <v>0</v>
      </c>
      <c r="AO7" s="196">
        <f t="shared" si="0"/>
        <v>4.4000000000000004</v>
      </c>
      <c r="AP7" s="196">
        <f t="shared" si="0"/>
        <v>0</v>
      </c>
      <c r="AQ7" s="196">
        <f t="shared" si="0"/>
        <v>0</v>
      </c>
      <c r="AR7" s="196">
        <f t="shared" si="0"/>
        <v>0</v>
      </c>
      <c r="AS7" s="196">
        <f t="shared" si="0"/>
        <v>0</v>
      </c>
      <c r="AT7" s="196">
        <f t="shared" si="0"/>
        <v>0</v>
      </c>
      <c r="AU7" s="196">
        <f t="shared" si="0"/>
        <v>0</v>
      </c>
      <c r="AV7" s="196">
        <f t="shared" si="0"/>
        <v>4.4000000000000004</v>
      </c>
      <c r="AW7" s="196">
        <f t="shared" si="0"/>
        <v>0</v>
      </c>
      <c r="AX7" s="196">
        <f t="shared" si="0"/>
        <v>0</v>
      </c>
      <c r="AY7" s="196">
        <f t="shared" si="0"/>
        <v>0</v>
      </c>
      <c r="AZ7" s="196">
        <f t="shared" si="0"/>
        <v>0</v>
      </c>
      <c r="BA7" s="196">
        <f t="shared" si="0"/>
        <v>0</v>
      </c>
      <c r="BB7" s="196">
        <f t="shared" si="0"/>
        <v>0</v>
      </c>
      <c r="BC7" s="196">
        <f t="shared" si="0"/>
        <v>4.4000000000000004</v>
      </c>
      <c r="BD7" s="196">
        <f t="shared" si="0"/>
        <v>0</v>
      </c>
      <c r="BE7" s="196">
        <f t="shared" si="0"/>
        <v>0</v>
      </c>
      <c r="BF7" s="196">
        <f t="shared" si="0"/>
        <v>0</v>
      </c>
      <c r="BG7" s="196">
        <f t="shared" si="0"/>
        <v>0</v>
      </c>
      <c r="BH7" s="196">
        <f t="shared" si="0"/>
        <v>0</v>
      </c>
      <c r="BI7" s="196">
        <f t="shared" si="0"/>
        <v>0</v>
      </c>
      <c r="BJ7" s="196">
        <f t="shared" si="0"/>
        <v>4.4000000000000004</v>
      </c>
      <c r="BK7" s="196">
        <f t="shared" si="0"/>
        <v>0</v>
      </c>
      <c r="BL7" s="196">
        <f t="shared" si="0"/>
        <v>0</v>
      </c>
      <c r="BM7" s="196">
        <f t="shared" si="0"/>
        <v>0</v>
      </c>
      <c r="BN7" s="196">
        <f t="shared" si="0"/>
        <v>0</v>
      </c>
      <c r="BO7" s="196">
        <f t="shared" si="0"/>
        <v>0</v>
      </c>
      <c r="BP7" s="196">
        <f t="shared" si="0"/>
        <v>0</v>
      </c>
      <c r="BQ7" s="196">
        <f t="shared" si="0"/>
        <v>4.4000000000000004</v>
      </c>
      <c r="BR7" s="196">
        <f t="shared" si="0"/>
        <v>0</v>
      </c>
      <c r="BS7" s="196">
        <f t="shared" si="0"/>
        <v>0</v>
      </c>
      <c r="BT7" s="196">
        <f t="shared" si="0"/>
        <v>0</v>
      </c>
      <c r="BU7" s="196">
        <f t="shared" si="0"/>
        <v>0</v>
      </c>
      <c r="BV7" s="196">
        <f t="shared" ref="BV7:CH7" si="1">BO7</f>
        <v>0</v>
      </c>
      <c r="BW7" s="196">
        <f t="shared" si="1"/>
        <v>0</v>
      </c>
      <c r="BX7" s="196">
        <f t="shared" si="1"/>
        <v>4.4000000000000004</v>
      </c>
      <c r="BY7" s="196">
        <f t="shared" si="1"/>
        <v>0</v>
      </c>
      <c r="BZ7" s="196">
        <f t="shared" si="1"/>
        <v>0</v>
      </c>
      <c r="CA7" s="196">
        <f t="shared" si="1"/>
        <v>0</v>
      </c>
      <c r="CB7" s="196">
        <f t="shared" si="1"/>
        <v>0</v>
      </c>
      <c r="CC7" s="196">
        <f t="shared" si="1"/>
        <v>0</v>
      </c>
      <c r="CD7" s="196">
        <f t="shared" si="1"/>
        <v>0</v>
      </c>
      <c r="CE7" s="196">
        <f t="shared" si="1"/>
        <v>4.4000000000000004</v>
      </c>
      <c r="CF7" s="196">
        <f t="shared" si="1"/>
        <v>0</v>
      </c>
      <c r="CG7" s="196">
        <f t="shared" si="1"/>
        <v>0</v>
      </c>
      <c r="CH7" s="196">
        <f t="shared" si="1"/>
        <v>0</v>
      </c>
      <c r="CI7" s="197">
        <v>4.0999999999999996</v>
      </c>
      <c r="CJ7" s="197">
        <v>4.2</v>
      </c>
      <c r="CK7" s="197">
        <v>4.3</v>
      </c>
      <c r="CL7" s="197">
        <v>4.4000000000000004</v>
      </c>
      <c r="CM7" s="197">
        <v>0</v>
      </c>
      <c r="CN7" s="197">
        <v>0</v>
      </c>
      <c r="CO7" s="197">
        <v>0</v>
      </c>
      <c r="CP7" s="761"/>
      <c r="CQ7" s="755"/>
      <c r="CR7" s="204"/>
    </row>
    <row r="8" spans="1:96" ht="48.75" customHeight="1">
      <c r="A8" s="111">
        <v>1</v>
      </c>
      <c r="B8" s="112" t="str">
        <f>[1]SISWA!B6</f>
        <v>Arka Ra'if Hamdani</v>
      </c>
      <c r="C8" s="81">
        <v>83</v>
      </c>
      <c r="D8" s="81">
        <v>85</v>
      </c>
      <c r="E8" s="81">
        <v>80</v>
      </c>
      <c r="F8" s="81">
        <v>80</v>
      </c>
      <c r="G8" s="81"/>
      <c r="H8" s="81"/>
      <c r="I8" s="81"/>
      <c r="J8" s="131">
        <v>80</v>
      </c>
      <c r="K8" s="131">
        <v>80</v>
      </c>
      <c r="L8" s="131">
        <v>80</v>
      </c>
      <c r="M8" s="131">
        <v>85</v>
      </c>
      <c r="N8" s="131"/>
      <c r="O8" s="131"/>
      <c r="P8" s="131"/>
      <c r="Q8" s="113">
        <v>85</v>
      </c>
      <c r="R8" s="113">
        <v>85</v>
      </c>
      <c r="S8" s="113">
        <v>85</v>
      </c>
      <c r="T8" s="113">
        <v>85</v>
      </c>
      <c r="U8" s="113"/>
      <c r="V8" s="113"/>
      <c r="W8" s="113"/>
      <c r="X8" s="81">
        <v>85</v>
      </c>
      <c r="Y8" s="81">
        <v>85</v>
      </c>
      <c r="Z8" s="81">
        <v>80</v>
      </c>
      <c r="AA8" s="81">
        <v>80</v>
      </c>
      <c r="AB8" s="81"/>
      <c r="AC8" s="81"/>
      <c r="AD8" s="81"/>
      <c r="AE8" s="131">
        <v>80</v>
      </c>
      <c r="AF8" s="131">
        <v>85</v>
      </c>
      <c r="AG8" s="131">
        <v>85</v>
      </c>
      <c r="AH8" s="131">
        <v>85</v>
      </c>
      <c r="AI8" s="131"/>
      <c r="AJ8" s="131"/>
      <c r="AK8" s="131"/>
      <c r="AL8" s="113">
        <v>85</v>
      </c>
      <c r="AM8" s="113">
        <v>85</v>
      </c>
      <c r="AN8" s="113">
        <v>85</v>
      </c>
      <c r="AO8" s="113">
        <v>88</v>
      </c>
      <c r="AP8" s="113"/>
      <c r="AQ8" s="113"/>
      <c r="AR8" s="113"/>
      <c r="AS8" s="81">
        <v>85</v>
      </c>
      <c r="AT8" s="81">
        <v>80</v>
      </c>
      <c r="AU8" s="81">
        <v>88</v>
      </c>
      <c r="AV8" s="81">
        <v>85</v>
      </c>
      <c r="AW8" s="81"/>
      <c r="AX8" s="81"/>
      <c r="AY8" s="81"/>
      <c r="AZ8" s="131">
        <v>80</v>
      </c>
      <c r="BA8" s="131">
        <v>80</v>
      </c>
      <c r="BB8" s="131">
        <v>85</v>
      </c>
      <c r="BC8" s="131">
        <v>85</v>
      </c>
      <c r="BD8" s="131"/>
      <c r="BE8" s="131"/>
      <c r="BF8" s="131"/>
      <c r="BG8" s="113">
        <v>88</v>
      </c>
      <c r="BH8" s="113">
        <v>90</v>
      </c>
      <c r="BI8" s="113">
        <v>85</v>
      </c>
      <c r="BJ8" s="113">
        <v>85</v>
      </c>
      <c r="BK8" s="113"/>
      <c r="BL8" s="113"/>
      <c r="BM8" s="113"/>
      <c r="BN8" s="81">
        <v>80</v>
      </c>
      <c r="BO8" s="81">
        <v>85</v>
      </c>
      <c r="BP8" s="81">
        <v>85</v>
      </c>
      <c r="BQ8" s="81">
        <v>85</v>
      </c>
      <c r="BR8" s="81"/>
      <c r="BS8" s="81"/>
      <c r="BT8" s="81"/>
      <c r="BU8" s="131">
        <v>85</v>
      </c>
      <c r="BV8" s="131">
        <v>88</v>
      </c>
      <c r="BW8" s="131">
        <v>85</v>
      </c>
      <c r="BX8" s="131">
        <v>80</v>
      </c>
      <c r="BY8" s="131"/>
      <c r="BZ8" s="131"/>
      <c r="CA8" s="131"/>
      <c r="CB8" s="113">
        <v>90</v>
      </c>
      <c r="CC8" s="113">
        <v>85</v>
      </c>
      <c r="CD8" s="113">
        <v>85</v>
      </c>
      <c r="CE8" s="113">
        <v>88</v>
      </c>
      <c r="CF8" s="113"/>
      <c r="CG8" s="113"/>
      <c r="CH8" s="113"/>
      <c r="CI8" s="198">
        <v>86.666666666666671</v>
      </c>
      <c r="CJ8" s="198">
        <v>87.666666666666671</v>
      </c>
      <c r="CK8" s="198">
        <v>86</v>
      </c>
      <c r="CL8" s="198">
        <v>86</v>
      </c>
      <c r="CM8" s="198" t="s">
        <v>201</v>
      </c>
      <c r="CN8" s="198" t="s">
        <v>201</v>
      </c>
      <c r="CO8" s="198" t="s">
        <v>201</v>
      </c>
      <c r="CP8" s="199">
        <v>86.583333333333343</v>
      </c>
      <c r="CQ8" s="120" t="s">
        <v>61</v>
      </c>
      <c r="CR8" s="200" t="s">
        <v>311</v>
      </c>
    </row>
    <row r="9" spans="1:96" ht="47.25" customHeight="1">
      <c r="A9" s="122">
        <v>2</v>
      </c>
      <c r="B9" s="112" t="str">
        <f>[1]SISWA!B7</f>
        <v>Athaya Alifia Maulida Azahra</v>
      </c>
      <c r="C9" s="81">
        <v>80</v>
      </c>
      <c r="D9" s="81">
        <v>85</v>
      </c>
      <c r="E9" s="81">
        <v>85</v>
      </c>
      <c r="F9" s="81">
        <v>85</v>
      </c>
      <c r="G9" s="81"/>
      <c r="H9" s="81"/>
      <c r="I9" s="81"/>
      <c r="J9" s="131">
        <v>80</v>
      </c>
      <c r="K9" s="131">
        <v>85</v>
      </c>
      <c r="L9" s="131">
        <v>80</v>
      </c>
      <c r="M9" s="131">
        <v>85</v>
      </c>
      <c r="N9" s="131"/>
      <c r="O9" s="131"/>
      <c r="P9" s="131"/>
      <c r="Q9" s="113">
        <v>90</v>
      </c>
      <c r="R9" s="113">
        <v>88</v>
      </c>
      <c r="S9" s="113">
        <v>85</v>
      </c>
      <c r="T9" s="113">
        <v>85</v>
      </c>
      <c r="U9" s="113"/>
      <c r="V9" s="113"/>
      <c r="W9" s="113"/>
      <c r="X9" s="81">
        <v>85</v>
      </c>
      <c r="Y9" s="81">
        <v>85</v>
      </c>
      <c r="Z9" s="81">
        <v>80</v>
      </c>
      <c r="AA9" s="81">
        <v>88</v>
      </c>
      <c r="AB9" s="81"/>
      <c r="AC9" s="81"/>
      <c r="AD9" s="81"/>
      <c r="AE9" s="131">
        <v>85</v>
      </c>
      <c r="AF9" s="131">
        <v>85</v>
      </c>
      <c r="AG9" s="131">
        <v>80</v>
      </c>
      <c r="AH9" s="131">
        <v>85</v>
      </c>
      <c r="AI9" s="131"/>
      <c r="AJ9" s="131"/>
      <c r="AK9" s="131"/>
      <c r="AL9" s="113">
        <v>85</v>
      </c>
      <c r="AM9" s="113">
        <v>90</v>
      </c>
      <c r="AN9" s="113">
        <v>90</v>
      </c>
      <c r="AO9" s="113">
        <v>85</v>
      </c>
      <c r="AP9" s="113"/>
      <c r="AQ9" s="113"/>
      <c r="AR9" s="113"/>
      <c r="AS9" s="81">
        <v>85</v>
      </c>
      <c r="AT9" s="81">
        <v>85</v>
      </c>
      <c r="AU9" s="81">
        <v>80</v>
      </c>
      <c r="AV9" s="81">
        <v>80</v>
      </c>
      <c r="AW9" s="81"/>
      <c r="AX9" s="81"/>
      <c r="AY9" s="81"/>
      <c r="AZ9" s="131">
        <v>80</v>
      </c>
      <c r="BA9" s="131">
        <v>80</v>
      </c>
      <c r="BB9" s="131">
        <v>80</v>
      </c>
      <c r="BC9" s="131">
        <v>85</v>
      </c>
      <c r="BD9" s="131"/>
      <c r="BE9" s="131"/>
      <c r="BF9" s="131"/>
      <c r="BG9" s="113">
        <v>90</v>
      </c>
      <c r="BH9" s="113">
        <v>88</v>
      </c>
      <c r="BI9" s="113">
        <v>88</v>
      </c>
      <c r="BJ9" s="113">
        <v>90</v>
      </c>
      <c r="BK9" s="113"/>
      <c r="BL9" s="113"/>
      <c r="BM9" s="113"/>
      <c r="BN9" s="81">
        <v>80</v>
      </c>
      <c r="BO9" s="81">
        <v>80</v>
      </c>
      <c r="BP9" s="81">
        <v>85</v>
      </c>
      <c r="BQ9" s="81">
        <v>85</v>
      </c>
      <c r="BR9" s="81"/>
      <c r="BS9" s="81"/>
      <c r="BT9" s="81"/>
      <c r="BU9" s="131">
        <v>85</v>
      </c>
      <c r="BV9" s="131">
        <v>85</v>
      </c>
      <c r="BW9" s="131">
        <v>85</v>
      </c>
      <c r="BX9" s="131">
        <v>85</v>
      </c>
      <c r="BY9" s="131"/>
      <c r="BZ9" s="131"/>
      <c r="CA9" s="131"/>
      <c r="CB9" s="113">
        <v>90</v>
      </c>
      <c r="CC9" s="113">
        <v>90</v>
      </c>
      <c r="CD9" s="113">
        <v>85</v>
      </c>
      <c r="CE9" s="113">
        <v>88</v>
      </c>
      <c r="CF9" s="113"/>
      <c r="CG9" s="113"/>
      <c r="CH9" s="113"/>
      <c r="CI9" s="198">
        <v>86.666666666666671</v>
      </c>
      <c r="CJ9" s="198">
        <v>86.666666666666671</v>
      </c>
      <c r="CK9" s="198">
        <v>86.666666666666671</v>
      </c>
      <c r="CL9" s="198">
        <v>87.666666666666671</v>
      </c>
      <c r="CM9" s="198" t="s">
        <v>201</v>
      </c>
      <c r="CN9" s="198" t="s">
        <v>201</v>
      </c>
      <c r="CO9" s="198" t="s">
        <v>201</v>
      </c>
      <c r="CP9" s="199">
        <v>86.916666666666671</v>
      </c>
      <c r="CQ9" s="120" t="s">
        <v>61</v>
      </c>
      <c r="CR9" s="200" t="s">
        <v>312</v>
      </c>
    </row>
    <row r="10" spans="1:96" ht="51.75" customHeight="1">
      <c r="A10" s="122">
        <v>3</v>
      </c>
      <c r="B10" s="112" t="str">
        <f>[1]SISWA!B8</f>
        <v>Danar Neva Patrias</v>
      </c>
      <c r="C10" s="81">
        <v>85</v>
      </c>
      <c r="D10" s="81">
        <v>90</v>
      </c>
      <c r="E10" s="81">
        <v>85</v>
      </c>
      <c r="F10" s="81">
        <v>85</v>
      </c>
      <c r="G10" s="81"/>
      <c r="H10" s="81"/>
      <c r="I10" s="81"/>
      <c r="J10" s="131">
        <v>85</v>
      </c>
      <c r="K10" s="131">
        <v>85</v>
      </c>
      <c r="L10" s="131">
        <v>90</v>
      </c>
      <c r="M10" s="131">
        <v>88</v>
      </c>
      <c r="N10" s="131"/>
      <c r="O10" s="131"/>
      <c r="P10" s="131"/>
      <c r="Q10" s="113">
        <v>85</v>
      </c>
      <c r="R10" s="113">
        <v>80</v>
      </c>
      <c r="S10" s="113">
        <v>80</v>
      </c>
      <c r="T10" s="113">
        <v>80</v>
      </c>
      <c r="U10" s="113"/>
      <c r="V10" s="113"/>
      <c r="W10" s="113"/>
      <c r="X10" s="81">
        <v>85</v>
      </c>
      <c r="Y10" s="81">
        <v>88</v>
      </c>
      <c r="Z10" s="81">
        <v>88</v>
      </c>
      <c r="AA10" s="81">
        <v>90</v>
      </c>
      <c r="AB10" s="81"/>
      <c r="AC10" s="81"/>
      <c r="AD10" s="81"/>
      <c r="AE10" s="131">
        <v>88</v>
      </c>
      <c r="AF10" s="131">
        <v>88</v>
      </c>
      <c r="AG10" s="131">
        <v>85</v>
      </c>
      <c r="AH10" s="131">
        <v>85</v>
      </c>
      <c r="AI10" s="131"/>
      <c r="AJ10" s="131"/>
      <c r="AK10" s="131"/>
      <c r="AL10" s="113">
        <v>80</v>
      </c>
      <c r="AM10" s="113">
        <v>80</v>
      </c>
      <c r="AN10" s="113">
        <v>80</v>
      </c>
      <c r="AO10" s="113">
        <v>80</v>
      </c>
      <c r="AP10" s="113"/>
      <c r="AQ10" s="113"/>
      <c r="AR10" s="113"/>
      <c r="AS10" s="81">
        <v>85</v>
      </c>
      <c r="AT10" s="81">
        <v>88</v>
      </c>
      <c r="AU10" s="81">
        <v>90</v>
      </c>
      <c r="AV10" s="81">
        <v>88</v>
      </c>
      <c r="AW10" s="81"/>
      <c r="AX10" s="81"/>
      <c r="AY10" s="81"/>
      <c r="AZ10" s="131">
        <v>88</v>
      </c>
      <c r="BA10" s="131">
        <v>88</v>
      </c>
      <c r="BB10" s="131">
        <v>90</v>
      </c>
      <c r="BC10" s="131">
        <v>85</v>
      </c>
      <c r="BD10" s="131"/>
      <c r="BE10" s="131"/>
      <c r="BF10" s="131"/>
      <c r="BG10" s="113">
        <v>80</v>
      </c>
      <c r="BH10" s="113">
        <v>80</v>
      </c>
      <c r="BI10" s="113">
        <v>85</v>
      </c>
      <c r="BJ10" s="113">
        <v>85</v>
      </c>
      <c r="BK10" s="113"/>
      <c r="BL10" s="113"/>
      <c r="BM10" s="113"/>
      <c r="BN10" s="81">
        <v>80</v>
      </c>
      <c r="BO10" s="81">
        <v>85</v>
      </c>
      <c r="BP10" s="81">
        <v>85</v>
      </c>
      <c r="BQ10" s="81">
        <v>88</v>
      </c>
      <c r="BR10" s="81"/>
      <c r="BS10" s="81"/>
      <c r="BT10" s="81"/>
      <c r="BU10" s="131">
        <v>85</v>
      </c>
      <c r="BV10" s="131">
        <v>90</v>
      </c>
      <c r="BW10" s="131">
        <v>90</v>
      </c>
      <c r="BX10" s="131">
        <v>88</v>
      </c>
      <c r="BY10" s="131"/>
      <c r="BZ10" s="131"/>
      <c r="CA10" s="131"/>
      <c r="CB10" s="113">
        <v>85</v>
      </c>
      <c r="CC10" s="113">
        <v>88</v>
      </c>
      <c r="CD10" s="113">
        <v>88</v>
      </c>
      <c r="CE10" s="113">
        <v>90</v>
      </c>
      <c r="CF10" s="113"/>
      <c r="CG10" s="113"/>
      <c r="CH10" s="113"/>
      <c r="CI10" s="198">
        <v>86</v>
      </c>
      <c r="CJ10" s="198">
        <v>89.333333333333329</v>
      </c>
      <c r="CK10" s="198">
        <v>89.333333333333329</v>
      </c>
      <c r="CL10" s="198">
        <v>89.333333333333329</v>
      </c>
      <c r="CM10" s="198" t="s">
        <v>201</v>
      </c>
      <c r="CN10" s="198" t="s">
        <v>201</v>
      </c>
      <c r="CO10" s="198" t="s">
        <v>201</v>
      </c>
      <c r="CP10" s="199">
        <v>88.499999999999986</v>
      </c>
      <c r="CQ10" s="120" t="s">
        <v>61</v>
      </c>
      <c r="CR10" s="200" t="s">
        <v>313</v>
      </c>
    </row>
    <row r="11" spans="1:96" ht="52.5" customHeight="1">
      <c r="A11" s="122">
        <v>4</v>
      </c>
      <c r="B11" s="112" t="str">
        <f>[1]SISWA!B9</f>
        <v>Davila Rebiyansa Putra</v>
      </c>
      <c r="C11" s="81">
        <v>85</v>
      </c>
      <c r="D11" s="81">
        <v>85</v>
      </c>
      <c r="E11" s="81">
        <v>80</v>
      </c>
      <c r="F11" s="81">
        <v>85</v>
      </c>
      <c r="G11" s="81"/>
      <c r="H11" s="81"/>
      <c r="I11" s="81"/>
      <c r="J11" s="131">
        <v>85</v>
      </c>
      <c r="K11" s="131">
        <v>85</v>
      </c>
      <c r="L11" s="131">
        <v>80</v>
      </c>
      <c r="M11" s="131">
        <v>85</v>
      </c>
      <c r="N11" s="131"/>
      <c r="O11" s="131"/>
      <c r="P11" s="131"/>
      <c r="Q11" s="113">
        <v>90</v>
      </c>
      <c r="R11" s="113">
        <v>85</v>
      </c>
      <c r="S11" s="113">
        <v>90</v>
      </c>
      <c r="T11" s="113">
        <v>85</v>
      </c>
      <c r="U11" s="113"/>
      <c r="V11" s="113"/>
      <c r="W11" s="113"/>
      <c r="X11" s="81">
        <v>88</v>
      </c>
      <c r="Y11" s="81">
        <v>85</v>
      </c>
      <c r="Z11" s="81">
        <v>85</v>
      </c>
      <c r="AA11" s="81">
        <v>80</v>
      </c>
      <c r="AB11" s="81"/>
      <c r="AC11" s="81"/>
      <c r="AD11" s="81"/>
      <c r="AE11" s="131">
        <v>80</v>
      </c>
      <c r="AF11" s="131">
        <v>85</v>
      </c>
      <c r="AG11" s="131">
        <v>85</v>
      </c>
      <c r="AH11" s="131">
        <v>85</v>
      </c>
      <c r="AI11" s="131"/>
      <c r="AJ11" s="131"/>
      <c r="AK11" s="131"/>
      <c r="AL11" s="113">
        <v>88</v>
      </c>
      <c r="AM11" s="113">
        <v>85</v>
      </c>
      <c r="AN11" s="113">
        <v>90</v>
      </c>
      <c r="AO11" s="113">
        <v>88</v>
      </c>
      <c r="AP11" s="113"/>
      <c r="AQ11" s="113"/>
      <c r="AR11" s="113"/>
      <c r="AS11" s="81">
        <v>85</v>
      </c>
      <c r="AT11" s="81">
        <v>85</v>
      </c>
      <c r="AU11" s="81">
        <v>85</v>
      </c>
      <c r="AV11" s="81">
        <v>88</v>
      </c>
      <c r="AW11" s="81"/>
      <c r="AX11" s="81"/>
      <c r="AY11" s="81"/>
      <c r="AZ11" s="131">
        <v>80</v>
      </c>
      <c r="BA11" s="131">
        <v>85</v>
      </c>
      <c r="BB11" s="131">
        <v>88</v>
      </c>
      <c r="BC11" s="131">
        <v>85</v>
      </c>
      <c r="BD11" s="131"/>
      <c r="BE11" s="131"/>
      <c r="BF11" s="131"/>
      <c r="BG11" s="113">
        <v>90</v>
      </c>
      <c r="BH11" s="113">
        <v>88</v>
      </c>
      <c r="BI11" s="113">
        <v>85</v>
      </c>
      <c r="BJ11" s="113">
        <v>85</v>
      </c>
      <c r="BK11" s="113"/>
      <c r="BL11" s="113"/>
      <c r="BM11" s="113"/>
      <c r="BN11" s="81">
        <v>85</v>
      </c>
      <c r="BO11" s="81">
        <v>85</v>
      </c>
      <c r="BP11" s="81">
        <v>85</v>
      </c>
      <c r="BQ11" s="81">
        <v>85</v>
      </c>
      <c r="BR11" s="81"/>
      <c r="BS11" s="81"/>
      <c r="BT11" s="81"/>
      <c r="BU11" s="131">
        <v>88</v>
      </c>
      <c r="BV11" s="131">
        <v>88</v>
      </c>
      <c r="BW11" s="131">
        <v>85</v>
      </c>
      <c r="BX11" s="131">
        <v>85</v>
      </c>
      <c r="BY11" s="131"/>
      <c r="BZ11" s="131"/>
      <c r="CA11" s="131"/>
      <c r="CB11" s="113">
        <v>88</v>
      </c>
      <c r="CC11" s="113">
        <v>90</v>
      </c>
      <c r="CD11" s="113">
        <v>90</v>
      </c>
      <c r="CE11" s="113">
        <v>85</v>
      </c>
      <c r="CF11" s="113"/>
      <c r="CG11" s="113"/>
      <c r="CH11" s="113"/>
      <c r="CI11" s="198">
        <v>88.666666666666671</v>
      </c>
      <c r="CJ11" s="198">
        <v>87.666666666666671</v>
      </c>
      <c r="CK11" s="198">
        <v>87.666666666666671</v>
      </c>
      <c r="CL11" s="198">
        <v>87</v>
      </c>
      <c r="CM11" s="198" t="s">
        <v>201</v>
      </c>
      <c r="CN11" s="198" t="s">
        <v>201</v>
      </c>
      <c r="CO11" s="198" t="s">
        <v>201</v>
      </c>
      <c r="CP11" s="199">
        <v>87.75</v>
      </c>
      <c r="CQ11" s="120" t="s">
        <v>61</v>
      </c>
      <c r="CR11" s="200" t="s">
        <v>314</v>
      </c>
    </row>
    <row r="12" spans="1:96" ht="46.5" customHeight="1">
      <c r="A12" s="122">
        <v>5</v>
      </c>
      <c r="B12" s="112" t="str">
        <f>[1]SISWA!B10</f>
        <v>Dyaz Eka Winata</v>
      </c>
      <c r="C12" s="81">
        <v>85</v>
      </c>
      <c r="D12" s="81">
        <v>85</v>
      </c>
      <c r="E12" s="81">
        <v>80</v>
      </c>
      <c r="F12" s="81">
        <v>80</v>
      </c>
      <c r="G12" s="81"/>
      <c r="H12" s="81"/>
      <c r="I12" s="81"/>
      <c r="J12" s="131">
        <v>80</v>
      </c>
      <c r="K12" s="131">
        <v>85</v>
      </c>
      <c r="L12" s="131">
        <v>85</v>
      </c>
      <c r="M12" s="131">
        <v>80</v>
      </c>
      <c r="N12" s="131"/>
      <c r="O12" s="131"/>
      <c r="P12" s="131"/>
      <c r="Q12" s="113">
        <v>90</v>
      </c>
      <c r="R12" s="113">
        <v>85</v>
      </c>
      <c r="S12" s="113">
        <v>85</v>
      </c>
      <c r="T12" s="113">
        <v>90</v>
      </c>
      <c r="U12" s="113"/>
      <c r="V12" s="113"/>
      <c r="W12" s="113"/>
      <c r="X12" s="81">
        <v>85</v>
      </c>
      <c r="Y12" s="81">
        <v>85</v>
      </c>
      <c r="Z12" s="81">
        <v>80</v>
      </c>
      <c r="AA12" s="81">
        <v>85</v>
      </c>
      <c r="AB12" s="81"/>
      <c r="AC12" s="81"/>
      <c r="AD12" s="81"/>
      <c r="AE12" s="131">
        <v>85</v>
      </c>
      <c r="AF12" s="131">
        <v>85</v>
      </c>
      <c r="AG12" s="131">
        <v>85</v>
      </c>
      <c r="AH12" s="131">
        <v>85</v>
      </c>
      <c r="AI12" s="131"/>
      <c r="AJ12" s="131"/>
      <c r="AK12" s="131"/>
      <c r="AL12" s="113">
        <v>90</v>
      </c>
      <c r="AM12" s="113">
        <v>88</v>
      </c>
      <c r="AN12" s="113">
        <v>88</v>
      </c>
      <c r="AO12" s="113">
        <v>88</v>
      </c>
      <c r="AP12" s="113"/>
      <c r="AQ12" s="113"/>
      <c r="AR12" s="113"/>
      <c r="AS12" s="81">
        <v>85</v>
      </c>
      <c r="AT12" s="81">
        <v>85</v>
      </c>
      <c r="AU12" s="81">
        <v>80</v>
      </c>
      <c r="AV12" s="81">
        <v>88</v>
      </c>
      <c r="AW12" s="81"/>
      <c r="AX12" s="81"/>
      <c r="AY12" s="81"/>
      <c r="AZ12" s="131">
        <v>88</v>
      </c>
      <c r="BA12" s="131">
        <v>88</v>
      </c>
      <c r="BB12" s="131">
        <v>85</v>
      </c>
      <c r="BC12" s="131">
        <v>85</v>
      </c>
      <c r="BD12" s="131"/>
      <c r="BE12" s="131"/>
      <c r="BF12" s="131"/>
      <c r="BG12" s="113">
        <v>90</v>
      </c>
      <c r="BH12" s="113">
        <v>88</v>
      </c>
      <c r="BI12" s="113">
        <v>88</v>
      </c>
      <c r="BJ12" s="113">
        <v>90</v>
      </c>
      <c r="BK12" s="113"/>
      <c r="BL12" s="113"/>
      <c r="BM12" s="113"/>
      <c r="BN12" s="81">
        <v>88</v>
      </c>
      <c r="BO12" s="81">
        <v>88</v>
      </c>
      <c r="BP12" s="81">
        <v>88</v>
      </c>
      <c r="BQ12" s="81">
        <v>85</v>
      </c>
      <c r="BR12" s="81"/>
      <c r="BS12" s="81"/>
      <c r="BT12" s="81"/>
      <c r="BU12" s="131">
        <v>80</v>
      </c>
      <c r="BV12" s="131">
        <v>85</v>
      </c>
      <c r="BW12" s="131">
        <v>88</v>
      </c>
      <c r="BX12" s="131">
        <v>85</v>
      </c>
      <c r="BY12" s="131"/>
      <c r="BZ12" s="131"/>
      <c r="CA12" s="131"/>
      <c r="CB12" s="113">
        <v>90</v>
      </c>
      <c r="CC12" s="113">
        <v>85</v>
      </c>
      <c r="CD12" s="113">
        <v>88</v>
      </c>
      <c r="CE12" s="113">
        <v>90</v>
      </c>
      <c r="CF12" s="113"/>
      <c r="CG12" s="113"/>
      <c r="CH12" s="113"/>
      <c r="CI12" s="198">
        <v>88.666666666666671</v>
      </c>
      <c r="CJ12" s="198">
        <v>88</v>
      </c>
      <c r="CK12" s="198">
        <v>88</v>
      </c>
      <c r="CL12" s="198">
        <v>87.666666666666671</v>
      </c>
      <c r="CM12" s="198" t="s">
        <v>201</v>
      </c>
      <c r="CN12" s="198" t="s">
        <v>201</v>
      </c>
      <c r="CO12" s="198" t="s">
        <v>201</v>
      </c>
      <c r="CP12" s="199">
        <v>88.083333333333343</v>
      </c>
      <c r="CQ12" s="120" t="s">
        <v>61</v>
      </c>
      <c r="CR12" s="200" t="s">
        <v>314</v>
      </c>
    </row>
    <row r="13" spans="1:96" ht="49.5" customHeight="1">
      <c r="A13" s="122">
        <v>6</v>
      </c>
      <c r="B13" s="112" t="str">
        <f>[1]SISWA!B11</f>
        <v>Dzaky Athaya Muhammad Salim</v>
      </c>
      <c r="C13" s="81">
        <v>85</v>
      </c>
      <c r="D13" s="81">
        <v>85</v>
      </c>
      <c r="E13" s="81">
        <v>80</v>
      </c>
      <c r="F13" s="81">
        <v>85</v>
      </c>
      <c r="G13" s="81"/>
      <c r="H13" s="81"/>
      <c r="I13" s="81"/>
      <c r="J13" s="131">
        <v>85</v>
      </c>
      <c r="K13" s="131">
        <v>85</v>
      </c>
      <c r="L13" s="131">
        <v>85</v>
      </c>
      <c r="M13" s="131">
        <v>85</v>
      </c>
      <c r="N13" s="131"/>
      <c r="O13" s="131"/>
      <c r="P13" s="131"/>
      <c r="Q13" s="113">
        <v>80</v>
      </c>
      <c r="R13" s="113">
        <v>85</v>
      </c>
      <c r="S13" s="113">
        <v>85</v>
      </c>
      <c r="T13" s="113">
        <v>85</v>
      </c>
      <c r="U13" s="113"/>
      <c r="V13" s="113"/>
      <c r="W13" s="113"/>
      <c r="X13" s="81">
        <v>80</v>
      </c>
      <c r="Y13" s="81">
        <v>85</v>
      </c>
      <c r="Z13" s="81">
        <v>88</v>
      </c>
      <c r="AA13" s="81">
        <v>85</v>
      </c>
      <c r="AB13" s="81"/>
      <c r="AC13" s="81"/>
      <c r="AD13" s="81"/>
      <c r="AE13" s="131">
        <v>88</v>
      </c>
      <c r="AF13" s="131">
        <v>85</v>
      </c>
      <c r="AG13" s="131">
        <v>86</v>
      </c>
      <c r="AH13" s="131">
        <v>85</v>
      </c>
      <c r="AI13" s="131"/>
      <c r="AJ13" s="131"/>
      <c r="AK13" s="131"/>
      <c r="AL13" s="113">
        <v>85</v>
      </c>
      <c r="AM13" s="113">
        <v>80</v>
      </c>
      <c r="AN13" s="113">
        <v>80</v>
      </c>
      <c r="AO13" s="113">
        <v>85</v>
      </c>
      <c r="AP13" s="113"/>
      <c r="AQ13" s="113"/>
      <c r="AR13" s="113"/>
      <c r="AS13" s="81">
        <v>88</v>
      </c>
      <c r="AT13" s="81">
        <v>85</v>
      </c>
      <c r="AU13" s="81">
        <v>85</v>
      </c>
      <c r="AV13" s="81">
        <v>88</v>
      </c>
      <c r="AW13" s="81"/>
      <c r="AX13" s="81"/>
      <c r="AY13" s="81"/>
      <c r="AZ13" s="131">
        <v>85</v>
      </c>
      <c r="BA13" s="131">
        <v>85</v>
      </c>
      <c r="BB13" s="131">
        <v>85</v>
      </c>
      <c r="BC13" s="131">
        <v>88</v>
      </c>
      <c r="BD13" s="131"/>
      <c r="BE13" s="131"/>
      <c r="BF13" s="131"/>
      <c r="BG13" s="113">
        <v>85</v>
      </c>
      <c r="BH13" s="113">
        <v>80</v>
      </c>
      <c r="BI13" s="113">
        <v>80</v>
      </c>
      <c r="BJ13" s="113">
        <v>80</v>
      </c>
      <c r="BK13" s="113"/>
      <c r="BL13" s="113"/>
      <c r="BM13" s="113"/>
      <c r="BN13" s="81">
        <v>85</v>
      </c>
      <c r="BO13" s="81">
        <v>85</v>
      </c>
      <c r="BP13" s="81">
        <v>80</v>
      </c>
      <c r="BQ13" s="81">
        <v>88</v>
      </c>
      <c r="BR13" s="81"/>
      <c r="BS13" s="81"/>
      <c r="BT13" s="81"/>
      <c r="BU13" s="131">
        <v>90</v>
      </c>
      <c r="BV13" s="131">
        <v>85</v>
      </c>
      <c r="BW13" s="131">
        <v>88</v>
      </c>
      <c r="BX13" s="131">
        <v>85</v>
      </c>
      <c r="BY13" s="131"/>
      <c r="BZ13" s="131"/>
      <c r="CA13" s="131"/>
      <c r="CB13" s="113">
        <v>80</v>
      </c>
      <c r="CC13" s="113">
        <v>80</v>
      </c>
      <c r="CD13" s="113">
        <v>85</v>
      </c>
      <c r="CE13" s="113">
        <v>85</v>
      </c>
      <c r="CF13" s="113"/>
      <c r="CG13" s="113"/>
      <c r="CH13" s="113"/>
      <c r="CI13" s="198">
        <v>87.666666666666671</v>
      </c>
      <c r="CJ13" s="198">
        <v>85</v>
      </c>
      <c r="CK13" s="198">
        <v>87</v>
      </c>
      <c r="CL13" s="198">
        <v>87</v>
      </c>
      <c r="CM13" s="198" t="s">
        <v>201</v>
      </c>
      <c r="CN13" s="198" t="s">
        <v>201</v>
      </c>
      <c r="CO13" s="198" t="s">
        <v>201</v>
      </c>
      <c r="CP13" s="199">
        <v>86.666666666666671</v>
      </c>
      <c r="CQ13" s="120" t="s">
        <v>61</v>
      </c>
      <c r="CR13" s="200" t="s">
        <v>315</v>
      </c>
    </row>
    <row r="14" spans="1:96" ht="50.25" customHeight="1">
      <c r="A14" s="122">
        <v>7</v>
      </c>
      <c r="B14" s="112" t="str">
        <f>[1]SISWA!B12</f>
        <v>Haya Hafizhah</v>
      </c>
      <c r="C14" s="81">
        <v>85</v>
      </c>
      <c r="D14" s="81">
        <v>85</v>
      </c>
      <c r="E14" s="81">
        <v>85</v>
      </c>
      <c r="F14" s="81">
        <v>85</v>
      </c>
      <c r="G14" s="81"/>
      <c r="H14" s="81"/>
      <c r="I14" s="81"/>
      <c r="J14" s="131">
        <v>85</v>
      </c>
      <c r="K14" s="131">
        <v>85</v>
      </c>
      <c r="L14" s="131">
        <v>88</v>
      </c>
      <c r="M14" s="131">
        <v>85</v>
      </c>
      <c r="N14" s="131"/>
      <c r="O14" s="131"/>
      <c r="P14" s="131"/>
      <c r="Q14" s="113">
        <v>95</v>
      </c>
      <c r="R14" s="113">
        <v>95</v>
      </c>
      <c r="S14" s="113">
        <v>95</v>
      </c>
      <c r="T14" s="113">
        <v>95</v>
      </c>
      <c r="U14" s="113"/>
      <c r="V14" s="113"/>
      <c r="W14" s="113"/>
      <c r="X14" s="81">
        <v>88</v>
      </c>
      <c r="Y14" s="81">
        <v>85</v>
      </c>
      <c r="Z14" s="81">
        <v>85</v>
      </c>
      <c r="AA14" s="81">
        <v>80</v>
      </c>
      <c r="AB14" s="81"/>
      <c r="AC14" s="81"/>
      <c r="AD14" s="81"/>
      <c r="AE14" s="131">
        <v>85</v>
      </c>
      <c r="AF14" s="131">
        <v>85</v>
      </c>
      <c r="AG14" s="131">
        <v>88</v>
      </c>
      <c r="AH14" s="131">
        <v>88</v>
      </c>
      <c r="AI14" s="131"/>
      <c r="AJ14" s="131"/>
      <c r="AK14" s="131"/>
      <c r="AL14" s="113">
        <v>90</v>
      </c>
      <c r="AM14" s="113">
        <v>98</v>
      </c>
      <c r="AN14" s="113">
        <v>95</v>
      </c>
      <c r="AO14" s="113">
        <v>90</v>
      </c>
      <c r="AP14" s="113"/>
      <c r="AQ14" s="113"/>
      <c r="AR14" s="113"/>
      <c r="AS14" s="81">
        <v>85</v>
      </c>
      <c r="AT14" s="81">
        <v>88</v>
      </c>
      <c r="AU14" s="81">
        <v>85</v>
      </c>
      <c r="AV14" s="81">
        <v>88</v>
      </c>
      <c r="AW14" s="81"/>
      <c r="AX14" s="81"/>
      <c r="AY14" s="81"/>
      <c r="AZ14" s="131">
        <v>88</v>
      </c>
      <c r="BA14" s="131">
        <v>88</v>
      </c>
      <c r="BB14" s="131">
        <v>85</v>
      </c>
      <c r="BC14" s="131">
        <v>85</v>
      </c>
      <c r="BD14" s="131"/>
      <c r="BE14" s="131"/>
      <c r="BF14" s="131"/>
      <c r="BG14" s="113">
        <v>90</v>
      </c>
      <c r="BH14" s="113">
        <v>95</v>
      </c>
      <c r="BI14" s="113">
        <v>95</v>
      </c>
      <c r="BJ14" s="113">
        <v>85</v>
      </c>
      <c r="BK14" s="113"/>
      <c r="BL14" s="113"/>
      <c r="BM14" s="113"/>
      <c r="BN14" s="81">
        <v>85</v>
      </c>
      <c r="BO14" s="81">
        <v>85</v>
      </c>
      <c r="BP14" s="81">
        <v>85</v>
      </c>
      <c r="BQ14" s="81">
        <v>88</v>
      </c>
      <c r="BR14" s="81"/>
      <c r="BS14" s="81"/>
      <c r="BT14" s="81"/>
      <c r="BU14" s="131">
        <v>88</v>
      </c>
      <c r="BV14" s="131">
        <v>85</v>
      </c>
      <c r="BW14" s="131">
        <v>88</v>
      </c>
      <c r="BX14" s="131">
        <v>88</v>
      </c>
      <c r="BY14" s="131"/>
      <c r="BZ14" s="131"/>
      <c r="CA14" s="131"/>
      <c r="CB14" s="113">
        <v>90</v>
      </c>
      <c r="CC14" s="113">
        <v>95</v>
      </c>
      <c r="CD14" s="113">
        <v>95</v>
      </c>
      <c r="CE14" s="113">
        <v>95</v>
      </c>
      <c r="CF14" s="113"/>
      <c r="CG14" s="113"/>
      <c r="CH14" s="113"/>
      <c r="CI14" s="198">
        <v>90.333333333333329</v>
      </c>
      <c r="CJ14" s="198">
        <v>91.333333333333329</v>
      </c>
      <c r="CK14" s="198">
        <v>89.333333333333329</v>
      </c>
      <c r="CL14" s="198">
        <v>90.333333333333329</v>
      </c>
      <c r="CM14" s="198" t="s">
        <v>201</v>
      </c>
      <c r="CN14" s="198" t="s">
        <v>201</v>
      </c>
      <c r="CO14" s="198" t="s">
        <v>201</v>
      </c>
      <c r="CP14" s="199">
        <v>90.333333333333329</v>
      </c>
      <c r="CQ14" s="120" t="s">
        <v>123</v>
      </c>
      <c r="CR14" s="200" t="s">
        <v>316</v>
      </c>
    </row>
    <row r="15" spans="1:96" ht="47.25" customHeight="1">
      <c r="A15" s="122">
        <v>8</v>
      </c>
      <c r="B15" s="112" t="str">
        <f>[1]SISWA!B13</f>
        <v>Kevin Aldi Prasetya</v>
      </c>
      <c r="C15" s="81">
        <v>80</v>
      </c>
      <c r="D15" s="81">
        <v>80</v>
      </c>
      <c r="E15" s="81">
        <v>80</v>
      </c>
      <c r="F15" s="81">
        <v>80</v>
      </c>
      <c r="G15" s="81"/>
      <c r="H15" s="81"/>
      <c r="I15" s="81"/>
      <c r="J15" s="131">
        <v>80</v>
      </c>
      <c r="K15" s="131">
        <v>80</v>
      </c>
      <c r="L15" s="131">
        <v>80</v>
      </c>
      <c r="M15" s="131">
        <v>80</v>
      </c>
      <c r="N15" s="131"/>
      <c r="O15" s="131"/>
      <c r="P15" s="131"/>
      <c r="Q15" s="113">
        <v>80</v>
      </c>
      <c r="R15" s="113">
        <v>80</v>
      </c>
      <c r="S15" s="113">
        <v>80</v>
      </c>
      <c r="T15" s="113">
        <v>85</v>
      </c>
      <c r="U15" s="113"/>
      <c r="V15" s="113"/>
      <c r="W15" s="113"/>
      <c r="X15" s="81">
        <v>80</v>
      </c>
      <c r="Y15" s="81">
        <v>80</v>
      </c>
      <c r="Z15" s="81">
        <v>80</v>
      </c>
      <c r="AA15" s="81">
        <v>80</v>
      </c>
      <c r="AB15" s="81"/>
      <c r="AC15" s="81"/>
      <c r="AD15" s="81"/>
      <c r="AE15" s="131">
        <v>80</v>
      </c>
      <c r="AF15" s="131">
        <v>80</v>
      </c>
      <c r="AG15" s="131">
        <v>80</v>
      </c>
      <c r="AH15" s="131">
        <v>80</v>
      </c>
      <c r="AI15" s="131"/>
      <c r="AJ15" s="131"/>
      <c r="AK15" s="131"/>
      <c r="AL15" s="113">
        <v>78</v>
      </c>
      <c r="AM15" s="113">
        <v>80</v>
      </c>
      <c r="AN15" s="113">
        <v>80</v>
      </c>
      <c r="AO15" s="113">
        <v>78</v>
      </c>
      <c r="AP15" s="113"/>
      <c r="AQ15" s="113"/>
      <c r="AR15" s="113"/>
      <c r="AS15" s="81">
        <v>80</v>
      </c>
      <c r="AT15" s="81">
        <v>80</v>
      </c>
      <c r="AU15" s="81">
        <v>78</v>
      </c>
      <c r="AV15" s="81">
        <v>80</v>
      </c>
      <c r="AW15" s="81"/>
      <c r="AX15" s="81"/>
      <c r="AY15" s="81"/>
      <c r="AZ15" s="131">
        <v>80</v>
      </c>
      <c r="BA15" s="131">
        <v>80</v>
      </c>
      <c r="BB15" s="131">
        <v>80</v>
      </c>
      <c r="BC15" s="131">
        <v>80</v>
      </c>
      <c r="BD15" s="131"/>
      <c r="BE15" s="131"/>
      <c r="BF15" s="131"/>
      <c r="BG15" s="113">
        <v>75</v>
      </c>
      <c r="BH15" s="113">
        <v>78</v>
      </c>
      <c r="BI15" s="113">
        <v>80</v>
      </c>
      <c r="BJ15" s="113">
        <v>78</v>
      </c>
      <c r="BK15" s="113"/>
      <c r="BL15" s="113"/>
      <c r="BM15" s="113"/>
      <c r="BN15" s="81">
        <v>80</v>
      </c>
      <c r="BO15" s="81">
        <v>80</v>
      </c>
      <c r="BP15" s="81">
        <v>80</v>
      </c>
      <c r="BQ15" s="81">
        <v>75</v>
      </c>
      <c r="BR15" s="81"/>
      <c r="BS15" s="81"/>
      <c r="BT15" s="81"/>
      <c r="BU15" s="131">
        <v>80</v>
      </c>
      <c r="BV15" s="131">
        <v>80</v>
      </c>
      <c r="BW15" s="131">
        <v>80</v>
      </c>
      <c r="BX15" s="131">
        <v>80</v>
      </c>
      <c r="BY15" s="131"/>
      <c r="BZ15" s="131"/>
      <c r="CA15" s="131"/>
      <c r="CB15" s="113">
        <v>78</v>
      </c>
      <c r="CC15" s="113">
        <v>78</v>
      </c>
      <c r="CD15" s="113">
        <v>78</v>
      </c>
      <c r="CE15" s="113">
        <v>75</v>
      </c>
      <c r="CF15" s="113"/>
      <c r="CG15" s="113"/>
      <c r="CH15" s="113"/>
      <c r="CI15" s="198">
        <v>80</v>
      </c>
      <c r="CJ15" s="198">
        <v>80</v>
      </c>
      <c r="CK15" s="198">
        <v>80</v>
      </c>
      <c r="CL15" s="198">
        <v>81.666666666666671</v>
      </c>
      <c r="CM15" s="198" t="s">
        <v>201</v>
      </c>
      <c r="CN15" s="198" t="s">
        <v>201</v>
      </c>
      <c r="CO15" s="198" t="s">
        <v>201</v>
      </c>
      <c r="CP15" s="199">
        <v>80.416666666666671</v>
      </c>
      <c r="CQ15" s="120" t="s">
        <v>61</v>
      </c>
      <c r="CR15" s="200" t="s">
        <v>312</v>
      </c>
    </row>
    <row r="16" spans="1:96" ht="45.75" customHeight="1">
      <c r="A16" s="122">
        <v>9</v>
      </c>
      <c r="B16" s="112" t="str">
        <f>[1]SISWA!B14</f>
        <v>Miswa Putri Ramadhani</v>
      </c>
      <c r="C16" s="81">
        <v>80</v>
      </c>
      <c r="D16" s="81">
        <v>85</v>
      </c>
      <c r="E16" s="81">
        <v>80</v>
      </c>
      <c r="F16" s="81">
        <v>85</v>
      </c>
      <c r="G16" s="81"/>
      <c r="H16" s="81"/>
      <c r="I16" s="81"/>
      <c r="J16" s="131">
        <v>85</v>
      </c>
      <c r="K16" s="131">
        <v>80</v>
      </c>
      <c r="L16" s="131">
        <v>80</v>
      </c>
      <c r="M16" s="131">
        <v>80</v>
      </c>
      <c r="N16" s="131"/>
      <c r="O16" s="131"/>
      <c r="P16" s="131"/>
      <c r="Q16" s="113">
        <v>90</v>
      </c>
      <c r="R16" s="113">
        <v>90</v>
      </c>
      <c r="S16" s="113">
        <v>90</v>
      </c>
      <c r="T16" s="113">
        <v>90</v>
      </c>
      <c r="U16" s="113"/>
      <c r="V16" s="113"/>
      <c r="W16" s="113"/>
      <c r="X16" s="81">
        <v>85</v>
      </c>
      <c r="Y16" s="81">
        <v>85</v>
      </c>
      <c r="Z16" s="81">
        <v>88</v>
      </c>
      <c r="AA16" s="81">
        <v>90</v>
      </c>
      <c r="AB16" s="81"/>
      <c r="AC16" s="81"/>
      <c r="AD16" s="81"/>
      <c r="AE16" s="131">
        <v>88</v>
      </c>
      <c r="AF16" s="131">
        <v>85</v>
      </c>
      <c r="AG16" s="131">
        <v>85</v>
      </c>
      <c r="AH16" s="131">
        <v>90</v>
      </c>
      <c r="AI16" s="131"/>
      <c r="AJ16" s="131"/>
      <c r="AK16" s="131"/>
      <c r="AL16" s="113">
        <v>90</v>
      </c>
      <c r="AM16" s="113">
        <v>90</v>
      </c>
      <c r="AN16" s="113">
        <v>95</v>
      </c>
      <c r="AO16" s="113">
        <v>95</v>
      </c>
      <c r="AP16" s="113"/>
      <c r="AQ16" s="113"/>
      <c r="AR16" s="113"/>
      <c r="AS16" s="81">
        <v>85</v>
      </c>
      <c r="AT16" s="81">
        <v>85</v>
      </c>
      <c r="AU16" s="81">
        <v>88</v>
      </c>
      <c r="AV16" s="81">
        <v>88</v>
      </c>
      <c r="AW16" s="81"/>
      <c r="AX16" s="81"/>
      <c r="AY16" s="81"/>
      <c r="AZ16" s="131">
        <v>85</v>
      </c>
      <c r="BA16" s="131">
        <v>90</v>
      </c>
      <c r="BB16" s="131">
        <v>90</v>
      </c>
      <c r="BC16" s="131">
        <v>85</v>
      </c>
      <c r="BD16" s="131"/>
      <c r="BE16" s="131"/>
      <c r="BF16" s="131"/>
      <c r="BG16" s="113">
        <v>90</v>
      </c>
      <c r="BH16" s="113">
        <v>90</v>
      </c>
      <c r="BI16" s="113">
        <v>95</v>
      </c>
      <c r="BJ16" s="113">
        <v>95</v>
      </c>
      <c r="BK16" s="113"/>
      <c r="BL16" s="113"/>
      <c r="BM16" s="113"/>
      <c r="BN16" s="81">
        <v>80</v>
      </c>
      <c r="BO16" s="81">
        <v>85</v>
      </c>
      <c r="BP16" s="81">
        <v>88</v>
      </c>
      <c r="BQ16" s="81">
        <v>88</v>
      </c>
      <c r="BR16" s="81"/>
      <c r="BS16" s="81"/>
      <c r="BT16" s="81"/>
      <c r="BU16" s="131">
        <v>90</v>
      </c>
      <c r="BV16" s="131">
        <v>85</v>
      </c>
      <c r="BW16" s="131">
        <v>85</v>
      </c>
      <c r="BX16" s="131">
        <v>90</v>
      </c>
      <c r="BY16" s="131"/>
      <c r="BZ16" s="131"/>
      <c r="CA16" s="131"/>
      <c r="CB16" s="113">
        <v>95</v>
      </c>
      <c r="CC16" s="113">
        <v>95</v>
      </c>
      <c r="CD16" s="113">
        <v>90</v>
      </c>
      <c r="CE16" s="113">
        <v>95</v>
      </c>
      <c r="CF16" s="113"/>
      <c r="CG16" s="113"/>
      <c r="CH16" s="113"/>
      <c r="CI16" s="198">
        <v>90</v>
      </c>
      <c r="CJ16" s="198">
        <v>90</v>
      </c>
      <c r="CK16" s="198">
        <v>91</v>
      </c>
      <c r="CL16" s="198">
        <v>91.666666666666671</v>
      </c>
      <c r="CM16" s="198" t="s">
        <v>201</v>
      </c>
      <c r="CN16" s="198" t="s">
        <v>201</v>
      </c>
      <c r="CO16" s="198" t="s">
        <v>201</v>
      </c>
      <c r="CP16" s="199">
        <v>90.666666666666671</v>
      </c>
      <c r="CQ16" s="120" t="s">
        <v>123</v>
      </c>
      <c r="CR16" s="200" t="s">
        <v>317</v>
      </c>
    </row>
    <row r="17" spans="1:96" ht="45.75" customHeight="1">
      <c r="A17" s="122">
        <v>10</v>
      </c>
      <c r="B17" s="112" t="str">
        <f>[1]SISWA!B15</f>
        <v>Muhammad Rafi Aldiansyah</v>
      </c>
      <c r="C17" s="81">
        <v>80</v>
      </c>
      <c r="D17" s="81">
        <v>85</v>
      </c>
      <c r="E17" s="81">
        <v>85</v>
      </c>
      <c r="F17" s="81">
        <v>80</v>
      </c>
      <c r="G17" s="81"/>
      <c r="H17" s="81"/>
      <c r="I17" s="81"/>
      <c r="J17" s="131">
        <v>85</v>
      </c>
      <c r="K17" s="131">
        <v>80</v>
      </c>
      <c r="L17" s="131">
        <v>85</v>
      </c>
      <c r="M17" s="131">
        <v>85</v>
      </c>
      <c r="N17" s="131"/>
      <c r="O17" s="131"/>
      <c r="P17" s="131"/>
      <c r="Q17" s="113">
        <v>90</v>
      </c>
      <c r="R17" s="113">
        <v>85</v>
      </c>
      <c r="S17" s="113">
        <v>85</v>
      </c>
      <c r="T17" s="113">
        <v>90</v>
      </c>
      <c r="U17" s="113"/>
      <c r="V17" s="113"/>
      <c r="W17" s="113"/>
      <c r="X17" s="81">
        <v>85</v>
      </c>
      <c r="Y17" s="81">
        <v>85</v>
      </c>
      <c r="Z17" s="81">
        <v>80</v>
      </c>
      <c r="AA17" s="81">
        <v>80</v>
      </c>
      <c r="AB17" s="81"/>
      <c r="AC17" s="81"/>
      <c r="AD17" s="81"/>
      <c r="AE17" s="131">
        <v>85</v>
      </c>
      <c r="AF17" s="131">
        <v>85</v>
      </c>
      <c r="AG17" s="131">
        <v>85</v>
      </c>
      <c r="AH17" s="131">
        <v>80</v>
      </c>
      <c r="AI17" s="131"/>
      <c r="AJ17" s="131"/>
      <c r="AK17" s="131"/>
      <c r="AL17" s="113">
        <v>90</v>
      </c>
      <c r="AM17" s="113">
        <v>88</v>
      </c>
      <c r="AN17" s="113">
        <v>90</v>
      </c>
      <c r="AO17" s="113">
        <v>85</v>
      </c>
      <c r="AP17" s="113"/>
      <c r="AQ17" s="113"/>
      <c r="AR17" s="113"/>
      <c r="AS17" s="81">
        <v>85</v>
      </c>
      <c r="AT17" s="81">
        <v>85</v>
      </c>
      <c r="AU17" s="81">
        <v>80</v>
      </c>
      <c r="AV17" s="81">
        <v>85</v>
      </c>
      <c r="AW17" s="81"/>
      <c r="AX17" s="81"/>
      <c r="AY17" s="81"/>
      <c r="AZ17" s="131">
        <v>85</v>
      </c>
      <c r="BA17" s="131">
        <v>88</v>
      </c>
      <c r="BB17" s="131">
        <v>88</v>
      </c>
      <c r="BC17" s="131">
        <v>85</v>
      </c>
      <c r="BD17" s="131"/>
      <c r="BE17" s="131"/>
      <c r="BF17" s="131"/>
      <c r="BG17" s="113">
        <v>88</v>
      </c>
      <c r="BH17" s="113">
        <v>90</v>
      </c>
      <c r="BI17" s="113">
        <v>90</v>
      </c>
      <c r="BJ17" s="113">
        <v>88</v>
      </c>
      <c r="BK17" s="113"/>
      <c r="BL17" s="113"/>
      <c r="BM17" s="113"/>
      <c r="BN17" s="81">
        <v>85</v>
      </c>
      <c r="BO17" s="81">
        <v>85</v>
      </c>
      <c r="BP17" s="81">
        <v>85</v>
      </c>
      <c r="BQ17" s="81">
        <v>88</v>
      </c>
      <c r="BR17" s="81"/>
      <c r="BS17" s="81"/>
      <c r="BT17" s="81"/>
      <c r="BU17" s="131">
        <v>80</v>
      </c>
      <c r="BV17" s="131">
        <v>88</v>
      </c>
      <c r="BW17" s="131">
        <v>85</v>
      </c>
      <c r="BX17" s="131">
        <v>85</v>
      </c>
      <c r="BY17" s="131"/>
      <c r="BZ17" s="131"/>
      <c r="CA17" s="131"/>
      <c r="CB17" s="113">
        <v>90</v>
      </c>
      <c r="CC17" s="113">
        <v>90</v>
      </c>
      <c r="CD17" s="113">
        <v>88</v>
      </c>
      <c r="CE17" s="113">
        <v>88</v>
      </c>
      <c r="CF17" s="113"/>
      <c r="CG17" s="113"/>
      <c r="CH17" s="113"/>
      <c r="CI17" s="198">
        <v>86.666666666666671</v>
      </c>
      <c r="CJ17" s="198">
        <v>87.666666666666671</v>
      </c>
      <c r="CK17" s="198">
        <v>87.666666666666671</v>
      </c>
      <c r="CL17" s="198">
        <v>87.666666666666671</v>
      </c>
      <c r="CM17" s="198" t="s">
        <v>201</v>
      </c>
      <c r="CN17" s="198" t="s">
        <v>201</v>
      </c>
      <c r="CO17" s="198" t="s">
        <v>201</v>
      </c>
      <c r="CP17" s="199">
        <v>87.416666666666671</v>
      </c>
      <c r="CQ17" s="120" t="s">
        <v>61</v>
      </c>
      <c r="CR17" s="200" t="s">
        <v>318</v>
      </c>
    </row>
    <row r="18" spans="1:96" ht="52.5" customHeight="1">
      <c r="A18" s="122">
        <v>11</v>
      </c>
      <c r="B18" s="112" t="str">
        <f>[1]SISWA!B16</f>
        <v>Nabila Ayu Saskia Ningrum</v>
      </c>
      <c r="C18" s="81">
        <v>80</v>
      </c>
      <c r="D18" s="81">
        <v>80</v>
      </c>
      <c r="E18" s="81">
        <v>80</v>
      </c>
      <c r="F18" s="81">
        <v>80</v>
      </c>
      <c r="G18" s="81"/>
      <c r="H18" s="81"/>
      <c r="I18" s="81"/>
      <c r="J18" s="131">
        <v>80</v>
      </c>
      <c r="K18" s="131">
        <v>80</v>
      </c>
      <c r="L18" s="131">
        <v>80</v>
      </c>
      <c r="M18" s="131">
        <v>80</v>
      </c>
      <c r="N18" s="131"/>
      <c r="O18" s="131"/>
      <c r="P18" s="131"/>
      <c r="Q18" s="113">
        <v>80</v>
      </c>
      <c r="R18" s="113">
        <v>80</v>
      </c>
      <c r="S18" s="113">
        <v>80</v>
      </c>
      <c r="T18" s="113">
        <v>80</v>
      </c>
      <c r="U18" s="113"/>
      <c r="V18" s="113"/>
      <c r="W18" s="113"/>
      <c r="X18" s="81">
        <v>80</v>
      </c>
      <c r="Y18" s="81">
        <v>80</v>
      </c>
      <c r="Z18" s="81">
        <v>80</v>
      </c>
      <c r="AA18" s="81">
        <v>80</v>
      </c>
      <c r="AB18" s="81"/>
      <c r="AC18" s="81"/>
      <c r="AD18" s="81"/>
      <c r="AE18" s="131">
        <v>80</v>
      </c>
      <c r="AF18" s="131">
        <v>80</v>
      </c>
      <c r="AG18" s="131">
        <v>80</v>
      </c>
      <c r="AH18" s="131">
        <v>80</v>
      </c>
      <c r="AI18" s="131"/>
      <c r="AJ18" s="131"/>
      <c r="AK18" s="131"/>
      <c r="AL18" s="113">
        <v>80</v>
      </c>
      <c r="AM18" s="113">
        <v>80</v>
      </c>
      <c r="AN18" s="113">
        <v>80</v>
      </c>
      <c r="AO18" s="113">
        <v>80</v>
      </c>
      <c r="AP18" s="113"/>
      <c r="AQ18" s="113"/>
      <c r="AR18" s="113"/>
      <c r="AS18" s="81">
        <v>80</v>
      </c>
      <c r="AT18" s="81">
        <v>80</v>
      </c>
      <c r="AU18" s="81">
        <v>80</v>
      </c>
      <c r="AV18" s="81">
        <v>80</v>
      </c>
      <c r="AW18" s="81"/>
      <c r="AX18" s="81"/>
      <c r="AY18" s="81"/>
      <c r="AZ18" s="131">
        <v>80</v>
      </c>
      <c r="BA18" s="131">
        <v>80</v>
      </c>
      <c r="BB18" s="131">
        <v>80</v>
      </c>
      <c r="BC18" s="131">
        <v>80</v>
      </c>
      <c r="BD18" s="131"/>
      <c r="BE18" s="131"/>
      <c r="BF18" s="131"/>
      <c r="BG18" s="113">
        <v>80</v>
      </c>
      <c r="BH18" s="113">
        <v>80</v>
      </c>
      <c r="BI18" s="113">
        <v>80</v>
      </c>
      <c r="BJ18" s="113">
        <v>80</v>
      </c>
      <c r="BK18" s="113"/>
      <c r="BL18" s="113"/>
      <c r="BM18" s="113"/>
      <c r="BN18" s="81">
        <v>80</v>
      </c>
      <c r="BO18" s="81">
        <v>80</v>
      </c>
      <c r="BP18" s="81">
        <v>80</v>
      </c>
      <c r="BQ18" s="81">
        <v>80</v>
      </c>
      <c r="BR18" s="81"/>
      <c r="BS18" s="81"/>
      <c r="BT18" s="81"/>
      <c r="BU18" s="131">
        <v>80</v>
      </c>
      <c r="BV18" s="131">
        <v>80</v>
      </c>
      <c r="BW18" s="131">
        <v>80</v>
      </c>
      <c r="BX18" s="131">
        <v>80</v>
      </c>
      <c r="BY18" s="131"/>
      <c r="BZ18" s="131"/>
      <c r="CA18" s="131"/>
      <c r="CB18" s="113">
        <v>80</v>
      </c>
      <c r="CC18" s="113">
        <v>80</v>
      </c>
      <c r="CD18" s="113">
        <v>80</v>
      </c>
      <c r="CE18" s="113">
        <v>80</v>
      </c>
      <c r="CF18" s="113"/>
      <c r="CG18" s="113"/>
      <c r="CH18" s="113"/>
      <c r="CI18" s="198">
        <v>80</v>
      </c>
      <c r="CJ18" s="198">
        <v>80</v>
      </c>
      <c r="CK18" s="198">
        <v>80</v>
      </c>
      <c r="CL18" s="198">
        <v>80</v>
      </c>
      <c r="CM18" s="198" t="s">
        <v>201</v>
      </c>
      <c r="CN18" s="198" t="s">
        <v>201</v>
      </c>
      <c r="CO18" s="198" t="s">
        <v>201</v>
      </c>
      <c r="CP18" s="199">
        <v>80</v>
      </c>
      <c r="CQ18" s="120" t="s">
        <v>61</v>
      </c>
      <c r="CR18" s="200" t="s">
        <v>319</v>
      </c>
    </row>
    <row r="19" spans="1:96" ht="46.5" customHeight="1">
      <c r="A19" s="122">
        <v>12</v>
      </c>
      <c r="B19" s="112" t="str">
        <f>[1]SISWA!B17</f>
        <v>Nabila Septianing Tyas</v>
      </c>
      <c r="C19" s="81">
        <v>85</v>
      </c>
      <c r="D19" s="81">
        <v>80</v>
      </c>
      <c r="E19" s="81">
        <v>85</v>
      </c>
      <c r="F19" s="81">
        <v>85</v>
      </c>
      <c r="G19" s="81"/>
      <c r="H19" s="81"/>
      <c r="I19" s="81"/>
      <c r="J19" s="131">
        <v>85</v>
      </c>
      <c r="K19" s="131">
        <v>85</v>
      </c>
      <c r="L19" s="131">
        <v>80</v>
      </c>
      <c r="M19" s="131">
        <v>85</v>
      </c>
      <c r="N19" s="131"/>
      <c r="O19" s="131"/>
      <c r="P19" s="131"/>
      <c r="Q19" s="113">
        <v>85</v>
      </c>
      <c r="R19" s="113">
        <v>85</v>
      </c>
      <c r="S19" s="113">
        <v>85</v>
      </c>
      <c r="T19" s="113">
        <v>85</v>
      </c>
      <c r="U19" s="113"/>
      <c r="V19" s="113"/>
      <c r="W19" s="113"/>
      <c r="X19" s="81">
        <v>85</v>
      </c>
      <c r="Y19" s="81">
        <v>80</v>
      </c>
      <c r="Z19" s="81">
        <v>85</v>
      </c>
      <c r="AA19" s="81">
        <v>88</v>
      </c>
      <c r="AB19" s="81"/>
      <c r="AC19" s="81"/>
      <c r="AD19" s="81"/>
      <c r="AE19" s="131">
        <v>85</v>
      </c>
      <c r="AF19" s="131">
        <v>85</v>
      </c>
      <c r="AG19" s="131">
        <v>85</v>
      </c>
      <c r="AH19" s="131">
        <v>80</v>
      </c>
      <c r="AI19" s="131"/>
      <c r="AJ19" s="131"/>
      <c r="AK19" s="131"/>
      <c r="AL19" s="113">
        <v>85</v>
      </c>
      <c r="AM19" s="113">
        <v>80</v>
      </c>
      <c r="AN19" s="113">
        <v>80</v>
      </c>
      <c r="AO19" s="113">
        <v>85</v>
      </c>
      <c r="AP19" s="113"/>
      <c r="AQ19" s="113"/>
      <c r="AR19" s="113"/>
      <c r="AS19" s="81">
        <v>88</v>
      </c>
      <c r="AT19" s="81">
        <v>85</v>
      </c>
      <c r="AU19" s="81">
        <v>80</v>
      </c>
      <c r="AV19" s="81">
        <v>80</v>
      </c>
      <c r="AW19" s="81"/>
      <c r="AX19" s="81"/>
      <c r="AY19" s="81"/>
      <c r="AZ19" s="131">
        <v>85</v>
      </c>
      <c r="BA19" s="131">
        <v>85</v>
      </c>
      <c r="BB19" s="131">
        <v>88</v>
      </c>
      <c r="BC19" s="131">
        <v>85</v>
      </c>
      <c r="BD19" s="131"/>
      <c r="BE19" s="131"/>
      <c r="BF19" s="131"/>
      <c r="BG19" s="113">
        <v>85</v>
      </c>
      <c r="BH19" s="113">
        <v>85</v>
      </c>
      <c r="BI19" s="113">
        <v>80</v>
      </c>
      <c r="BJ19" s="113">
        <v>85</v>
      </c>
      <c r="BK19" s="113"/>
      <c r="BL19" s="113"/>
      <c r="BM19" s="113"/>
      <c r="BN19" s="81">
        <v>85</v>
      </c>
      <c r="BO19" s="81">
        <v>80</v>
      </c>
      <c r="BP19" s="81">
        <v>88</v>
      </c>
      <c r="BQ19" s="81">
        <v>88</v>
      </c>
      <c r="BR19" s="81"/>
      <c r="BS19" s="81"/>
      <c r="BT19" s="81"/>
      <c r="BU19" s="131">
        <v>88</v>
      </c>
      <c r="BV19" s="131">
        <v>88</v>
      </c>
      <c r="BW19" s="131">
        <v>85</v>
      </c>
      <c r="BX19" s="131">
        <v>85</v>
      </c>
      <c r="BY19" s="131"/>
      <c r="BZ19" s="131"/>
      <c r="CA19" s="131"/>
      <c r="CB19" s="113">
        <v>85</v>
      </c>
      <c r="CC19" s="113">
        <v>85</v>
      </c>
      <c r="CD19" s="113">
        <v>88</v>
      </c>
      <c r="CE19" s="113">
        <v>88</v>
      </c>
      <c r="CF19" s="113"/>
      <c r="CG19" s="113"/>
      <c r="CH19" s="113"/>
      <c r="CI19" s="198">
        <v>87</v>
      </c>
      <c r="CJ19" s="198">
        <v>86</v>
      </c>
      <c r="CK19" s="198">
        <v>88</v>
      </c>
      <c r="CL19" s="198">
        <v>87</v>
      </c>
      <c r="CM19" s="198" t="s">
        <v>201</v>
      </c>
      <c r="CN19" s="198" t="s">
        <v>201</v>
      </c>
      <c r="CO19" s="198" t="s">
        <v>201</v>
      </c>
      <c r="CP19" s="199">
        <v>87</v>
      </c>
      <c r="CQ19" s="120" t="s">
        <v>61</v>
      </c>
      <c r="CR19" s="200" t="s">
        <v>320</v>
      </c>
    </row>
    <row r="20" spans="1:96" ht="48" customHeight="1">
      <c r="A20" s="122">
        <v>13</v>
      </c>
      <c r="B20" s="112" t="str">
        <f>[1]SISWA!B18</f>
        <v>Rakha Boma Nandana</v>
      </c>
      <c r="C20" s="81">
        <v>85</v>
      </c>
      <c r="D20" s="81">
        <v>80</v>
      </c>
      <c r="E20" s="81">
        <v>85</v>
      </c>
      <c r="F20" s="81">
        <v>85</v>
      </c>
      <c r="G20" s="81"/>
      <c r="H20" s="81"/>
      <c r="I20" s="81"/>
      <c r="J20" s="131">
        <v>85</v>
      </c>
      <c r="K20" s="131">
        <v>85</v>
      </c>
      <c r="L20" s="131">
        <v>85</v>
      </c>
      <c r="M20" s="131">
        <v>85</v>
      </c>
      <c r="N20" s="131"/>
      <c r="O20" s="131"/>
      <c r="P20" s="131"/>
      <c r="Q20" s="113">
        <v>85</v>
      </c>
      <c r="R20" s="113">
        <v>88</v>
      </c>
      <c r="S20" s="113">
        <v>88</v>
      </c>
      <c r="T20" s="113">
        <v>85</v>
      </c>
      <c r="U20" s="113"/>
      <c r="V20" s="113"/>
      <c r="W20" s="113"/>
      <c r="X20" s="81">
        <v>80</v>
      </c>
      <c r="Y20" s="81">
        <v>80</v>
      </c>
      <c r="Z20" s="81">
        <v>85</v>
      </c>
      <c r="AA20" s="81">
        <v>85</v>
      </c>
      <c r="AB20" s="81"/>
      <c r="AC20" s="81"/>
      <c r="AD20" s="81"/>
      <c r="AE20" s="131">
        <v>85</v>
      </c>
      <c r="AF20" s="131">
        <v>85</v>
      </c>
      <c r="AG20" s="131">
        <v>88</v>
      </c>
      <c r="AH20" s="131">
        <v>85</v>
      </c>
      <c r="AI20" s="131"/>
      <c r="AJ20" s="131"/>
      <c r="AK20" s="131"/>
      <c r="AL20" s="113">
        <v>88</v>
      </c>
      <c r="AM20" s="113">
        <v>90</v>
      </c>
      <c r="AN20" s="113">
        <v>85</v>
      </c>
      <c r="AO20" s="113">
        <v>88</v>
      </c>
      <c r="AP20" s="113"/>
      <c r="AQ20" s="113"/>
      <c r="AR20" s="113"/>
      <c r="AS20" s="81">
        <v>85</v>
      </c>
      <c r="AT20" s="81">
        <v>85</v>
      </c>
      <c r="AU20" s="81">
        <v>80</v>
      </c>
      <c r="AV20" s="81">
        <v>85</v>
      </c>
      <c r="AW20" s="81"/>
      <c r="AX20" s="81"/>
      <c r="AY20" s="81"/>
      <c r="AZ20" s="131">
        <v>85</v>
      </c>
      <c r="BA20" s="131">
        <v>85</v>
      </c>
      <c r="BB20" s="131">
        <v>80</v>
      </c>
      <c r="BC20" s="131">
        <v>88</v>
      </c>
      <c r="BD20" s="131"/>
      <c r="BE20" s="131"/>
      <c r="BF20" s="131"/>
      <c r="BG20" s="113">
        <v>88</v>
      </c>
      <c r="BH20" s="113">
        <v>90</v>
      </c>
      <c r="BI20" s="113">
        <v>88</v>
      </c>
      <c r="BJ20" s="113">
        <v>85</v>
      </c>
      <c r="BK20" s="113"/>
      <c r="BL20" s="113"/>
      <c r="BM20" s="113"/>
      <c r="BN20" s="81">
        <v>85</v>
      </c>
      <c r="BO20" s="81">
        <v>85</v>
      </c>
      <c r="BP20" s="81">
        <v>85</v>
      </c>
      <c r="BQ20" s="81">
        <v>88</v>
      </c>
      <c r="BR20" s="81"/>
      <c r="BS20" s="81"/>
      <c r="BT20" s="81"/>
      <c r="BU20" s="131">
        <v>85</v>
      </c>
      <c r="BV20" s="131">
        <v>85</v>
      </c>
      <c r="BW20" s="131">
        <v>88</v>
      </c>
      <c r="BX20" s="131">
        <v>88</v>
      </c>
      <c r="BY20" s="131"/>
      <c r="BZ20" s="131"/>
      <c r="CA20" s="131"/>
      <c r="CB20" s="113">
        <v>88</v>
      </c>
      <c r="CC20" s="113">
        <v>85</v>
      </c>
      <c r="CD20" s="113">
        <v>90</v>
      </c>
      <c r="CE20" s="113">
        <v>90</v>
      </c>
      <c r="CF20" s="113"/>
      <c r="CG20" s="113"/>
      <c r="CH20" s="113"/>
      <c r="CI20" s="198">
        <v>86</v>
      </c>
      <c r="CJ20" s="198">
        <v>86.666666666666671</v>
      </c>
      <c r="CK20" s="198">
        <v>87.666666666666671</v>
      </c>
      <c r="CL20" s="198">
        <v>88.666666666666671</v>
      </c>
      <c r="CM20" s="198" t="s">
        <v>201</v>
      </c>
      <c r="CN20" s="198" t="s">
        <v>201</v>
      </c>
      <c r="CO20" s="198" t="s">
        <v>201</v>
      </c>
      <c r="CP20" s="199">
        <v>87.250000000000014</v>
      </c>
      <c r="CQ20" s="120" t="s">
        <v>61</v>
      </c>
      <c r="CR20" s="200" t="s">
        <v>318</v>
      </c>
    </row>
    <row r="21" spans="1:96" ht="48.75" customHeight="1">
      <c r="A21" s="122">
        <v>14</v>
      </c>
      <c r="B21" s="112" t="str">
        <f>[1]SISWA!B19</f>
        <v>Rayyan Khairul Azam</v>
      </c>
      <c r="C21" s="81">
        <v>85</v>
      </c>
      <c r="D21" s="81">
        <v>85</v>
      </c>
      <c r="E21" s="81">
        <v>80</v>
      </c>
      <c r="F21" s="81">
        <v>85</v>
      </c>
      <c r="G21" s="81"/>
      <c r="H21" s="81"/>
      <c r="I21" s="81"/>
      <c r="J21" s="131">
        <v>80</v>
      </c>
      <c r="K21" s="131">
        <v>80</v>
      </c>
      <c r="L21" s="131">
        <v>85</v>
      </c>
      <c r="M21" s="131">
        <v>85</v>
      </c>
      <c r="N21" s="131"/>
      <c r="O21" s="131"/>
      <c r="P21" s="131"/>
      <c r="Q21" s="113">
        <v>85</v>
      </c>
      <c r="R21" s="113">
        <v>90</v>
      </c>
      <c r="S21" s="113">
        <v>85</v>
      </c>
      <c r="T21" s="113">
        <v>85</v>
      </c>
      <c r="U21" s="113"/>
      <c r="V21" s="113"/>
      <c r="W21" s="113"/>
      <c r="X21" s="81">
        <v>85</v>
      </c>
      <c r="Y21" s="81">
        <v>88</v>
      </c>
      <c r="Z21" s="81">
        <v>88</v>
      </c>
      <c r="AA21" s="81">
        <v>85</v>
      </c>
      <c r="AB21" s="81"/>
      <c r="AC21" s="81"/>
      <c r="AD21" s="81"/>
      <c r="AE21" s="131">
        <v>85</v>
      </c>
      <c r="AF21" s="131">
        <v>85</v>
      </c>
      <c r="AG21" s="131">
        <v>85</v>
      </c>
      <c r="AH21" s="131">
        <v>88</v>
      </c>
      <c r="AI21" s="131"/>
      <c r="AJ21" s="131"/>
      <c r="AK21" s="131"/>
      <c r="AL21" s="113">
        <v>88</v>
      </c>
      <c r="AM21" s="113">
        <v>90</v>
      </c>
      <c r="AN21" s="113">
        <v>88</v>
      </c>
      <c r="AO21" s="113">
        <v>88</v>
      </c>
      <c r="AP21" s="113"/>
      <c r="AQ21" s="113"/>
      <c r="AR21" s="113"/>
      <c r="AS21" s="81">
        <v>85</v>
      </c>
      <c r="AT21" s="81">
        <v>85</v>
      </c>
      <c r="AU21" s="81">
        <v>85</v>
      </c>
      <c r="AV21" s="81">
        <v>85</v>
      </c>
      <c r="AW21" s="81"/>
      <c r="AX21" s="81"/>
      <c r="AY21" s="81"/>
      <c r="AZ21" s="131">
        <v>88</v>
      </c>
      <c r="BA21" s="131">
        <v>88</v>
      </c>
      <c r="BB21" s="131">
        <v>90</v>
      </c>
      <c r="BC21" s="131">
        <v>80</v>
      </c>
      <c r="BD21" s="131"/>
      <c r="BE21" s="131"/>
      <c r="BF21" s="131"/>
      <c r="BG21" s="113">
        <v>90</v>
      </c>
      <c r="BH21" s="113">
        <v>90</v>
      </c>
      <c r="BI21" s="113">
        <v>85</v>
      </c>
      <c r="BJ21" s="113">
        <v>88</v>
      </c>
      <c r="BK21" s="113"/>
      <c r="BL21" s="113"/>
      <c r="BM21" s="113"/>
      <c r="BN21" s="81">
        <v>88</v>
      </c>
      <c r="BO21" s="81">
        <v>88</v>
      </c>
      <c r="BP21" s="81">
        <v>85</v>
      </c>
      <c r="BQ21" s="81">
        <v>85</v>
      </c>
      <c r="BR21" s="81"/>
      <c r="BS21" s="81"/>
      <c r="BT21" s="81"/>
      <c r="BU21" s="131">
        <v>88</v>
      </c>
      <c r="BV21" s="131">
        <v>85</v>
      </c>
      <c r="BW21" s="131">
        <v>88</v>
      </c>
      <c r="BX21" s="131">
        <v>88</v>
      </c>
      <c r="BY21" s="131"/>
      <c r="BZ21" s="131"/>
      <c r="CA21" s="131"/>
      <c r="CB21" s="113">
        <v>90</v>
      </c>
      <c r="CC21" s="113">
        <v>90</v>
      </c>
      <c r="CD21" s="113">
        <v>88</v>
      </c>
      <c r="CE21" s="113">
        <v>90</v>
      </c>
      <c r="CF21" s="113"/>
      <c r="CG21" s="113"/>
      <c r="CH21" s="113"/>
      <c r="CI21" s="198">
        <v>88.666666666666671</v>
      </c>
      <c r="CJ21" s="198">
        <v>88.666666666666671</v>
      </c>
      <c r="CK21" s="198">
        <v>88.666666666666671</v>
      </c>
      <c r="CL21" s="198">
        <v>87.666666666666671</v>
      </c>
      <c r="CM21" s="198" t="s">
        <v>201</v>
      </c>
      <c r="CN21" s="198" t="s">
        <v>201</v>
      </c>
      <c r="CO21" s="198" t="s">
        <v>201</v>
      </c>
      <c r="CP21" s="199">
        <v>88.416666666666671</v>
      </c>
      <c r="CQ21" s="120" t="s">
        <v>61</v>
      </c>
      <c r="CR21" s="200" t="s">
        <v>321</v>
      </c>
    </row>
    <row r="22" spans="1:96" ht="52.5" customHeight="1">
      <c r="A22" s="122">
        <v>15</v>
      </c>
      <c r="B22" s="112" t="str">
        <f>[1]SISWA!B20</f>
        <v>Regina Astitra Rahmadonna</v>
      </c>
      <c r="C22" s="81">
        <v>80</v>
      </c>
      <c r="D22" s="81">
        <v>80</v>
      </c>
      <c r="E22" s="81">
        <v>85</v>
      </c>
      <c r="F22" s="81">
        <v>80</v>
      </c>
      <c r="G22" s="81"/>
      <c r="H22" s="81"/>
      <c r="I22" s="81"/>
      <c r="J22" s="131">
        <v>85</v>
      </c>
      <c r="K22" s="131">
        <v>85</v>
      </c>
      <c r="L22" s="131">
        <v>85</v>
      </c>
      <c r="M22" s="131">
        <v>85</v>
      </c>
      <c r="N22" s="131"/>
      <c r="O22" s="131"/>
      <c r="P22" s="131"/>
      <c r="Q22" s="113">
        <v>90</v>
      </c>
      <c r="R22" s="113">
        <v>90</v>
      </c>
      <c r="S22" s="113">
        <v>95</v>
      </c>
      <c r="T22" s="113">
        <v>95</v>
      </c>
      <c r="U22" s="113"/>
      <c r="V22" s="113"/>
      <c r="W22" s="113"/>
      <c r="X22" s="81">
        <v>88</v>
      </c>
      <c r="Y22" s="81">
        <v>88</v>
      </c>
      <c r="Z22" s="81">
        <v>85</v>
      </c>
      <c r="AA22" s="81">
        <v>85</v>
      </c>
      <c r="AB22" s="81"/>
      <c r="AC22" s="81"/>
      <c r="AD22" s="81"/>
      <c r="AE22" s="131">
        <v>85</v>
      </c>
      <c r="AF22" s="131">
        <v>88</v>
      </c>
      <c r="AG22" s="131">
        <v>88</v>
      </c>
      <c r="AH22" s="131">
        <v>88</v>
      </c>
      <c r="AI22" s="131"/>
      <c r="AJ22" s="131"/>
      <c r="AK22" s="131"/>
      <c r="AL22" s="113">
        <v>90</v>
      </c>
      <c r="AM22" s="113">
        <v>95</v>
      </c>
      <c r="AN22" s="113">
        <v>90</v>
      </c>
      <c r="AO22" s="113">
        <v>95</v>
      </c>
      <c r="AP22" s="113"/>
      <c r="AQ22" s="113"/>
      <c r="AR22" s="113"/>
      <c r="AS22" s="81">
        <v>88</v>
      </c>
      <c r="AT22" s="81">
        <v>90</v>
      </c>
      <c r="AU22" s="81">
        <v>88</v>
      </c>
      <c r="AV22" s="81">
        <v>85</v>
      </c>
      <c r="AW22" s="81"/>
      <c r="AX22" s="81"/>
      <c r="AY22" s="81"/>
      <c r="AZ22" s="131">
        <v>85</v>
      </c>
      <c r="BA22" s="131">
        <v>90</v>
      </c>
      <c r="BB22" s="131">
        <v>88</v>
      </c>
      <c r="BC22" s="131">
        <v>80</v>
      </c>
      <c r="BD22" s="131"/>
      <c r="BE22" s="131"/>
      <c r="BF22" s="131"/>
      <c r="BG22" s="113">
        <v>90</v>
      </c>
      <c r="BH22" s="113">
        <v>95</v>
      </c>
      <c r="BI22" s="113">
        <v>95</v>
      </c>
      <c r="BJ22" s="113">
        <v>95</v>
      </c>
      <c r="BK22" s="113"/>
      <c r="BL22" s="113"/>
      <c r="BM22" s="113"/>
      <c r="BN22" s="81">
        <v>88</v>
      </c>
      <c r="BO22" s="81">
        <v>88</v>
      </c>
      <c r="BP22" s="81">
        <v>90</v>
      </c>
      <c r="BQ22" s="81">
        <v>85</v>
      </c>
      <c r="BR22" s="81"/>
      <c r="BS22" s="81"/>
      <c r="BT22" s="81"/>
      <c r="BU22" s="131">
        <v>90</v>
      </c>
      <c r="BV22" s="131">
        <v>88</v>
      </c>
      <c r="BW22" s="131">
        <v>90</v>
      </c>
      <c r="BX22" s="131">
        <v>88</v>
      </c>
      <c r="BY22" s="131"/>
      <c r="BZ22" s="131"/>
      <c r="CA22" s="131"/>
      <c r="CB22" s="113">
        <v>95</v>
      </c>
      <c r="CC22" s="113">
        <v>95</v>
      </c>
      <c r="CD22" s="113">
        <v>95</v>
      </c>
      <c r="CE22" s="113">
        <v>95</v>
      </c>
      <c r="CF22" s="113"/>
      <c r="CG22" s="113"/>
      <c r="CH22" s="113"/>
      <c r="CI22" s="198">
        <v>91</v>
      </c>
      <c r="CJ22" s="198">
        <v>91.666666666666671</v>
      </c>
      <c r="CK22" s="198">
        <v>91.666666666666671</v>
      </c>
      <c r="CL22" s="198">
        <v>89.333333333333329</v>
      </c>
      <c r="CM22" s="198" t="s">
        <v>201</v>
      </c>
      <c r="CN22" s="198" t="s">
        <v>201</v>
      </c>
      <c r="CO22" s="198" t="s">
        <v>201</v>
      </c>
      <c r="CP22" s="199">
        <v>90.916666666666671</v>
      </c>
      <c r="CQ22" s="120" t="s">
        <v>123</v>
      </c>
      <c r="CR22" s="200" t="s">
        <v>322</v>
      </c>
    </row>
    <row r="23" spans="1:96" ht="49.5" customHeight="1">
      <c r="A23" s="122">
        <v>16</v>
      </c>
      <c r="B23" s="112" t="str">
        <f>[1]SISWA!B21</f>
        <v>Safiq Satriawan</v>
      </c>
      <c r="C23" s="81">
        <v>80</v>
      </c>
      <c r="D23" s="81">
        <v>85</v>
      </c>
      <c r="E23" s="81">
        <v>85</v>
      </c>
      <c r="F23" s="81">
        <v>80</v>
      </c>
      <c r="G23" s="81"/>
      <c r="H23" s="81"/>
      <c r="I23" s="81"/>
      <c r="J23" s="131">
        <v>80</v>
      </c>
      <c r="K23" s="131">
        <v>85</v>
      </c>
      <c r="L23" s="131">
        <v>80</v>
      </c>
      <c r="M23" s="131">
        <v>80</v>
      </c>
      <c r="N23" s="131"/>
      <c r="O23" s="131"/>
      <c r="P23" s="131"/>
      <c r="Q23" s="113">
        <v>90</v>
      </c>
      <c r="R23" s="113">
        <v>85</v>
      </c>
      <c r="S23" s="113">
        <v>85</v>
      </c>
      <c r="T23" s="113">
        <v>90</v>
      </c>
      <c r="U23" s="113"/>
      <c r="V23" s="113"/>
      <c r="W23" s="113"/>
      <c r="X23" s="81">
        <v>80</v>
      </c>
      <c r="Y23" s="81">
        <v>80</v>
      </c>
      <c r="Z23" s="81">
        <v>85</v>
      </c>
      <c r="AA23" s="81">
        <v>80</v>
      </c>
      <c r="AB23" s="81"/>
      <c r="AC23" s="81"/>
      <c r="AD23" s="81"/>
      <c r="AE23" s="131">
        <v>85</v>
      </c>
      <c r="AF23" s="131">
        <v>85</v>
      </c>
      <c r="AG23" s="131">
        <v>85</v>
      </c>
      <c r="AH23" s="131">
        <v>85</v>
      </c>
      <c r="AI23" s="131"/>
      <c r="AJ23" s="131"/>
      <c r="AK23" s="131"/>
      <c r="AL23" s="113">
        <v>88</v>
      </c>
      <c r="AM23" s="113">
        <v>85</v>
      </c>
      <c r="AN23" s="113">
        <v>88</v>
      </c>
      <c r="AO23" s="113">
        <v>88</v>
      </c>
      <c r="AP23" s="113"/>
      <c r="AQ23" s="113"/>
      <c r="AR23" s="113"/>
      <c r="AS23" s="81">
        <v>85</v>
      </c>
      <c r="AT23" s="81">
        <v>80</v>
      </c>
      <c r="AU23" s="81">
        <v>88</v>
      </c>
      <c r="AV23" s="81">
        <v>85</v>
      </c>
      <c r="AW23" s="81"/>
      <c r="AX23" s="81"/>
      <c r="AY23" s="81"/>
      <c r="AZ23" s="131">
        <v>85</v>
      </c>
      <c r="BA23" s="131">
        <v>85</v>
      </c>
      <c r="BB23" s="131">
        <v>80</v>
      </c>
      <c r="BC23" s="131">
        <v>80</v>
      </c>
      <c r="BD23" s="131"/>
      <c r="BE23" s="131"/>
      <c r="BF23" s="131"/>
      <c r="BG23" s="113">
        <v>88</v>
      </c>
      <c r="BH23" s="113">
        <v>85</v>
      </c>
      <c r="BI23" s="113">
        <v>90</v>
      </c>
      <c r="BJ23" s="113">
        <v>85</v>
      </c>
      <c r="BK23" s="113"/>
      <c r="BL23" s="113"/>
      <c r="BM23" s="113"/>
      <c r="BN23" s="81">
        <v>85</v>
      </c>
      <c r="BO23" s="81">
        <v>85</v>
      </c>
      <c r="BP23" s="81">
        <v>88</v>
      </c>
      <c r="BQ23" s="81">
        <v>85</v>
      </c>
      <c r="BR23" s="81"/>
      <c r="BS23" s="81"/>
      <c r="BT23" s="81"/>
      <c r="BU23" s="131">
        <v>88</v>
      </c>
      <c r="BV23" s="131">
        <v>85</v>
      </c>
      <c r="BW23" s="131">
        <v>85</v>
      </c>
      <c r="BX23" s="131">
        <v>88</v>
      </c>
      <c r="BY23" s="131"/>
      <c r="BZ23" s="131"/>
      <c r="CA23" s="131"/>
      <c r="CB23" s="113">
        <v>85</v>
      </c>
      <c r="CC23" s="113">
        <v>88</v>
      </c>
      <c r="CD23" s="113">
        <v>90</v>
      </c>
      <c r="CE23" s="113">
        <v>85</v>
      </c>
      <c r="CF23" s="113"/>
      <c r="CG23" s="113"/>
      <c r="CH23" s="113"/>
      <c r="CI23" s="198">
        <v>87.666666666666671</v>
      </c>
      <c r="CJ23" s="198">
        <v>86</v>
      </c>
      <c r="CK23" s="198">
        <v>87.666666666666671</v>
      </c>
      <c r="CL23" s="198">
        <v>87.666666666666671</v>
      </c>
      <c r="CM23" s="198" t="s">
        <v>201</v>
      </c>
      <c r="CN23" s="198" t="s">
        <v>201</v>
      </c>
      <c r="CO23" s="198" t="s">
        <v>201</v>
      </c>
      <c r="CP23" s="199">
        <v>87.250000000000014</v>
      </c>
      <c r="CQ23" s="120" t="s">
        <v>61</v>
      </c>
      <c r="CR23" s="200" t="s">
        <v>323</v>
      </c>
    </row>
    <row r="24" spans="1:96">
      <c r="A24" s="122">
        <v>17</v>
      </c>
      <c r="B24" s="112" t="e">
        <f>[1]SISWA!#REF!</f>
        <v>#REF!</v>
      </c>
      <c r="C24" s="81"/>
      <c r="D24" s="81"/>
      <c r="E24" s="81"/>
      <c r="F24" s="81"/>
      <c r="G24" s="81"/>
      <c r="H24" s="81"/>
      <c r="I24" s="81"/>
      <c r="J24" s="131"/>
      <c r="K24" s="131"/>
      <c r="L24" s="131"/>
      <c r="M24" s="131"/>
      <c r="N24" s="131"/>
      <c r="O24" s="131"/>
      <c r="P24" s="131"/>
      <c r="Q24" s="113"/>
      <c r="R24" s="113"/>
      <c r="S24" s="113"/>
      <c r="T24" s="113"/>
      <c r="U24" s="113"/>
      <c r="V24" s="113"/>
      <c r="W24" s="113"/>
      <c r="X24" s="81"/>
      <c r="Y24" s="81"/>
      <c r="Z24" s="81"/>
      <c r="AA24" s="81"/>
      <c r="AB24" s="81"/>
      <c r="AC24" s="81"/>
      <c r="AD24" s="81"/>
      <c r="AE24" s="131"/>
      <c r="AF24" s="131"/>
      <c r="AG24" s="131"/>
      <c r="AH24" s="131"/>
      <c r="AI24" s="131"/>
      <c r="AJ24" s="131"/>
      <c r="AK24" s="131"/>
      <c r="AL24" s="113"/>
      <c r="AM24" s="113"/>
      <c r="AN24" s="113"/>
      <c r="AO24" s="113"/>
      <c r="AP24" s="113"/>
      <c r="AQ24" s="113"/>
      <c r="AR24" s="113"/>
      <c r="AS24" s="81"/>
      <c r="AT24" s="81"/>
      <c r="AU24" s="81"/>
      <c r="AV24" s="81"/>
      <c r="AW24" s="81"/>
      <c r="AX24" s="81"/>
      <c r="AY24" s="81"/>
      <c r="AZ24" s="131"/>
      <c r="BA24" s="131"/>
      <c r="BB24" s="131"/>
      <c r="BC24" s="131"/>
      <c r="BD24" s="131"/>
      <c r="BE24" s="131"/>
      <c r="BF24" s="131"/>
      <c r="BG24" s="113"/>
      <c r="BH24" s="113"/>
      <c r="BI24" s="113"/>
      <c r="BJ24" s="113"/>
      <c r="BK24" s="113"/>
      <c r="BL24" s="113"/>
      <c r="BM24" s="113"/>
      <c r="BN24" s="81"/>
      <c r="BO24" s="81"/>
      <c r="BP24" s="81"/>
      <c r="BQ24" s="81"/>
      <c r="BR24" s="81"/>
      <c r="BS24" s="81"/>
      <c r="BT24" s="81"/>
      <c r="BU24" s="131"/>
      <c r="BV24" s="131"/>
      <c r="BW24" s="131"/>
      <c r="BX24" s="131"/>
      <c r="BY24" s="131"/>
      <c r="BZ24" s="131"/>
      <c r="CA24" s="131"/>
      <c r="CB24" s="113"/>
      <c r="CC24" s="113"/>
      <c r="CD24" s="113"/>
      <c r="CE24" s="113"/>
      <c r="CF24" s="113"/>
      <c r="CG24" s="113"/>
      <c r="CH24" s="113"/>
      <c r="CI24" s="198" t="s">
        <v>201</v>
      </c>
      <c r="CJ24" s="198" t="s">
        <v>201</v>
      </c>
      <c r="CK24" s="198" t="s">
        <v>201</v>
      </c>
      <c r="CL24" s="198" t="s">
        <v>201</v>
      </c>
      <c r="CM24" s="198" t="s">
        <v>201</v>
      </c>
      <c r="CN24" s="198" t="s">
        <v>201</v>
      </c>
      <c r="CO24" s="198" t="s">
        <v>201</v>
      </c>
      <c r="CP24" s="199" t="s">
        <v>116</v>
      </c>
      <c r="CQ24" s="120" t="s">
        <v>130</v>
      </c>
      <c r="CR24" s="200" t="s">
        <v>116</v>
      </c>
    </row>
    <row r="25" spans="1:96">
      <c r="A25" s="122">
        <v>18</v>
      </c>
      <c r="B25" s="112">
        <f>[1]SISWA!B23</f>
        <v>0</v>
      </c>
      <c r="C25" s="81"/>
      <c r="D25" s="81"/>
      <c r="E25" s="81"/>
      <c r="F25" s="81"/>
      <c r="G25" s="81"/>
      <c r="H25" s="81"/>
      <c r="I25" s="81"/>
      <c r="J25" s="131"/>
      <c r="K25" s="131"/>
      <c r="L25" s="131"/>
      <c r="M25" s="131"/>
      <c r="N25" s="131"/>
      <c r="O25" s="131"/>
      <c r="P25" s="131"/>
      <c r="Q25" s="113"/>
      <c r="R25" s="113"/>
      <c r="S25" s="113"/>
      <c r="T25" s="113"/>
      <c r="U25" s="113"/>
      <c r="V25" s="113"/>
      <c r="W25" s="113"/>
      <c r="X25" s="81"/>
      <c r="Y25" s="81"/>
      <c r="Z25" s="81"/>
      <c r="AA25" s="81"/>
      <c r="AB25" s="81"/>
      <c r="AC25" s="81"/>
      <c r="AD25" s="81"/>
      <c r="AE25" s="131"/>
      <c r="AF25" s="131"/>
      <c r="AG25" s="131"/>
      <c r="AH25" s="131"/>
      <c r="AI25" s="131"/>
      <c r="AJ25" s="131"/>
      <c r="AK25" s="131"/>
      <c r="AL25" s="113"/>
      <c r="AM25" s="113"/>
      <c r="AN25" s="113"/>
      <c r="AO25" s="113"/>
      <c r="AP25" s="113"/>
      <c r="AQ25" s="113"/>
      <c r="AR25" s="113"/>
      <c r="AS25" s="81"/>
      <c r="AT25" s="81"/>
      <c r="AU25" s="81"/>
      <c r="AV25" s="81"/>
      <c r="AW25" s="81"/>
      <c r="AX25" s="81"/>
      <c r="AY25" s="81"/>
      <c r="AZ25" s="131"/>
      <c r="BA25" s="131"/>
      <c r="BB25" s="131"/>
      <c r="BC25" s="131"/>
      <c r="BD25" s="131"/>
      <c r="BE25" s="131"/>
      <c r="BF25" s="131"/>
      <c r="BG25" s="113"/>
      <c r="BH25" s="113"/>
      <c r="BI25" s="113"/>
      <c r="BJ25" s="113"/>
      <c r="BK25" s="113"/>
      <c r="BL25" s="113"/>
      <c r="BM25" s="113"/>
      <c r="BN25" s="81"/>
      <c r="BO25" s="81"/>
      <c r="BP25" s="81"/>
      <c r="BQ25" s="81"/>
      <c r="BR25" s="81"/>
      <c r="BS25" s="81"/>
      <c r="BT25" s="81"/>
      <c r="BU25" s="131"/>
      <c r="BV25" s="131"/>
      <c r="BW25" s="131"/>
      <c r="BX25" s="131"/>
      <c r="BY25" s="131"/>
      <c r="BZ25" s="131"/>
      <c r="CA25" s="131"/>
      <c r="CB25" s="113"/>
      <c r="CC25" s="113"/>
      <c r="CD25" s="113"/>
      <c r="CE25" s="113"/>
      <c r="CF25" s="113"/>
      <c r="CG25" s="113"/>
      <c r="CH25" s="113"/>
      <c r="CI25" s="198" t="s">
        <v>201</v>
      </c>
      <c r="CJ25" s="198" t="s">
        <v>201</v>
      </c>
      <c r="CK25" s="198" t="s">
        <v>201</v>
      </c>
      <c r="CL25" s="198" t="s">
        <v>201</v>
      </c>
      <c r="CM25" s="198" t="s">
        <v>201</v>
      </c>
      <c r="CN25" s="198" t="s">
        <v>201</v>
      </c>
      <c r="CO25" s="198" t="s">
        <v>201</v>
      </c>
      <c r="CP25" s="199" t="s">
        <v>116</v>
      </c>
      <c r="CQ25" s="120" t="s">
        <v>130</v>
      </c>
      <c r="CR25" s="200" t="s">
        <v>116</v>
      </c>
    </row>
    <row r="26" spans="1:96">
      <c r="A26" s="122">
        <v>19</v>
      </c>
      <c r="B26" s="112">
        <f>[1]SISWA!B24</f>
        <v>0</v>
      </c>
      <c r="C26" s="81"/>
      <c r="D26" s="81"/>
      <c r="E26" s="81"/>
      <c r="F26" s="81"/>
      <c r="G26" s="81"/>
      <c r="H26" s="81"/>
      <c r="I26" s="81"/>
      <c r="J26" s="131"/>
      <c r="K26" s="131"/>
      <c r="L26" s="131"/>
      <c r="M26" s="131"/>
      <c r="N26" s="131"/>
      <c r="O26" s="131"/>
      <c r="P26" s="131"/>
      <c r="Q26" s="113"/>
      <c r="R26" s="113"/>
      <c r="S26" s="113"/>
      <c r="T26" s="113"/>
      <c r="U26" s="113"/>
      <c r="V26" s="113"/>
      <c r="W26" s="113"/>
      <c r="X26" s="81"/>
      <c r="Y26" s="81"/>
      <c r="Z26" s="81"/>
      <c r="AA26" s="81"/>
      <c r="AB26" s="81"/>
      <c r="AC26" s="81"/>
      <c r="AD26" s="81"/>
      <c r="AE26" s="131"/>
      <c r="AF26" s="131"/>
      <c r="AG26" s="131"/>
      <c r="AH26" s="131"/>
      <c r="AI26" s="131"/>
      <c r="AJ26" s="131"/>
      <c r="AK26" s="131"/>
      <c r="AL26" s="113"/>
      <c r="AM26" s="113"/>
      <c r="AN26" s="113"/>
      <c r="AO26" s="113"/>
      <c r="AP26" s="113"/>
      <c r="AQ26" s="113"/>
      <c r="AR26" s="113"/>
      <c r="AS26" s="81"/>
      <c r="AT26" s="81"/>
      <c r="AU26" s="81"/>
      <c r="AV26" s="81"/>
      <c r="AW26" s="81"/>
      <c r="AX26" s="81"/>
      <c r="AY26" s="81"/>
      <c r="AZ26" s="131"/>
      <c r="BA26" s="131"/>
      <c r="BB26" s="131"/>
      <c r="BC26" s="131"/>
      <c r="BD26" s="131"/>
      <c r="BE26" s="131"/>
      <c r="BF26" s="131"/>
      <c r="BG26" s="113"/>
      <c r="BH26" s="113"/>
      <c r="BI26" s="113"/>
      <c r="BJ26" s="113"/>
      <c r="BK26" s="113"/>
      <c r="BL26" s="113"/>
      <c r="BM26" s="113"/>
      <c r="BN26" s="81"/>
      <c r="BO26" s="81"/>
      <c r="BP26" s="81"/>
      <c r="BQ26" s="81"/>
      <c r="BR26" s="81"/>
      <c r="BS26" s="81"/>
      <c r="BT26" s="81"/>
      <c r="BU26" s="131"/>
      <c r="BV26" s="131"/>
      <c r="BW26" s="131"/>
      <c r="BX26" s="131"/>
      <c r="BY26" s="131"/>
      <c r="BZ26" s="131"/>
      <c r="CA26" s="131"/>
      <c r="CB26" s="113"/>
      <c r="CC26" s="113"/>
      <c r="CD26" s="113"/>
      <c r="CE26" s="113"/>
      <c r="CF26" s="113"/>
      <c r="CG26" s="113"/>
      <c r="CH26" s="113"/>
      <c r="CI26" s="198" t="s">
        <v>201</v>
      </c>
      <c r="CJ26" s="198" t="s">
        <v>201</v>
      </c>
      <c r="CK26" s="198" t="s">
        <v>201</v>
      </c>
      <c r="CL26" s="198" t="s">
        <v>201</v>
      </c>
      <c r="CM26" s="198" t="s">
        <v>201</v>
      </c>
      <c r="CN26" s="198" t="s">
        <v>201</v>
      </c>
      <c r="CO26" s="198" t="s">
        <v>201</v>
      </c>
      <c r="CP26" s="199" t="s">
        <v>116</v>
      </c>
      <c r="CQ26" s="120" t="s">
        <v>130</v>
      </c>
      <c r="CR26" s="200" t="s">
        <v>116</v>
      </c>
    </row>
    <row r="27" spans="1:96">
      <c r="A27" s="122">
        <v>20</v>
      </c>
      <c r="B27" s="112">
        <f>[1]SISWA!B25</f>
        <v>0</v>
      </c>
      <c r="C27" s="81"/>
      <c r="D27" s="81"/>
      <c r="E27" s="81"/>
      <c r="F27" s="81"/>
      <c r="G27" s="81"/>
      <c r="H27" s="81"/>
      <c r="I27" s="81"/>
      <c r="J27" s="131"/>
      <c r="K27" s="131"/>
      <c r="L27" s="131"/>
      <c r="M27" s="131"/>
      <c r="N27" s="131"/>
      <c r="O27" s="131"/>
      <c r="P27" s="131"/>
      <c r="Q27" s="113"/>
      <c r="R27" s="113"/>
      <c r="S27" s="113"/>
      <c r="T27" s="113"/>
      <c r="U27" s="113"/>
      <c r="V27" s="113"/>
      <c r="W27" s="113"/>
      <c r="X27" s="81"/>
      <c r="Y27" s="81"/>
      <c r="Z27" s="81"/>
      <c r="AA27" s="81"/>
      <c r="AB27" s="81"/>
      <c r="AC27" s="81"/>
      <c r="AD27" s="81"/>
      <c r="AE27" s="131"/>
      <c r="AF27" s="131"/>
      <c r="AG27" s="131"/>
      <c r="AH27" s="131"/>
      <c r="AI27" s="131"/>
      <c r="AJ27" s="131"/>
      <c r="AK27" s="131"/>
      <c r="AL27" s="113"/>
      <c r="AM27" s="113"/>
      <c r="AN27" s="113"/>
      <c r="AO27" s="113"/>
      <c r="AP27" s="113"/>
      <c r="AQ27" s="113"/>
      <c r="AR27" s="113"/>
      <c r="AS27" s="81"/>
      <c r="AT27" s="81"/>
      <c r="AU27" s="81"/>
      <c r="AV27" s="81"/>
      <c r="AW27" s="81"/>
      <c r="AX27" s="81"/>
      <c r="AY27" s="81"/>
      <c r="AZ27" s="131"/>
      <c r="BA27" s="131"/>
      <c r="BB27" s="131"/>
      <c r="BC27" s="131"/>
      <c r="BD27" s="131"/>
      <c r="BE27" s="131"/>
      <c r="BF27" s="131"/>
      <c r="BG27" s="113"/>
      <c r="BH27" s="113"/>
      <c r="BI27" s="113"/>
      <c r="BJ27" s="113"/>
      <c r="BK27" s="113"/>
      <c r="BL27" s="113"/>
      <c r="BM27" s="113"/>
      <c r="BN27" s="81"/>
      <c r="BO27" s="81"/>
      <c r="BP27" s="81"/>
      <c r="BQ27" s="81"/>
      <c r="BR27" s="81"/>
      <c r="BS27" s="81"/>
      <c r="BT27" s="81"/>
      <c r="BU27" s="131"/>
      <c r="BV27" s="131"/>
      <c r="BW27" s="131"/>
      <c r="BX27" s="131"/>
      <c r="BY27" s="131"/>
      <c r="BZ27" s="131"/>
      <c r="CA27" s="131"/>
      <c r="CB27" s="113"/>
      <c r="CC27" s="113"/>
      <c r="CD27" s="113"/>
      <c r="CE27" s="113"/>
      <c r="CF27" s="113"/>
      <c r="CG27" s="113"/>
      <c r="CH27" s="113"/>
      <c r="CI27" s="198" t="s">
        <v>201</v>
      </c>
      <c r="CJ27" s="198" t="s">
        <v>201</v>
      </c>
      <c r="CK27" s="198" t="s">
        <v>201</v>
      </c>
      <c r="CL27" s="198" t="s">
        <v>201</v>
      </c>
      <c r="CM27" s="198" t="s">
        <v>201</v>
      </c>
      <c r="CN27" s="198" t="s">
        <v>201</v>
      </c>
      <c r="CO27" s="198" t="s">
        <v>201</v>
      </c>
      <c r="CP27" s="199" t="s">
        <v>116</v>
      </c>
      <c r="CQ27" s="120" t="s">
        <v>130</v>
      </c>
      <c r="CR27" s="200" t="s">
        <v>116</v>
      </c>
    </row>
    <row r="28" spans="1:96">
      <c r="A28" s="122">
        <v>21</v>
      </c>
      <c r="B28" s="112">
        <f>[1]SISWA!B26</f>
        <v>0</v>
      </c>
      <c r="C28" s="81"/>
      <c r="D28" s="81"/>
      <c r="E28" s="81"/>
      <c r="F28" s="81"/>
      <c r="G28" s="81"/>
      <c r="H28" s="81"/>
      <c r="I28" s="81"/>
      <c r="J28" s="131"/>
      <c r="K28" s="131"/>
      <c r="L28" s="131"/>
      <c r="M28" s="131"/>
      <c r="N28" s="131"/>
      <c r="O28" s="131"/>
      <c r="P28" s="131"/>
      <c r="Q28" s="113"/>
      <c r="R28" s="113"/>
      <c r="S28" s="113"/>
      <c r="T28" s="113"/>
      <c r="U28" s="113"/>
      <c r="V28" s="113"/>
      <c r="W28" s="113"/>
      <c r="X28" s="81"/>
      <c r="Y28" s="81"/>
      <c r="Z28" s="81"/>
      <c r="AA28" s="81"/>
      <c r="AB28" s="81"/>
      <c r="AC28" s="81"/>
      <c r="AD28" s="81"/>
      <c r="AE28" s="131"/>
      <c r="AF28" s="131"/>
      <c r="AG28" s="131"/>
      <c r="AH28" s="131"/>
      <c r="AI28" s="131"/>
      <c r="AJ28" s="131"/>
      <c r="AK28" s="131"/>
      <c r="AL28" s="113"/>
      <c r="AM28" s="113"/>
      <c r="AN28" s="113"/>
      <c r="AO28" s="113"/>
      <c r="AP28" s="113"/>
      <c r="AQ28" s="113"/>
      <c r="AR28" s="113"/>
      <c r="AS28" s="81"/>
      <c r="AT28" s="81"/>
      <c r="AU28" s="81"/>
      <c r="AV28" s="81"/>
      <c r="AW28" s="81"/>
      <c r="AX28" s="81"/>
      <c r="AY28" s="81"/>
      <c r="AZ28" s="131"/>
      <c r="BA28" s="131"/>
      <c r="BB28" s="131"/>
      <c r="BC28" s="131"/>
      <c r="BD28" s="131"/>
      <c r="BE28" s="131"/>
      <c r="BF28" s="131"/>
      <c r="BG28" s="113"/>
      <c r="BH28" s="113"/>
      <c r="BI28" s="113"/>
      <c r="BJ28" s="113"/>
      <c r="BK28" s="113"/>
      <c r="BL28" s="113"/>
      <c r="BM28" s="113"/>
      <c r="BN28" s="81"/>
      <c r="BO28" s="81"/>
      <c r="BP28" s="81"/>
      <c r="BQ28" s="81"/>
      <c r="BR28" s="81"/>
      <c r="BS28" s="81"/>
      <c r="BT28" s="81"/>
      <c r="BU28" s="131"/>
      <c r="BV28" s="131"/>
      <c r="BW28" s="131"/>
      <c r="BX28" s="131"/>
      <c r="BY28" s="131"/>
      <c r="BZ28" s="131"/>
      <c r="CA28" s="131"/>
      <c r="CB28" s="113"/>
      <c r="CC28" s="113"/>
      <c r="CD28" s="113"/>
      <c r="CE28" s="113"/>
      <c r="CF28" s="113"/>
      <c r="CG28" s="113"/>
      <c r="CH28" s="113"/>
      <c r="CI28" s="198" t="s">
        <v>201</v>
      </c>
      <c r="CJ28" s="198" t="s">
        <v>201</v>
      </c>
      <c r="CK28" s="198" t="s">
        <v>201</v>
      </c>
      <c r="CL28" s="198" t="s">
        <v>201</v>
      </c>
      <c r="CM28" s="198" t="s">
        <v>201</v>
      </c>
      <c r="CN28" s="198" t="s">
        <v>201</v>
      </c>
      <c r="CO28" s="198" t="s">
        <v>201</v>
      </c>
      <c r="CP28" s="199" t="s">
        <v>116</v>
      </c>
      <c r="CQ28" s="120" t="s">
        <v>130</v>
      </c>
      <c r="CR28" s="200" t="s">
        <v>116</v>
      </c>
    </row>
    <row r="29" spans="1:96">
      <c r="A29" s="122">
        <v>22</v>
      </c>
      <c r="B29" s="112">
        <f>[1]SISWA!B27</f>
        <v>0</v>
      </c>
      <c r="C29" s="81"/>
      <c r="D29" s="81"/>
      <c r="E29" s="81"/>
      <c r="F29" s="81"/>
      <c r="G29" s="81"/>
      <c r="H29" s="81"/>
      <c r="I29" s="81"/>
      <c r="J29" s="131"/>
      <c r="K29" s="131"/>
      <c r="L29" s="131"/>
      <c r="M29" s="131"/>
      <c r="N29" s="131"/>
      <c r="O29" s="131"/>
      <c r="P29" s="131"/>
      <c r="Q29" s="113"/>
      <c r="R29" s="113"/>
      <c r="S29" s="113"/>
      <c r="T29" s="113"/>
      <c r="U29" s="113"/>
      <c r="V29" s="113"/>
      <c r="W29" s="113"/>
      <c r="X29" s="81"/>
      <c r="Y29" s="81"/>
      <c r="Z29" s="81"/>
      <c r="AA29" s="81"/>
      <c r="AB29" s="81"/>
      <c r="AC29" s="81"/>
      <c r="AD29" s="81"/>
      <c r="AE29" s="131"/>
      <c r="AF29" s="131"/>
      <c r="AG29" s="131"/>
      <c r="AH29" s="131"/>
      <c r="AI29" s="131"/>
      <c r="AJ29" s="131"/>
      <c r="AK29" s="131"/>
      <c r="AL29" s="113"/>
      <c r="AM29" s="113"/>
      <c r="AN29" s="113"/>
      <c r="AO29" s="113"/>
      <c r="AP29" s="113"/>
      <c r="AQ29" s="113"/>
      <c r="AR29" s="113"/>
      <c r="AS29" s="81"/>
      <c r="AT29" s="81"/>
      <c r="AU29" s="81"/>
      <c r="AV29" s="81"/>
      <c r="AW29" s="81"/>
      <c r="AX29" s="81"/>
      <c r="AY29" s="81"/>
      <c r="AZ29" s="131"/>
      <c r="BA29" s="131"/>
      <c r="BB29" s="131"/>
      <c r="BC29" s="131"/>
      <c r="BD29" s="131"/>
      <c r="BE29" s="131"/>
      <c r="BF29" s="131"/>
      <c r="BG29" s="113"/>
      <c r="BH29" s="113"/>
      <c r="BI29" s="113"/>
      <c r="BJ29" s="113"/>
      <c r="BK29" s="113"/>
      <c r="BL29" s="113"/>
      <c r="BM29" s="113"/>
      <c r="BN29" s="81"/>
      <c r="BO29" s="81"/>
      <c r="BP29" s="81"/>
      <c r="BQ29" s="81"/>
      <c r="BR29" s="81"/>
      <c r="BS29" s="81"/>
      <c r="BT29" s="81"/>
      <c r="BU29" s="131"/>
      <c r="BV29" s="131"/>
      <c r="BW29" s="131"/>
      <c r="BX29" s="131"/>
      <c r="BY29" s="131"/>
      <c r="BZ29" s="131"/>
      <c r="CA29" s="131"/>
      <c r="CB29" s="113"/>
      <c r="CC29" s="113"/>
      <c r="CD29" s="113"/>
      <c r="CE29" s="113"/>
      <c r="CF29" s="113"/>
      <c r="CG29" s="113"/>
      <c r="CH29" s="113"/>
      <c r="CI29" s="198" t="s">
        <v>201</v>
      </c>
      <c r="CJ29" s="198" t="s">
        <v>201</v>
      </c>
      <c r="CK29" s="198" t="s">
        <v>201</v>
      </c>
      <c r="CL29" s="198" t="s">
        <v>201</v>
      </c>
      <c r="CM29" s="198" t="s">
        <v>201</v>
      </c>
      <c r="CN29" s="198" t="s">
        <v>201</v>
      </c>
      <c r="CO29" s="198" t="s">
        <v>201</v>
      </c>
      <c r="CP29" s="199" t="s">
        <v>116</v>
      </c>
      <c r="CQ29" s="120" t="s">
        <v>130</v>
      </c>
      <c r="CR29" s="200" t="s">
        <v>116</v>
      </c>
    </row>
    <row r="30" spans="1:96">
      <c r="A30" s="122">
        <v>23</v>
      </c>
      <c r="B30" s="112">
        <f>[1]SISWA!B28</f>
        <v>0</v>
      </c>
      <c r="C30" s="81"/>
      <c r="D30" s="81"/>
      <c r="E30" s="81"/>
      <c r="F30" s="81"/>
      <c r="G30" s="81"/>
      <c r="H30" s="81"/>
      <c r="I30" s="81"/>
      <c r="J30" s="131"/>
      <c r="K30" s="131"/>
      <c r="L30" s="131"/>
      <c r="M30" s="131"/>
      <c r="N30" s="131"/>
      <c r="O30" s="131"/>
      <c r="P30" s="131"/>
      <c r="Q30" s="113"/>
      <c r="R30" s="113"/>
      <c r="S30" s="113"/>
      <c r="T30" s="113"/>
      <c r="U30" s="113"/>
      <c r="V30" s="113"/>
      <c r="W30" s="113"/>
      <c r="X30" s="81"/>
      <c r="Y30" s="81"/>
      <c r="Z30" s="81"/>
      <c r="AA30" s="81"/>
      <c r="AB30" s="81"/>
      <c r="AC30" s="81"/>
      <c r="AD30" s="81"/>
      <c r="AE30" s="131"/>
      <c r="AF30" s="131"/>
      <c r="AG30" s="131"/>
      <c r="AH30" s="131"/>
      <c r="AI30" s="131"/>
      <c r="AJ30" s="131"/>
      <c r="AK30" s="131"/>
      <c r="AL30" s="113"/>
      <c r="AM30" s="113"/>
      <c r="AN30" s="113"/>
      <c r="AO30" s="113"/>
      <c r="AP30" s="113"/>
      <c r="AQ30" s="113"/>
      <c r="AR30" s="113"/>
      <c r="AS30" s="81"/>
      <c r="AT30" s="81"/>
      <c r="AU30" s="81"/>
      <c r="AV30" s="81"/>
      <c r="AW30" s="81"/>
      <c r="AX30" s="81"/>
      <c r="AY30" s="81"/>
      <c r="AZ30" s="131"/>
      <c r="BA30" s="131"/>
      <c r="BB30" s="131"/>
      <c r="BC30" s="131"/>
      <c r="BD30" s="131"/>
      <c r="BE30" s="131"/>
      <c r="BF30" s="131"/>
      <c r="BG30" s="113"/>
      <c r="BH30" s="113"/>
      <c r="BI30" s="113"/>
      <c r="BJ30" s="113"/>
      <c r="BK30" s="113"/>
      <c r="BL30" s="113"/>
      <c r="BM30" s="113"/>
      <c r="BN30" s="81"/>
      <c r="BO30" s="81"/>
      <c r="BP30" s="81"/>
      <c r="BQ30" s="81"/>
      <c r="BR30" s="81"/>
      <c r="BS30" s="81"/>
      <c r="BT30" s="81"/>
      <c r="BU30" s="131"/>
      <c r="BV30" s="131"/>
      <c r="BW30" s="131"/>
      <c r="BX30" s="131"/>
      <c r="BY30" s="131"/>
      <c r="BZ30" s="131"/>
      <c r="CA30" s="131"/>
      <c r="CB30" s="113"/>
      <c r="CC30" s="113"/>
      <c r="CD30" s="113"/>
      <c r="CE30" s="113"/>
      <c r="CF30" s="113"/>
      <c r="CG30" s="113"/>
      <c r="CH30" s="113"/>
      <c r="CI30" s="198" t="s">
        <v>201</v>
      </c>
      <c r="CJ30" s="198" t="s">
        <v>201</v>
      </c>
      <c r="CK30" s="198" t="s">
        <v>201</v>
      </c>
      <c r="CL30" s="198" t="s">
        <v>201</v>
      </c>
      <c r="CM30" s="198" t="s">
        <v>201</v>
      </c>
      <c r="CN30" s="198" t="s">
        <v>201</v>
      </c>
      <c r="CO30" s="198" t="s">
        <v>201</v>
      </c>
      <c r="CP30" s="199" t="s">
        <v>116</v>
      </c>
      <c r="CQ30" s="120" t="s">
        <v>130</v>
      </c>
      <c r="CR30" s="200" t="s">
        <v>116</v>
      </c>
    </row>
    <row r="31" spans="1:96">
      <c r="A31" s="122">
        <v>24</v>
      </c>
      <c r="B31" s="112">
        <f>[1]SISWA!B29</f>
        <v>0</v>
      </c>
      <c r="C31" s="81"/>
      <c r="D31" s="81"/>
      <c r="E31" s="81"/>
      <c r="F31" s="81"/>
      <c r="G31" s="81"/>
      <c r="H31" s="81"/>
      <c r="I31" s="81"/>
      <c r="J31" s="131"/>
      <c r="K31" s="131"/>
      <c r="L31" s="131"/>
      <c r="M31" s="131"/>
      <c r="N31" s="131"/>
      <c r="O31" s="131"/>
      <c r="P31" s="131"/>
      <c r="Q31" s="113"/>
      <c r="R31" s="113"/>
      <c r="S31" s="113"/>
      <c r="T31" s="113"/>
      <c r="U31" s="113"/>
      <c r="V31" s="113"/>
      <c r="W31" s="113"/>
      <c r="X31" s="81"/>
      <c r="Y31" s="81"/>
      <c r="Z31" s="81"/>
      <c r="AA31" s="81"/>
      <c r="AB31" s="81"/>
      <c r="AC31" s="81"/>
      <c r="AD31" s="81"/>
      <c r="AE31" s="131"/>
      <c r="AF31" s="131"/>
      <c r="AG31" s="131"/>
      <c r="AH31" s="131"/>
      <c r="AI31" s="131"/>
      <c r="AJ31" s="131"/>
      <c r="AK31" s="131"/>
      <c r="AL31" s="113"/>
      <c r="AM31" s="113"/>
      <c r="AN31" s="113"/>
      <c r="AO31" s="113"/>
      <c r="AP31" s="113"/>
      <c r="AQ31" s="113"/>
      <c r="AR31" s="113"/>
      <c r="AS31" s="81"/>
      <c r="AT31" s="81"/>
      <c r="AU31" s="81"/>
      <c r="AV31" s="81"/>
      <c r="AW31" s="81"/>
      <c r="AX31" s="81"/>
      <c r="AY31" s="81"/>
      <c r="AZ31" s="131"/>
      <c r="BA31" s="131"/>
      <c r="BB31" s="131"/>
      <c r="BC31" s="131"/>
      <c r="BD31" s="131"/>
      <c r="BE31" s="131"/>
      <c r="BF31" s="131"/>
      <c r="BG31" s="113"/>
      <c r="BH31" s="113"/>
      <c r="BI31" s="113"/>
      <c r="BJ31" s="113"/>
      <c r="BK31" s="113"/>
      <c r="BL31" s="113"/>
      <c r="BM31" s="113"/>
      <c r="BN31" s="81"/>
      <c r="BO31" s="81"/>
      <c r="BP31" s="81"/>
      <c r="BQ31" s="81"/>
      <c r="BR31" s="81"/>
      <c r="BS31" s="81"/>
      <c r="BT31" s="81"/>
      <c r="BU31" s="131"/>
      <c r="BV31" s="131"/>
      <c r="BW31" s="131"/>
      <c r="BX31" s="131"/>
      <c r="BY31" s="131"/>
      <c r="BZ31" s="131"/>
      <c r="CA31" s="131"/>
      <c r="CB31" s="113"/>
      <c r="CC31" s="113"/>
      <c r="CD31" s="113"/>
      <c r="CE31" s="113"/>
      <c r="CF31" s="113"/>
      <c r="CG31" s="113"/>
      <c r="CH31" s="113"/>
      <c r="CI31" s="198" t="s">
        <v>201</v>
      </c>
      <c r="CJ31" s="198" t="s">
        <v>201</v>
      </c>
      <c r="CK31" s="198" t="s">
        <v>201</v>
      </c>
      <c r="CL31" s="198" t="s">
        <v>201</v>
      </c>
      <c r="CM31" s="198" t="s">
        <v>201</v>
      </c>
      <c r="CN31" s="198" t="s">
        <v>201</v>
      </c>
      <c r="CO31" s="198" t="s">
        <v>201</v>
      </c>
      <c r="CP31" s="199" t="s">
        <v>116</v>
      </c>
      <c r="CQ31" s="120" t="s">
        <v>130</v>
      </c>
      <c r="CR31" s="200" t="s">
        <v>116</v>
      </c>
    </row>
    <row r="32" spans="1:96">
      <c r="A32" s="122">
        <v>25</v>
      </c>
      <c r="B32" s="112">
        <f>[1]SISWA!B30</f>
        <v>0</v>
      </c>
      <c r="C32" s="81"/>
      <c r="D32" s="81"/>
      <c r="E32" s="81"/>
      <c r="F32" s="81"/>
      <c r="G32" s="81"/>
      <c r="H32" s="81"/>
      <c r="I32" s="81"/>
      <c r="J32" s="131"/>
      <c r="K32" s="131"/>
      <c r="L32" s="131"/>
      <c r="M32" s="131"/>
      <c r="N32" s="131"/>
      <c r="O32" s="131"/>
      <c r="P32" s="131"/>
      <c r="Q32" s="113"/>
      <c r="R32" s="113"/>
      <c r="S32" s="113"/>
      <c r="T32" s="113"/>
      <c r="U32" s="113"/>
      <c r="V32" s="113"/>
      <c r="W32" s="113"/>
      <c r="X32" s="81"/>
      <c r="Y32" s="81"/>
      <c r="Z32" s="81"/>
      <c r="AA32" s="81"/>
      <c r="AB32" s="81"/>
      <c r="AC32" s="81"/>
      <c r="AD32" s="81"/>
      <c r="AE32" s="131"/>
      <c r="AF32" s="131"/>
      <c r="AG32" s="131"/>
      <c r="AH32" s="131"/>
      <c r="AI32" s="131"/>
      <c r="AJ32" s="131"/>
      <c r="AK32" s="131"/>
      <c r="AL32" s="113"/>
      <c r="AM32" s="113"/>
      <c r="AN32" s="113"/>
      <c r="AO32" s="113"/>
      <c r="AP32" s="113"/>
      <c r="AQ32" s="113"/>
      <c r="AR32" s="113"/>
      <c r="AS32" s="81"/>
      <c r="AT32" s="81"/>
      <c r="AU32" s="81"/>
      <c r="AV32" s="81"/>
      <c r="AW32" s="81"/>
      <c r="AX32" s="81"/>
      <c r="AY32" s="81"/>
      <c r="AZ32" s="131"/>
      <c r="BA32" s="131"/>
      <c r="BB32" s="131"/>
      <c r="BC32" s="131"/>
      <c r="BD32" s="131"/>
      <c r="BE32" s="131"/>
      <c r="BF32" s="131"/>
      <c r="BG32" s="113"/>
      <c r="BH32" s="113"/>
      <c r="BI32" s="113"/>
      <c r="BJ32" s="113"/>
      <c r="BK32" s="113"/>
      <c r="BL32" s="113"/>
      <c r="BM32" s="113"/>
      <c r="BN32" s="81"/>
      <c r="BO32" s="81"/>
      <c r="BP32" s="81"/>
      <c r="BQ32" s="81"/>
      <c r="BR32" s="81"/>
      <c r="BS32" s="81"/>
      <c r="BT32" s="81"/>
      <c r="BU32" s="131"/>
      <c r="BV32" s="131"/>
      <c r="BW32" s="131"/>
      <c r="BX32" s="131"/>
      <c r="BY32" s="131"/>
      <c r="BZ32" s="131"/>
      <c r="CA32" s="131"/>
      <c r="CB32" s="113"/>
      <c r="CC32" s="113"/>
      <c r="CD32" s="113"/>
      <c r="CE32" s="113"/>
      <c r="CF32" s="113"/>
      <c r="CG32" s="113"/>
      <c r="CH32" s="113"/>
      <c r="CI32" s="198" t="s">
        <v>201</v>
      </c>
      <c r="CJ32" s="198" t="s">
        <v>201</v>
      </c>
      <c r="CK32" s="198" t="s">
        <v>201</v>
      </c>
      <c r="CL32" s="198" t="s">
        <v>201</v>
      </c>
      <c r="CM32" s="198" t="s">
        <v>201</v>
      </c>
      <c r="CN32" s="198" t="s">
        <v>201</v>
      </c>
      <c r="CO32" s="198" t="s">
        <v>201</v>
      </c>
      <c r="CP32" s="199" t="s">
        <v>116</v>
      </c>
      <c r="CQ32" s="120" t="s">
        <v>130</v>
      </c>
      <c r="CR32" s="200" t="s">
        <v>116</v>
      </c>
    </row>
    <row r="33" spans="1:96">
      <c r="A33" s="122">
        <v>26</v>
      </c>
      <c r="B33" s="112">
        <f>[1]SISWA!B31</f>
        <v>0</v>
      </c>
      <c r="C33" s="81"/>
      <c r="D33" s="81"/>
      <c r="E33" s="81"/>
      <c r="F33" s="81"/>
      <c r="G33" s="81"/>
      <c r="H33" s="81"/>
      <c r="I33" s="81"/>
      <c r="J33" s="131"/>
      <c r="K33" s="131"/>
      <c r="L33" s="131"/>
      <c r="M33" s="131"/>
      <c r="N33" s="131"/>
      <c r="O33" s="131"/>
      <c r="P33" s="131"/>
      <c r="Q33" s="113"/>
      <c r="R33" s="113"/>
      <c r="S33" s="113"/>
      <c r="T33" s="113"/>
      <c r="U33" s="113"/>
      <c r="V33" s="113"/>
      <c r="W33" s="113"/>
      <c r="X33" s="81"/>
      <c r="Y33" s="81"/>
      <c r="Z33" s="81"/>
      <c r="AA33" s="81"/>
      <c r="AB33" s="81"/>
      <c r="AC33" s="81"/>
      <c r="AD33" s="81"/>
      <c r="AE33" s="131"/>
      <c r="AF33" s="131"/>
      <c r="AG33" s="131"/>
      <c r="AH33" s="131"/>
      <c r="AI33" s="131"/>
      <c r="AJ33" s="131"/>
      <c r="AK33" s="131"/>
      <c r="AL33" s="113"/>
      <c r="AM33" s="113"/>
      <c r="AN33" s="113"/>
      <c r="AO33" s="113"/>
      <c r="AP33" s="113"/>
      <c r="AQ33" s="113"/>
      <c r="AR33" s="113"/>
      <c r="AS33" s="81"/>
      <c r="AT33" s="81"/>
      <c r="AU33" s="81"/>
      <c r="AV33" s="81"/>
      <c r="AW33" s="81"/>
      <c r="AX33" s="81"/>
      <c r="AY33" s="81"/>
      <c r="AZ33" s="131"/>
      <c r="BA33" s="131"/>
      <c r="BB33" s="131"/>
      <c r="BC33" s="131"/>
      <c r="BD33" s="131"/>
      <c r="BE33" s="131"/>
      <c r="BF33" s="131"/>
      <c r="BG33" s="113"/>
      <c r="BH33" s="113"/>
      <c r="BI33" s="113"/>
      <c r="BJ33" s="113"/>
      <c r="BK33" s="113"/>
      <c r="BL33" s="113"/>
      <c r="BM33" s="113"/>
      <c r="BN33" s="81"/>
      <c r="BO33" s="81"/>
      <c r="BP33" s="81"/>
      <c r="BQ33" s="81"/>
      <c r="BR33" s="81"/>
      <c r="BS33" s="81"/>
      <c r="BT33" s="81"/>
      <c r="BU33" s="131"/>
      <c r="BV33" s="131"/>
      <c r="BW33" s="131"/>
      <c r="BX33" s="131"/>
      <c r="BY33" s="131"/>
      <c r="BZ33" s="131"/>
      <c r="CA33" s="131"/>
      <c r="CB33" s="113"/>
      <c r="CC33" s="113"/>
      <c r="CD33" s="113"/>
      <c r="CE33" s="113"/>
      <c r="CF33" s="113"/>
      <c r="CG33" s="113"/>
      <c r="CH33" s="113"/>
      <c r="CI33" s="198" t="s">
        <v>201</v>
      </c>
      <c r="CJ33" s="198" t="s">
        <v>201</v>
      </c>
      <c r="CK33" s="198" t="s">
        <v>201</v>
      </c>
      <c r="CL33" s="198" t="s">
        <v>201</v>
      </c>
      <c r="CM33" s="198" t="s">
        <v>201</v>
      </c>
      <c r="CN33" s="198" t="s">
        <v>201</v>
      </c>
      <c r="CO33" s="198" t="s">
        <v>201</v>
      </c>
      <c r="CP33" s="199" t="s">
        <v>116</v>
      </c>
      <c r="CQ33" s="120" t="s">
        <v>130</v>
      </c>
      <c r="CR33" s="200" t="s">
        <v>116</v>
      </c>
    </row>
    <row r="34" spans="1:96">
      <c r="A34" s="122">
        <v>27</v>
      </c>
      <c r="B34" s="112">
        <f>[1]SISWA!B32</f>
        <v>0</v>
      </c>
      <c r="C34" s="81"/>
      <c r="D34" s="81"/>
      <c r="E34" s="81"/>
      <c r="F34" s="81"/>
      <c r="G34" s="81"/>
      <c r="H34" s="81"/>
      <c r="I34" s="81"/>
      <c r="J34" s="131"/>
      <c r="K34" s="131"/>
      <c r="L34" s="131"/>
      <c r="M34" s="131"/>
      <c r="N34" s="131"/>
      <c r="O34" s="131"/>
      <c r="P34" s="131"/>
      <c r="Q34" s="113"/>
      <c r="R34" s="113"/>
      <c r="S34" s="113"/>
      <c r="T34" s="113"/>
      <c r="U34" s="113"/>
      <c r="V34" s="113"/>
      <c r="W34" s="113"/>
      <c r="X34" s="81"/>
      <c r="Y34" s="81"/>
      <c r="Z34" s="81"/>
      <c r="AA34" s="81"/>
      <c r="AB34" s="81"/>
      <c r="AC34" s="81"/>
      <c r="AD34" s="81"/>
      <c r="AE34" s="131"/>
      <c r="AF34" s="131"/>
      <c r="AG34" s="131"/>
      <c r="AH34" s="131"/>
      <c r="AI34" s="131"/>
      <c r="AJ34" s="131"/>
      <c r="AK34" s="131"/>
      <c r="AL34" s="113"/>
      <c r="AM34" s="113"/>
      <c r="AN34" s="113"/>
      <c r="AO34" s="113"/>
      <c r="AP34" s="113"/>
      <c r="AQ34" s="113"/>
      <c r="AR34" s="113"/>
      <c r="AS34" s="81"/>
      <c r="AT34" s="81"/>
      <c r="AU34" s="81"/>
      <c r="AV34" s="81"/>
      <c r="AW34" s="81"/>
      <c r="AX34" s="81"/>
      <c r="AY34" s="81"/>
      <c r="AZ34" s="131"/>
      <c r="BA34" s="131"/>
      <c r="BB34" s="131"/>
      <c r="BC34" s="131"/>
      <c r="BD34" s="131"/>
      <c r="BE34" s="131"/>
      <c r="BF34" s="131"/>
      <c r="BG34" s="113"/>
      <c r="BH34" s="113"/>
      <c r="BI34" s="113"/>
      <c r="BJ34" s="113"/>
      <c r="BK34" s="113"/>
      <c r="BL34" s="113"/>
      <c r="BM34" s="113"/>
      <c r="BN34" s="81"/>
      <c r="BO34" s="81"/>
      <c r="BP34" s="81"/>
      <c r="BQ34" s="81"/>
      <c r="BR34" s="81"/>
      <c r="BS34" s="81"/>
      <c r="BT34" s="81"/>
      <c r="BU34" s="131"/>
      <c r="BV34" s="131"/>
      <c r="BW34" s="131"/>
      <c r="BX34" s="131"/>
      <c r="BY34" s="131"/>
      <c r="BZ34" s="131"/>
      <c r="CA34" s="131"/>
      <c r="CB34" s="113"/>
      <c r="CC34" s="113"/>
      <c r="CD34" s="113"/>
      <c r="CE34" s="113"/>
      <c r="CF34" s="113"/>
      <c r="CG34" s="113"/>
      <c r="CH34" s="113"/>
      <c r="CI34" s="198" t="s">
        <v>201</v>
      </c>
      <c r="CJ34" s="198" t="s">
        <v>201</v>
      </c>
      <c r="CK34" s="198" t="s">
        <v>201</v>
      </c>
      <c r="CL34" s="198" t="s">
        <v>201</v>
      </c>
      <c r="CM34" s="198" t="s">
        <v>201</v>
      </c>
      <c r="CN34" s="198" t="s">
        <v>201</v>
      </c>
      <c r="CO34" s="198" t="s">
        <v>201</v>
      </c>
      <c r="CP34" s="199" t="s">
        <v>116</v>
      </c>
      <c r="CQ34" s="120" t="s">
        <v>130</v>
      </c>
      <c r="CR34" s="200" t="s">
        <v>116</v>
      </c>
    </row>
    <row r="35" spans="1:96">
      <c r="A35" s="122">
        <v>28</v>
      </c>
      <c r="B35" s="112">
        <f>[1]SISWA!B33</f>
        <v>0</v>
      </c>
      <c r="C35" s="81"/>
      <c r="D35" s="81"/>
      <c r="E35" s="81"/>
      <c r="F35" s="81"/>
      <c r="G35" s="81"/>
      <c r="H35" s="81"/>
      <c r="I35" s="81"/>
      <c r="J35" s="131"/>
      <c r="K35" s="131"/>
      <c r="L35" s="131"/>
      <c r="M35" s="131"/>
      <c r="N35" s="131"/>
      <c r="O35" s="131"/>
      <c r="P35" s="131"/>
      <c r="Q35" s="113"/>
      <c r="R35" s="113"/>
      <c r="S35" s="113"/>
      <c r="T35" s="113"/>
      <c r="U35" s="113"/>
      <c r="V35" s="113"/>
      <c r="W35" s="113"/>
      <c r="X35" s="81"/>
      <c r="Y35" s="81"/>
      <c r="Z35" s="81"/>
      <c r="AA35" s="81"/>
      <c r="AB35" s="81"/>
      <c r="AC35" s="81"/>
      <c r="AD35" s="81"/>
      <c r="AE35" s="131"/>
      <c r="AF35" s="131"/>
      <c r="AG35" s="131"/>
      <c r="AH35" s="131"/>
      <c r="AI35" s="131"/>
      <c r="AJ35" s="131"/>
      <c r="AK35" s="131"/>
      <c r="AL35" s="113"/>
      <c r="AM35" s="113"/>
      <c r="AN35" s="113"/>
      <c r="AO35" s="113"/>
      <c r="AP35" s="113"/>
      <c r="AQ35" s="113"/>
      <c r="AR35" s="113"/>
      <c r="AS35" s="81"/>
      <c r="AT35" s="81"/>
      <c r="AU35" s="81"/>
      <c r="AV35" s="81"/>
      <c r="AW35" s="81"/>
      <c r="AX35" s="81"/>
      <c r="AY35" s="81"/>
      <c r="AZ35" s="131"/>
      <c r="BA35" s="131"/>
      <c r="BB35" s="131"/>
      <c r="BC35" s="131"/>
      <c r="BD35" s="131"/>
      <c r="BE35" s="131"/>
      <c r="BF35" s="131"/>
      <c r="BG35" s="113"/>
      <c r="BH35" s="113"/>
      <c r="BI35" s="113"/>
      <c r="BJ35" s="113"/>
      <c r="BK35" s="113"/>
      <c r="BL35" s="113"/>
      <c r="BM35" s="113"/>
      <c r="BN35" s="81"/>
      <c r="BO35" s="81"/>
      <c r="BP35" s="81"/>
      <c r="BQ35" s="81"/>
      <c r="BR35" s="81"/>
      <c r="BS35" s="81"/>
      <c r="BT35" s="81"/>
      <c r="BU35" s="131"/>
      <c r="BV35" s="131"/>
      <c r="BW35" s="131"/>
      <c r="BX35" s="131"/>
      <c r="BY35" s="131"/>
      <c r="BZ35" s="131"/>
      <c r="CA35" s="131"/>
      <c r="CB35" s="113"/>
      <c r="CC35" s="113"/>
      <c r="CD35" s="113"/>
      <c r="CE35" s="113"/>
      <c r="CF35" s="113"/>
      <c r="CG35" s="113"/>
      <c r="CH35" s="113"/>
      <c r="CI35" s="198" t="s">
        <v>201</v>
      </c>
      <c r="CJ35" s="198" t="s">
        <v>201</v>
      </c>
      <c r="CK35" s="198" t="s">
        <v>201</v>
      </c>
      <c r="CL35" s="198" t="s">
        <v>201</v>
      </c>
      <c r="CM35" s="198" t="s">
        <v>201</v>
      </c>
      <c r="CN35" s="198" t="s">
        <v>201</v>
      </c>
      <c r="CO35" s="198" t="s">
        <v>201</v>
      </c>
      <c r="CP35" s="199" t="s">
        <v>116</v>
      </c>
      <c r="CQ35" s="120" t="s">
        <v>130</v>
      </c>
      <c r="CR35" s="200" t="s">
        <v>116</v>
      </c>
    </row>
    <row r="36" spans="1:96">
      <c r="A36" s="122">
        <v>29</v>
      </c>
      <c r="B36" s="112">
        <f>[1]SISWA!B34</f>
        <v>0</v>
      </c>
      <c r="C36" s="81"/>
      <c r="D36" s="81"/>
      <c r="E36" s="81"/>
      <c r="F36" s="81"/>
      <c r="G36" s="81"/>
      <c r="H36" s="81"/>
      <c r="I36" s="81"/>
      <c r="J36" s="131"/>
      <c r="K36" s="131"/>
      <c r="L36" s="131"/>
      <c r="M36" s="131"/>
      <c r="N36" s="131"/>
      <c r="O36" s="131"/>
      <c r="P36" s="131"/>
      <c r="Q36" s="113"/>
      <c r="R36" s="113"/>
      <c r="S36" s="113"/>
      <c r="T36" s="113"/>
      <c r="U36" s="113"/>
      <c r="V36" s="113"/>
      <c r="W36" s="113"/>
      <c r="X36" s="81"/>
      <c r="Y36" s="81"/>
      <c r="Z36" s="81"/>
      <c r="AA36" s="81"/>
      <c r="AB36" s="81"/>
      <c r="AC36" s="81"/>
      <c r="AD36" s="81"/>
      <c r="AE36" s="131"/>
      <c r="AF36" s="131"/>
      <c r="AG36" s="131"/>
      <c r="AH36" s="131"/>
      <c r="AI36" s="131"/>
      <c r="AJ36" s="131"/>
      <c r="AK36" s="131"/>
      <c r="AL36" s="113"/>
      <c r="AM36" s="113"/>
      <c r="AN36" s="113"/>
      <c r="AO36" s="113"/>
      <c r="AP36" s="113"/>
      <c r="AQ36" s="113"/>
      <c r="AR36" s="113"/>
      <c r="AS36" s="81"/>
      <c r="AT36" s="81"/>
      <c r="AU36" s="81"/>
      <c r="AV36" s="81"/>
      <c r="AW36" s="81"/>
      <c r="AX36" s="81"/>
      <c r="AY36" s="81"/>
      <c r="AZ36" s="131"/>
      <c r="BA36" s="131"/>
      <c r="BB36" s="131"/>
      <c r="BC36" s="131"/>
      <c r="BD36" s="131"/>
      <c r="BE36" s="131"/>
      <c r="BF36" s="131"/>
      <c r="BG36" s="113"/>
      <c r="BH36" s="113"/>
      <c r="BI36" s="113"/>
      <c r="BJ36" s="113"/>
      <c r="BK36" s="113"/>
      <c r="BL36" s="113"/>
      <c r="BM36" s="113"/>
      <c r="BN36" s="81"/>
      <c r="BO36" s="81"/>
      <c r="BP36" s="81"/>
      <c r="BQ36" s="81"/>
      <c r="BR36" s="81"/>
      <c r="BS36" s="81"/>
      <c r="BT36" s="81"/>
      <c r="BU36" s="131"/>
      <c r="BV36" s="131"/>
      <c r="BW36" s="131"/>
      <c r="BX36" s="131"/>
      <c r="BY36" s="131"/>
      <c r="BZ36" s="131"/>
      <c r="CA36" s="131"/>
      <c r="CB36" s="113"/>
      <c r="CC36" s="113"/>
      <c r="CD36" s="113"/>
      <c r="CE36" s="113"/>
      <c r="CF36" s="113"/>
      <c r="CG36" s="113"/>
      <c r="CH36" s="113"/>
      <c r="CI36" s="198" t="s">
        <v>201</v>
      </c>
      <c r="CJ36" s="198" t="s">
        <v>201</v>
      </c>
      <c r="CK36" s="198" t="s">
        <v>201</v>
      </c>
      <c r="CL36" s="198" t="s">
        <v>201</v>
      </c>
      <c r="CM36" s="198" t="s">
        <v>201</v>
      </c>
      <c r="CN36" s="198" t="s">
        <v>201</v>
      </c>
      <c r="CO36" s="198" t="s">
        <v>201</v>
      </c>
      <c r="CP36" s="199" t="s">
        <v>116</v>
      </c>
      <c r="CQ36" s="120" t="s">
        <v>130</v>
      </c>
      <c r="CR36" s="200" t="s">
        <v>116</v>
      </c>
    </row>
    <row r="37" spans="1:96">
      <c r="A37" s="122">
        <v>30</v>
      </c>
      <c r="B37" s="112">
        <f>[1]SISWA!B35</f>
        <v>0</v>
      </c>
      <c r="C37" s="81"/>
      <c r="D37" s="81"/>
      <c r="E37" s="81"/>
      <c r="F37" s="81"/>
      <c r="G37" s="81"/>
      <c r="H37" s="81"/>
      <c r="I37" s="81"/>
      <c r="J37" s="131"/>
      <c r="K37" s="131"/>
      <c r="L37" s="131"/>
      <c r="M37" s="131"/>
      <c r="N37" s="131"/>
      <c r="O37" s="131"/>
      <c r="P37" s="131"/>
      <c r="Q37" s="113"/>
      <c r="R37" s="113"/>
      <c r="S37" s="113"/>
      <c r="T37" s="113"/>
      <c r="U37" s="113"/>
      <c r="V37" s="113"/>
      <c r="W37" s="113"/>
      <c r="X37" s="81"/>
      <c r="Y37" s="81"/>
      <c r="Z37" s="81"/>
      <c r="AA37" s="81"/>
      <c r="AB37" s="81"/>
      <c r="AC37" s="81"/>
      <c r="AD37" s="81"/>
      <c r="AE37" s="131"/>
      <c r="AF37" s="131"/>
      <c r="AG37" s="131"/>
      <c r="AH37" s="131"/>
      <c r="AI37" s="131"/>
      <c r="AJ37" s="131"/>
      <c r="AK37" s="131"/>
      <c r="AL37" s="113"/>
      <c r="AM37" s="113"/>
      <c r="AN37" s="113"/>
      <c r="AO37" s="113"/>
      <c r="AP37" s="113"/>
      <c r="AQ37" s="113"/>
      <c r="AR37" s="113"/>
      <c r="AS37" s="81"/>
      <c r="AT37" s="81"/>
      <c r="AU37" s="81"/>
      <c r="AV37" s="81"/>
      <c r="AW37" s="81"/>
      <c r="AX37" s="81"/>
      <c r="AY37" s="81"/>
      <c r="AZ37" s="131"/>
      <c r="BA37" s="131"/>
      <c r="BB37" s="131"/>
      <c r="BC37" s="131"/>
      <c r="BD37" s="131"/>
      <c r="BE37" s="131"/>
      <c r="BF37" s="131"/>
      <c r="BG37" s="113"/>
      <c r="BH37" s="113"/>
      <c r="BI37" s="113"/>
      <c r="BJ37" s="113"/>
      <c r="BK37" s="113"/>
      <c r="BL37" s="113"/>
      <c r="BM37" s="113"/>
      <c r="BN37" s="81"/>
      <c r="BO37" s="81"/>
      <c r="BP37" s="81"/>
      <c r="BQ37" s="81"/>
      <c r="BR37" s="81"/>
      <c r="BS37" s="81"/>
      <c r="BT37" s="81"/>
      <c r="BU37" s="131"/>
      <c r="BV37" s="131"/>
      <c r="BW37" s="131"/>
      <c r="BX37" s="131"/>
      <c r="BY37" s="131"/>
      <c r="BZ37" s="131"/>
      <c r="CA37" s="131"/>
      <c r="CB37" s="113"/>
      <c r="CC37" s="113"/>
      <c r="CD37" s="113"/>
      <c r="CE37" s="113"/>
      <c r="CF37" s="113"/>
      <c r="CG37" s="113"/>
      <c r="CH37" s="113"/>
      <c r="CI37" s="198" t="s">
        <v>201</v>
      </c>
      <c r="CJ37" s="198" t="s">
        <v>201</v>
      </c>
      <c r="CK37" s="198" t="s">
        <v>201</v>
      </c>
      <c r="CL37" s="198" t="s">
        <v>201</v>
      </c>
      <c r="CM37" s="198" t="s">
        <v>201</v>
      </c>
      <c r="CN37" s="198" t="s">
        <v>201</v>
      </c>
      <c r="CO37" s="198" t="s">
        <v>201</v>
      </c>
      <c r="CP37" s="199" t="s">
        <v>116</v>
      </c>
      <c r="CQ37" s="120" t="s">
        <v>130</v>
      </c>
      <c r="CR37" s="200" t="s">
        <v>116</v>
      </c>
    </row>
    <row r="38" spans="1:96">
      <c r="A38" s="122">
        <v>31</v>
      </c>
      <c r="B38" s="112">
        <f>[1]SISWA!B36</f>
        <v>0</v>
      </c>
      <c r="C38" s="81"/>
      <c r="D38" s="81"/>
      <c r="E38" s="81"/>
      <c r="F38" s="81"/>
      <c r="G38" s="81"/>
      <c r="H38" s="81"/>
      <c r="I38" s="81"/>
      <c r="J38" s="131"/>
      <c r="K38" s="131"/>
      <c r="L38" s="131"/>
      <c r="M38" s="131"/>
      <c r="N38" s="131"/>
      <c r="O38" s="131"/>
      <c r="P38" s="131"/>
      <c r="Q38" s="113"/>
      <c r="R38" s="113"/>
      <c r="S38" s="113"/>
      <c r="T38" s="113"/>
      <c r="U38" s="113"/>
      <c r="V38" s="113"/>
      <c r="W38" s="113"/>
      <c r="X38" s="81"/>
      <c r="Y38" s="81"/>
      <c r="Z38" s="81"/>
      <c r="AA38" s="81"/>
      <c r="AB38" s="81"/>
      <c r="AC38" s="81"/>
      <c r="AD38" s="81"/>
      <c r="AE38" s="131"/>
      <c r="AF38" s="131"/>
      <c r="AG38" s="131"/>
      <c r="AH38" s="131"/>
      <c r="AI38" s="131"/>
      <c r="AJ38" s="131"/>
      <c r="AK38" s="131"/>
      <c r="AL38" s="113"/>
      <c r="AM38" s="113"/>
      <c r="AN38" s="113"/>
      <c r="AO38" s="113"/>
      <c r="AP38" s="113"/>
      <c r="AQ38" s="113"/>
      <c r="AR38" s="113"/>
      <c r="AS38" s="81"/>
      <c r="AT38" s="81"/>
      <c r="AU38" s="81"/>
      <c r="AV38" s="81"/>
      <c r="AW38" s="81"/>
      <c r="AX38" s="81"/>
      <c r="AY38" s="81"/>
      <c r="AZ38" s="131"/>
      <c r="BA38" s="131"/>
      <c r="BB38" s="131"/>
      <c r="BC38" s="131"/>
      <c r="BD38" s="131"/>
      <c r="BE38" s="131"/>
      <c r="BF38" s="131"/>
      <c r="BG38" s="113"/>
      <c r="BH38" s="113"/>
      <c r="BI38" s="113"/>
      <c r="BJ38" s="113"/>
      <c r="BK38" s="113"/>
      <c r="BL38" s="113"/>
      <c r="BM38" s="113"/>
      <c r="BN38" s="81"/>
      <c r="BO38" s="81"/>
      <c r="BP38" s="81"/>
      <c r="BQ38" s="81"/>
      <c r="BR38" s="81"/>
      <c r="BS38" s="81"/>
      <c r="BT38" s="81"/>
      <c r="BU38" s="131"/>
      <c r="BV38" s="131"/>
      <c r="BW38" s="131"/>
      <c r="BX38" s="131"/>
      <c r="BY38" s="131"/>
      <c r="BZ38" s="131"/>
      <c r="CA38" s="131"/>
      <c r="CB38" s="113"/>
      <c r="CC38" s="113"/>
      <c r="CD38" s="113"/>
      <c r="CE38" s="113"/>
      <c r="CF38" s="113"/>
      <c r="CG38" s="113"/>
      <c r="CH38" s="113"/>
      <c r="CI38" s="198" t="s">
        <v>201</v>
      </c>
      <c r="CJ38" s="198" t="s">
        <v>201</v>
      </c>
      <c r="CK38" s="198" t="s">
        <v>201</v>
      </c>
      <c r="CL38" s="198" t="s">
        <v>201</v>
      </c>
      <c r="CM38" s="198" t="s">
        <v>201</v>
      </c>
      <c r="CN38" s="198" t="s">
        <v>201</v>
      </c>
      <c r="CO38" s="198" t="s">
        <v>201</v>
      </c>
      <c r="CP38" s="199" t="s">
        <v>116</v>
      </c>
      <c r="CQ38" s="120" t="s">
        <v>130</v>
      </c>
      <c r="CR38" s="200" t="s">
        <v>116</v>
      </c>
    </row>
    <row r="39" spans="1:96">
      <c r="A39" s="122">
        <v>32</v>
      </c>
      <c r="B39" s="112">
        <f>[1]SISWA!B37</f>
        <v>0</v>
      </c>
      <c r="C39" s="81"/>
      <c r="D39" s="81"/>
      <c r="E39" s="81"/>
      <c r="F39" s="81"/>
      <c r="G39" s="81"/>
      <c r="H39" s="81"/>
      <c r="I39" s="81"/>
      <c r="J39" s="131"/>
      <c r="K39" s="131"/>
      <c r="L39" s="131"/>
      <c r="M39" s="131"/>
      <c r="N39" s="131"/>
      <c r="O39" s="131"/>
      <c r="P39" s="131"/>
      <c r="Q39" s="113"/>
      <c r="R39" s="113"/>
      <c r="S39" s="113"/>
      <c r="T39" s="113"/>
      <c r="U39" s="113"/>
      <c r="V39" s="113"/>
      <c r="W39" s="113"/>
      <c r="X39" s="81"/>
      <c r="Y39" s="81"/>
      <c r="Z39" s="81"/>
      <c r="AA39" s="81"/>
      <c r="AB39" s="81"/>
      <c r="AC39" s="81"/>
      <c r="AD39" s="81"/>
      <c r="AE39" s="131"/>
      <c r="AF39" s="131"/>
      <c r="AG39" s="131"/>
      <c r="AH39" s="131"/>
      <c r="AI39" s="131"/>
      <c r="AJ39" s="131"/>
      <c r="AK39" s="131"/>
      <c r="AL39" s="113"/>
      <c r="AM39" s="113"/>
      <c r="AN39" s="113"/>
      <c r="AO39" s="113"/>
      <c r="AP39" s="113"/>
      <c r="AQ39" s="113"/>
      <c r="AR39" s="113"/>
      <c r="AS39" s="81"/>
      <c r="AT39" s="81"/>
      <c r="AU39" s="81"/>
      <c r="AV39" s="81"/>
      <c r="AW39" s="81"/>
      <c r="AX39" s="81"/>
      <c r="AY39" s="81"/>
      <c r="AZ39" s="131"/>
      <c r="BA39" s="131"/>
      <c r="BB39" s="131"/>
      <c r="BC39" s="131"/>
      <c r="BD39" s="131"/>
      <c r="BE39" s="131"/>
      <c r="BF39" s="131"/>
      <c r="BG39" s="113"/>
      <c r="BH39" s="113"/>
      <c r="BI39" s="113"/>
      <c r="BJ39" s="113"/>
      <c r="BK39" s="113"/>
      <c r="BL39" s="113"/>
      <c r="BM39" s="113"/>
      <c r="BN39" s="81"/>
      <c r="BO39" s="81"/>
      <c r="BP39" s="81"/>
      <c r="BQ39" s="81"/>
      <c r="BR39" s="81"/>
      <c r="BS39" s="81"/>
      <c r="BT39" s="81"/>
      <c r="BU39" s="131"/>
      <c r="BV39" s="131"/>
      <c r="BW39" s="131"/>
      <c r="BX39" s="131"/>
      <c r="BY39" s="131"/>
      <c r="BZ39" s="131"/>
      <c r="CA39" s="131"/>
      <c r="CB39" s="113"/>
      <c r="CC39" s="113"/>
      <c r="CD39" s="113"/>
      <c r="CE39" s="113"/>
      <c r="CF39" s="113"/>
      <c r="CG39" s="113"/>
      <c r="CH39" s="113"/>
      <c r="CI39" s="198" t="s">
        <v>201</v>
      </c>
      <c r="CJ39" s="198" t="s">
        <v>201</v>
      </c>
      <c r="CK39" s="198" t="s">
        <v>201</v>
      </c>
      <c r="CL39" s="198" t="s">
        <v>201</v>
      </c>
      <c r="CM39" s="198" t="s">
        <v>201</v>
      </c>
      <c r="CN39" s="198" t="s">
        <v>201</v>
      </c>
      <c r="CO39" s="198" t="s">
        <v>201</v>
      </c>
      <c r="CP39" s="199" t="s">
        <v>116</v>
      </c>
      <c r="CQ39" s="120" t="s">
        <v>130</v>
      </c>
      <c r="CR39" s="200" t="s">
        <v>116</v>
      </c>
    </row>
    <row r="40" spans="1:96">
      <c r="A40" s="122">
        <v>33</v>
      </c>
      <c r="B40" s="112">
        <f>[1]SISWA!B38</f>
        <v>0</v>
      </c>
      <c r="C40" s="81"/>
      <c r="D40" s="81"/>
      <c r="E40" s="81"/>
      <c r="F40" s="81"/>
      <c r="G40" s="81"/>
      <c r="H40" s="81"/>
      <c r="I40" s="81"/>
      <c r="J40" s="131"/>
      <c r="K40" s="131"/>
      <c r="L40" s="131"/>
      <c r="M40" s="131"/>
      <c r="N40" s="131"/>
      <c r="O40" s="131"/>
      <c r="P40" s="131"/>
      <c r="Q40" s="113"/>
      <c r="R40" s="113"/>
      <c r="S40" s="113"/>
      <c r="T40" s="113"/>
      <c r="U40" s="113"/>
      <c r="V40" s="113"/>
      <c r="W40" s="113"/>
      <c r="X40" s="81"/>
      <c r="Y40" s="81"/>
      <c r="Z40" s="81"/>
      <c r="AA40" s="81"/>
      <c r="AB40" s="81"/>
      <c r="AC40" s="81"/>
      <c r="AD40" s="81"/>
      <c r="AE40" s="131"/>
      <c r="AF40" s="131"/>
      <c r="AG40" s="131"/>
      <c r="AH40" s="131"/>
      <c r="AI40" s="131"/>
      <c r="AJ40" s="131"/>
      <c r="AK40" s="131"/>
      <c r="AL40" s="113"/>
      <c r="AM40" s="113"/>
      <c r="AN40" s="113"/>
      <c r="AO40" s="113"/>
      <c r="AP40" s="113"/>
      <c r="AQ40" s="113"/>
      <c r="AR40" s="113"/>
      <c r="AS40" s="81"/>
      <c r="AT40" s="81"/>
      <c r="AU40" s="81"/>
      <c r="AV40" s="81"/>
      <c r="AW40" s="81"/>
      <c r="AX40" s="81"/>
      <c r="AY40" s="81"/>
      <c r="AZ40" s="131"/>
      <c r="BA40" s="131"/>
      <c r="BB40" s="131"/>
      <c r="BC40" s="131"/>
      <c r="BD40" s="131"/>
      <c r="BE40" s="131"/>
      <c r="BF40" s="131"/>
      <c r="BG40" s="113"/>
      <c r="BH40" s="113"/>
      <c r="BI40" s="113"/>
      <c r="BJ40" s="113"/>
      <c r="BK40" s="113"/>
      <c r="BL40" s="113"/>
      <c r="BM40" s="113"/>
      <c r="BN40" s="81"/>
      <c r="BO40" s="81"/>
      <c r="BP40" s="81"/>
      <c r="BQ40" s="81"/>
      <c r="BR40" s="81"/>
      <c r="BS40" s="81"/>
      <c r="BT40" s="81"/>
      <c r="BU40" s="131"/>
      <c r="BV40" s="131"/>
      <c r="BW40" s="131"/>
      <c r="BX40" s="131"/>
      <c r="BY40" s="131"/>
      <c r="BZ40" s="131"/>
      <c r="CA40" s="131"/>
      <c r="CB40" s="113"/>
      <c r="CC40" s="113"/>
      <c r="CD40" s="113"/>
      <c r="CE40" s="113"/>
      <c r="CF40" s="113"/>
      <c r="CG40" s="113"/>
      <c r="CH40" s="113"/>
      <c r="CI40" s="198" t="s">
        <v>201</v>
      </c>
      <c r="CJ40" s="198" t="s">
        <v>201</v>
      </c>
      <c r="CK40" s="198" t="s">
        <v>201</v>
      </c>
      <c r="CL40" s="198" t="s">
        <v>201</v>
      </c>
      <c r="CM40" s="198" t="s">
        <v>201</v>
      </c>
      <c r="CN40" s="198" t="s">
        <v>201</v>
      </c>
      <c r="CO40" s="198" t="s">
        <v>201</v>
      </c>
      <c r="CP40" s="199" t="s">
        <v>116</v>
      </c>
      <c r="CQ40" s="120" t="s">
        <v>130</v>
      </c>
      <c r="CR40" s="200" t="s">
        <v>116</v>
      </c>
    </row>
    <row r="41" spans="1:96">
      <c r="A41" s="122">
        <v>34</v>
      </c>
      <c r="B41" s="112">
        <f>[1]SISWA!B39</f>
        <v>0</v>
      </c>
      <c r="C41" s="81"/>
      <c r="D41" s="81"/>
      <c r="E41" s="81"/>
      <c r="F41" s="81"/>
      <c r="G41" s="81"/>
      <c r="H41" s="81"/>
      <c r="I41" s="81"/>
      <c r="J41" s="131"/>
      <c r="K41" s="131"/>
      <c r="L41" s="131"/>
      <c r="M41" s="131"/>
      <c r="N41" s="131"/>
      <c r="O41" s="131"/>
      <c r="P41" s="131"/>
      <c r="Q41" s="113"/>
      <c r="R41" s="113"/>
      <c r="S41" s="113"/>
      <c r="T41" s="113"/>
      <c r="U41" s="113"/>
      <c r="V41" s="113"/>
      <c r="W41" s="113"/>
      <c r="X41" s="81"/>
      <c r="Y41" s="81"/>
      <c r="Z41" s="81"/>
      <c r="AA41" s="81"/>
      <c r="AB41" s="81"/>
      <c r="AC41" s="81"/>
      <c r="AD41" s="81"/>
      <c r="AE41" s="131"/>
      <c r="AF41" s="131"/>
      <c r="AG41" s="131"/>
      <c r="AH41" s="131"/>
      <c r="AI41" s="131"/>
      <c r="AJ41" s="131"/>
      <c r="AK41" s="131"/>
      <c r="AL41" s="113"/>
      <c r="AM41" s="113"/>
      <c r="AN41" s="113"/>
      <c r="AO41" s="113"/>
      <c r="AP41" s="113"/>
      <c r="AQ41" s="113"/>
      <c r="AR41" s="113"/>
      <c r="AS41" s="81"/>
      <c r="AT41" s="81"/>
      <c r="AU41" s="81"/>
      <c r="AV41" s="81"/>
      <c r="AW41" s="81"/>
      <c r="AX41" s="81"/>
      <c r="AY41" s="81"/>
      <c r="AZ41" s="131"/>
      <c r="BA41" s="131"/>
      <c r="BB41" s="131"/>
      <c r="BC41" s="131"/>
      <c r="BD41" s="131"/>
      <c r="BE41" s="131"/>
      <c r="BF41" s="131"/>
      <c r="BG41" s="113"/>
      <c r="BH41" s="113"/>
      <c r="BI41" s="113"/>
      <c r="BJ41" s="113"/>
      <c r="BK41" s="113"/>
      <c r="BL41" s="113"/>
      <c r="BM41" s="113"/>
      <c r="BN41" s="81"/>
      <c r="BO41" s="81"/>
      <c r="BP41" s="81"/>
      <c r="BQ41" s="81"/>
      <c r="BR41" s="81"/>
      <c r="BS41" s="81"/>
      <c r="BT41" s="81"/>
      <c r="BU41" s="131"/>
      <c r="BV41" s="131"/>
      <c r="BW41" s="131"/>
      <c r="BX41" s="131"/>
      <c r="BY41" s="131"/>
      <c r="BZ41" s="131"/>
      <c r="CA41" s="131"/>
      <c r="CB41" s="113"/>
      <c r="CC41" s="113"/>
      <c r="CD41" s="113"/>
      <c r="CE41" s="113"/>
      <c r="CF41" s="113"/>
      <c r="CG41" s="113"/>
      <c r="CH41" s="113"/>
      <c r="CI41" s="198" t="s">
        <v>201</v>
      </c>
      <c r="CJ41" s="198" t="s">
        <v>201</v>
      </c>
      <c r="CK41" s="198" t="s">
        <v>201</v>
      </c>
      <c r="CL41" s="198" t="s">
        <v>201</v>
      </c>
      <c r="CM41" s="198" t="s">
        <v>201</v>
      </c>
      <c r="CN41" s="198" t="s">
        <v>201</v>
      </c>
      <c r="CO41" s="198" t="s">
        <v>201</v>
      </c>
      <c r="CP41" s="199" t="s">
        <v>116</v>
      </c>
      <c r="CQ41" s="120" t="s">
        <v>130</v>
      </c>
      <c r="CR41" s="200" t="s">
        <v>116</v>
      </c>
    </row>
    <row r="42" spans="1:96">
      <c r="A42" s="122">
        <v>35</v>
      </c>
      <c r="B42" s="112">
        <f>[1]SISWA!B40</f>
        <v>0</v>
      </c>
      <c r="C42" s="81"/>
      <c r="D42" s="81"/>
      <c r="E42" s="81"/>
      <c r="F42" s="81"/>
      <c r="G42" s="81"/>
      <c r="H42" s="81"/>
      <c r="I42" s="81"/>
      <c r="J42" s="131"/>
      <c r="K42" s="131"/>
      <c r="L42" s="131"/>
      <c r="M42" s="131"/>
      <c r="N42" s="131"/>
      <c r="O42" s="131"/>
      <c r="P42" s="131"/>
      <c r="Q42" s="113"/>
      <c r="R42" s="113"/>
      <c r="S42" s="113"/>
      <c r="T42" s="113"/>
      <c r="U42" s="113"/>
      <c r="V42" s="113"/>
      <c r="W42" s="113"/>
      <c r="X42" s="81"/>
      <c r="Y42" s="81"/>
      <c r="Z42" s="81"/>
      <c r="AA42" s="81"/>
      <c r="AB42" s="81"/>
      <c r="AC42" s="81"/>
      <c r="AD42" s="81"/>
      <c r="AE42" s="131"/>
      <c r="AF42" s="131"/>
      <c r="AG42" s="131"/>
      <c r="AH42" s="131"/>
      <c r="AI42" s="131"/>
      <c r="AJ42" s="131"/>
      <c r="AK42" s="131"/>
      <c r="AL42" s="113"/>
      <c r="AM42" s="113"/>
      <c r="AN42" s="113"/>
      <c r="AO42" s="113"/>
      <c r="AP42" s="113"/>
      <c r="AQ42" s="113"/>
      <c r="AR42" s="113"/>
      <c r="AS42" s="81"/>
      <c r="AT42" s="81"/>
      <c r="AU42" s="81"/>
      <c r="AV42" s="81"/>
      <c r="AW42" s="81"/>
      <c r="AX42" s="81"/>
      <c r="AY42" s="81"/>
      <c r="AZ42" s="131"/>
      <c r="BA42" s="131"/>
      <c r="BB42" s="131"/>
      <c r="BC42" s="131"/>
      <c r="BD42" s="131"/>
      <c r="BE42" s="131"/>
      <c r="BF42" s="131"/>
      <c r="BG42" s="113"/>
      <c r="BH42" s="113"/>
      <c r="BI42" s="113"/>
      <c r="BJ42" s="113"/>
      <c r="BK42" s="113"/>
      <c r="BL42" s="113"/>
      <c r="BM42" s="113"/>
      <c r="BN42" s="81"/>
      <c r="BO42" s="81"/>
      <c r="BP42" s="81"/>
      <c r="BQ42" s="81"/>
      <c r="BR42" s="81"/>
      <c r="BS42" s="81"/>
      <c r="BT42" s="81"/>
      <c r="BU42" s="131"/>
      <c r="BV42" s="131"/>
      <c r="BW42" s="131"/>
      <c r="BX42" s="131"/>
      <c r="BY42" s="131"/>
      <c r="BZ42" s="131"/>
      <c r="CA42" s="131"/>
      <c r="CB42" s="113"/>
      <c r="CC42" s="113"/>
      <c r="CD42" s="113"/>
      <c r="CE42" s="113"/>
      <c r="CF42" s="113"/>
      <c r="CG42" s="113"/>
      <c r="CH42" s="113"/>
      <c r="CI42" s="198" t="s">
        <v>201</v>
      </c>
      <c r="CJ42" s="198" t="s">
        <v>201</v>
      </c>
      <c r="CK42" s="198" t="s">
        <v>201</v>
      </c>
      <c r="CL42" s="198" t="s">
        <v>201</v>
      </c>
      <c r="CM42" s="198" t="s">
        <v>201</v>
      </c>
      <c r="CN42" s="198" t="s">
        <v>201</v>
      </c>
      <c r="CO42" s="198" t="s">
        <v>201</v>
      </c>
      <c r="CP42" s="199" t="s">
        <v>116</v>
      </c>
      <c r="CQ42" s="120" t="s">
        <v>130</v>
      </c>
      <c r="CR42" s="200" t="s">
        <v>116</v>
      </c>
    </row>
    <row r="47" spans="1:96">
      <c r="B47" s="205" t="str">
        <f>"Kompetensi Dasar "&amp;C5&amp;" :"</f>
        <v>Kompetensi Dasar TEMA 1 :</v>
      </c>
    </row>
    <row r="48" spans="1:96">
      <c r="A48" s="206">
        <f>'[1]KDKI-4'!A8</f>
        <v>4.4000000000000004</v>
      </c>
      <c r="B48" s="206" t="str">
        <f>'[1]KDKI-4'!B8</f>
        <v>menceritakan pengalaman bekerjasama dalam keberagaman di rumah</v>
      </c>
      <c r="C48" s="207"/>
      <c r="D48" s="207"/>
      <c r="E48" s="207"/>
      <c r="F48" s="207"/>
      <c r="G48" s="207"/>
      <c r="H48" s="207"/>
      <c r="I48" s="207"/>
      <c r="J48" s="207"/>
      <c r="K48" s="207"/>
      <c r="L48" s="207"/>
      <c r="M48" s="207"/>
      <c r="N48" s="207"/>
      <c r="O48" s="207"/>
      <c r="P48" s="207"/>
      <c r="Q48" s="207"/>
      <c r="R48" s="207"/>
      <c r="S48" s="207"/>
      <c r="T48" s="207"/>
      <c r="U48" s="207"/>
      <c r="V48" s="207"/>
      <c r="W48" s="207"/>
      <c r="X48" s="207"/>
      <c r="Y48" s="207"/>
      <c r="Z48" s="207"/>
      <c r="AA48" s="207"/>
      <c r="AB48" s="207"/>
      <c r="AC48" s="207"/>
      <c r="AD48" s="207"/>
      <c r="AE48" s="207"/>
      <c r="AF48" s="207"/>
      <c r="AG48" s="207"/>
      <c r="AH48" s="207"/>
    </row>
    <row r="49" spans="1:34">
      <c r="A49" s="206">
        <f>'[1]KDKI-4'!A9</f>
        <v>0</v>
      </c>
      <c r="B49" s="206">
        <f>'[1]KDKI-4'!B9</f>
        <v>0</v>
      </c>
      <c r="C49" s="208"/>
      <c r="D49" s="208"/>
      <c r="E49" s="208"/>
      <c r="F49" s="208"/>
      <c r="G49" s="208"/>
      <c r="H49" s="208"/>
      <c r="I49" s="208"/>
      <c r="J49" s="208"/>
      <c r="K49" s="208"/>
      <c r="L49" s="208"/>
      <c r="M49" s="208"/>
      <c r="N49" s="208"/>
      <c r="O49" s="208"/>
      <c r="P49" s="208"/>
      <c r="Q49" s="208"/>
      <c r="R49" s="208"/>
      <c r="S49" s="208"/>
      <c r="T49" s="208"/>
      <c r="U49" s="208"/>
      <c r="V49" s="208"/>
      <c r="W49" s="208"/>
      <c r="X49" s="208"/>
      <c r="Y49" s="208"/>
      <c r="Z49" s="208"/>
      <c r="AA49" s="208"/>
      <c r="AB49" s="208"/>
      <c r="AC49" s="208"/>
      <c r="AD49" s="208"/>
      <c r="AE49" s="208"/>
      <c r="AF49" s="208"/>
      <c r="AG49" s="208"/>
      <c r="AH49" s="208"/>
    </row>
    <row r="50" spans="1:34">
      <c r="A50" s="206">
        <f>'[1]KDKI-4'!A10</f>
        <v>0</v>
      </c>
      <c r="B50" s="206">
        <f>'[1]KDKI-4'!B10</f>
        <v>0</v>
      </c>
      <c r="C50" s="209"/>
      <c r="D50" s="209"/>
      <c r="E50" s="209"/>
      <c r="F50" s="209"/>
      <c r="G50" s="209"/>
      <c r="H50" s="209"/>
      <c r="I50" s="209"/>
      <c r="J50" s="209"/>
      <c r="K50" s="209"/>
      <c r="L50" s="209"/>
      <c r="M50" s="209"/>
      <c r="N50" s="209"/>
      <c r="O50" s="209"/>
      <c r="P50" s="209"/>
      <c r="Q50" s="209"/>
      <c r="R50" s="209"/>
      <c r="S50" s="209"/>
      <c r="T50" s="209"/>
      <c r="U50" s="209"/>
      <c r="V50" s="209"/>
      <c r="W50" s="209"/>
      <c r="X50" s="209"/>
      <c r="Y50" s="209"/>
      <c r="Z50" s="209"/>
      <c r="AA50" s="209"/>
      <c r="AB50" s="209"/>
      <c r="AC50" s="209"/>
      <c r="AD50" s="209"/>
      <c r="AE50" s="209"/>
      <c r="AF50" s="209"/>
      <c r="AG50" s="209"/>
      <c r="AH50" s="209"/>
    </row>
    <row r="51" spans="1:34">
      <c r="A51" s="206">
        <f>'[1]KDKI-4'!A11</f>
        <v>0</v>
      </c>
      <c r="B51" s="206">
        <f>'[1]KDKI-4'!B11</f>
        <v>0</v>
      </c>
      <c r="C51" s="208"/>
      <c r="D51" s="208"/>
      <c r="E51" s="208"/>
      <c r="F51" s="208"/>
      <c r="G51" s="208"/>
      <c r="H51" s="208"/>
      <c r="I51" s="208"/>
      <c r="J51" s="208"/>
      <c r="K51" s="208"/>
      <c r="L51" s="208"/>
      <c r="M51" s="208"/>
      <c r="N51" s="208"/>
      <c r="O51" s="208"/>
      <c r="P51" s="208"/>
      <c r="Q51" s="208"/>
      <c r="R51" s="208"/>
      <c r="S51" s="208"/>
      <c r="T51" s="208"/>
      <c r="U51" s="208"/>
      <c r="V51" s="208"/>
      <c r="W51" s="208"/>
      <c r="X51" s="208"/>
      <c r="Y51" s="208"/>
      <c r="Z51" s="208"/>
      <c r="AA51" s="208"/>
      <c r="AB51" s="208"/>
      <c r="AC51" s="208"/>
      <c r="AD51" s="208"/>
      <c r="AE51" s="208"/>
      <c r="AF51" s="208"/>
      <c r="AG51" s="208"/>
      <c r="AH51" s="208"/>
    </row>
    <row r="52" spans="1:34">
      <c r="A52" s="210"/>
      <c r="B52" s="210"/>
      <c r="C52" s="209"/>
      <c r="D52" s="209"/>
      <c r="E52" s="209"/>
      <c r="F52" s="209"/>
      <c r="G52" s="209"/>
      <c r="H52" s="209"/>
      <c r="I52" s="209"/>
      <c r="J52" s="209"/>
      <c r="K52" s="209"/>
      <c r="L52" s="209"/>
      <c r="M52" s="209"/>
      <c r="N52" s="209"/>
      <c r="O52" s="209"/>
      <c r="P52" s="209"/>
      <c r="Q52" s="209"/>
      <c r="R52" s="209"/>
      <c r="S52" s="209"/>
      <c r="T52" s="209"/>
      <c r="U52" s="209"/>
      <c r="V52" s="209"/>
      <c r="W52" s="209"/>
      <c r="X52" s="209"/>
      <c r="Y52" s="209"/>
      <c r="Z52" s="209"/>
      <c r="AA52" s="209"/>
      <c r="AB52" s="209"/>
      <c r="AC52" s="209"/>
      <c r="AD52" s="209"/>
      <c r="AE52" s="209"/>
      <c r="AF52" s="209"/>
      <c r="AG52" s="209"/>
      <c r="AH52" s="209"/>
    </row>
    <row r="53" spans="1:34">
      <c r="A53" s="206"/>
      <c r="B53" s="206"/>
      <c r="C53" s="208"/>
      <c r="D53" s="208"/>
      <c r="E53" s="208"/>
      <c r="F53" s="208"/>
      <c r="G53" s="208"/>
      <c r="H53" s="208"/>
      <c r="I53" s="208"/>
      <c r="J53" s="208"/>
      <c r="K53" s="208"/>
      <c r="L53" s="208"/>
      <c r="M53" s="208"/>
      <c r="N53" s="208"/>
      <c r="O53" s="208"/>
      <c r="P53" s="208"/>
      <c r="Q53" s="208"/>
      <c r="R53" s="208"/>
      <c r="S53" s="208"/>
      <c r="T53" s="208"/>
      <c r="U53" s="208"/>
      <c r="V53" s="208"/>
      <c r="W53" s="208"/>
      <c r="X53" s="208"/>
      <c r="Y53" s="208"/>
      <c r="Z53" s="208"/>
      <c r="AA53" s="208"/>
      <c r="AB53" s="208"/>
      <c r="AC53" s="208"/>
      <c r="AD53" s="208"/>
      <c r="AE53" s="208"/>
      <c r="AF53" s="208"/>
      <c r="AG53" s="208"/>
      <c r="AH53" s="208"/>
    </row>
    <row r="54" spans="1:34">
      <c r="A54" s="206"/>
      <c r="B54" s="211"/>
      <c r="C54" s="209"/>
      <c r="D54" s="209"/>
      <c r="E54" s="209"/>
      <c r="F54" s="209"/>
      <c r="G54" s="209"/>
      <c r="H54" s="209"/>
      <c r="I54" s="209"/>
      <c r="J54" s="209"/>
      <c r="K54" s="209"/>
      <c r="L54" s="209"/>
      <c r="M54" s="209"/>
      <c r="N54" s="209"/>
      <c r="O54" s="209"/>
      <c r="P54" s="209"/>
      <c r="Q54" s="209"/>
      <c r="R54" s="209"/>
      <c r="S54" s="209"/>
      <c r="T54" s="209"/>
      <c r="U54" s="209"/>
      <c r="V54" s="209"/>
      <c r="W54" s="209"/>
      <c r="X54" s="209"/>
      <c r="Y54" s="209"/>
      <c r="Z54" s="209"/>
      <c r="AA54" s="209"/>
      <c r="AB54" s="209"/>
      <c r="AC54" s="209"/>
      <c r="AD54" s="209"/>
      <c r="AE54" s="209"/>
      <c r="AF54" s="209"/>
      <c r="AG54" s="209"/>
      <c r="AH54" s="209"/>
    </row>
    <row r="55" spans="1:34">
      <c r="A55" s="206"/>
      <c r="B55" s="206"/>
      <c r="C55" s="208"/>
      <c r="D55" s="208"/>
      <c r="E55" s="208"/>
      <c r="F55" s="208"/>
      <c r="G55" s="208"/>
      <c r="H55" s="208"/>
      <c r="I55" s="208"/>
      <c r="J55" s="208"/>
      <c r="K55" s="208"/>
      <c r="L55" s="208"/>
      <c r="M55" s="208"/>
      <c r="N55" s="208"/>
      <c r="O55" s="208"/>
      <c r="P55" s="208"/>
      <c r="Q55" s="208"/>
      <c r="R55" s="208"/>
      <c r="S55" s="208"/>
      <c r="T55" s="208"/>
      <c r="U55" s="208"/>
      <c r="V55" s="208"/>
      <c r="W55" s="208"/>
      <c r="X55" s="208"/>
      <c r="Y55" s="208"/>
      <c r="Z55" s="208"/>
      <c r="AA55" s="208"/>
      <c r="AB55" s="208"/>
      <c r="AC55" s="208"/>
      <c r="AD55" s="208"/>
      <c r="AE55" s="208"/>
      <c r="AF55" s="208"/>
      <c r="AG55" s="208"/>
      <c r="AH55" s="208"/>
    </row>
    <row r="56" spans="1:34">
      <c r="A56" s="206"/>
      <c r="B56" s="211"/>
      <c r="C56" s="209"/>
      <c r="D56" s="209"/>
      <c r="E56" s="209"/>
      <c r="F56" s="209"/>
      <c r="G56" s="209"/>
      <c r="H56" s="209"/>
      <c r="I56" s="209"/>
      <c r="J56" s="209"/>
      <c r="K56" s="209"/>
      <c r="L56" s="209"/>
      <c r="M56" s="209"/>
      <c r="N56" s="209"/>
      <c r="O56" s="209"/>
      <c r="P56" s="209"/>
      <c r="Q56" s="209"/>
      <c r="R56" s="209"/>
      <c r="S56" s="209"/>
      <c r="T56" s="209"/>
      <c r="U56" s="209"/>
      <c r="V56" s="209"/>
      <c r="W56" s="209"/>
      <c r="X56" s="209"/>
      <c r="Y56" s="209"/>
      <c r="Z56" s="209"/>
      <c r="AA56" s="209"/>
      <c r="AB56" s="209"/>
      <c r="AC56" s="209"/>
      <c r="AD56" s="209"/>
      <c r="AE56" s="209"/>
      <c r="AF56" s="209"/>
      <c r="AG56" s="209"/>
      <c r="AH56" s="209"/>
    </row>
    <row r="57" spans="1:34">
      <c r="A57" s="206"/>
      <c r="B57" s="206"/>
      <c r="C57" s="208"/>
      <c r="D57" s="208"/>
      <c r="E57" s="208"/>
      <c r="F57" s="208"/>
      <c r="G57" s="208"/>
      <c r="H57" s="208"/>
      <c r="I57" s="208"/>
      <c r="J57" s="208"/>
      <c r="K57" s="208"/>
      <c r="L57" s="208"/>
      <c r="M57" s="208"/>
      <c r="N57" s="208"/>
      <c r="O57" s="208"/>
      <c r="P57" s="208"/>
      <c r="Q57" s="208"/>
      <c r="R57" s="208"/>
      <c r="S57" s="208"/>
      <c r="T57" s="208"/>
      <c r="U57" s="208"/>
      <c r="V57" s="208"/>
      <c r="W57" s="208"/>
      <c r="X57" s="208"/>
      <c r="Y57" s="208"/>
      <c r="Z57" s="208"/>
      <c r="AA57" s="208"/>
      <c r="AB57" s="208"/>
      <c r="AC57" s="208"/>
      <c r="AD57" s="208"/>
      <c r="AE57" s="208"/>
      <c r="AF57" s="208"/>
      <c r="AG57" s="208"/>
      <c r="AH57" s="208"/>
    </row>
    <row r="58" spans="1:34">
      <c r="A58" s="206"/>
      <c r="B58" s="212"/>
      <c r="C58" s="213"/>
      <c r="D58" s="213"/>
      <c r="E58" s="213"/>
      <c r="F58" s="213"/>
      <c r="G58" s="213"/>
      <c r="H58" s="213"/>
      <c r="I58" s="213"/>
      <c r="J58" s="213"/>
      <c r="K58" s="213"/>
      <c r="L58" s="213"/>
      <c r="M58" s="213"/>
      <c r="N58" s="213"/>
      <c r="O58" s="213"/>
      <c r="P58" s="213"/>
      <c r="Q58" s="213"/>
      <c r="R58" s="213"/>
      <c r="S58" s="213"/>
      <c r="T58" s="213"/>
      <c r="U58" s="213"/>
      <c r="V58" s="213"/>
      <c r="W58" s="213"/>
      <c r="X58" s="213"/>
      <c r="Y58" s="213"/>
      <c r="Z58" s="213"/>
      <c r="AA58" s="213"/>
      <c r="AB58" s="213"/>
      <c r="AC58" s="213"/>
      <c r="AD58" s="213"/>
      <c r="AE58" s="213"/>
      <c r="AF58" s="213"/>
      <c r="AG58" s="213"/>
      <c r="AH58" s="213"/>
    </row>
  </sheetData>
  <mergeCells count="23">
    <mergeCell ref="A5:A7"/>
    <mergeCell ref="B5:B7"/>
    <mergeCell ref="C5:W5"/>
    <mergeCell ref="X5:AR5"/>
    <mergeCell ref="C6:I6"/>
    <mergeCell ref="J6:P6"/>
    <mergeCell ref="Q6:W6"/>
    <mergeCell ref="X6:AD6"/>
    <mergeCell ref="CQ5:CQ7"/>
    <mergeCell ref="BU6:CA6"/>
    <mergeCell ref="CB6:CH6"/>
    <mergeCell ref="B1:AN1"/>
    <mergeCell ref="C2:AO2"/>
    <mergeCell ref="BN6:BT6"/>
    <mergeCell ref="AS5:BM5"/>
    <mergeCell ref="BN5:CH5"/>
    <mergeCell ref="CI5:CO5"/>
    <mergeCell ref="CP5:CP7"/>
    <mergeCell ref="AE6:AK6"/>
    <mergeCell ref="AL6:AR6"/>
    <mergeCell ref="AS6:AY6"/>
    <mergeCell ref="AZ6:BF6"/>
    <mergeCell ref="BG6:BM6"/>
  </mergeCells>
  <pageMargins left="0.7" right="0.7" top="0.75" bottom="0.75" header="0.3" footer="0.3"/>
  <pageSetup paperSize="9" scale="10" orientation="portrait" horizontalDpi="4294967293" r:id="rId1"/>
  <colBreaks count="1" manualBreakCount="1">
    <brk id="96" max="57" man="1"/>
  </colBreak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E56"/>
  <sheetViews>
    <sheetView view="pageBreakPreview" zoomScale="30" zoomScaleNormal="90" zoomScaleSheetLayoutView="30" workbookViewId="0"/>
  </sheetViews>
  <sheetFormatPr defaultRowHeight="15"/>
  <cols>
    <col min="1" max="1" width="7.28515625" customWidth="1"/>
    <col min="2" max="2" width="19.7109375" customWidth="1"/>
    <col min="133" max="134" width="11.42578125" customWidth="1"/>
    <col min="135" max="135" width="91.42578125" style="201" customWidth="1"/>
  </cols>
  <sheetData>
    <row r="1" spans="1:135">
      <c r="A1" s="96"/>
      <c r="B1" s="649" t="s">
        <v>301</v>
      </c>
      <c r="C1" s="649"/>
      <c r="D1" s="649"/>
      <c r="E1" s="649"/>
      <c r="F1" s="649"/>
      <c r="G1" s="649"/>
      <c r="H1" s="649"/>
      <c r="I1" s="649"/>
      <c r="J1" s="649"/>
      <c r="K1" s="649"/>
      <c r="L1" s="649"/>
      <c r="M1" s="649"/>
      <c r="N1" s="649"/>
      <c r="O1" s="649"/>
      <c r="P1" s="649"/>
      <c r="Q1" s="649"/>
      <c r="R1" s="649"/>
      <c r="S1" s="649"/>
      <c r="T1" s="649"/>
      <c r="U1" s="649"/>
      <c r="V1" s="649"/>
      <c r="W1" s="649"/>
      <c r="X1" s="649"/>
      <c r="Y1" s="649"/>
      <c r="Z1" s="649"/>
      <c r="AA1" s="649"/>
      <c r="AB1" s="649"/>
      <c r="AC1" s="649"/>
      <c r="AD1" s="649"/>
      <c r="AE1" s="649"/>
      <c r="AF1" s="649"/>
      <c r="AG1" s="649"/>
      <c r="AH1" s="649"/>
      <c r="AI1" s="649"/>
      <c r="AJ1" s="649"/>
      <c r="AK1" s="649"/>
      <c r="AL1" s="649"/>
      <c r="AM1" s="649"/>
      <c r="AN1" s="649"/>
      <c r="AO1" s="649"/>
      <c r="AP1" s="649"/>
      <c r="AQ1" s="649"/>
      <c r="AR1" s="649"/>
      <c r="AS1" s="649"/>
      <c r="AT1" s="649"/>
      <c r="AU1" s="649"/>
      <c r="AV1" s="649"/>
      <c r="AW1" s="649"/>
      <c r="AX1" s="649"/>
      <c r="AY1" s="649"/>
      <c r="AZ1" s="649"/>
      <c r="BA1" s="649"/>
      <c r="BB1" s="649"/>
      <c r="BC1" s="649"/>
    </row>
    <row r="2" spans="1:135">
      <c r="A2" s="96"/>
      <c r="B2" s="776" t="s">
        <v>92</v>
      </c>
      <c r="C2" s="776"/>
      <c r="D2" s="776"/>
      <c r="E2" s="222" t="str">
        <f>[1]KKM!B13</f>
        <v>Matematika</v>
      </c>
      <c r="F2" s="222"/>
      <c r="G2" s="222"/>
      <c r="H2" s="222"/>
      <c r="I2" s="222"/>
      <c r="J2" s="222"/>
      <c r="K2" s="222"/>
      <c r="L2" s="222"/>
      <c r="M2" s="222"/>
      <c r="N2" s="222"/>
      <c r="O2" s="222"/>
      <c r="P2" s="222"/>
      <c r="Q2" s="222"/>
      <c r="R2" s="222"/>
      <c r="S2" s="222"/>
      <c r="T2" s="222"/>
      <c r="U2" s="222"/>
      <c r="V2" s="222"/>
      <c r="W2" s="222"/>
      <c r="X2" s="80"/>
      <c r="Y2" s="80"/>
      <c r="Z2" s="80"/>
      <c r="AA2" s="80"/>
      <c r="AB2" s="80"/>
      <c r="AC2" s="80"/>
      <c r="AD2" s="80"/>
      <c r="AE2" s="80"/>
      <c r="AF2" s="80"/>
      <c r="AG2" s="80"/>
      <c r="AH2" s="80"/>
      <c r="AI2" s="80"/>
      <c r="AJ2" s="80"/>
      <c r="AK2" s="80"/>
      <c r="AL2" s="80"/>
      <c r="AM2" s="80"/>
      <c r="AN2" s="80"/>
      <c r="AO2" s="80"/>
      <c r="AP2" s="80"/>
      <c r="AQ2" s="80"/>
      <c r="AR2" s="80"/>
      <c r="AS2" s="93"/>
      <c r="AT2" s="93"/>
      <c r="BA2" s="80"/>
      <c r="BB2" s="94"/>
      <c r="BC2" s="95"/>
    </row>
    <row r="3" spans="1:135">
      <c r="A3" s="96"/>
      <c r="B3" s="776" t="s">
        <v>302</v>
      </c>
      <c r="C3" s="776"/>
      <c r="D3" s="776"/>
      <c r="E3" s="193" t="s">
        <v>28</v>
      </c>
      <c r="F3" s="89"/>
      <c r="G3" s="96" t="s">
        <v>303</v>
      </c>
      <c r="H3" s="96" t="s">
        <v>6</v>
      </c>
      <c r="I3" s="89" t="str">
        <f>[1]MENU!N21</f>
        <v>1 ( satu )</v>
      </c>
      <c r="J3" s="89"/>
      <c r="K3" s="89"/>
      <c r="L3" s="89"/>
      <c r="M3" s="96"/>
      <c r="N3" s="96"/>
      <c r="O3" s="96" t="s">
        <v>324</v>
      </c>
      <c r="P3" s="96" t="s">
        <v>6</v>
      </c>
      <c r="Q3" s="89" t="str">
        <f>[1]MENU!N22</f>
        <v>2017 / 2018</v>
      </c>
      <c r="R3" s="96"/>
      <c r="S3" s="96"/>
      <c r="T3" s="96"/>
      <c r="U3" s="96"/>
      <c r="V3" s="96"/>
      <c r="AQ3" s="80"/>
      <c r="AR3" s="80"/>
      <c r="AS3" s="93"/>
      <c r="AT3" s="80"/>
      <c r="AU3" s="194"/>
      <c r="AV3" s="194"/>
      <c r="AW3" s="194"/>
      <c r="AX3" s="194"/>
      <c r="AY3" s="194"/>
      <c r="AZ3" s="194"/>
      <c r="BA3" s="96"/>
      <c r="BB3" s="96"/>
      <c r="BC3" s="96"/>
      <c r="BD3" s="96"/>
      <c r="BE3" s="96"/>
      <c r="BF3" s="96"/>
      <c r="BG3" s="96"/>
      <c r="BH3" s="96"/>
      <c r="BI3" s="96"/>
      <c r="BJ3" s="96"/>
      <c r="BK3" s="96"/>
      <c r="BL3" s="96"/>
      <c r="BM3" s="96"/>
      <c r="CE3" s="80"/>
      <c r="CF3" s="97"/>
    </row>
    <row r="4" spans="1:135">
      <c r="A4" s="777" t="s">
        <v>325</v>
      </c>
      <c r="B4" s="778"/>
      <c r="C4" s="784">
        <f>[1]KKM!E13</f>
        <v>68</v>
      </c>
      <c r="D4" s="785"/>
      <c r="E4" s="785"/>
      <c r="F4" s="785"/>
      <c r="G4" s="785"/>
      <c r="H4" s="785"/>
      <c r="I4" s="785"/>
      <c r="J4" s="785"/>
      <c r="K4" s="785"/>
      <c r="L4" s="785"/>
      <c r="M4" s="98"/>
      <c r="N4" s="98"/>
      <c r="O4" s="98"/>
      <c r="P4" s="98"/>
      <c r="Q4" s="98"/>
      <c r="R4" s="98"/>
      <c r="S4" s="98"/>
      <c r="T4" s="98"/>
      <c r="U4" s="98"/>
      <c r="V4" s="98"/>
      <c r="W4" s="98"/>
      <c r="X4" s="98"/>
      <c r="Y4" s="98"/>
      <c r="Z4" s="98"/>
      <c r="AA4" s="98"/>
      <c r="AB4" s="98"/>
      <c r="AC4" s="98"/>
      <c r="AD4" s="98"/>
      <c r="AE4" s="98"/>
      <c r="AF4" s="98"/>
      <c r="AG4" s="98"/>
      <c r="AH4" s="98"/>
      <c r="AI4" s="98"/>
      <c r="AJ4" s="98"/>
      <c r="AK4" s="98"/>
      <c r="AL4" s="98"/>
      <c r="AM4" s="98"/>
      <c r="AN4" s="98"/>
      <c r="AO4" s="98"/>
      <c r="AP4" s="98"/>
      <c r="AQ4" s="98"/>
      <c r="AR4" s="98"/>
      <c r="AS4" s="98"/>
      <c r="EE4" s="219" t="s">
        <v>326</v>
      </c>
    </row>
    <row r="5" spans="1:135" s="122" customFormat="1">
      <c r="A5" s="577" t="s">
        <v>55</v>
      </c>
      <c r="B5" s="577" t="s">
        <v>56</v>
      </c>
      <c r="C5" s="786" t="s">
        <v>98</v>
      </c>
      <c r="D5" s="786"/>
      <c r="E5" s="786"/>
      <c r="F5" s="786"/>
      <c r="G5" s="786"/>
      <c r="H5" s="786"/>
      <c r="I5" s="786"/>
      <c r="J5" s="786"/>
      <c r="K5" s="786"/>
      <c r="L5" s="786"/>
      <c r="M5" s="786"/>
      <c r="N5" s="786"/>
      <c r="O5" s="786"/>
      <c r="P5" s="786"/>
      <c r="Q5" s="786"/>
      <c r="R5" s="786"/>
      <c r="S5" s="786"/>
      <c r="T5" s="786"/>
      <c r="U5" s="786"/>
      <c r="V5" s="786"/>
      <c r="W5" s="786"/>
      <c r="X5" s="786"/>
      <c r="Y5" s="786"/>
      <c r="Z5" s="786"/>
      <c r="AA5" s="786"/>
      <c r="AB5" s="786"/>
      <c r="AC5" s="786"/>
      <c r="AD5" s="220"/>
      <c r="AE5" s="220"/>
      <c r="AF5" s="220"/>
      <c r="AG5" s="555" t="s">
        <v>99</v>
      </c>
      <c r="AH5" s="555"/>
      <c r="AI5" s="555"/>
      <c r="AJ5" s="555"/>
      <c r="AK5" s="555"/>
      <c r="AL5" s="555"/>
      <c r="AM5" s="555"/>
      <c r="AN5" s="555"/>
      <c r="AO5" s="555"/>
      <c r="AP5" s="555"/>
      <c r="AQ5" s="555"/>
      <c r="AR5" s="555"/>
      <c r="AS5" s="555"/>
      <c r="AT5" s="555"/>
      <c r="AU5" s="555"/>
      <c r="AV5" s="555"/>
      <c r="AW5" s="555"/>
      <c r="AX5" s="555"/>
      <c r="AY5" s="555"/>
      <c r="AZ5" s="555"/>
      <c r="BA5" s="555"/>
      <c r="BB5" s="555"/>
      <c r="BC5" s="555"/>
      <c r="BD5" s="555"/>
      <c r="BE5" s="555"/>
      <c r="BF5" s="555"/>
      <c r="BG5" s="555"/>
      <c r="BH5" s="84"/>
      <c r="BI5" s="84"/>
      <c r="BJ5" s="84"/>
      <c r="BK5" s="775" t="s">
        <v>100</v>
      </c>
      <c r="BL5" s="775"/>
      <c r="BM5" s="775"/>
      <c r="BN5" s="775"/>
      <c r="BO5" s="775"/>
      <c r="BP5" s="775"/>
      <c r="BQ5" s="775"/>
      <c r="BR5" s="775"/>
      <c r="BS5" s="775"/>
      <c r="BT5" s="775"/>
      <c r="BU5" s="775"/>
      <c r="BV5" s="775"/>
      <c r="BW5" s="775"/>
      <c r="BX5" s="775"/>
      <c r="BY5" s="775"/>
      <c r="BZ5" s="775"/>
      <c r="CA5" s="775"/>
      <c r="CB5" s="775"/>
      <c r="CC5" s="775"/>
      <c r="CD5" s="775"/>
      <c r="CE5" s="775"/>
      <c r="CF5" s="775"/>
      <c r="CG5" s="775"/>
      <c r="CH5" s="775"/>
      <c r="CI5" s="775"/>
      <c r="CJ5" s="775"/>
      <c r="CK5" s="775"/>
      <c r="CL5" s="221"/>
      <c r="CM5" s="221"/>
      <c r="CN5" s="221"/>
      <c r="CO5" s="779" t="s">
        <v>101</v>
      </c>
      <c r="CP5" s="779"/>
      <c r="CQ5" s="779"/>
      <c r="CR5" s="779"/>
      <c r="CS5" s="779"/>
      <c r="CT5" s="779"/>
      <c r="CU5" s="779"/>
      <c r="CV5" s="779"/>
      <c r="CW5" s="779"/>
      <c r="CX5" s="779"/>
      <c r="CY5" s="779"/>
      <c r="CZ5" s="779"/>
      <c r="DA5" s="779"/>
      <c r="DB5" s="779"/>
      <c r="DC5" s="779"/>
      <c r="DD5" s="779"/>
      <c r="DE5" s="779"/>
      <c r="DF5" s="779"/>
      <c r="DG5" s="779"/>
      <c r="DH5" s="779"/>
      <c r="DI5" s="779"/>
      <c r="DJ5" s="779"/>
      <c r="DK5" s="779"/>
      <c r="DL5" s="779"/>
      <c r="DM5" s="779"/>
      <c r="DN5" s="779"/>
      <c r="DO5" s="779"/>
      <c r="DP5" s="74"/>
      <c r="DQ5" s="74"/>
      <c r="DR5" s="74"/>
      <c r="DS5" s="694" t="s">
        <v>102</v>
      </c>
      <c r="DT5" s="694"/>
      <c r="DU5" s="694"/>
      <c r="DV5" s="694"/>
      <c r="DW5" s="694"/>
      <c r="DX5" s="694"/>
      <c r="DY5" s="694"/>
      <c r="DZ5" s="694"/>
      <c r="EA5" s="694"/>
      <c r="EB5" s="694"/>
      <c r="EC5" s="760" t="s">
        <v>306</v>
      </c>
      <c r="ED5" s="780" t="s">
        <v>58</v>
      </c>
      <c r="EE5" s="782" t="s">
        <v>307</v>
      </c>
    </row>
    <row r="6" spans="1:135">
      <c r="A6" s="577"/>
      <c r="B6" s="577"/>
      <c r="C6" s="766" t="s">
        <v>308</v>
      </c>
      <c r="D6" s="767"/>
      <c r="E6" s="767"/>
      <c r="F6" s="767"/>
      <c r="G6" s="767"/>
      <c r="H6" s="767"/>
      <c r="I6" s="767"/>
      <c r="J6" s="767"/>
      <c r="K6" s="767"/>
      <c r="L6" s="768"/>
      <c r="M6" s="769" t="s">
        <v>309</v>
      </c>
      <c r="N6" s="770"/>
      <c r="O6" s="770"/>
      <c r="P6" s="770"/>
      <c r="Q6" s="770"/>
      <c r="R6" s="770"/>
      <c r="S6" s="770"/>
      <c r="T6" s="770"/>
      <c r="U6" s="770"/>
      <c r="V6" s="771"/>
      <c r="W6" s="772" t="s">
        <v>310</v>
      </c>
      <c r="X6" s="773"/>
      <c r="Y6" s="773"/>
      <c r="Z6" s="773"/>
      <c r="AA6" s="773"/>
      <c r="AB6" s="773"/>
      <c r="AC6" s="773"/>
      <c r="AD6" s="773"/>
      <c r="AE6" s="773"/>
      <c r="AF6" s="774"/>
      <c r="AG6" s="766" t="s">
        <v>308</v>
      </c>
      <c r="AH6" s="767"/>
      <c r="AI6" s="767"/>
      <c r="AJ6" s="767"/>
      <c r="AK6" s="767"/>
      <c r="AL6" s="767"/>
      <c r="AM6" s="767"/>
      <c r="AN6" s="767"/>
      <c r="AO6" s="767"/>
      <c r="AP6" s="768"/>
      <c r="AQ6" s="769" t="s">
        <v>309</v>
      </c>
      <c r="AR6" s="770"/>
      <c r="AS6" s="770"/>
      <c r="AT6" s="770"/>
      <c r="AU6" s="770"/>
      <c r="AV6" s="770"/>
      <c r="AW6" s="770"/>
      <c r="AX6" s="770"/>
      <c r="AY6" s="770"/>
      <c r="AZ6" s="771"/>
      <c r="BA6" s="772" t="s">
        <v>310</v>
      </c>
      <c r="BB6" s="773"/>
      <c r="BC6" s="773"/>
      <c r="BD6" s="773"/>
      <c r="BE6" s="773"/>
      <c r="BF6" s="773"/>
      <c r="BG6" s="773"/>
      <c r="BH6" s="773"/>
      <c r="BI6" s="773"/>
      <c r="BJ6" s="774"/>
      <c r="BK6" s="766" t="s">
        <v>308</v>
      </c>
      <c r="BL6" s="767"/>
      <c r="BM6" s="767"/>
      <c r="BN6" s="767"/>
      <c r="BO6" s="767"/>
      <c r="BP6" s="767"/>
      <c r="BQ6" s="767"/>
      <c r="BR6" s="767"/>
      <c r="BS6" s="767"/>
      <c r="BT6" s="768"/>
      <c r="BU6" s="769" t="s">
        <v>309</v>
      </c>
      <c r="BV6" s="770"/>
      <c r="BW6" s="770"/>
      <c r="BX6" s="770"/>
      <c r="BY6" s="770"/>
      <c r="BZ6" s="770"/>
      <c r="CA6" s="770"/>
      <c r="CB6" s="770"/>
      <c r="CC6" s="770"/>
      <c r="CD6" s="771"/>
      <c r="CE6" s="772" t="s">
        <v>310</v>
      </c>
      <c r="CF6" s="773"/>
      <c r="CG6" s="773"/>
      <c r="CH6" s="773"/>
      <c r="CI6" s="773"/>
      <c r="CJ6" s="773"/>
      <c r="CK6" s="773"/>
      <c r="CL6" s="773"/>
      <c r="CM6" s="773"/>
      <c r="CN6" s="774"/>
      <c r="CO6" s="766" t="s">
        <v>308</v>
      </c>
      <c r="CP6" s="767"/>
      <c r="CQ6" s="767"/>
      <c r="CR6" s="767"/>
      <c r="CS6" s="767"/>
      <c r="CT6" s="767"/>
      <c r="CU6" s="767"/>
      <c r="CV6" s="767"/>
      <c r="CW6" s="767"/>
      <c r="CX6" s="768"/>
      <c r="CY6" s="769" t="s">
        <v>309</v>
      </c>
      <c r="CZ6" s="770"/>
      <c r="DA6" s="770"/>
      <c r="DB6" s="770"/>
      <c r="DC6" s="770"/>
      <c r="DD6" s="770"/>
      <c r="DE6" s="770"/>
      <c r="DF6" s="770"/>
      <c r="DG6" s="770"/>
      <c r="DH6" s="771"/>
      <c r="DI6" s="772" t="s">
        <v>310</v>
      </c>
      <c r="DJ6" s="773"/>
      <c r="DK6" s="773"/>
      <c r="DL6" s="773"/>
      <c r="DM6" s="773"/>
      <c r="DN6" s="773"/>
      <c r="DO6" s="773"/>
      <c r="DP6" s="773"/>
      <c r="DQ6" s="773"/>
      <c r="DR6" s="774"/>
      <c r="DS6" s="195" t="s">
        <v>108</v>
      </c>
      <c r="DT6" s="195" t="s">
        <v>108</v>
      </c>
      <c r="DU6" s="195" t="s">
        <v>108</v>
      </c>
      <c r="DV6" s="195" t="s">
        <v>108</v>
      </c>
      <c r="DW6" s="195" t="s">
        <v>108</v>
      </c>
      <c r="DX6" s="195" t="s">
        <v>108</v>
      </c>
      <c r="DY6" s="195" t="s">
        <v>108</v>
      </c>
      <c r="DZ6" s="195" t="s">
        <v>108</v>
      </c>
      <c r="EA6" s="195" t="s">
        <v>108</v>
      </c>
      <c r="EB6" s="195" t="s">
        <v>108</v>
      </c>
      <c r="EC6" s="761"/>
      <c r="ED6" s="781"/>
      <c r="EE6" s="782"/>
    </row>
    <row r="7" spans="1:135">
      <c r="A7" s="577"/>
      <c r="B7" s="556"/>
      <c r="C7" s="216">
        <f>A45</f>
        <v>0</v>
      </c>
      <c r="D7" s="216">
        <f>A46</f>
        <v>0</v>
      </c>
      <c r="E7" s="216">
        <f>A47</f>
        <v>0</v>
      </c>
      <c r="F7" s="216">
        <f>A48</f>
        <v>0</v>
      </c>
      <c r="G7" s="216">
        <f>A49</f>
        <v>0</v>
      </c>
      <c r="H7" s="216">
        <f>A50</f>
        <v>0</v>
      </c>
      <c r="I7" s="216">
        <f>A51</f>
        <v>0</v>
      </c>
      <c r="J7" s="216">
        <f>A52</f>
        <v>0</v>
      </c>
      <c r="K7" s="216">
        <f>A53</f>
        <v>0</v>
      </c>
      <c r="L7" s="216">
        <f>A54</f>
        <v>0</v>
      </c>
      <c r="M7" s="216">
        <f t="shared" ref="M7:BX7" si="0">C7</f>
        <v>0</v>
      </c>
      <c r="N7" s="216">
        <f t="shared" si="0"/>
        <v>0</v>
      </c>
      <c r="O7" s="216">
        <f t="shared" si="0"/>
        <v>0</v>
      </c>
      <c r="P7" s="216">
        <f t="shared" si="0"/>
        <v>0</v>
      </c>
      <c r="Q7" s="216">
        <f t="shared" si="0"/>
        <v>0</v>
      </c>
      <c r="R7" s="216">
        <f t="shared" si="0"/>
        <v>0</v>
      </c>
      <c r="S7" s="216">
        <f t="shared" si="0"/>
        <v>0</v>
      </c>
      <c r="T7" s="216">
        <f t="shared" si="0"/>
        <v>0</v>
      </c>
      <c r="U7" s="216">
        <f t="shared" si="0"/>
        <v>0</v>
      </c>
      <c r="V7" s="216">
        <f t="shared" si="0"/>
        <v>0</v>
      </c>
      <c r="W7" s="216">
        <f t="shared" si="0"/>
        <v>0</v>
      </c>
      <c r="X7" s="216">
        <f t="shared" si="0"/>
        <v>0</v>
      </c>
      <c r="Y7" s="216">
        <f t="shared" si="0"/>
        <v>0</v>
      </c>
      <c r="Z7" s="216">
        <f t="shared" si="0"/>
        <v>0</v>
      </c>
      <c r="AA7" s="216">
        <f t="shared" si="0"/>
        <v>0</v>
      </c>
      <c r="AB7" s="216">
        <f t="shared" si="0"/>
        <v>0</v>
      </c>
      <c r="AC7" s="216">
        <f t="shared" si="0"/>
        <v>0</v>
      </c>
      <c r="AD7" s="216">
        <f t="shared" si="0"/>
        <v>0</v>
      </c>
      <c r="AE7" s="216">
        <f t="shared" si="0"/>
        <v>0</v>
      </c>
      <c r="AF7" s="216">
        <f t="shared" si="0"/>
        <v>0</v>
      </c>
      <c r="AG7" s="216">
        <f t="shared" si="0"/>
        <v>0</v>
      </c>
      <c r="AH7" s="216">
        <f t="shared" si="0"/>
        <v>0</v>
      </c>
      <c r="AI7" s="216">
        <f t="shared" si="0"/>
        <v>0</v>
      </c>
      <c r="AJ7" s="216">
        <f t="shared" si="0"/>
        <v>0</v>
      </c>
      <c r="AK7" s="216">
        <f t="shared" si="0"/>
        <v>0</v>
      </c>
      <c r="AL7" s="216">
        <f t="shared" si="0"/>
        <v>0</v>
      </c>
      <c r="AM7" s="216">
        <f t="shared" si="0"/>
        <v>0</v>
      </c>
      <c r="AN7" s="216">
        <f t="shared" si="0"/>
        <v>0</v>
      </c>
      <c r="AO7" s="216">
        <f t="shared" si="0"/>
        <v>0</v>
      </c>
      <c r="AP7" s="216">
        <f t="shared" si="0"/>
        <v>0</v>
      </c>
      <c r="AQ7" s="216">
        <f t="shared" si="0"/>
        <v>0</v>
      </c>
      <c r="AR7" s="216">
        <f t="shared" si="0"/>
        <v>0</v>
      </c>
      <c r="AS7" s="216">
        <f t="shared" si="0"/>
        <v>0</v>
      </c>
      <c r="AT7" s="216">
        <f t="shared" si="0"/>
        <v>0</v>
      </c>
      <c r="AU7" s="216">
        <f t="shared" si="0"/>
        <v>0</v>
      </c>
      <c r="AV7" s="216">
        <f t="shared" si="0"/>
        <v>0</v>
      </c>
      <c r="AW7" s="216">
        <f t="shared" si="0"/>
        <v>0</v>
      </c>
      <c r="AX7" s="216">
        <f t="shared" si="0"/>
        <v>0</v>
      </c>
      <c r="AY7" s="216">
        <f t="shared" si="0"/>
        <v>0</v>
      </c>
      <c r="AZ7" s="216">
        <f t="shared" si="0"/>
        <v>0</v>
      </c>
      <c r="BA7" s="216">
        <f t="shared" si="0"/>
        <v>0</v>
      </c>
      <c r="BB7" s="216">
        <f t="shared" si="0"/>
        <v>0</v>
      </c>
      <c r="BC7" s="216">
        <f t="shared" si="0"/>
        <v>0</v>
      </c>
      <c r="BD7" s="216">
        <f t="shared" si="0"/>
        <v>0</v>
      </c>
      <c r="BE7" s="216">
        <f t="shared" si="0"/>
        <v>0</v>
      </c>
      <c r="BF7" s="216">
        <f t="shared" si="0"/>
        <v>0</v>
      </c>
      <c r="BG7" s="216">
        <f t="shared" si="0"/>
        <v>0</v>
      </c>
      <c r="BH7" s="216">
        <f t="shared" si="0"/>
        <v>0</v>
      </c>
      <c r="BI7" s="216">
        <f t="shared" si="0"/>
        <v>0</v>
      </c>
      <c r="BJ7" s="216">
        <f t="shared" si="0"/>
        <v>0</v>
      </c>
      <c r="BK7" s="216">
        <f t="shared" si="0"/>
        <v>0</v>
      </c>
      <c r="BL7" s="216">
        <f t="shared" si="0"/>
        <v>0</v>
      </c>
      <c r="BM7" s="216">
        <f t="shared" si="0"/>
        <v>0</v>
      </c>
      <c r="BN7" s="216">
        <f t="shared" si="0"/>
        <v>0</v>
      </c>
      <c r="BO7" s="216">
        <f t="shared" si="0"/>
        <v>0</v>
      </c>
      <c r="BP7" s="216">
        <f t="shared" si="0"/>
        <v>0</v>
      </c>
      <c r="BQ7" s="216">
        <f t="shared" si="0"/>
        <v>0</v>
      </c>
      <c r="BR7" s="216">
        <f t="shared" si="0"/>
        <v>0</v>
      </c>
      <c r="BS7" s="216">
        <f t="shared" si="0"/>
        <v>0</v>
      </c>
      <c r="BT7" s="216">
        <f t="shared" si="0"/>
        <v>0</v>
      </c>
      <c r="BU7" s="216">
        <f t="shared" si="0"/>
        <v>0</v>
      </c>
      <c r="BV7" s="216">
        <f t="shared" si="0"/>
        <v>0</v>
      </c>
      <c r="BW7" s="216">
        <f t="shared" si="0"/>
        <v>0</v>
      </c>
      <c r="BX7" s="216">
        <f t="shared" si="0"/>
        <v>0</v>
      </c>
      <c r="BY7" s="216">
        <f t="shared" ref="BY7:DR7" si="1">BO7</f>
        <v>0</v>
      </c>
      <c r="BZ7" s="216">
        <f t="shared" si="1"/>
        <v>0</v>
      </c>
      <c r="CA7" s="216">
        <f t="shared" si="1"/>
        <v>0</v>
      </c>
      <c r="CB7" s="216">
        <f t="shared" si="1"/>
        <v>0</v>
      </c>
      <c r="CC7" s="216">
        <f t="shared" si="1"/>
        <v>0</v>
      </c>
      <c r="CD7" s="216">
        <f t="shared" si="1"/>
        <v>0</v>
      </c>
      <c r="CE7" s="216">
        <f t="shared" si="1"/>
        <v>0</v>
      </c>
      <c r="CF7" s="216">
        <f t="shared" si="1"/>
        <v>0</v>
      </c>
      <c r="CG7" s="216">
        <f t="shared" si="1"/>
        <v>0</v>
      </c>
      <c r="CH7" s="216">
        <f t="shared" si="1"/>
        <v>0</v>
      </c>
      <c r="CI7" s="216">
        <f t="shared" si="1"/>
        <v>0</v>
      </c>
      <c r="CJ7" s="216">
        <f t="shared" si="1"/>
        <v>0</v>
      </c>
      <c r="CK7" s="216">
        <f t="shared" si="1"/>
        <v>0</v>
      </c>
      <c r="CL7" s="216">
        <f t="shared" si="1"/>
        <v>0</v>
      </c>
      <c r="CM7" s="216">
        <f t="shared" si="1"/>
        <v>0</v>
      </c>
      <c r="CN7" s="216">
        <f t="shared" si="1"/>
        <v>0</v>
      </c>
      <c r="CO7" s="216">
        <f t="shared" si="1"/>
        <v>0</v>
      </c>
      <c r="CP7" s="216">
        <f t="shared" si="1"/>
        <v>0</v>
      </c>
      <c r="CQ7" s="216">
        <f t="shared" si="1"/>
        <v>0</v>
      </c>
      <c r="CR7" s="216">
        <f t="shared" si="1"/>
        <v>0</v>
      </c>
      <c r="CS7" s="216">
        <f t="shared" si="1"/>
        <v>0</v>
      </c>
      <c r="CT7" s="216">
        <f t="shared" si="1"/>
        <v>0</v>
      </c>
      <c r="CU7" s="216">
        <f t="shared" si="1"/>
        <v>0</v>
      </c>
      <c r="CV7" s="216">
        <f t="shared" si="1"/>
        <v>0</v>
      </c>
      <c r="CW7" s="216">
        <f t="shared" si="1"/>
        <v>0</v>
      </c>
      <c r="CX7" s="216">
        <f t="shared" si="1"/>
        <v>0</v>
      </c>
      <c r="CY7" s="216">
        <f t="shared" si="1"/>
        <v>0</v>
      </c>
      <c r="CZ7" s="216">
        <f t="shared" si="1"/>
        <v>0</v>
      </c>
      <c r="DA7" s="216">
        <f t="shared" si="1"/>
        <v>0</v>
      </c>
      <c r="DB7" s="216">
        <f t="shared" si="1"/>
        <v>0</v>
      </c>
      <c r="DC7" s="216">
        <f t="shared" si="1"/>
        <v>0</v>
      </c>
      <c r="DD7" s="216">
        <f t="shared" si="1"/>
        <v>0</v>
      </c>
      <c r="DE7" s="216">
        <f t="shared" si="1"/>
        <v>0</v>
      </c>
      <c r="DF7" s="216">
        <f t="shared" si="1"/>
        <v>0</v>
      </c>
      <c r="DG7" s="216">
        <f t="shared" si="1"/>
        <v>0</v>
      </c>
      <c r="DH7" s="216">
        <f t="shared" si="1"/>
        <v>0</v>
      </c>
      <c r="DI7" s="216">
        <f t="shared" si="1"/>
        <v>0</v>
      </c>
      <c r="DJ7" s="216">
        <f t="shared" si="1"/>
        <v>0</v>
      </c>
      <c r="DK7" s="216">
        <f t="shared" si="1"/>
        <v>0</v>
      </c>
      <c r="DL7" s="216">
        <f t="shared" si="1"/>
        <v>0</v>
      </c>
      <c r="DM7" s="216">
        <f t="shared" si="1"/>
        <v>0</v>
      </c>
      <c r="DN7" s="216">
        <f t="shared" si="1"/>
        <v>0</v>
      </c>
      <c r="DO7" s="216">
        <f t="shared" si="1"/>
        <v>0</v>
      </c>
      <c r="DP7" s="216">
        <f t="shared" si="1"/>
        <v>0</v>
      </c>
      <c r="DQ7" s="216">
        <f t="shared" si="1"/>
        <v>0</v>
      </c>
      <c r="DR7" s="216">
        <f t="shared" si="1"/>
        <v>0</v>
      </c>
      <c r="DS7" s="217">
        <v>4.0999999999999996</v>
      </c>
      <c r="DT7" s="217">
        <v>4.2</v>
      </c>
      <c r="DU7" s="217">
        <v>4.3</v>
      </c>
      <c r="DV7" s="217">
        <v>4.4000000000000004</v>
      </c>
      <c r="DW7" s="217">
        <v>4.5</v>
      </c>
      <c r="DX7" s="217">
        <v>4.5999999999999996</v>
      </c>
      <c r="DY7" s="217">
        <v>4.8</v>
      </c>
      <c r="DZ7" s="217">
        <v>0</v>
      </c>
      <c r="EA7" s="217">
        <v>0</v>
      </c>
      <c r="EB7" s="218">
        <v>0</v>
      </c>
      <c r="EC7" s="761"/>
      <c r="ED7" s="781"/>
      <c r="EE7" s="783"/>
    </row>
    <row r="8" spans="1:135" ht="45">
      <c r="A8" s="111">
        <v>1</v>
      </c>
      <c r="B8" s="111" t="str">
        <f>[1]SISWA!B6</f>
        <v>Arka Ra'if Hamdani</v>
      </c>
      <c r="C8" s="81">
        <v>80</v>
      </c>
      <c r="D8" s="81">
        <v>80</v>
      </c>
      <c r="E8" s="81"/>
      <c r="F8" s="81"/>
      <c r="G8" s="81"/>
      <c r="H8" s="81"/>
      <c r="I8" s="81"/>
      <c r="J8" s="81"/>
      <c r="K8" s="81"/>
      <c r="L8" s="81"/>
      <c r="M8" s="131">
        <v>85</v>
      </c>
      <c r="N8" s="131">
        <v>85</v>
      </c>
      <c r="O8" s="131"/>
      <c r="P8" s="131"/>
      <c r="Q8" s="131"/>
      <c r="R8" s="131"/>
      <c r="S8" s="131"/>
      <c r="T8" s="131"/>
      <c r="U8" s="131"/>
      <c r="V8" s="131"/>
      <c r="W8" s="113">
        <v>85</v>
      </c>
      <c r="X8" s="113">
        <v>85</v>
      </c>
      <c r="Y8" s="113"/>
      <c r="Z8" s="113"/>
      <c r="AA8" s="113"/>
      <c r="AB8" s="113"/>
      <c r="AC8" s="113"/>
      <c r="AD8" s="113"/>
      <c r="AE8" s="113"/>
      <c r="AF8" s="113"/>
      <c r="AG8" s="81"/>
      <c r="AH8" s="81"/>
      <c r="AI8" s="81"/>
      <c r="AJ8" s="81">
        <v>85</v>
      </c>
      <c r="AK8" s="81">
        <v>80</v>
      </c>
      <c r="AL8" s="81"/>
      <c r="AM8" s="81"/>
      <c r="AN8" s="81"/>
      <c r="AO8" s="81"/>
      <c r="AP8" s="81"/>
      <c r="AQ8" s="131"/>
      <c r="AR8" s="131"/>
      <c r="AS8" s="131"/>
      <c r="AT8" s="131">
        <v>88</v>
      </c>
      <c r="AU8" s="131">
        <v>85</v>
      </c>
      <c r="AV8" s="131"/>
      <c r="AW8" s="131"/>
      <c r="AX8" s="131"/>
      <c r="AY8" s="131"/>
      <c r="AZ8" s="131"/>
      <c r="BA8" s="113"/>
      <c r="BB8" s="113"/>
      <c r="BC8" s="113"/>
      <c r="BD8" s="113">
        <v>90</v>
      </c>
      <c r="BE8" s="113">
        <v>85</v>
      </c>
      <c r="BF8" s="113"/>
      <c r="BG8" s="113"/>
      <c r="BH8" s="113"/>
      <c r="BI8" s="113"/>
      <c r="BJ8" s="113"/>
      <c r="BK8" s="81">
        <v>88</v>
      </c>
      <c r="BL8" s="81">
        <v>85</v>
      </c>
      <c r="BM8" s="81"/>
      <c r="BN8" s="81"/>
      <c r="BO8" s="81"/>
      <c r="BP8" s="81"/>
      <c r="BQ8" s="81"/>
      <c r="BR8" s="81"/>
      <c r="BS8" s="81"/>
      <c r="BT8" s="81"/>
      <c r="BU8" s="131">
        <v>90</v>
      </c>
      <c r="BV8" s="131">
        <v>85</v>
      </c>
      <c r="BW8" s="131"/>
      <c r="BX8" s="131"/>
      <c r="BY8" s="131"/>
      <c r="BZ8" s="131"/>
      <c r="CA8" s="131"/>
      <c r="CB8" s="131"/>
      <c r="CC8" s="131"/>
      <c r="CD8" s="131"/>
      <c r="CE8" s="113">
        <v>90</v>
      </c>
      <c r="CF8" s="113">
        <v>90</v>
      </c>
      <c r="CG8" s="113"/>
      <c r="CH8" s="113"/>
      <c r="CI8" s="113"/>
      <c r="CJ8" s="113"/>
      <c r="CK8" s="113"/>
      <c r="CL8" s="113"/>
      <c r="CM8" s="113"/>
      <c r="CN8" s="113"/>
      <c r="CO8" s="81"/>
      <c r="CP8" s="81"/>
      <c r="CQ8" s="81"/>
      <c r="CR8" s="81"/>
      <c r="CS8" s="81">
        <v>85</v>
      </c>
      <c r="CT8" s="81">
        <v>88</v>
      </c>
      <c r="CU8" s="81"/>
      <c r="CV8" s="81"/>
      <c r="CW8" s="81"/>
      <c r="CX8" s="81"/>
      <c r="CY8" s="131"/>
      <c r="CZ8" s="131"/>
      <c r="DA8" s="131"/>
      <c r="DB8" s="131"/>
      <c r="DC8" s="131">
        <v>85</v>
      </c>
      <c r="DD8" s="131">
        <v>88</v>
      </c>
      <c r="DE8" s="131"/>
      <c r="DF8" s="131"/>
      <c r="DG8" s="131"/>
      <c r="DH8" s="131"/>
      <c r="DI8" s="113"/>
      <c r="DJ8" s="113"/>
      <c r="DK8" s="113"/>
      <c r="DL8" s="113"/>
      <c r="DM8" s="113">
        <v>88</v>
      </c>
      <c r="DN8" s="113">
        <v>89</v>
      </c>
      <c r="DO8" s="113"/>
      <c r="DP8" s="113"/>
      <c r="DQ8" s="113"/>
      <c r="DR8" s="113"/>
      <c r="DS8" s="198">
        <v>89.333333333333329</v>
      </c>
      <c r="DT8" s="198">
        <v>86.666666666666671</v>
      </c>
      <c r="DU8" s="198" t="s">
        <v>201</v>
      </c>
      <c r="DV8" s="198">
        <v>87.666666666666671</v>
      </c>
      <c r="DW8" s="198">
        <v>86</v>
      </c>
      <c r="DX8" s="198">
        <v>88.333333333333329</v>
      </c>
      <c r="DY8" s="198" t="s">
        <v>201</v>
      </c>
      <c r="DZ8" s="198" t="s">
        <v>201</v>
      </c>
      <c r="EA8" s="198" t="s">
        <v>201</v>
      </c>
      <c r="EB8" s="198" t="s">
        <v>201</v>
      </c>
      <c r="EC8" s="199">
        <v>87.6</v>
      </c>
      <c r="ED8" s="120" t="s">
        <v>61</v>
      </c>
      <c r="EE8" s="200" t="s">
        <v>327</v>
      </c>
    </row>
    <row r="9" spans="1:135" ht="60">
      <c r="A9" s="122">
        <v>2</v>
      </c>
      <c r="B9" s="111" t="str">
        <f>[1]SISWA!B7</f>
        <v>Athaya Alifia Maulida Azahra</v>
      </c>
      <c r="C9" s="81">
        <v>80</v>
      </c>
      <c r="D9" s="81">
        <v>80</v>
      </c>
      <c r="E9" s="81"/>
      <c r="F9" s="81"/>
      <c r="G9" s="81"/>
      <c r="H9" s="81"/>
      <c r="I9" s="81"/>
      <c r="J9" s="81"/>
      <c r="K9" s="81"/>
      <c r="L9" s="81"/>
      <c r="M9" s="131">
        <v>80</v>
      </c>
      <c r="N9" s="131">
        <v>85</v>
      </c>
      <c r="O9" s="131"/>
      <c r="P9" s="131"/>
      <c r="Q9" s="131"/>
      <c r="R9" s="131"/>
      <c r="S9" s="131"/>
      <c r="T9" s="131"/>
      <c r="U9" s="131"/>
      <c r="V9" s="131"/>
      <c r="W9" s="113">
        <v>85</v>
      </c>
      <c r="X9" s="113">
        <v>80</v>
      </c>
      <c r="Y9" s="113"/>
      <c r="Z9" s="113"/>
      <c r="AA9" s="113"/>
      <c r="AB9" s="113"/>
      <c r="AC9" s="113"/>
      <c r="AD9" s="113"/>
      <c r="AE9" s="113"/>
      <c r="AF9" s="113"/>
      <c r="AG9" s="81"/>
      <c r="AH9" s="81"/>
      <c r="AI9" s="81"/>
      <c r="AJ9" s="81">
        <v>80</v>
      </c>
      <c r="AK9" s="81">
        <v>85</v>
      </c>
      <c r="AL9" s="81"/>
      <c r="AM9" s="81"/>
      <c r="AN9" s="81"/>
      <c r="AO9" s="81"/>
      <c r="AP9" s="81"/>
      <c r="AQ9" s="131"/>
      <c r="AR9" s="131"/>
      <c r="AS9" s="131"/>
      <c r="AT9" s="131">
        <v>85</v>
      </c>
      <c r="AU9" s="131">
        <v>85</v>
      </c>
      <c r="AV9" s="131"/>
      <c r="AW9" s="131"/>
      <c r="AX9" s="131"/>
      <c r="AY9" s="131"/>
      <c r="AZ9" s="131"/>
      <c r="BA9" s="113"/>
      <c r="BB9" s="113"/>
      <c r="BC9" s="113"/>
      <c r="BD9" s="113">
        <v>88</v>
      </c>
      <c r="BE9" s="113">
        <v>88</v>
      </c>
      <c r="BF9" s="113"/>
      <c r="BG9" s="113"/>
      <c r="BH9" s="113"/>
      <c r="BI9" s="113"/>
      <c r="BJ9" s="113"/>
      <c r="BK9" s="81">
        <v>88</v>
      </c>
      <c r="BL9" s="81">
        <v>88</v>
      </c>
      <c r="BM9" s="81"/>
      <c r="BN9" s="81"/>
      <c r="BO9" s="81"/>
      <c r="BP9" s="81"/>
      <c r="BQ9" s="81"/>
      <c r="BR9" s="81"/>
      <c r="BS9" s="81"/>
      <c r="BT9" s="81"/>
      <c r="BU9" s="131">
        <v>88</v>
      </c>
      <c r="BV9" s="131">
        <v>85</v>
      </c>
      <c r="BW9" s="131"/>
      <c r="BX9" s="131"/>
      <c r="BY9" s="131"/>
      <c r="BZ9" s="131"/>
      <c r="CA9" s="131"/>
      <c r="CB9" s="131"/>
      <c r="CC9" s="131"/>
      <c r="CD9" s="131"/>
      <c r="CE9" s="113">
        <v>90</v>
      </c>
      <c r="CF9" s="113">
        <v>85</v>
      </c>
      <c r="CG9" s="113"/>
      <c r="CH9" s="113"/>
      <c r="CI9" s="113"/>
      <c r="CJ9" s="113"/>
      <c r="CK9" s="113"/>
      <c r="CL9" s="113"/>
      <c r="CM9" s="113"/>
      <c r="CN9" s="113"/>
      <c r="CO9" s="81"/>
      <c r="CP9" s="81"/>
      <c r="CQ9" s="81"/>
      <c r="CR9" s="81"/>
      <c r="CS9" s="81">
        <v>88</v>
      </c>
      <c r="CT9" s="81">
        <v>88</v>
      </c>
      <c r="CU9" s="81"/>
      <c r="CV9" s="81"/>
      <c r="CW9" s="81"/>
      <c r="CX9" s="81"/>
      <c r="CY9" s="131"/>
      <c r="CZ9" s="131"/>
      <c r="DA9" s="131"/>
      <c r="DB9" s="131"/>
      <c r="DC9" s="131">
        <v>88</v>
      </c>
      <c r="DD9" s="131">
        <v>85</v>
      </c>
      <c r="DE9" s="131"/>
      <c r="DF9" s="131"/>
      <c r="DG9" s="131"/>
      <c r="DH9" s="131"/>
      <c r="DI9" s="113"/>
      <c r="DJ9" s="113"/>
      <c r="DK9" s="113"/>
      <c r="DL9" s="113"/>
      <c r="DM9" s="113">
        <v>88</v>
      </c>
      <c r="DN9" s="113">
        <v>90</v>
      </c>
      <c r="DO9" s="113"/>
      <c r="DP9" s="113"/>
      <c r="DQ9" s="113"/>
      <c r="DR9" s="113"/>
      <c r="DS9" s="198">
        <v>88.666666666666671</v>
      </c>
      <c r="DT9" s="198">
        <v>86</v>
      </c>
      <c r="DU9" s="198" t="s">
        <v>201</v>
      </c>
      <c r="DV9" s="198">
        <v>84.333333333333329</v>
      </c>
      <c r="DW9" s="198">
        <v>88</v>
      </c>
      <c r="DX9" s="198">
        <v>87.666666666666671</v>
      </c>
      <c r="DY9" s="198" t="s">
        <v>201</v>
      </c>
      <c r="DZ9" s="198" t="s">
        <v>201</v>
      </c>
      <c r="EA9" s="198" t="s">
        <v>201</v>
      </c>
      <c r="EB9" s="198" t="s">
        <v>201</v>
      </c>
      <c r="EC9" s="199">
        <v>86.933333333333337</v>
      </c>
      <c r="ED9" s="120" t="s">
        <v>61</v>
      </c>
      <c r="EE9" s="200" t="s">
        <v>328</v>
      </c>
    </row>
    <row r="10" spans="1:135" ht="60">
      <c r="A10" s="122">
        <v>3</v>
      </c>
      <c r="B10" s="111" t="str">
        <f>[1]SISWA!B8</f>
        <v>Danar Neva Patrias</v>
      </c>
      <c r="C10" s="81">
        <v>85</v>
      </c>
      <c r="D10" s="81">
        <v>85</v>
      </c>
      <c r="E10" s="81"/>
      <c r="F10" s="81"/>
      <c r="G10" s="81"/>
      <c r="H10" s="81"/>
      <c r="I10" s="81"/>
      <c r="J10" s="81"/>
      <c r="K10" s="81"/>
      <c r="L10" s="81"/>
      <c r="M10" s="131">
        <v>88</v>
      </c>
      <c r="N10" s="131">
        <v>88</v>
      </c>
      <c r="O10" s="131"/>
      <c r="P10" s="131"/>
      <c r="Q10" s="131"/>
      <c r="R10" s="131"/>
      <c r="S10" s="131"/>
      <c r="T10" s="131"/>
      <c r="U10" s="131"/>
      <c r="V10" s="131"/>
      <c r="W10" s="113">
        <v>90</v>
      </c>
      <c r="X10" s="113">
        <v>88</v>
      </c>
      <c r="Y10" s="113"/>
      <c r="Z10" s="113"/>
      <c r="AA10" s="113"/>
      <c r="AB10" s="113"/>
      <c r="AC10" s="113"/>
      <c r="AD10" s="113"/>
      <c r="AE10" s="113"/>
      <c r="AF10" s="113"/>
      <c r="AG10" s="81"/>
      <c r="AH10" s="81"/>
      <c r="AI10" s="81"/>
      <c r="AJ10" s="81">
        <v>88</v>
      </c>
      <c r="AK10" s="81">
        <v>88</v>
      </c>
      <c r="AL10" s="81"/>
      <c r="AM10" s="81"/>
      <c r="AN10" s="81"/>
      <c r="AO10" s="81"/>
      <c r="AP10" s="81"/>
      <c r="AQ10" s="131"/>
      <c r="AR10" s="131"/>
      <c r="AS10" s="131"/>
      <c r="AT10" s="131">
        <v>88</v>
      </c>
      <c r="AU10" s="131">
        <v>85</v>
      </c>
      <c r="AV10" s="131"/>
      <c r="AW10" s="131"/>
      <c r="AX10" s="131"/>
      <c r="AY10" s="131"/>
      <c r="AZ10" s="131"/>
      <c r="BA10" s="113"/>
      <c r="BB10" s="113"/>
      <c r="BC10" s="113"/>
      <c r="BD10" s="113">
        <v>90</v>
      </c>
      <c r="BE10" s="113">
        <v>85</v>
      </c>
      <c r="BF10" s="113"/>
      <c r="BG10" s="113"/>
      <c r="BH10" s="113"/>
      <c r="BI10" s="113"/>
      <c r="BJ10" s="113"/>
      <c r="BK10" s="81">
        <v>90</v>
      </c>
      <c r="BL10" s="81">
        <v>88</v>
      </c>
      <c r="BM10" s="81"/>
      <c r="BN10" s="81"/>
      <c r="BO10" s="81"/>
      <c r="BP10" s="81"/>
      <c r="BQ10" s="81"/>
      <c r="BR10" s="81"/>
      <c r="BS10" s="81"/>
      <c r="BT10" s="81"/>
      <c r="BU10" s="131">
        <v>88</v>
      </c>
      <c r="BV10" s="131">
        <v>88</v>
      </c>
      <c r="BW10" s="131"/>
      <c r="BX10" s="131"/>
      <c r="BY10" s="131"/>
      <c r="BZ10" s="131"/>
      <c r="CA10" s="131"/>
      <c r="CB10" s="131"/>
      <c r="CC10" s="131"/>
      <c r="CD10" s="131"/>
      <c r="CE10" s="113">
        <v>88</v>
      </c>
      <c r="CF10" s="113">
        <v>90</v>
      </c>
      <c r="CG10" s="113"/>
      <c r="CH10" s="113"/>
      <c r="CI10" s="113"/>
      <c r="CJ10" s="113"/>
      <c r="CK10" s="113"/>
      <c r="CL10" s="113"/>
      <c r="CM10" s="113"/>
      <c r="CN10" s="113"/>
      <c r="CO10" s="81"/>
      <c r="CP10" s="81"/>
      <c r="CQ10" s="81"/>
      <c r="CR10" s="81"/>
      <c r="CS10" s="81">
        <v>90</v>
      </c>
      <c r="CT10" s="81">
        <v>88</v>
      </c>
      <c r="CU10" s="81"/>
      <c r="CV10" s="81"/>
      <c r="CW10" s="81"/>
      <c r="CX10" s="81"/>
      <c r="CY10" s="131"/>
      <c r="CZ10" s="131"/>
      <c r="DA10" s="131"/>
      <c r="DB10" s="131"/>
      <c r="DC10" s="131">
        <v>90</v>
      </c>
      <c r="DD10" s="131">
        <v>90</v>
      </c>
      <c r="DE10" s="131"/>
      <c r="DF10" s="131"/>
      <c r="DG10" s="131"/>
      <c r="DH10" s="131"/>
      <c r="DI10" s="113"/>
      <c r="DJ10" s="113"/>
      <c r="DK10" s="113"/>
      <c r="DL10" s="113"/>
      <c r="DM10" s="113">
        <v>90</v>
      </c>
      <c r="DN10" s="113">
        <v>90</v>
      </c>
      <c r="DO10" s="113"/>
      <c r="DP10" s="113"/>
      <c r="DQ10" s="113"/>
      <c r="DR10" s="113"/>
      <c r="DS10" s="198">
        <v>89.333333333333329</v>
      </c>
      <c r="DT10" s="198">
        <v>88.666666666666671</v>
      </c>
      <c r="DU10" s="198" t="s">
        <v>201</v>
      </c>
      <c r="DV10" s="198">
        <v>88.666666666666671</v>
      </c>
      <c r="DW10" s="198">
        <v>90</v>
      </c>
      <c r="DX10" s="198">
        <v>89.333333333333329</v>
      </c>
      <c r="DY10" s="198" t="s">
        <v>201</v>
      </c>
      <c r="DZ10" s="198" t="s">
        <v>201</v>
      </c>
      <c r="EA10" s="198" t="s">
        <v>201</v>
      </c>
      <c r="EB10" s="198" t="s">
        <v>201</v>
      </c>
      <c r="EC10" s="199">
        <v>89.2</v>
      </c>
      <c r="ED10" s="120" t="s">
        <v>123</v>
      </c>
      <c r="EE10" s="200" t="s">
        <v>329</v>
      </c>
    </row>
    <row r="11" spans="1:135" ht="60">
      <c r="A11" s="122">
        <v>4</v>
      </c>
      <c r="B11" s="111" t="str">
        <f>[1]SISWA!B9</f>
        <v>Davila Rebiyansa Putra</v>
      </c>
      <c r="C11" s="81">
        <v>88</v>
      </c>
      <c r="D11" s="81">
        <v>85</v>
      </c>
      <c r="E11" s="81"/>
      <c r="F11" s="81"/>
      <c r="G11" s="81"/>
      <c r="H11" s="81"/>
      <c r="I11" s="81"/>
      <c r="J11" s="81"/>
      <c r="K11" s="81"/>
      <c r="L11" s="81"/>
      <c r="M11" s="131">
        <v>88</v>
      </c>
      <c r="N11" s="131">
        <v>88</v>
      </c>
      <c r="O11" s="131"/>
      <c r="P11" s="131"/>
      <c r="Q11" s="131"/>
      <c r="R11" s="131"/>
      <c r="S11" s="131"/>
      <c r="T11" s="131"/>
      <c r="U11" s="131"/>
      <c r="V11" s="131"/>
      <c r="W11" s="113">
        <v>88</v>
      </c>
      <c r="X11" s="113">
        <v>90</v>
      </c>
      <c r="Y11" s="113"/>
      <c r="Z11" s="113"/>
      <c r="AA11" s="113"/>
      <c r="AB11" s="113"/>
      <c r="AC11" s="113"/>
      <c r="AD11" s="113"/>
      <c r="AE11" s="113"/>
      <c r="AF11" s="113"/>
      <c r="AG11" s="81"/>
      <c r="AH11" s="81"/>
      <c r="AI11" s="81"/>
      <c r="AJ11" s="81">
        <v>88</v>
      </c>
      <c r="AK11" s="81">
        <v>85</v>
      </c>
      <c r="AL11" s="81"/>
      <c r="AM11" s="81"/>
      <c r="AN11" s="81"/>
      <c r="AO11" s="81"/>
      <c r="AP11" s="81"/>
      <c r="AQ11" s="131"/>
      <c r="AR11" s="131"/>
      <c r="AS11" s="131"/>
      <c r="AT11" s="131">
        <v>90</v>
      </c>
      <c r="AU11" s="131">
        <v>88</v>
      </c>
      <c r="AV11" s="131"/>
      <c r="AW11" s="131"/>
      <c r="AX11" s="131"/>
      <c r="AY11" s="131"/>
      <c r="AZ11" s="131"/>
      <c r="BA11" s="113"/>
      <c r="BB11" s="113"/>
      <c r="BC11" s="113"/>
      <c r="BD11" s="113">
        <v>90</v>
      </c>
      <c r="BE11" s="113">
        <v>90</v>
      </c>
      <c r="BF11" s="113"/>
      <c r="BG11" s="113"/>
      <c r="BH11" s="113"/>
      <c r="BI11" s="113"/>
      <c r="BJ11" s="113"/>
      <c r="BK11" s="81">
        <v>90</v>
      </c>
      <c r="BL11" s="81">
        <v>88</v>
      </c>
      <c r="BM11" s="81"/>
      <c r="BN11" s="81"/>
      <c r="BO11" s="81"/>
      <c r="BP11" s="81"/>
      <c r="BQ11" s="81"/>
      <c r="BR11" s="81"/>
      <c r="BS11" s="81"/>
      <c r="BT11" s="81"/>
      <c r="BU11" s="131">
        <v>88</v>
      </c>
      <c r="BV11" s="131">
        <v>85</v>
      </c>
      <c r="BW11" s="131"/>
      <c r="BX11" s="131"/>
      <c r="BY11" s="131"/>
      <c r="BZ11" s="131"/>
      <c r="CA11" s="131"/>
      <c r="CB11" s="131"/>
      <c r="CC11" s="131"/>
      <c r="CD11" s="131"/>
      <c r="CE11" s="113">
        <v>90</v>
      </c>
      <c r="CF11" s="113">
        <v>88</v>
      </c>
      <c r="CG11" s="113"/>
      <c r="CH11" s="113"/>
      <c r="CI11" s="113"/>
      <c r="CJ11" s="113"/>
      <c r="CK11" s="113"/>
      <c r="CL11" s="113"/>
      <c r="CM11" s="113"/>
      <c r="CN11" s="113"/>
      <c r="CO11" s="81"/>
      <c r="CP11" s="81"/>
      <c r="CQ11" s="81"/>
      <c r="CR11" s="81"/>
      <c r="CS11" s="81">
        <v>88</v>
      </c>
      <c r="CT11" s="81">
        <v>88</v>
      </c>
      <c r="CU11" s="81"/>
      <c r="CV11" s="81"/>
      <c r="CW11" s="81"/>
      <c r="CX11" s="81"/>
      <c r="CY11" s="131"/>
      <c r="CZ11" s="131"/>
      <c r="DA11" s="131"/>
      <c r="DB11" s="131"/>
      <c r="DC11" s="131">
        <v>88</v>
      </c>
      <c r="DD11" s="131">
        <v>85</v>
      </c>
      <c r="DE11" s="131"/>
      <c r="DF11" s="131"/>
      <c r="DG11" s="131"/>
      <c r="DH11" s="131"/>
      <c r="DI11" s="113"/>
      <c r="DJ11" s="113"/>
      <c r="DK11" s="113"/>
      <c r="DL11" s="113"/>
      <c r="DM11" s="113">
        <v>80</v>
      </c>
      <c r="DN11" s="113">
        <v>88</v>
      </c>
      <c r="DO11" s="113"/>
      <c r="DP11" s="113"/>
      <c r="DQ11" s="113"/>
      <c r="DR11" s="113"/>
      <c r="DS11" s="198">
        <v>89.333333333333329</v>
      </c>
      <c r="DT11" s="198">
        <v>88.666666666666671</v>
      </c>
      <c r="DU11" s="198" t="s">
        <v>201</v>
      </c>
      <c r="DV11" s="198">
        <v>89.333333333333329</v>
      </c>
      <c r="DW11" s="198">
        <v>88.666666666666671</v>
      </c>
      <c r="DX11" s="198">
        <v>87</v>
      </c>
      <c r="DY11" s="198" t="s">
        <v>201</v>
      </c>
      <c r="DZ11" s="198" t="s">
        <v>201</v>
      </c>
      <c r="EA11" s="198" t="s">
        <v>201</v>
      </c>
      <c r="EB11" s="198" t="s">
        <v>201</v>
      </c>
      <c r="EC11" s="199">
        <v>88.6</v>
      </c>
      <c r="ED11" s="120" t="s">
        <v>61</v>
      </c>
      <c r="EE11" s="200" t="s">
        <v>330</v>
      </c>
    </row>
    <row r="12" spans="1:135" ht="45">
      <c r="A12" s="122">
        <v>5</v>
      </c>
      <c r="B12" s="111" t="str">
        <f>[1]SISWA!B10</f>
        <v>Dyaz Eka Winata</v>
      </c>
      <c r="C12" s="81">
        <v>85</v>
      </c>
      <c r="D12" s="81">
        <v>85</v>
      </c>
      <c r="E12" s="81"/>
      <c r="F12" s="81"/>
      <c r="G12" s="81"/>
      <c r="H12" s="81"/>
      <c r="I12" s="81"/>
      <c r="J12" s="81"/>
      <c r="K12" s="81"/>
      <c r="L12" s="81"/>
      <c r="M12" s="131">
        <v>88</v>
      </c>
      <c r="N12" s="131">
        <v>88</v>
      </c>
      <c r="O12" s="131"/>
      <c r="P12" s="131"/>
      <c r="Q12" s="131"/>
      <c r="R12" s="131"/>
      <c r="S12" s="131"/>
      <c r="T12" s="131"/>
      <c r="U12" s="131"/>
      <c r="V12" s="131"/>
      <c r="W12" s="113">
        <v>88</v>
      </c>
      <c r="X12" s="113">
        <v>85</v>
      </c>
      <c r="Y12" s="113"/>
      <c r="Z12" s="113"/>
      <c r="AA12" s="113"/>
      <c r="AB12" s="113"/>
      <c r="AC12" s="113"/>
      <c r="AD12" s="113"/>
      <c r="AE12" s="113"/>
      <c r="AF12" s="113"/>
      <c r="AG12" s="81"/>
      <c r="AH12" s="81"/>
      <c r="AI12" s="81"/>
      <c r="AJ12" s="81">
        <v>85</v>
      </c>
      <c r="AK12" s="81">
        <v>88</v>
      </c>
      <c r="AL12" s="81"/>
      <c r="AM12" s="81"/>
      <c r="AN12" s="81"/>
      <c r="AO12" s="81"/>
      <c r="AP12" s="81"/>
      <c r="AQ12" s="131"/>
      <c r="AR12" s="131"/>
      <c r="AS12" s="131"/>
      <c r="AT12" s="131">
        <v>88</v>
      </c>
      <c r="AU12" s="131">
        <v>88</v>
      </c>
      <c r="AV12" s="131"/>
      <c r="AW12" s="131"/>
      <c r="AX12" s="131"/>
      <c r="AY12" s="131"/>
      <c r="AZ12" s="131"/>
      <c r="BA12" s="113"/>
      <c r="BB12" s="113"/>
      <c r="BC12" s="113"/>
      <c r="BD12" s="113">
        <v>90</v>
      </c>
      <c r="BE12" s="113">
        <v>88</v>
      </c>
      <c r="BF12" s="113"/>
      <c r="BG12" s="113"/>
      <c r="BH12" s="113"/>
      <c r="BI12" s="113"/>
      <c r="BJ12" s="113"/>
      <c r="BK12" s="81">
        <v>85</v>
      </c>
      <c r="BL12" s="81">
        <v>88</v>
      </c>
      <c r="BM12" s="81"/>
      <c r="BN12" s="81"/>
      <c r="BO12" s="81"/>
      <c r="BP12" s="81"/>
      <c r="BQ12" s="81"/>
      <c r="BR12" s="81"/>
      <c r="BS12" s="81"/>
      <c r="BT12" s="81"/>
      <c r="BU12" s="131">
        <v>88</v>
      </c>
      <c r="BV12" s="131">
        <v>88</v>
      </c>
      <c r="BW12" s="131"/>
      <c r="BX12" s="131"/>
      <c r="BY12" s="131"/>
      <c r="BZ12" s="131"/>
      <c r="CA12" s="131"/>
      <c r="CB12" s="131"/>
      <c r="CC12" s="131"/>
      <c r="CD12" s="131"/>
      <c r="CE12" s="113">
        <v>88</v>
      </c>
      <c r="CF12" s="113">
        <v>90</v>
      </c>
      <c r="CG12" s="113"/>
      <c r="CH12" s="113"/>
      <c r="CI12" s="113"/>
      <c r="CJ12" s="113"/>
      <c r="CK12" s="113"/>
      <c r="CL12" s="113"/>
      <c r="CM12" s="113"/>
      <c r="CN12" s="113"/>
      <c r="CO12" s="81"/>
      <c r="CP12" s="81"/>
      <c r="CQ12" s="81"/>
      <c r="CR12" s="81"/>
      <c r="CS12" s="81">
        <v>85</v>
      </c>
      <c r="CT12" s="81">
        <v>88</v>
      </c>
      <c r="CU12" s="81"/>
      <c r="CV12" s="81"/>
      <c r="CW12" s="81"/>
      <c r="CX12" s="81"/>
      <c r="CY12" s="131"/>
      <c r="CZ12" s="131"/>
      <c r="DA12" s="131"/>
      <c r="DB12" s="131"/>
      <c r="DC12" s="131">
        <v>88</v>
      </c>
      <c r="DD12" s="131">
        <v>90</v>
      </c>
      <c r="DE12" s="131"/>
      <c r="DF12" s="131"/>
      <c r="DG12" s="131"/>
      <c r="DH12" s="131"/>
      <c r="DI12" s="113"/>
      <c r="DJ12" s="113"/>
      <c r="DK12" s="113"/>
      <c r="DL12" s="113"/>
      <c r="DM12" s="113">
        <v>88</v>
      </c>
      <c r="DN12" s="113">
        <v>85</v>
      </c>
      <c r="DO12" s="113"/>
      <c r="DP12" s="113"/>
      <c r="DQ12" s="113"/>
      <c r="DR12" s="113"/>
      <c r="DS12" s="198">
        <v>87</v>
      </c>
      <c r="DT12" s="198">
        <v>88.666666666666671</v>
      </c>
      <c r="DU12" s="198" t="s">
        <v>201</v>
      </c>
      <c r="DV12" s="198">
        <v>87.666666666666671</v>
      </c>
      <c r="DW12" s="198">
        <v>88</v>
      </c>
      <c r="DX12" s="198">
        <v>87.666666666666671</v>
      </c>
      <c r="DY12" s="198" t="s">
        <v>201</v>
      </c>
      <c r="DZ12" s="198" t="s">
        <v>201</v>
      </c>
      <c r="EA12" s="198" t="s">
        <v>201</v>
      </c>
      <c r="EB12" s="198" t="s">
        <v>201</v>
      </c>
      <c r="EC12" s="199">
        <v>87.800000000000011</v>
      </c>
      <c r="ED12" s="120" t="s">
        <v>61</v>
      </c>
      <c r="EE12" s="200" t="s">
        <v>331</v>
      </c>
    </row>
    <row r="13" spans="1:135" ht="45">
      <c r="A13" s="122">
        <v>6</v>
      </c>
      <c r="B13" s="111" t="str">
        <f>[1]SISWA!B11</f>
        <v>Dzaky Athaya Muhammad Salim</v>
      </c>
      <c r="C13" s="81">
        <v>88</v>
      </c>
      <c r="D13" s="81">
        <v>85</v>
      </c>
      <c r="E13" s="81"/>
      <c r="F13" s="81"/>
      <c r="G13" s="81"/>
      <c r="H13" s="81"/>
      <c r="I13" s="81"/>
      <c r="J13" s="81"/>
      <c r="K13" s="81"/>
      <c r="L13" s="81"/>
      <c r="M13" s="131">
        <v>88</v>
      </c>
      <c r="N13" s="131">
        <v>88</v>
      </c>
      <c r="O13" s="131"/>
      <c r="P13" s="131"/>
      <c r="Q13" s="131"/>
      <c r="R13" s="131"/>
      <c r="S13" s="131"/>
      <c r="T13" s="131"/>
      <c r="U13" s="131"/>
      <c r="V13" s="131"/>
      <c r="W13" s="113">
        <v>90</v>
      </c>
      <c r="X13" s="113">
        <v>85</v>
      </c>
      <c r="Y13" s="113"/>
      <c r="Z13" s="113"/>
      <c r="AA13" s="113"/>
      <c r="AB13" s="113"/>
      <c r="AC13" s="113"/>
      <c r="AD13" s="113"/>
      <c r="AE13" s="113"/>
      <c r="AF13" s="113"/>
      <c r="AG13" s="81"/>
      <c r="AH13" s="81"/>
      <c r="AI13" s="81"/>
      <c r="AJ13" s="81">
        <v>88</v>
      </c>
      <c r="AK13" s="81">
        <v>88</v>
      </c>
      <c r="AL13" s="81"/>
      <c r="AM13" s="81"/>
      <c r="AN13" s="81"/>
      <c r="AO13" s="81"/>
      <c r="AP13" s="81"/>
      <c r="AQ13" s="131"/>
      <c r="AR13" s="131"/>
      <c r="AS13" s="131"/>
      <c r="AT13" s="131">
        <v>85</v>
      </c>
      <c r="AU13" s="131">
        <v>88</v>
      </c>
      <c r="AV13" s="131"/>
      <c r="AW13" s="131"/>
      <c r="AX13" s="131"/>
      <c r="AY13" s="131"/>
      <c r="AZ13" s="131"/>
      <c r="BA13" s="113"/>
      <c r="BB13" s="113"/>
      <c r="BC13" s="113"/>
      <c r="BD13" s="113">
        <v>90</v>
      </c>
      <c r="BE13" s="113">
        <v>88</v>
      </c>
      <c r="BF13" s="113"/>
      <c r="BG13" s="113"/>
      <c r="BH13" s="113"/>
      <c r="BI13" s="113"/>
      <c r="BJ13" s="113"/>
      <c r="BK13" s="81">
        <v>85</v>
      </c>
      <c r="BL13" s="81">
        <v>88</v>
      </c>
      <c r="BM13" s="81"/>
      <c r="BN13" s="81"/>
      <c r="BO13" s="81"/>
      <c r="BP13" s="81"/>
      <c r="BQ13" s="81"/>
      <c r="BR13" s="81"/>
      <c r="BS13" s="81"/>
      <c r="BT13" s="81"/>
      <c r="BU13" s="131">
        <v>88</v>
      </c>
      <c r="BV13" s="131">
        <v>88</v>
      </c>
      <c r="BW13" s="131"/>
      <c r="BX13" s="131"/>
      <c r="BY13" s="131"/>
      <c r="BZ13" s="131"/>
      <c r="CA13" s="131"/>
      <c r="CB13" s="131"/>
      <c r="CC13" s="131"/>
      <c r="CD13" s="131"/>
      <c r="CE13" s="113">
        <v>88</v>
      </c>
      <c r="CF13" s="113">
        <v>90</v>
      </c>
      <c r="CG13" s="113"/>
      <c r="CH13" s="113"/>
      <c r="CI13" s="113"/>
      <c r="CJ13" s="113"/>
      <c r="CK13" s="113"/>
      <c r="CL13" s="113"/>
      <c r="CM13" s="113"/>
      <c r="CN13" s="113"/>
      <c r="CO13" s="81"/>
      <c r="CP13" s="81"/>
      <c r="CQ13" s="81"/>
      <c r="CR13" s="81"/>
      <c r="CS13" s="81">
        <v>88</v>
      </c>
      <c r="CT13" s="81">
        <v>90</v>
      </c>
      <c r="CU13" s="81"/>
      <c r="CV13" s="81"/>
      <c r="CW13" s="81"/>
      <c r="CX13" s="81"/>
      <c r="CY13" s="131"/>
      <c r="CZ13" s="131"/>
      <c r="DA13" s="131"/>
      <c r="DB13" s="131"/>
      <c r="DC13" s="131">
        <v>90</v>
      </c>
      <c r="DD13" s="131">
        <v>88</v>
      </c>
      <c r="DE13" s="131"/>
      <c r="DF13" s="131"/>
      <c r="DG13" s="131"/>
      <c r="DH13" s="131"/>
      <c r="DI13" s="113"/>
      <c r="DJ13" s="113"/>
      <c r="DK13" s="113"/>
      <c r="DL13" s="113"/>
      <c r="DM13" s="113">
        <v>90</v>
      </c>
      <c r="DN13" s="113">
        <v>90</v>
      </c>
      <c r="DO13" s="113"/>
      <c r="DP13" s="113"/>
      <c r="DQ13" s="113"/>
      <c r="DR13" s="113"/>
      <c r="DS13" s="198">
        <v>88.666666666666671</v>
      </c>
      <c r="DT13" s="198">
        <v>88.666666666666671</v>
      </c>
      <c r="DU13" s="198" t="s">
        <v>201</v>
      </c>
      <c r="DV13" s="198">
        <v>87.666666666666671</v>
      </c>
      <c r="DW13" s="198">
        <v>89.333333333333329</v>
      </c>
      <c r="DX13" s="198">
        <v>89.333333333333329</v>
      </c>
      <c r="DY13" s="198" t="s">
        <v>201</v>
      </c>
      <c r="DZ13" s="198" t="s">
        <v>201</v>
      </c>
      <c r="EA13" s="198" t="s">
        <v>201</v>
      </c>
      <c r="EB13" s="198" t="s">
        <v>201</v>
      </c>
      <c r="EC13" s="199">
        <v>88.73333333333332</v>
      </c>
      <c r="ED13" s="120" t="s">
        <v>61</v>
      </c>
      <c r="EE13" s="200" t="s">
        <v>332</v>
      </c>
    </row>
    <row r="14" spans="1:135" ht="60">
      <c r="A14" s="122">
        <v>7</v>
      </c>
      <c r="B14" s="111" t="str">
        <f>[1]SISWA!B12</f>
        <v>Haya Hafizhah</v>
      </c>
      <c r="C14" s="81">
        <v>88</v>
      </c>
      <c r="D14" s="81">
        <v>88</v>
      </c>
      <c r="E14" s="81"/>
      <c r="F14" s="81"/>
      <c r="G14" s="81"/>
      <c r="H14" s="81"/>
      <c r="I14" s="81"/>
      <c r="J14" s="81"/>
      <c r="K14" s="81"/>
      <c r="L14" s="81"/>
      <c r="M14" s="131">
        <v>85</v>
      </c>
      <c r="N14" s="131">
        <v>88</v>
      </c>
      <c r="O14" s="131"/>
      <c r="P14" s="131"/>
      <c r="Q14" s="131"/>
      <c r="R14" s="131"/>
      <c r="S14" s="131"/>
      <c r="T14" s="131"/>
      <c r="U14" s="131"/>
      <c r="V14" s="131"/>
      <c r="W14" s="113">
        <v>85</v>
      </c>
      <c r="X14" s="113">
        <v>90</v>
      </c>
      <c r="Y14" s="113"/>
      <c r="Z14" s="113"/>
      <c r="AA14" s="113"/>
      <c r="AB14" s="113"/>
      <c r="AC14" s="113"/>
      <c r="AD14" s="113"/>
      <c r="AE14" s="113"/>
      <c r="AF14" s="113"/>
      <c r="AG14" s="81"/>
      <c r="AH14" s="81"/>
      <c r="AI14" s="81"/>
      <c r="AJ14" s="81">
        <v>88</v>
      </c>
      <c r="AK14" s="81">
        <v>85</v>
      </c>
      <c r="AL14" s="81"/>
      <c r="AM14" s="81"/>
      <c r="AN14" s="81"/>
      <c r="AO14" s="81"/>
      <c r="AP14" s="81"/>
      <c r="AQ14" s="131"/>
      <c r="AR14" s="131"/>
      <c r="AS14" s="131"/>
      <c r="AT14" s="131">
        <v>88</v>
      </c>
      <c r="AU14" s="131">
        <v>88</v>
      </c>
      <c r="AV14" s="131"/>
      <c r="AW14" s="131"/>
      <c r="AX14" s="131"/>
      <c r="AY14" s="131"/>
      <c r="AZ14" s="131"/>
      <c r="BA14" s="113"/>
      <c r="BB14" s="113"/>
      <c r="BC14" s="113"/>
      <c r="BD14" s="113">
        <v>80</v>
      </c>
      <c r="BE14" s="113">
        <v>90</v>
      </c>
      <c r="BF14" s="113"/>
      <c r="BG14" s="113"/>
      <c r="BH14" s="113"/>
      <c r="BI14" s="113"/>
      <c r="BJ14" s="113"/>
      <c r="BK14" s="81">
        <v>88</v>
      </c>
      <c r="BL14" s="81">
        <v>85</v>
      </c>
      <c r="BM14" s="81"/>
      <c r="BN14" s="81"/>
      <c r="BO14" s="81"/>
      <c r="BP14" s="81"/>
      <c r="BQ14" s="81"/>
      <c r="BR14" s="81"/>
      <c r="BS14" s="81"/>
      <c r="BT14" s="81"/>
      <c r="BU14" s="131">
        <v>85</v>
      </c>
      <c r="BV14" s="131">
        <v>90</v>
      </c>
      <c r="BW14" s="131"/>
      <c r="BX14" s="131"/>
      <c r="BY14" s="131"/>
      <c r="BZ14" s="131"/>
      <c r="CA14" s="131"/>
      <c r="CB14" s="131"/>
      <c r="CC14" s="131"/>
      <c r="CD14" s="131"/>
      <c r="CE14" s="113">
        <v>90</v>
      </c>
      <c r="CF14" s="113">
        <v>88</v>
      </c>
      <c r="CG14" s="113"/>
      <c r="CH14" s="113"/>
      <c r="CI14" s="113"/>
      <c r="CJ14" s="113"/>
      <c r="CK14" s="113"/>
      <c r="CL14" s="113"/>
      <c r="CM14" s="113"/>
      <c r="CN14" s="113"/>
      <c r="CO14" s="81"/>
      <c r="CP14" s="81"/>
      <c r="CQ14" s="81"/>
      <c r="CR14" s="81"/>
      <c r="CS14" s="81">
        <v>88</v>
      </c>
      <c r="CT14" s="81">
        <v>88</v>
      </c>
      <c r="CU14" s="81"/>
      <c r="CV14" s="81"/>
      <c r="CW14" s="81"/>
      <c r="CX14" s="81"/>
      <c r="CY14" s="131"/>
      <c r="CZ14" s="131"/>
      <c r="DA14" s="131"/>
      <c r="DB14" s="131"/>
      <c r="DC14" s="131">
        <v>85</v>
      </c>
      <c r="DD14" s="131">
        <v>88</v>
      </c>
      <c r="DE14" s="131"/>
      <c r="DF14" s="131"/>
      <c r="DG14" s="131"/>
      <c r="DH14" s="131"/>
      <c r="DI14" s="113"/>
      <c r="DJ14" s="113"/>
      <c r="DK14" s="113"/>
      <c r="DL14" s="113"/>
      <c r="DM14" s="113">
        <v>90</v>
      </c>
      <c r="DN14" s="113">
        <v>85</v>
      </c>
      <c r="DO14" s="113"/>
      <c r="DP14" s="113"/>
      <c r="DQ14" s="113"/>
      <c r="DR14" s="113"/>
      <c r="DS14" s="198">
        <v>87.666666666666671</v>
      </c>
      <c r="DT14" s="198">
        <v>89.333333333333329</v>
      </c>
      <c r="DU14" s="198" t="s">
        <v>201</v>
      </c>
      <c r="DV14" s="198">
        <v>85.333333333333329</v>
      </c>
      <c r="DW14" s="198">
        <v>88.666666666666671</v>
      </c>
      <c r="DX14" s="198">
        <v>87</v>
      </c>
      <c r="DY14" s="198" t="s">
        <v>201</v>
      </c>
      <c r="DZ14" s="198" t="s">
        <v>201</v>
      </c>
      <c r="EA14" s="198" t="s">
        <v>201</v>
      </c>
      <c r="EB14" s="198" t="s">
        <v>201</v>
      </c>
      <c r="EC14" s="199">
        <v>87.6</v>
      </c>
      <c r="ED14" s="120" t="s">
        <v>61</v>
      </c>
      <c r="EE14" s="200" t="s">
        <v>333</v>
      </c>
    </row>
    <row r="15" spans="1:135" ht="45">
      <c r="A15" s="122">
        <v>8</v>
      </c>
      <c r="B15" s="111" t="str">
        <f>[1]SISWA!B13</f>
        <v>Kevin Aldi Prasetya</v>
      </c>
      <c r="C15" s="81">
        <v>88</v>
      </c>
      <c r="D15" s="81">
        <v>80</v>
      </c>
      <c r="E15" s="81"/>
      <c r="F15" s="81"/>
      <c r="G15" s="81"/>
      <c r="H15" s="81"/>
      <c r="I15" s="81"/>
      <c r="J15" s="81"/>
      <c r="K15" s="81"/>
      <c r="L15" s="81"/>
      <c r="M15" s="131">
        <v>85</v>
      </c>
      <c r="N15" s="131">
        <v>85</v>
      </c>
      <c r="O15" s="131"/>
      <c r="P15" s="131"/>
      <c r="Q15" s="131"/>
      <c r="R15" s="131"/>
      <c r="S15" s="131"/>
      <c r="T15" s="131"/>
      <c r="U15" s="131"/>
      <c r="V15" s="131"/>
      <c r="W15" s="113">
        <v>85</v>
      </c>
      <c r="X15" s="113">
        <v>80</v>
      </c>
      <c r="Y15" s="113"/>
      <c r="Z15" s="113"/>
      <c r="AA15" s="113"/>
      <c r="AB15" s="113"/>
      <c r="AC15" s="113"/>
      <c r="AD15" s="113"/>
      <c r="AE15" s="113"/>
      <c r="AF15" s="113"/>
      <c r="AG15" s="81"/>
      <c r="AH15" s="81"/>
      <c r="AI15" s="81"/>
      <c r="AJ15" s="81">
        <v>80</v>
      </c>
      <c r="AK15" s="81">
        <v>80</v>
      </c>
      <c r="AL15" s="81"/>
      <c r="AM15" s="81"/>
      <c r="AN15" s="81"/>
      <c r="AO15" s="81"/>
      <c r="AP15" s="81"/>
      <c r="AQ15" s="131"/>
      <c r="AR15" s="131"/>
      <c r="AS15" s="131"/>
      <c r="AT15" s="131">
        <v>85</v>
      </c>
      <c r="AU15" s="131">
        <v>85</v>
      </c>
      <c r="AV15" s="131"/>
      <c r="AW15" s="131"/>
      <c r="AX15" s="131"/>
      <c r="AY15" s="131"/>
      <c r="AZ15" s="131"/>
      <c r="BA15" s="113"/>
      <c r="BB15" s="113"/>
      <c r="BC15" s="113"/>
      <c r="BD15" s="113">
        <v>85</v>
      </c>
      <c r="BE15" s="113">
        <v>88</v>
      </c>
      <c r="BF15" s="113"/>
      <c r="BG15" s="113"/>
      <c r="BH15" s="113"/>
      <c r="BI15" s="113"/>
      <c r="BJ15" s="113"/>
      <c r="BK15" s="81">
        <v>80</v>
      </c>
      <c r="BL15" s="81">
        <v>85</v>
      </c>
      <c r="BM15" s="81"/>
      <c r="BN15" s="81"/>
      <c r="BO15" s="81"/>
      <c r="BP15" s="81"/>
      <c r="BQ15" s="81"/>
      <c r="BR15" s="81"/>
      <c r="BS15" s="81"/>
      <c r="BT15" s="81"/>
      <c r="BU15" s="131">
        <v>85</v>
      </c>
      <c r="BV15" s="131">
        <v>85</v>
      </c>
      <c r="BW15" s="131"/>
      <c r="BX15" s="131"/>
      <c r="BY15" s="131"/>
      <c r="BZ15" s="131"/>
      <c r="CA15" s="131"/>
      <c r="CB15" s="131"/>
      <c r="CC15" s="131"/>
      <c r="CD15" s="131"/>
      <c r="CE15" s="113">
        <v>80</v>
      </c>
      <c r="CF15" s="113">
        <v>85</v>
      </c>
      <c r="CG15" s="113"/>
      <c r="CH15" s="113"/>
      <c r="CI15" s="113"/>
      <c r="CJ15" s="113"/>
      <c r="CK15" s="113"/>
      <c r="CL15" s="113"/>
      <c r="CM15" s="113"/>
      <c r="CN15" s="113"/>
      <c r="CO15" s="81"/>
      <c r="CP15" s="81"/>
      <c r="CQ15" s="81"/>
      <c r="CR15" s="81"/>
      <c r="CS15" s="81">
        <v>85</v>
      </c>
      <c r="CT15" s="81">
        <v>85</v>
      </c>
      <c r="CU15" s="81"/>
      <c r="CV15" s="81"/>
      <c r="CW15" s="81"/>
      <c r="CX15" s="81"/>
      <c r="CY15" s="131"/>
      <c r="CZ15" s="131"/>
      <c r="DA15" s="131"/>
      <c r="DB15" s="131"/>
      <c r="DC15" s="131">
        <v>85</v>
      </c>
      <c r="DD15" s="131">
        <v>80</v>
      </c>
      <c r="DE15" s="131"/>
      <c r="DF15" s="131"/>
      <c r="DG15" s="131"/>
      <c r="DH15" s="131"/>
      <c r="DI15" s="113"/>
      <c r="DJ15" s="113"/>
      <c r="DK15" s="113"/>
      <c r="DL15" s="113"/>
      <c r="DM15" s="113">
        <v>80</v>
      </c>
      <c r="DN15" s="113">
        <v>80</v>
      </c>
      <c r="DO15" s="113"/>
      <c r="DP15" s="113"/>
      <c r="DQ15" s="113"/>
      <c r="DR15" s="113"/>
      <c r="DS15" s="198">
        <v>86</v>
      </c>
      <c r="DT15" s="198">
        <v>85</v>
      </c>
      <c r="DU15" s="198" t="s">
        <v>201</v>
      </c>
      <c r="DV15" s="198">
        <v>83.333333333333329</v>
      </c>
      <c r="DW15" s="198">
        <v>86</v>
      </c>
      <c r="DX15" s="198">
        <v>81.666666666666671</v>
      </c>
      <c r="DY15" s="198" t="s">
        <v>201</v>
      </c>
      <c r="DZ15" s="198" t="s">
        <v>201</v>
      </c>
      <c r="EA15" s="198" t="s">
        <v>201</v>
      </c>
      <c r="EB15" s="198" t="s">
        <v>201</v>
      </c>
      <c r="EC15" s="199">
        <v>84.4</v>
      </c>
      <c r="ED15" s="120" t="s">
        <v>61</v>
      </c>
      <c r="EE15" s="200" t="s">
        <v>334</v>
      </c>
    </row>
    <row r="16" spans="1:135" ht="60">
      <c r="A16" s="122">
        <v>9</v>
      </c>
      <c r="B16" s="111" t="str">
        <f>[1]SISWA!B14</f>
        <v>Miswa Putri Ramadhani</v>
      </c>
      <c r="C16" s="81">
        <v>88</v>
      </c>
      <c r="D16" s="81">
        <v>85</v>
      </c>
      <c r="E16" s="81"/>
      <c r="F16" s="81"/>
      <c r="G16" s="81"/>
      <c r="H16" s="81"/>
      <c r="I16" s="81"/>
      <c r="J16" s="81"/>
      <c r="K16" s="81"/>
      <c r="L16" s="81"/>
      <c r="M16" s="131">
        <v>88</v>
      </c>
      <c r="N16" s="131">
        <v>90</v>
      </c>
      <c r="O16" s="131"/>
      <c r="P16" s="131"/>
      <c r="Q16" s="131"/>
      <c r="R16" s="131"/>
      <c r="S16" s="131"/>
      <c r="T16" s="131"/>
      <c r="U16" s="131"/>
      <c r="V16" s="131"/>
      <c r="W16" s="113">
        <v>85</v>
      </c>
      <c r="X16" s="113">
        <v>88</v>
      </c>
      <c r="Y16" s="113"/>
      <c r="Z16" s="113"/>
      <c r="AA16" s="113"/>
      <c r="AB16" s="113"/>
      <c r="AC16" s="113"/>
      <c r="AD16" s="113"/>
      <c r="AE16" s="113"/>
      <c r="AF16" s="113"/>
      <c r="AG16" s="81"/>
      <c r="AH16" s="81"/>
      <c r="AI16" s="81"/>
      <c r="AJ16" s="81">
        <v>88</v>
      </c>
      <c r="AK16" s="81">
        <v>88</v>
      </c>
      <c r="AL16" s="81"/>
      <c r="AM16" s="81"/>
      <c r="AN16" s="81"/>
      <c r="AO16" s="81"/>
      <c r="AP16" s="81"/>
      <c r="AQ16" s="131"/>
      <c r="AR16" s="131"/>
      <c r="AS16" s="131"/>
      <c r="AT16" s="131">
        <v>85</v>
      </c>
      <c r="AU16" s="131">
        <v>90</v>
      </c>
      <c r="AV16" s="131"/>
      <c r="AW16" s="131"/>
      <c r="AX16" s="131"/>
      <c r="AY16" s="131"/>
      <c r="AZ16" s="131"/>
      <c r="BA16" s="113"/>
      <c r="BB16" s="113"/>
      <c r="BC16" s="113"/>
      <c r="BD16" s="113">
        <v>90</v>
      </c>
      <c r="BE16" s="113">
        <v>90</v>
      </c>
      <c r="BF16" s="113"/>
      <c r="BG16" s="113"/>
      <c r="BH16" s="113"/>
      <c r="BI16" s="113"/>
      <c r="BJ16" s="113"/>
      <c r="BK16" s="81">
        <v>85</v>
      </c>
      <c r="BL16" s="81">
        <v>88</v>
      </c>
      <c r="BM16" s="81"/>
      <c r="BN16" s="81"/>
      <c r="BO16" s="81"/>
      <c r="BP16" s="81"/>
      <c r="BQ16" s="81"/>
      <c r="BR16" s="81"/>
      <c r="BS16" s="81"/>
      <c r="BT16" s="81"/>
      <c r="BU16" s="131">
        <v>85</v>
      </c>
      <c r="BV16" s="131">
        <v>85</v>
      </c>
      <c r="BW16" s="131"/>
      <c r="BX16" s="131"/>
      <c r="BY16" s="131"/>
      <c r="BZ16" s="131"/>
      <c r="CA16" s="131"/>
      <c r="CB16" s="131"/>
      <c r="CC16" s="131"/>
      <c r="CD16" s="131"/>
      <c r="CE16" s="113">
        <v>90</v>
      </c>
      <c r="CF16" s="113">
        <v>85</v>
      </c>
      <c r="CG16" s="113"/>
      <c r="CH16" s="113"/>
      <c r="CI16" s="113"/>
      <c r="CJ16" s="113"/>
      <c r="CK16" s="113"/>
      <c r="CL16" s="113"/>
      <c r="CM16" s="113"/>
      <c r="CN16" s="113"/>
      <c r="CO16" s="81"/>
      <c r="CP16" s="81"/>
      <c r="CQ16" s="81"/>
      <c r="CR16" s="81"/>
      <c r="CS16" s="81">
        <v>85</v>
      </c>
      <c r="CT16" s="81">
        <v>88</v>
      </c>
      <c r="CU16" s="81"/>
      <c r="CV16" s="81"/>
      <c r="CW16" s="81"/>
      <c r="CX16" s="81"/>
      <c r="CY16" s="131"/>
      <c r="CZ16" s="131"/>
      <c r="DA16" s="131"/>
      <c r="DB16" s="131"/>
      <c r="DC16" s="131">
        <v>88</v>
      </c>
      <c r="DD16" s="131">
        <v>88</v>
      </c>
      <c r="DE16" s="131"/>
      <c r="DF16" s="131"/>
      <c r="DG16" s="131"/>
      <c r="DH16" s="131"/>
      <c r="DI16" s="113"/>
      <c r="DJ16" s="113"/>
      <c r="DK16" s="113"/>
      <c r="DL16" s="113"/>
      <c r="DM16" s="113">
        <v>90</v>
      </c>
      <c r="DN16" s="113">
        <v>88</v>
      </c>
      <c r="DO16" s="113"/>
      <c r="DP16" s="113"/>
      <c r="DQ16" s="113"/>
      <c r="DR16" s="113"/>
      <c r="DS16" s="198">
        <v>88.666666666666671</v>
      </c>
      <c r="DT16" s="198">
        <v>88.666666666666671</v>
      </c>
      <c r="DU16" s="198" t="s">
        <v>201</v>
      </c>
      <c r="DV16" s="198">
        <v>87.666666666666671</v>
      </c>
      <c r="DW16" s="198">
        <v>89.333333333333329</v>
      </c>
      <c r="DX16" s="198">
        <v>88</v>
      </c>
      <c r="DY16" s="198" t="s">
        <v>201</v>
      </c>
      <c r="DZ16" s="198" t="s">
        <v>201</v>
      </c>
      <c r="EA16" s="198" t="s">
        <v>201</v>
      </c>
      <c r="EB16" s="198" t="s">
        <v>201</v>
      </c>
      <c r="EC16" s="199">
        <v>88.466666666666669</v>
      </c>
      <c r="ED16" s="120" t="s">
        <v>61</v>
      </c>
      <c r="EE16" s="200" t="s">
        <v>329</v>
      </c>
    </row>
    <row r="17" spans="1:135" ht="60">
      <c r="A17" s="122">
        <v>10</v>
      </c>
      <c r="B17" s="111" t="str">
        <f>[1]SISWA!B15</f>
        <v>Muhammad Rafi Aldiansyah</v>
      </c>
      <c r="C17" s="81">
        <v>85</v>
      </c>
      <c r="D17" s="81">
        <v>88</v>
      </c>
      <c r="E17" s="81"/>
      <c r="F17" s="81"/>
      <c r="G17" s="81"/>
      <c r="H17" s="81"/>
      <c r="I17" s="81"/>
      <c r="J17" s="81"/>
      <c r="K17" s="81"/>
      <c r="L17" s="81"/>
      <c r="M17" s="131">
        <v>88</v>
      </c>
      <c r="N17" s="131">
        <v>88</v>
      </c>
      <c r="O17" s="131"/>
      <c r="P17" s="131"/>
      <c r="Q17" s="131"/>
      <c r="R17" s="131"/>
      <c r="S17" s="131"/>
      <c r="T17" s="131"/>
      <c r="U17" s="131"/>
      <c r="V17" s="131"/>
      <c r="W17" s="113">
        <v>88</v>
      </c>
      <c r="X17" s="113">
        <v>85</v>
      </c>
      <c r="Y17" s="113"/>
      <c r="Z17" s="113"/>
      <c r="AA17" s="113"/>
      <c r="AB17" s="113"/>
      <c r="AC17" s="113"/>
      <c r="AD17" s="113"/>
      <c r="AE17" s="113"/>
      <c r="AF17" s="113"/>
      <c r="AG17" s="81"/>
      <c r="AH17" s="81"/>
      <c r="AI17" s="81"/>
      <c r="AJ17" s="81">
        <v>85</v>
      </c>
      <c r="AK17" s="81">
        <v>85</v>
      </c>
      <c r="AL17" s="81"/>
      <c r="AM17" s="81"/>
      <c r="AN17" s="81"/>
      <c r="AO17" s="81"/>
      <c r="AP17" s="81"/>
      <c r="AQ17" s="131"/>
      <c r="AR17" s="131"/>
      <c r="AS17" s="131"/>
      <c r="AT17" s="131">
        <v>88</v>
      </c>
      <c r="AU17" s="131">
        <v>90</v>
      </c>
      <c r="AV17" s="131"/>
      <c r="AW17" s="131"/>
      <c r="AX17" s="131"/>
      <c r="AY17" s="131"/>
      <c r="AZ17" s="131"/>
      <c r="BA17" s="113"/>
      <c r="BB17" s="113"/>
      <c r="BC17" s="113"/>
      <c r="BD17" s="113">
        <v>88</v>
      </c>
      <c r="BE17" s="113">
        <v>85</v>
      </c>
      <c r="BF17" s="113"/>
      <c r="BG17" s="113"/>
      <c r="BH17" s="113"/>
      <c r="BI17" s="113"/>
      <c r="BJ17" s="113"/>
      <c r="BK17" s="81">
        <v>80</v>
      </c>
      <c r="BL17" s="81">
        <v>80</v>
      </c>
      <c r="BM17" s="81"/>
      <c r="BN17" s="81"/>
      <c r="BO17" s="81"/>
      <c r="BP17" s="81"/>
      <c r="BQ17" s="81"/>
      <c r="BR17" s="81"/>
      <c r="BS17" s="81"/>
      <c r="BT17" s="81"/>
      <c r="BU17" s="131">
        <v>85</v>
      </c>
      <c r="BV17" s="131">
        <v>88</v>
      </c>
      <c r="BW17" s="131"/>
      <c r="BX17" s="131"/>
      <c r="BY17" s="131"/>
      <c r="BZ17" s="131"/>
      <c r="CA17" s="131"/>
      <c r="CB17" s="131"/>
      <c r="CC17" s="131"/>
      <c r="CD17" s="131"/>
      <c r="CE17" s="113">
        <v>88</v>
      </c>
      <c r="CF17" s="113">
        <v>90</v>
      </c>
      <c r="CG17" s="113"/>
      <c r="CH17" s="113"/>
      <c r="CI17" s="113"/>
      <c r="CJ17" s="113"/>
      <c r="CK17" s="113"/>
      <c r="CL17" s="113"/>
      <c r="CM17" s="113"/>
      <c r="CN17" s="113"/>
      <c r="CO17" s="81"/>
      <c r="CP17" s="81"/>
      <c r="CQ17" s="81"/>
      <c r="CR17" s="81"/>
      <c r="CS17" s="81">
        <v>85</v>
      </c>
      <c r="CT17" s="81">
        <v>85</v>
      </c>
      <c r="CU17" s="81"/>
      <c r="CV17" s="81"/>
      <c r="CW17" s="81"/>
      <c r="CX17" s="81"/>
      <c r="CY17" s="131"/>
      <c r="CZ17" s="131"/>
      <c r="DA17" s="131"/>
      <c r="DB17" s="131"/>
      <c r="DC17" s="131">
        <v>85</v>
      </c>
      <c r="DD17" s="131">
        <v>90</v>
      </c>
      <c r="DE17" s="131"/>
      <c r="DF17" s="131"/>
      <c r="DG17" s="131"/>
      <c r="DH17" s="131"/>
      <c r="DI17" s="113"/>
      <c r="DJ17" s="113"/>
      <c r="DK17" s="113"/>
      <c r="DL17" s="113"/>
      <c r="DM17" s="113">
        <v>90</v>
      </c>
      <c r="DN17" s="113">
        <v>88</v>
      </c>
      <c r="DO17" s="113"/>
      <c r="DP17" s="113"/>
      <c r="DQ17" s="113"/>
      <c r="DR17" s="113"/>
      <c r="DS17" s="198">
        <v>87</v>
      </c>
      <c r="DT17" s="198">
        <v>88.666666666666671</v>
      </c>
      <c r="DU17" s="198" t="s">
        <v>201</v>
      </c>
      <c r="DV17" s="198">
        <v>87</v>
      </c>
      <c r="DW17" s="198">
        <v>88.333333333333329</v>
      </c>
      <c r="DX17" s="198">
        <v>87.666666666666671</v>
      </c>
      <c r="DY17" s="198" t="s">
        <v>201</v>
      </c>
      <c r="DZ17" s="198" t="s">
        <v>201</v>
      </c>
      <c r="EA17" s="198" t="s">
        <v>201</v>
      </c>
      <c r="EB17" s="198" t="s">
        <v>201</v>
      </c>
      <c r="EC17" s="199">
        <v>87.733333333333334</v>
      </c>
      <c r="ED17" s="120" t="s">
        <v>61</v>
      </c>
      <c r="EE17" s="200" t="s">
        <v>335</v>
      </c>
    </row>
    <row r="18" spans="1:135" ht="45">
      <c r="A18" s="122">
        <v>11</v>
      </c>
      <c r="B18" s="111" t="str">
        <f>[1]SISWA!B16</f>
        <v>Nabila Ayu Saskia Ningrum</v>
      </c>
      <c r="C18" s="81">
        <v>75</v>
      </c>
      <c r="D18" s="81">
        <v>75</v>
      </c>
      <c r="E18" s="81"/>
      <c r="F18" s="81"/>
      <c r="G18" s="81"/>
      <c r="H18" s="81"/>
      <c r="I18" s="81"/>
      <c r="J18" s="81"/>
      <c r="K18" s="81"/>
      <c r="L18" s="81"/>
      <c r="M18" s="131">
        <v>78</v>
      </c>
      <c r="N18" s="131">
        <v>75</v>
      </c>
      <c r="O18" s="131"/>
      <c r="P18" s="131"/>
      <c r="Q18" s="131"/>
      <c r="R18" s="131"/>
      <c r="S18" s="131"/>
      <c r="T18" s="131"/>
      <c r="U18" s="131"/>
      <c r="V18" s="131"/>
      <c r="W18" s="113">
        <v>70</v>
      </c>
      <c r="X18" s="113">
        <v>78</v>
      </c>
      <c r="Y18" s="113"/>
      <c r="Z18" s="113"/>
      <c r="AA18" s="113"/>
      <c r="AB18" s="113"/>
      <c r="AC18" s="113"/>
      <c r="AD18" s="113"/>
      <c r="AE18" s="113"/>
      <c r="AF18" s="113"/>
      <c r="AG18" s="81"/>
      <c r="AH18" s="81"/>
      <c r="AI18" s="81"/>
      <c r="AJ18" s="81">
        <v>78</v>
      </c>
      <c r="AK18" s="81">
        <v>78</v>
      </c>
      <c r="AL18" s="81"/>
      <c r="AM18" s="81"/>
      <c r="AN18" s="81"/>
      <c r="AO18" s="81"/>
      <c r="AP18" s="81"/>
      <c r="AQ18" s="131"/>
      <c r="AR18" s="131"/>
      <c r="AS18" s="131"/>
      <c r="AT18" s="131">
        <v>78</v>
      </c>
      <c r="AU18" s="131">
        <v>75</v>
      </c>
      <c r="AV18" s="131"/>
      <c r="AW18" s="131"/>
      <c r="AX18" s="131"/>
      <c r="AY18" s="131"/>
      <c r="AZ18" s="131"/>
      <c r="BA18" s="113"/>
      <c r="BB18" s="113"/>
      <c r="BC18" s="113"/>
      <c r="BD18" s="113">
        <v>78</v>
      </c>
      <c r="BE18" s="113">
        <v>78</v>
      </c>
      <c r="BF18" s="113"/>
      <c r="BG18" s="113"/>
      <c r="BH18" s="113"/>
      <c r="BI18" s="113"/>
      <c r="BJ18" s="113"/>
      <c r="BK18" s="81">
        <v>78</v>
      </c>
      <c r="BL18" s="81">
        <v>75</v>
      </c>
      <c r="BM18" s="81"/>
      <c r="BN18" s="81"/>
      <c r="BO18" s="81"/>
      <c r="BP18" s="81"/>
      <c r="BQ18" s="81"/>
      <c r="BR18" s="81"/>
      <c r="BS18" s="81"/>
      <c r="BT18" s="81"/>
      <c r="BU18" s="131">
        <v>75</v>
      </c>
      <c r="BV18" s="131">
        <v>75</v>
      </c>
      <c r="BW18" s="131"/>
      <c r="BX18" s="131"/>
      <c r="BY18" s="131"/>
      <c r="BZ18" s="131"/>
      <c r="CA18" s="131"/>
      <c r="CB18" s="131"/>
      <c r="CC18" s="131"/>
      <c r="CD18" s="131"/>
      <c r="CE18" s="113">
        <v>78</v>
      </c>
      <c r="CF18" s="113">
        <v>78</v>
      </c>
      <c r="CG18" s="113"/>
      <c r="CH18" s="113"/>
      <c r="CI18" s="113"/>
      <c r="CJ18" s="113"/>
      <c r="CK18" s="113"/>
      <c r="CL18" s="113"/>
      <c r="CM18" s="113"/>
      <c r="CN18" s="113"/>
      <c r="CO18" s="81"/>
      <c r="CP18" s="81"/>
      <c r="CQ18" s="81"/>
      <c r="CR18" s="81"/>
      <c r="CS18" s="81">
        <v>78</v>
      </c>
      <c r="CT18" s="81">
        <v>78</v>
      </c>
      <c r="CU18" s="81"/>
      <c r="CV18" s="81"/>
      <c r="CW18" s="81"/>
      <c r="CX18" s="81"/>
      <c r="CY18" s="131"/>
      <c r="CZ18" s="131"/>
      <c r="DA18" s="131"/>
      <c r="DB18" s="131"/>
      <c r="DC18" s="131">
        <v>75</v>
      </c>
      <c r="DD18" s="131">
        <v>78</v>
      </c>
      <c r="DE18" s="131"/>
      <c r="DF18" s="131"/>
      <c r="DG18" s="131"/>
      <c r="DH18" s="131"/>
      <c r="DI18" s="113"/>
      <c r="DJ18" s="113"/>
      <c r="DK18" s="113"/>
      <c r="DL18" s="113"/>
      <c r="DM18" s="113">
        <v>78</v>
      </c>
      <c r="DN18" s="113">
        <v>78</v>
      </c>
      <c r="DO18" s="113"/>
      <c r="DP18" s="113"/>
      <c r="DQ18" s="113"/>
      <c r="DR18" s="113"/>
      <c r="DS18" s="198">
        <v>78</v>
      </c>
      <c r="DT18" s="198">
        <v>76</v>
      </c>
      <c r="DU18" s="198" t="s">
        <v>201</v>
      </c>
      <c r="DV18" s="198">
        <v>78</v>
      </c>
      <c r="DW18" s="198">
        <v>77</v>
      </c>
      <c r="DX18" s="198">
        <v>78</v>
      </c>
      <c r="DY18" s="198" t="s">
        <v>201</v>
      </c>
      <c r="DZ18" s="198" t="s">
        <v>201</v>
      </c>
      <c r="EA18" s="198" t="s">
        <v>201</v>
      </c>
      <c r="EB18" s="198" t="s">
        <v>201</v>
      </c>
      <c r="EC18" s="199">
        <v>77.400000000000006</v>
      </c>
      <c r="ED18" s="120" t="s">
        <v>71</v>
      </c>
      <c r="EE18" s="200" t="s">
        <v>336</v>
      </c>
    </row>
    <row r="19" spans="1:135" ht="60">
      <c r="A19" s="122">
        <v>12</v>
      </c>
      <c r="B19" s="111" t="str">
        <f>[1]SISWA!B17</f>
        <v>Nabila Septianing Tyas</v>
      </c>
      <c r="C19" s="81">
        <v>80</v>
      </c>
      <c r="D19" s="81">
        <v>80</v>
      </c>
      <c r="E19" s="81"/>
      <c r="F19" s="81"/>
      <c r="G19" s="81"/>
      <c r="H19" s="81"/>
      <c r="I19" s="81"/>
      <c r="J19" s="81"/>
      <c r="K19" s="81"/>
      <c r="L19" s="81"/>
      <c r="M19" s="131">
        <v>85</v>
      </c>
      <c r="N19" s="131">
        <v>85</v>
      </c>
      <c r="O19" s="131"/>
      <c r="P19" s="131"/>
      <c r="Q19" s="131"/>
      <c r="R19" s="131"/>
      <c r="S19" s="131"/>
      <c r="T19" s="131"/>
      <c r="U19" s="131"/>
      <c r="V19" s="131"/>
      <c r="W19" s="113">
        <v>85</v>
      </c>
      <c r="X19" s="113">
        <v>88</v>
      </c>
      <c r="Y19" s="113"/>
      <c r="Z19" s="113"/>
      <c r="AA19" s="113"/>
      <c r="AB19" s="113"/>
      <c r="AC19" s="113"/>
      <c r="AD19" s="113"/>
      <c r="AE19" s="113"/>
      <c r="AF19" s="113"/>
      <c r="AG19" s="81"/>
      <c r="AH19" s="81"/>
      <c r="AI19" s="81"/>
      <c r="AJ19" s="81">
        <v>80</v>
      </c>
      <c r="AK19" s="81">
        <v>85</v>
      </c>
      <c r="AL19" s="81"/>
      <c r="AM19" s="81"/>
      <c r="AN19" s="81"/>
      <c r="AO19" s="81"/>
      <c r="AP19" s="81"/>
      <c r="AQ19" s="131"/>
      <c r="AR19" s="131"/>
      <c r="AS19" s="131"/>
      <c r="AT19" s="131">
        <v>88</v>
      </c>
      <c r="AU19" s="131">
        <v>88</v>
      </c>
      <c r="AV19" s="131"/>
      <c r="AW19" s="131"/>
      <c r="AX19" s="131"/>
      <c r="AY19" s="131"/>
      <c r="AZ19" s="131"/>
      <c r="BA19" s="113"/>
      <c r="BB19" s="113"/>
      <c r="BC19" s="113"/>
      <c r="BD19" s="113">
        <v>88</v>
      </c>
      <c r="BE19" s="113">
        <v>85</v>
      </c>
      <c r="BF19" s="113"/>
      <c r="BG19" s="113"/>
      <c r="BH19" s="113"/>
      <c r="BI19" s="113"/>
      <c r="BJ19" s="113"/>
      <c r="BK19" s="81">
        <v>85</v>
      </c>
      <c r="BL19" s="81">
        <v>88</v>
      </c>
      <c r="BM19" s="81"/>
      <c r="BN19" s="81"/>
      <c r="BO19" s="81"/>
      <c r="BP19" s="81"/>
      <c r="BQ19" s="81"/>
      <c r="BR19" s="81"/>
      <c r="BS19" s="81"/>
      <c r="BT19" s="81"/>
      <c r="BU19" s="131">
        <v>88</v>
      </c>
      <c r="BV19" s="131">
        <v>88</v>
      </c>
      <c r="BW19" s="131"/>
      <c r="BX19" s="131"/>
      <c r="BY19" s="131"/>
      <c r="BZ19" s="131"/>
      <c r="CA19" s="131"/>
      <c r="CB19" s="131"/>
      <c r="CC19" s="131"/>
      <c r="CD19" s="131"/>
      <c r="CE19" s="113">
        <v>80</v>
      </c>
      <c r="CF19" s="113">
        <v>85</v>
      </c>
      <c r="CG19" s="113"/>
      <c r="CH19" s="113"/>
      <c r="CI19" s="113"/>
      <c r="CJ19" s="113"/>
      <c r="CK19" s="113"/>
      <c r="CL19" s="113"/>
      <c r="CM19" s="113"/>
      <c r="CN19" s="113"/>
      <c r="CO19" s="81"/>
      <c r="CP19" s="81"/>
      <c r="CQ19" s="81"/>
      <c r="CR19" s="81"/>
      <c r="CS19" s="81">
        <v>85</v>
      </c>
      <c r="CT19" s="81">
        <v>85</v>
      </c>
      <c r="CU19" s="81"/>
      <c r="CV19" s="81"/>
      <c r="CW19" s="81"/>
      <c r="CX19" s="81"/>
      <c r="CY19" s="131"/>
      <c r="CZ19" s="131"/>
      <c r="DA19" s="131"/>
      <c r="DB19" s="131"/>
      <c r="DC19" s="131">
        <v>88</v>
      </c>
      <c r="DD19" s="131">
        <v>85</v>
      </c>
      <c r="DE19" s="131"/>
      <c r="DF19" s="131"/>
      <c r="DG19" s="131"/>
      <c r="DH19" s="131"/>
      <c r="DI19" s="113"/>
      <c r="DJ19" s="113"/>
      <c r="DK19" s="113"/>
      <c r="DL19" s="113"/>
      <c r="DM19" s="113">
        <v>88</v>
      </c>
      <c r="DN19" s="113">
        <v>90</v>
      </c>
      <c r="DO19" s="113"/>
      <c r="DP19" s="113"/>
      <c r="DQ19" s="113"/>
      <c r="DR19" s="113"/>
      <c r="DS19" s="198">
        <v>86</v>
      </c>
      <c r="DT19" s="198">
        <v>88</v>
      </c>
      <c r="DU19" s="198" t="s">
        <v>201</v>
      </c>
      <c r="DV19" s="198">
        <v>85.333333333333329</v>
      </c>
      <c r="DW19" s="198">
        <v>87</v>
      </c>
      <c r="DX19" s="198">
        <v>86.666666666666671</v>
      </c>
      <c r="DY19" s="198" t="s">
        <v>201</v>
      </c>
      <c r="DZ19" s="198" t="s">
        <v>201</v>
      </c>
      <c r="EA19" s="198" t="s">
        <v>201</v>
      </c>
      <c r="EB19" s="198" t="s">
        <v>201</v>
      </c>
      <c r="EC19" s="199">
        <v>86.6</v>
      </c>
      <c r="ED19" s="120" t="s">
        <v>61</v>
      </c>
      <c r="EE19" s="200" t="s">
        <v>335</v>
      </c>
    </row>
    <row r="20" spans="1:135" ht="45">
      <c r="A20" s="122">
        <v>13</v>
      </c>
      <c r="B20" s="111" t="str">
        <f>[1]SISWA!B18</f>
        <v>Rakha Boma Nandana</v>
      </c>
      <c r="C20" s="81">
        <v>85</v>
      </c>
      <c r="D20" s="81">
        <v>88</v>
      </c>
      <c r="E20" s="81"/>
      <c r="F20" s="81"/>
      <c r="G20" s="81"/>
      <c r="H20" s="81"/>
      <c r="I20" s="81"/>
      <c r="J20" s="81"/>
      <c r="K20" s="81"/>
      <c r="L20" s="81"/>
      <c r="M20" s="131">
        <v>88</v>
      </c>
      <c r="N20" s="131">
        <v>88</v>
      </c>
      <c r="O20" s="131"/>
      <c r="P20" s="131"/>
      <c r="Q20" s="131"/>
      <c r="R20" s="131"/>
      <c r="S20" s="131"/>
      <c r="T20" s="131"/>
      <c r="U20" s="131"/>
      <c r="V20" s="131"/>
      <c r="W20" s="113">
        <v>88</v>
      </c>
      <c r="X20" s="113">
        <v>88</v>
      </c>
      <c r="Y20" s="113"/>
      <c r="Z20" s="113"/>
      <c r="AA20" s="113"/>
      <c r="AB20" s="113"/>
      <c r="AC20" s="113"/>
      <c r="AD20" s="113"/>
      <c r="AE20" s="113"/>
      <c r="AF20" s="113"/>
      <c r="AG20" s="81"/>
      <c r="AH20" s="81"/>
      <c r="AI20" s="81"/>
      <c r="AJ20" s="81">
        <v>85</v>
      </c>
      <c r="AK20" s="81">
        <v>86</v>
      </c>
      <c r="AL20" s="81"/>
      <c r="AM20" s="81"/>
      <c r="AN20" s="81"/>
      <c r="AO20" s="81"/>
      <c r="AP20" s="81"/>
      <c r="AQ20" s="131"/>
      <c r="AR20" s="131"/>
      <c r="AS20" s="131"/>
      <c r="AT20" s="131">
        <v>85</v>
      </c>
      <c r="AU20" s="131">
        <v>88</v>
      </c>
      <c r="AV20" s="131"/>
      <c r="AW20" s="131"/>
      <c r="AX20" s="131"/>
      <c r="AY20" s="131"/>
      <c r="AZ20" s="131"/>
      <c r="BA20" s="113"/>
      <c r="BB20" s="113"/>
      <c r="BC20" s="113"/>
      <c r="BD20" s="113">
        <v>88</v>
      </c>
      <c r="BE20" s="113">
        <v>88</v>
      </c>
      <c r="BF20" s="113"/>
      <c r="BG20" s="113"/>
      <c r="BH20" s="113"/>
      <c r="BI20" s="113"/>
      <c r="BJ20" s="113"/>
      <c r="BK20" s="81">
        <v>85</v>
      </c>
      <c r="BL20" s="81">
        <v>88</v>
      </c>
      <c r="BM20" s="81"/>
      <c r="BN20" s="81"/>
      <c r="BO20" s="81"/>
      <c r="BP20" s="81"/>
      <c r="BQ20" s="81"/>
      <c r="BR20" s="81"/>
      <c r="BS20" s="81"/>
      <c r="BT20" s="81"/>
      <c r="BU20" s="131">
        <v>88</v>
      </c>
      <c r="BV20" s="131">
        <v>88</v>
      </c>
      <c r="BW20" s="131"/>
      <c r="BX20" s="131"/>
      <c r="BY20" s="131"/>
      <c r="BZ20" s="131"/>
      <c r="CA20" s="131"/>
      <c r="CB20" s="131"/>
      <c r="CC20" s="131"/>
      <c r="CD20" s="131"/>
      <c r="CE20" s="113">
        <v>90</v>
      </c>
      <c r="CF20" s="113">
        <v>88</v>
      </c>
      <c r="CG20" s="113"/>
      <c r="CH20" s="113"/>
      <c r="CI20" s="113"/>
      <c r="CJ20" s="113"/>
      <c r="CK20" s="113"/>
      <c r="CL20" s="113"/>
      <c r="CM20" s="113"/>
      <c r="CN20" s="113"/>
      <c r="CO20" s="81"/>
      <c r="CP20" s="81"/>
      <c r="CQ20" s="81"/>
      <c r="CR20" s="81"/>
      <c r="CS20" s="81">
        <v>80</v>
      </c>
      <c r="CT20" s="81">
        <v>85</v>
      </c>
      <c r="CU20" s="81"/>
      <c r="CV20" s="81"/>
      <c r="CW20" s="81"/>
      <c r="CX20" s="81"/>
      <c r="CY20" s="131"/>
      <c r="CZ20" s="131"/>
      <c r="DA20" s="131"/>
      <c r="DB20" s="131"/>
      <c r="DC20" s="131">
        <v>85</v>
      </c>
      <c r="DD20" s="131">
        <v>85</v>
      </c>
      <c r="DE20" s="131"/>
      <c r="DF20" s="131"/>
      <c r="DG20" s="131"/>
      <c r="DH20" s="131"/>
      <c r="DI20" s="113"/>
      <c r="DJ20" s="113"/>
      <c r="DK20" s="113"/>
      <c r="DL20" s="113"/>
      <c r="DM20" s="113">
        <v>85</v>
      </c>
      <c r="DN20" s="113">
        <v>88</v>
      </c>
      <c r="DO20" s="113"/>
      <c r="DP20" s="113"/>
      <c r="DQ20" s="113"/>
      <c r="DR20" s="113"/>
      <c r="DS20" s="198">
        <v>87.666666666666671</v>
      </c>
      <c r="DT20" s="198">
        <v>88</v>
      </c>
      <c r="DU20" s="198" t="s">
        <v>201</v>
      </c>
      <c r="DV20" s="198">
        <v>86</v>
      </c>
      <c r="DW20" s="198">
        <v>87.333333333333329</v>
      </c>
      <c r="DX20" s="198">
        <v>86</v>
      </c>
      <c r="DY20" s="198" t="s">
        <v>201</v>
      </c>
      <c r="DZ20" s="198" t="s">
        <v>201</v>
      </c>
      <c r="EA20" s="198" t="s">
        <v>201</v>
      </c>
      <c r="EB20" s="198" t="s">
        <v>201</v>
      </c>
      <c r="EC20" s="199">
        <v>87</v>
      </c>
      <c r="ED20" s="120" t="s">
        <v>61</v>
      </c>
      <c r="EE20" s="200" t="s">
        <v>337</v>
      </c>
    </row>
    <row r="21" spans="1:135" ht="45">
      <c r="A21" s="122">
        <v>14</v>
      </c>
      <c r="B21" s="111" t="str">
        <f>[1]SISWA!B19</f>
        <v>Rayyan Khairul Azam</v>
      </c>
      <c r="C21" s="81">
        <v>80</v>
      </c>
      <c r="D21" s="81">
        <v>85</v>
      </c>
      <c r="E21" s="81"/>
      <c r="F21" s="81"/>
      <c r="G21" s="81"/>
      <c r="H21" s="81"/>
      <c r="I21" s="81"/>
      <c r="J21" s="81"/>
      <c r="K21" s="81"/>
      <c r="L21" s="81"/>
      <c r="M21" s="131">
        <v>85</v>
      </c>
      <c r="N21" s="131">
        <v>88</v>
      </c>
      <c r="O21" s="131"/>
      <c r="P21" s="131"/>
      <c r="Q21" s="131"/>
      <c r="R21" s="131"/>
      <c r="S21" s="131"/>
      <c r="T21" s="131"/>
      <c r="U21" s="131"/>
      <c r="V21" s="131"/>
      <c r="W21" s="113">
        <v>90</v>
      </c>
      <c r="X21" s="113">
        <v>85</v>
      </c>
      <c r="Y21" s="113"/>
      <c r="Z21" s="113"/>
      <c r="AA21" s="113"/>
      <c r="AB21" s="113"/>
      <c r="AC21" s="113"/>
      <c r="AD21" s="113"/>
      <c r="AE21" s="113"/>
      <c r="AF21" s="113"/>
      <c r="AG21" s="81"/>
      <c r="AH21" s="81"/>
      <c r="AI21" s="81"/>
      <c r="AJ21" s="81">
        <v>88</v>
      </c>
      <c r="AK21" s="81">
        <v>85</v>
      </c>
      <c r="AL21" s="81"/>
      <c r="AM21" s="81"/>
      <c r="AN21" s="81"/>
      <c r="AO21" s="81"/>
      <c r="AP21" s="81"/>
      <c r="AQ21" s="131"/>
      <c r="AR21" s="131"/>
      <c r="AS21" s="131"/>
      <c r="AT21" s="131">
        <v>85</v>
      </c>
      <c r="AU21" s="131">
        <v>85</v>
      </c>
      <c r="AV21" s="131"/>
      <c r="AW21" s="131"/>
      <c r="AX21" s="131"/>
      <c r="AY21" s="131"/>
      <c r="AZ21" s="131"/>
      <c r="BA21" s="113"/>
      <c r="BB21" s="113"/>
      <c r="BC21" s="113"/>
      <c r="BD21" s="113">
        <v>85</v>
      </c>
      <c r="BE21" s="113">
        <v>90</v>
      </c>
      <c r="BF21" s="113"/>
      <c r="BG21" s="113"/>
      <c r="BH21" s="113"/>
      <c r="BI21" s="113"/>
      <c r="BJ21" s="113"/>
      <c r="BK21" s="81">
        <v>85</v>
      </c>
      <c r="BL21" s="81">
        <v>88</v>
      </c>
      <c r="BM21" s="81"/>
      <c r="BN21" s="81"/>
      <c r="BO21" s="81"/>
      <c r="BP21" s="81"/>
      <c r="BQ21" s="81"/>
      <c r="BR21" s="81"/>
      <c r="BS21" s="81"/>
      <c r="BT21" s="81"/>
      <c r="BU21" s="131">
        <v>88</v>
      </c>
      <c r="BV21" s="131">
        <v>88</v>
      </c>
      <c r="BW21" s="131"/>
      <c r="BX21" s="131"/>
      <c r="BY21" s="131"/>
      <c r="BZ21" s="131"/>
      <c r="CA21" s="131"/>
      <c r="CB21" s="131"/>
      <c r="CC21" s="131"/>
      <c r="CD21" s="131"/>
      <c r="CE21" s="113">
        <v>88</v>
      </c>
      <c r="CF21" s="113">
        <v>90</v>
      </c>
      <c r="CG21" s="113"/>
      <c r="CH21" s="113"/>
      <c r="CI21" s="113"/>
      <c r="CJ21" s="113"/>
      <c r="CK21" s="113"/>
      <c r="CL21" s="113"/>
      <c r="CM21" s="113"/>
      <c r="CN21" s="113"/>
      <c r="CO21" s="81"/>
      <c r="CP21" s="81"/>
      <c r="CQ21" s="81"/>
      <c r="CR21" s="81"/>
      <c r="CS21" s="81">
        <v>90</v>
      </c>
      <c r="CT21" s="81">
        <v>80</v>
      </c>
      <c r="CU21" s="81"/>
      <c r="CV21" s="81"/>
      <c r="CW21" s="81"/>
      <c r="CX21" s="81"/>
      <c r="CY21" s="131"/>
      <c r="CZ21" s="131"/>
      <c r="DA21" s="131"/>
      <c r="DB21" s="131"/>
      <c r="DC21" s="131">
        <v>88</v>
      </c>
      <c r="DD21" s="131">
        <v>85</v>
      </c>
      <c r="DE21" s="131"/>
      <c r="DF21" s="131"/>
      <c r="DG21" s="131"/>
      <c r="DH21" s="131"/>
      <c r="DI21" s="113"/>
      <c r="DJ21" s="113"/>
      <c r="DK21" s="113"/>
      <c r="DL21" s="113"/>
      <c r="DM21" s="113">
        <v>90</v>
      </c>
      <c r="DN21" s="113">
        <v>88</v>
      </c>
      <c r="DO21" s="113"/>
      <c r="DP21" s="113"/>
      <c r="DQ21" s="113"/>
      <c r="DR21" s="113"/>
      <c r="DS21" s="198">
        <v>87.666666666666671</v>
      </c>
      <c r="DT21" s="198">
        <v>88.666666666666671</v>
      </c>
      <c r="DU21" s="198" t="s">
        <v>201</v>
      </c>
      <c r="DV21" s="198">
        <v>86</v>
      </c>
      <c r="DW21" s="198">
        <v>89.333333333333329</v>
      </c>
      <c r="DX21" s="198">
        <v>84.333333333333329</v>
      </c>
      <c r="DY21" s="198" t="s">
        <v>201</v>
      </c>
      <c r="DZ21" s="198" t="s">
        <v>201</v>
      </c>
      <c r="EA21" s="198" t="s">
        <v>201</v>
      </c>
      <c r="EB21" s="198" t="s">
        <v>201</v>
      </c>
      <c r="EC21" s="199">
        <v>87.2</v>
      </c>
      <c r="ED21" s="120" t="s">
        <v>61</v>
      </c>
      <c r="EE21" s="200" t="s">
        <v>338</v>
      </c>
    </row>
    <row r="22" spans="1:135" ht="45">
      <c r="A22" s="122">
        <v>15</v>
      </c>
      <c r="B22" s="111" t="str">
        <f>[1]SISWA!B20</f>
        <v>Regina Astitra Rahmadonna</v>
      </c>
      <c r="C22" s="81">
        <v>88</v>
      </c>
      <c r="D22" s="81">
        <v>88</v>
      </c>
      <c r="E22" s="81"/>
      <c r="F22" s="81"/>
      <c r="G22" s="81"/>
      <c r="H22" s="81"/>
      <c r="I22" s="81"/>
      <c r="J22" s="81"/>
      <c r="K22" s="81"/>
      <c r="L22" s="81"/>
      <c r="M22" s="131">
        <v>90</v>
      </c>
      <c r="N22" s="131">
        <v>88</v>
      </c>
      <c r="O22" s="131"/>
      <c r="P22" s="131"/>
      <c r="Q22" s="131"/>
      <c r="R22" s="131"/>
      <c r="S22" s="131"/>
      <c r="T22" s="131"/>
      <c r="U22" s="131"/>
      <c r="V22" s="131"/>
      <c r="W22" s="113">
        <v>90</v>
      </c>
      <c r="X22" s="113">
        <v>88</v>
      </c>
      <c r="Y22" s="113"/>
      <c r="Z22" s="113"/>
      <c r="AA22" s="113"/>
      <c r="AB22" s="113"/>
      <c r="AC22" s="113"/>
      <c r="AD22" s="113"/>
      <c r="AE22" s="113"/>
      <c r="AF22" s="113"/>
      <c r="AG22" s="81"/>
      <c r="AH22" s="81"/>
      <c r="AI22" s="81"/>
      <c r="AJ22" s="81">
        <v>88</v>
      </c>
      <c r="AK22" s="81">
        <v>90</v>
      </c>
      <c r="AL22" s="81"/>
      <c r="AM22" s="81"/>
      <c r="AN22" s="81"/>
      <c r="AO22" s="81"/>
      <c r="AP22" s="81"/>
      <c r="AQ22" s="131"/>
      <c r="AR22" s="131"/>
      <c r="AS22" s="131"/>
      <c r="AT22" s="131">
        <v>88</v>
      </c>
      <c r="AU22" s="131">
        <v>88</v>
      </c>
      <c r="AV22" s="131"/>
      <c r="AW22" s="131"/>
      <c r="AX22" s="131"/>
      <c r="AY22" s="131"/>
      <c r="AZ22" s="131"/>
      <c r="BA22" s="113"/>
      <c r="BB22" s="113"/>
      <c r="BC22" s="113"/>
      <c r="BD22" s="113">
        <v>90</v>
      </c>
      <c r="BE22" s="113">
        <v>90</v>
      </c>
      <c r="BF22" s="113"/>
      <c r="BG22" s="113"/>
      <c r="BH22" s="113"/>
      <c r="BI22" s="113"/>
      <c r="BJ22" s="113"/>
      <c r="BK22" s="81">
        <v>88</v>
      </c>
      <c r="BL22" s="81">
        <v>85</v>
      </c>
      <c r="BM22" s="81"/>
      <c r="BN22" s="81"/>
      <c r="BO22" s="81"/>
      <c r="BP22" s="81"/>
      <c r="BQ22" s="81"/>
      <c r="BR22" s="81"/>
      <c r="BS22" s="81"/>
      <c r="BT22" s="81"/>
      <c r="BU22" s="131">
        <v>88</v>
      </c>
      <c r="BV22" s="131">
        <v>90</v>
      </c>
      <c r="BW22" s="131"/>
      <c r="BX22" s="131"/>
      <c r="BY22" s="131"/>
      <c r="BZ22" s="131"/>
      <c r="CA22" s="131"/>
      <c r="CB22" s="131"/>
      <c r="CC22" s="131"/>
      <c r="CD22" s="131"/>
      <c r="CE22" s="113">
        <v>90</v>
      </c>
      <c r="CF22" s="113">
        <v>90</v>
      </c>
      <c r="CG22" s="113"/>
      <c r="CH22" s="113"/>
      <c r="CI22" s="113"/>
      <c r="CJ22" s="113"/>
      <c r="CK22" s="113"/>
      <c r="CL22" s="113"/>
      <c r="CM22" s="113"/>
      <c r="CN22" s="113"/>
      <c r="CO22" s="81"/>
      <c r="CP22" s="81"/>
      <c r="CQ22" s="81"/>
      <c r="CR22" s="81"/>
      <c r="CS22" s="81">
        <v>85</v>
      </c>
      <c r="CT22" s="81">
        <v>88</v>
      </c>
      <c r="CU22" s="81"/>
      <c r="CV22" s="81"/>
      <c r="CW22" s="81"/>
      <c r="CX22" s="81"/>
      <c r="CY22" s="131"/>
      <c r="CZ22" s="131"/>
      <c r="DA22" s="131"/>
      <c r="DB22" s="131"/>
      <c r="DC22" s="131">
        <v>88</v>
      </c>
      <c r="DD22" s="131">
        <v>90</v>
      </c>
      <c r="DE22" s="131"/>
      <c r="DF22" s="131"/>
      <c r="DG22" s="131"/>
      <c r="DH22" s="131"/>
      <c r="DI22" s="113"/>
      <c r="DJ22" s="113"/>
      <c r="DK22" s="113"/>
      <c r="DL22" s="113"/>
      <c r="DM22" s="113">
        <v>90</v>
      </c>
      <c r="DN22" s="113">
        <v>88</v>
      </c>
      <c r="DO22" s="113"/>
      <c r="DP22" s="113"/>
      <c r="DQ22" s="113"/>
      <c r="DR22" s="113"/>
      <c r="DS22" s="198">
        <v>89.333333333333329</v>
      </c>
      <c r="DT22" s="198">
        <v>89.333333333333329</v>
      </c>
      <c r="DU22" s="198" t="s">
        <v>201</v>
      </c>
      <c r="DV22" s="198">
        <v>88.666666666666671</v>
      </c>
      <c r="DW22" s="198">
        <v>89.333333333333329</v>
      </c>
      <c r="DX22" s="198">
        <v>88.666666666666671</v>
      </c>
      <c r="DY22" s="198" t="s">
        <v>201</v>
      </c>
      <c r="DZ22" s="198" t="s">
        <v>201</v>
      </c>
      <c r="EA22" s="198" t="s">
        <v>201</v>
      </c>
      <c r="EB22" s="198" t="s">
        <v>201</v>
      </c>
      <c r="EC22" s="199">
        <v>89.066666666666663</v>
      </c>
      <c r="ED22" s="120" t="s">
        <v>123</v>
      </c>
      <c r="EE22" s="200" t="s">
        <v>338</v>
      </c>
    </row>
    <row r="23" spans="1:135" ht="45">
      <c r="A23" s="122">
        <v>16</v>
      </c>
      <c r="B23" s="111" t="str">
        <f>[1]SISWA!B21</f>
        <v>Safiq Satriawan</v>
      </c>
      <c r="C23" s="81">
        <v>80</v>
      </c>
      <c r="D23" s="81">
        <v>85</v>
      </c>
      <c r="E23" s="81"/>
      <c r="F23" s="81"/>
      <c r="G23" s="81"/>
      <c r="H23" s="81"/>
      <c r="I23" s="81"/>
      <c r="J23" s="81"/>
      <c r="K23" s="81"/>
      <c r="L23" s="81"/>
      <c r="M23" s="131">
        <v>88</v>
      </c>
      <c r="N23" s="131">
        <v>85</v>
      </c>
      <c r="O23" s="131"/>
      <c r="P23" s="131"/>
      <c r="Q23" s="131"/>
      <c r="R23" s="131"/>
      <c r="S23" s="131"/>
      <c r="T23" s="131"/>
      <c r="U23" s="131"/>
      <c r="V23" s="131"/>
      <c r="W23" s="113">
        <v>88</v>
      </c>
      <c r="X23" s="113">
        <v>88</v>
      </c>
      <c r="Y23" s="113"/>
      <c r="Z23" s="113"/>
      <c r="AA23" s="113"/>
      <c r="AB23" s="113"/>
      <c r="AC23" s="113"/>
      <c r="AD23" s="113"/>
      <c r="AE23" s="113"/>
      <c r="AF23" s="113"/>
      <c r="AG23" s="81"/>
      <c r="AH23" s="81"/>
      <c r="AI23" s="81"/>
      <c r="AJ23" s="81">
        <v>85</v>
      </c>
      <c r="AK23" s="81">
        <v>85</v>
      </c>
      <c r="AL23" s="81"/>
      <c r="AM23" s="81"/>
      <c r="AN23" s="81"/>
      <c r="AO23" s="81"/>
      <c r="AP23" s="81"/>
      <c r="AQ23" s="131"/>
      <c r="AR23" s="131"/>
      <c r="AS23" s="131"/>
      <c r="AT23" s="131">
        <v>85</v>
      </c>
      <c r="AU23" s="131">
        <v>88</v>
      </c>
      <c r="AV23" s="131"/>
      <c r="AW23" s="131"/>
      <c r="AX23" s="131"/>
      <c r="AY23" s="131"/>
      <c r="AZ23" s="131"/>
      <c r="BA23" s="113"/>
      <c r="BB23" s="113"/>
      <c r="BC23" s="113"/>
      <c r="BD23" s="113">
        <v>88</v>
      </c>
      <c r="BE23" s="113">
        <v>88</v>
      </c>
      <c r="BF23" s="113"/>
      <c r="BG23" s="113"/>
      <c r="BH23" s="113"/>
      <c r="BI23" s="113"/>
      <c r="BJ23" s="113"/>
      <c r="BK23" s="81">
        <v>85</v>
      </c>
      <c r="BL23" s="81">
        <v>85</v>
      </c>
      <c r="BM23" s="81"/>
      <c r="BN23" s="81"/>
      <c r="BO23" s="81"/>
      <c r="BP23" s="81"/>
      <c r="BQ23" s="81"/>
      <c r="BR23" s="81"/>
      <c r="BS23" s="81"/>
      <c r="BT23" s="81"/>
      <c r="BU23" s="131">
        <v>85</v>
      </c>
      <c r="BV23" s="131">
        <v>88</v>
      </c>
      <c r="BW23" s="131"/>
      <c r="BX23" s="131"/>
      <c r="BY23" s="131"/>
      <c r="BZ23" s="131"/>
      <c r="CA23" s="131"/>
      <c r="CB23" s="131"/>
      <c r="CC23" s="131"/>
      <c r="CD23" s="131"/>
      <c r="CE23" s="113">
        <v>88</v>
      </c>
      <c r="CF23" s="113">
        <v>90</v>
      </c>
      <c r="CG23" s="113"/>
      <c r="CH23" s="113"/>
      <c r="CI23" s="113"/>
      <c r="CJ23" s="113"/>
      <c r="CK23" s="113"/>
      <c r="CL23" s="113"/>
      <c r="CM23" s="113"/>
      <c r="CN23" s="113"/>
      <c r="CO23" s="81"/>
      <c r="CP23" s="81"/>
      <c r="CQ23" s="81"/>
      <c r="CR23" s="81"/>
      <c r="CS23" s="81">
        <v>85</v>
      </c>
      <c r="CT23" s="81">
        <v>88</v>
      </c>
      <c r="CU23" s="81"/>
      <c r="CV23" s="81"/>
      <c r="CW23" s="81"/>
      <c r="CX23" s="81"/>
      <c r="CY23" s="131"/>
      <c r="CZ23" s="131"/>
      <c r="DA23" s="131"/>
      <c r="DB23" s="131"/>
      <c r="DC23" s="131">
        <v>88</v>
      </c>
      <c r="DD23" s="131">
        <v>90</v>
      </c>
      <c r="DE23" s="131"/>
      <c r="DF23" s="131"/>
      <c r="DG23" s="131"/>
      <c r="DH23" s="131"/>
      <c r="DI23" s="113"/>
      <c r="DJ23" s="113"/>
      <c r="DK23" s="113"/>
      <c r="DL23" s="113"/>
      <c r="DM23" s="113">
        <v>88</v>
      </c>
      <c r="DN23" s="113">
        <v>88</v>
      </c>
      <c r="DO23" s="113"/>
      <c r="DP23" s="113"/>
      <c r="DQ23" s="113"/>
      <c r="DR23" s="113"/>
      <c r="DS23" s="198">
        <v>87</v>
      </c>
      <c r="DT23" s="198">
        <v>87.666666666666671</v>
      </c>
      <c r="DU23" s="198" t="s">
        <v>201</v>
      </c>
      <c r="DV23" s="198">
        <v>86</v>
      </c>
      <c r="DW23" s="198">
        <v>87</v>
      </c>
      <c r="DX23" s="198">
        <v>88.666666666666671</v>
      </c>
      <c r="DY23" s="198" t="s">
        <v>201</v>
      </c>
      <c r="DZ23" s="198" t="s">
        <v>201</v>
      </c>
      <c r="EA23" s="198" t="s">
        <v>201</v>
      </c>
      <c r="EB23" s="198" t="s">
        <v>201</v>
      </c>
      <c r="EC23" s="199">
        <v>87.26666666666668</v>
      </c>
      <c r="ED23" s="120" t="s">
        <v>61</v>
      </c>
      <c r="EE23" s="200" t="s">
        <v>339</v>
      </c>
    </row>
    <row r="24" spans="1:135">
      <c r="A24" s="122">
        <v>17</v>
      </c>
      <c r="B24" s="111" t="e">
        <f>[1]SISWA!#REF!</f>
        <v>#REF!</v>
      </c>
      <c r="C24" s="81"/>
      <c r="D24" s="81"/>
      <c r="E24" s="81"/>
      <c r="F24" s="81"/>
      <c r="G24" s="81"/>
      <c r="H24" s="81"/>
      <c r="I24" s="81"/>
      <c r="J24" s="81"/>
      <c r="K24" s="81"/>
      <c r="L24" s="81"/>
      <c r="M24" s="131"/>
      <c r="N24" s="131"/>
      <c r="O24" s="131"/>
      <c r="P24" s="131"/>
      <c r="Q24" s="131"/>
      <c r="R24" s="131"/>
      <c r="S24" s="131"/>
      <c r="T24" s="131"/>
      <c r="U24" s="131"/>
      <c r="V24" s="131"/>
      <c r="W24" s="113"/>
      <c r="X24" s="113"/>
      <c r="Y24" s="113"/>
      <c r="Z24" s="113"/>
      <c r="AA24" s="113"/>
      <c r="AB24" s="113"/>
      <c r="AC24" s="113"/>
      <c r="AD24" s="113"/>
      <c r="AE24" s="113"/>
      <c r="AF24" s="113"/>
      <c r="AG24" s="81"/>
      <c r="AH24" s="81"/>
      <c r="AI24" s="81"/>
      <c r="AJ24" s="81"/>
      <c r="AK24" s="81"/>
      <c r="AL24" s="81"/>
      <c r="AM24" s="81"/>
      <c r="AN24" s="81"/>
      <c r="AO24" s="81"/>
      <c r="AP24" s="81"/>
      <c r="AQ24" s="131"/>
      <c r="AR24" s="131"/>
      <c r="AS24" s="131"/>
      <c r="AT24" s="131"/>
      <c r="AU24" s="131"/>
      <c r="AV24" s="131"/>
      <c r="AW24" s="131"/>
      <c r="AX24" s="131"/>
      <c r="AY24" s="131"/>
      <c r="AZ24" s="131"/>
      <c r="BA24" s="113"/>
      <c r="BB24" s="113"/>
      <c r="BC24" s="113"/>
      <c r="BD24" s="113"/>
      <c r="BE24" s="113"/>
      <c r="BF24" s="113"/>
      <c r="BG24" s="113"/>
      <c r="BH24" s="113"/>
      <c r="BI24" s="113"/>
      <c r="BJ24" s="113"/>
      <c r="BK24" s="81"/>
      <c r="BL24" s="81"/>
      <c r="BM24" s="81"/>
      <c r="BN24" s="81"/>
      <c r="BO24" s="81"/>
      <c r="BP24" s="81"/>
      <c r="BQ24" s="81"/>
      <c r="BR24" s="81"/>
      <c r="BS24" s="81"/>
      <c r="BT24" s="81"/>
      <c r="BU24" s="131"/>
      <c r="BV24" s="131"/>
      <c r="BW24" s="131"/>
      <c r="BX24" s="131"/>
      <c r="BY24" s="131"/>
      <c r="BZ24" s="131"/>
      <c r="CA24" s="131"/>
      <c r="CB24" s="131"/>
      <c r="CC24" s="131"/>
      <c r="CD24" s="131"/>
      <c r="CE24" s="113"/>
      <c r="CF24" s="113"/>
      <c r="CG24" s="113"/>
      <c r="CH24" s="113"/>
      <c r="CI24" s="113"/>
      <c r="CJ24" s="113"/>
      <c r="CK24" s="113"/>
      <c r="CL24" s="113"/>
      <c r="CM24" s="113"/>
      <c r="CN24" s="113"/>
      <c r="CO24" s="81"/>
      <c r="CP24" s="81"/>
      <c r="CQ24" s="81"/>
      <c r="CR24" s="81"/>
      <c r="CS24" s="81"/>
      <c r="CT24" s="81"/>
      <c r="CU24" s="81"/>
      <c r="CV24" s="81"/>
      <c r="CW24" s="81"/>
      <c r="CX24" s="81"/>
      <c r="CY24" s="131"/>
      <c r="CZ24" s="131"/>
      <c r="DA24" s="131"/>
      <c r="DB24" s="131"/>
      <c r="DC24" s="131"/>
      <c r="DD24" s="131"/>
      <c r="DE24" s="131"/>
      <c r="DF24" s="131"/>
      <c r="DG24" s="131"/>
      <c r="DH24" s="131"/>
      <c r="DI24" s="113"/>
      <c r="DJ24" s="113"/>
      <c r="DK24" s="113"/>
      <c r="DL24" s="113"/>
      <c r="DM24" s="113"/>
      <c r="DN24" s="113"/>
      <c r="DO24" s="113"/>
      <c r="DP24" s="113"/>
      <c r="DQ24" s="113"/>
      <c r="DR24" s="113"/>
      <c r="DS24" s="198" t="s">
        <v>201</v>
      </c>
      <c r="DT24" s="198" t="s">
        <v>201</v>
      </c>
      <c r="DU24" s="198" t="s">
        <v>201</v>
      </c>
      <c r="DV24" s="198" t="s">
        <v>201</v>
      </c>
      <c r="DW24" s="198" t="s">
        <v>201</v>
      </c>
      <c r="DX24" s="198" t="s">
        <v>201</v>
      </c>
      <c r="DY24" s="198" t="s">
        <v>201</v>
      </c>
      <c r="DZ24" s="198" t="s">
        <v>201</v>
      </c>
      <c r="EA24" s="198" t="s">
        <v>201</v>
      </c>
      <c r="EB24" s="198" t="s">
        <v>201</v>
      </c>
      <c r="EC24" s="199" t="s">
        <v>116</v>
      </c>
      <c r="ED24" s="120" t="s">
        <v>130</v>
      </c>
      <c r="EE24" s="200" t="s">
        <v>116</v>
      </c>
    </row>
    <row r="25" spans="1:135">
      <c r="A25" s="122">
        <v>18</v>
      </c>
      <c r="B25" s="111">
        <f>[1]SISWA!B23</f>
        <v>0</v>
      </c>
      <c r="C25" s="81"/>
      <c r="D25" s="81"/>
      <c r="E25" s="81"/>
      <c r="F25" s="81"/>
      <c r="G25" s="81"/>
      <c r="H25" s="81"/>
      <c r="I25" s="81"/>
      <c r="J25" s="81"/>
      <c r="K25" s="81"/>
      <c r="L25" s="81"/>
      <c r="M25" s="131"/>
      <c r="N25" s="131"/>
      <c r="O25" s="131"/>
      <c r="P25" s="131"/>
      <c r="Q25" s="131"/>
      <c r="R25" s="131"/>
      <c r="S25" s="131"/>
      <c r="T25" s="131"/>
      <c r="U25" s="131"/>
      <c r="V25" s="131"/>
      <c r="W25" s="113"/>
      <c r="X25" s="113"/>
      <c r="Y25" s="113"/>
      <c r="Z25" s="113"/>
      <c r="AA25" s="113"/>
      <c r="AB25" s="113"/>
      <c r="AC25" s="113"/>
      <c r="AD25" s="113"/>
      <c r="AE25" s="113"/>
      <c r="AF25" s="113"/>
      <c r="AG25" s="81"/>
      <c r="AH25" s="81"/>
      <c r="AI25" s="81"/>
      <c r="AJ25" s="81"/>
      <c r="AK25" s="81"/>
      <c r="AL25" s="81"/>
      <c r="AM25" s="81"/>
      <c r="AN25" s="81"/>
      <c r="AO25" s="81"/>
      <c r="AP25" s="81"/>
      <c r="AQ25" s="131"/>
      <c r="AR25" s="131"/>
      <c r="AS25" s="131"/>
      <c r="AT25" s="131"/>
      <c r="AU25" s="131"/>
      <c r="AV25" s="131"/>
      <c r="AW25" s="131"/>
      <c r="AX25" s="131"/>
      <c r="AY25" s="131"/>
      <c r="AZ25" s="131"/>
      <c r="BA25" s="113"/>
      <c r="BB25" s="113"/>
      <c r="BC25" s="113"/>
      <c r="BD25" s="113"/>
      <c r="BE25" s="113"/>
      <c r="BF25" s="113"/>
      <c r="BG25" s="113"/>
      <c r="BH25" s="113"/>
      <c r="BI25" s="113"/>
      <c r="BJ25" s="113"/>
      <c r="BK25" s="81"/>
      <c r="BL25" s="81"/>
      <c r="BM25" s="81"/>
      <c r="BN25" s="81"/>
      <c r="BO25" s="81"/>
      <c r="BP25" s="81"/>
      <c r="BQ25" s="81"/>
      <c r="BR25" s="81"/>
      <c r="BS25" s="81"/>
      <c r="BT25" s="81"/>
      <c r="BU25" s="131"/>
      <c r="BV25" s="131"/>
      <c r="BW25" s="131"/>
      <c r="BX25" s="131"/>
      <c r="BY25" s="131"/>
      <c r="BZ25" s="131"/>
      <c r="CA25" s="131"/>
      <c r="CB25" s="131"/>
      <c r="CC25" s="131"/>
      <c r="CD25" s="131"/>
      <c r="CE25" s="113"/>
      <c r="CF25" s="113"/>
      <c r="CG25" s="113"/>
      <c r="CH25" s="113"/>
      <c r="CI25" s="113"/>
      <c r="CJ25" s="113"/>
      <c r="CK25" s="113"/>
      <c r="CL25" s="113"/>
      <c r="CM25" s="113"/>
      <c r="CN25" s="113"/>
      <c r="CO25" s="81"/>
      <c r="CP25" s="81"/>
      <c r="CQ25" s="81"/>
      <c r="CR25" s="81"/>
      <c r="CS25" s="81"/>
      <c r="CT25" s="81"/>
      <c r="CU25" s="81"/>
      <c r="CV25" s="81"/>
      <c r="CW25" s="81"/>
      <c r="CX25" s="81"/>
      <c r="CY25" s="131"/>
      <c r="CZ25" s="131"/>
      <c r="DA25" s="131"/>
      <c r="DB25" s="131"/>
      <c r="DC25" s="131"/>
      <c r="DD25" s="131"/>
      <c r="DE25" s="131"/>
      <c r="DF25" s="131"/>
      <c r="DG25" s="131"/>
      <c r="DH25" s="131"/>
      <c r="DI25" s="113"/>
      <c r="DJ25" s="113"/>
      <c r="DK25" s="113"/>
      <c r="DL25" s="113"/>
      <c r="DM25" s="113"/>
      <c r="DN25" s="113"/>
      <c r="DO25" s="113"/>
      <c r="DP25" s="113"/>
      <c r="DQ25" s="113"/>
      <c r="DR25" s="113"/>
      <c r="DS25" s="198" t="s">
        <v>201</v>
      </c>
      <c r="DT25" s="198" t="s">
        <v>201</v>
      </c>
      <c r="DU25" s="198" t="s">
        <v>201</v>
      </c>
      <c r="DV25" s="198" t="s">
        <v>201</v>
      </c>
      <c r="DW25" s="198" t="s">
        <v>201</v>
      </c>
      <c r="DX25" s="198" t="s">
        <v>201</v>
      </c>
      <c r="DY25" s="198" t="s">
        <v>201</v>
      </c>
      <c r="DZ25" s="198" t="s">
        <v>201</v>
      </c>
      <c r="EA25" s="198" t="s">
        <v>201</v>
      </c>
      <c r="EB25" s="198" t="s">
        <v>201</v>
      </c>
      <c r="EC25" s="199" t="s">
        <v>116</v>
      </c>
      <c r="ED25" s="120" t="s">
        <v>130</v>
      </c>
      <c r="EE25" s="200" t="s">
        <v>116</v>
      </c>
    </row>
    <row r="26" spans="1:135">
      <c r="A26" s="122">
        <v>19</v>
      </c>
      <c r="B26" s="111">
        <f>[1]SISWA!B24</f>
        <v>0</v>
      </c>
      <c r="C26" s="81"/>
      <c r="D26" s="81"/>
      <c r="E26" s="81"/>
      <c r="F26" s="81"/>
      <c r="G26" s="81"/>
      <c r="H26" s="81"/>
      <c r="I26" s="81"/>
      <c r="J26" s="81"/>
      <c r="K26" s="81"/>
      <c r="L26" s="81"/>
      <c r="M26" s="131"/>
      <c r="N26" s="131"/>
      <c r="O26" s="131"/>
      <c r="P26" s="131"/>
      <c r="Q26" s="131"/>
      <c r="R26" s="131"/>
      <c r="S26" s="131"/>
      <c r="T26" s="131"/>
      <c r="U26" s="131"/>
      <c r="V26" s="131"/>
      <c r="W26" s="113"/>
      <c r="X26" s="113"/>
      <c r="Y26" s="113"/>
      <c r="Z26" s="113"/>
      <c r="AA26" s="113"/>
      <c r="AB26" s="113"/>
      <c r="AC26" s="113"/>
      <c r="AD26" s="113"/>
      <c r="AE26" s="113"/>
      <c r="AF26" s="113"/>
      <c r="AG26" s="81"/>
      <c r="AH26" s="81"/>
      <c r="AI26" s="81"/>
      <c r="AJ26" s="81"/>
      <c r="AK26" s="81"/>
      <c r="AL26" s="81"/>
      <c r="AM26" s="81"/>
      <c r="AN26" s="81"/>
      <c r="AO26" s="81"/>
      <c r="AP26" s="81"/>
      <c r="AQ26" s="131"/>
      <c r="AR26" s="131"/>
      <c r="AS26" s="131"/>
      <c r="AT26" s="131"/>
      <c r="AU26" s="131"/>
      <c r="AV26" s="131"/>
      <c r="AW26" s="131"/>
      <c r="AX26" s="131"/>
      <c r="AY26" s="131"/>
      <c r="AZ26" s="131"/>
      <c r="BA26" s="113"/>
      <c r="BB26" s="113"/>
      <c r="BC26" s="113"/>
      <c r="BD26" s="113"/>
      <c r="BE26" s="113"/>
      <c r="BF26" s="113"/>
      <c r="BG26" s="113"/>
      <c r="BH26" s="113"/>
      <c r="BI26" s="113"/>
      <c r="BJ26" s="113"/>
      <c r="BK26" s="81"/>
      <c r="BL26" s="81"/>
      <c r="BM26" s="81"/>
      <c r="BN26" s="81"/>
      <c r="BO26" s="81"/>
      <c r="BP26" s="81"/>
      <c r="BQ26" s="81"/>
      <c r="BR26" s="81"/>
      <c r="BS26" s="81"/>
      <c r="BT26" s="81"/>
      <c r="BU26" s="131"/>
      <c r="BV26" s="131"/>
      <c r="BW26" s="131"/>
      <c r="BX26" s="131"/>
      <c r="BY26" s="131"/>
      <c r="BZ26" s="131"/>
      <c r="CA26" s="131"/>
      <c r="CB26" s="131"/>
      <c r="CC26" s="131"/>
      <c r="CD26" s="131"/>
      <c r="CE26" s="113"/>
      <c r="CF26" s="113"/>
      <c r="CG26" s="113"/>
      <c r="CH26" s="113"/>
      <c r="CI26" s="113"/>
      <c r="CJ26" s="113"/>
      <c r="CK26" s="113"/>
      <c r="CL26" s="113"/>
      <c r="CM26" s="113"/>
      <c r="CN26" s="113"/>
      <c r="CO26" s="81"/>
      <c r="CP26" s="81"/>
      <c r="CQ26" s="81"/>
      <c r="CR26" s="81"/>
      <c r="CS26" s="81"/>
      <c r="CT26" s="81"/>
      <c r="CU26" s="81"/>
      <c r="CV26" s="81"/>
      <c r="CW26" s="81"/>
      <c r="CX26" s="81"/>
      <c r="CY26" s="131"/>
      <c r="CZ26" s="131"/>
      <c r="DA26" s="131"/>
      <c r="DB26" s="131"/>
      <c r="DC26" s="131"/>
      <c r="DD26" s="131"/>
      <c r="DE26" s="131"/>
      <c r="DF26" s="131"/>
      <c r="DG26" s="131"/>
      <c r="DH26" s="131"/>
      <c r="DI26" s="113"/>
      <c r="DJ26" s="113"/>
      <c r="DK26" s="113"/>
      <c r="DL26" s="113"/>
      <c r="DM26" s="113"/>
      <c r="DN26" s="113"/>
      <c r="DO26" s="113"/>
      <c r="DP26" s="113"/>
      <c r="DQ26" s="113"/>
      <c r="DR26" s="113"/>
      <c r="DS26" s="198" t="s">
        <v>201</v>
      </c>
      <c r="DT26" s="198" t="s">
        <v>201</v>
      </c>
      <c r="DU26" s="198" t="s">
        <v>201</v>
      </c>
      <c r="DV26" s="198" t="s">
        <v>201</v>
      </c>
      <c r="DW26" s="198" t="s">
        <v>201</v>
      </c>
      <c r="DX26" s="198" t="s">
        <v>201</v>
      </c>
      <c r="DY26" s="198" t="s">
        <v>201</v>
      </c>
      <c r="DZ26" s="198" t="s">
        <v>201</v>
      </c>
      <c r="EA26" s="198" t="s">
        <v>201</v>
      </c>
      <c r="EB26" s="198" t="s">
        <v>201</v>
      </c>
      <c r="EC26" s="199" t="s">
        <v>116</v>
      </c>
      <c r="ED26" s="120" t="s">
        <v>130</v>
      </c>
      <c r="EE26" s="200" t="s">
        <v>116</v>
      </c>
    </row>
    <row r="27" spans="1:135">
      <c r="A27" s="122">
        <v>20</v>
      </c>
      <c r="B27" s="111">
        <f>[1]SISWA!B25</f>
        <v>0</v>
      </c>
      <c r="C27" s="81"/>
      <c r="D27" s="81"/>
      <c r="E27" s="81"/>
      <c r="F27" s="81"/>
      <c r="G27" s="81"/>
      <c r="H27" s="81"/>
      <c r="I27" s="81"/>
      <c r="J27" s="81"/>
      <c r="K27" s="81"/>
      <c r="L27" s="81"/>
      <c r="M27" s="131"/>
      <c r="N27" s="131"/>
      <c r="O27" s="131"/>
      <c r="P27" s="131"/>
      <c r="Q27" s="131"/>
      <c r="R27" s="131"/>
      <c r="S27" s="131"/>
      <c r="T27" s="131"/>
      <c r="U27" s="131"/>
      <c r="V27" s="131"/>
      <c r="W27" s="113"/>
      <c r="X27" s="113"/>
      <c r="Y27" s="113"/>
      <c r="Z27" s="113"/>
      <c r="AA27" s="113"/>
      <c r="AB27" s="113"/>
      <c r="AC27" s="113"/>
      <c r="AD27" s="113"/>
      <c r="AE27" s="113"/>
      <c r="AF27" s="113"/>
      <c r="AG27" s="81"/>
      <c r="AH27" s="81"/>
      <c r="AI27" s="81"/>
      <c r="AJ27" s="81"/>
      <c r="AK27" s="81"/>
      <c r="AL27" s="81"/>
      <c r="AM27" s="81"/>
      <c r="AN27" s="81"/>
      <c r="AO27" s="81"/>
      <c r="AP27" s="81"/>
      <c r="AQ27" s="131"/>
      <c r="AR27" s="131"/>
      <c r="AS27" s="131"/>
      <c r="AT27" s="131"/>
      <c r="AU27" s="131"/>
      <c r="AV27" s="131"/>
      <c r="AW27" s="131"/>
      <c r="AX27" s="131"/>
      <c r="AY27" s="131"/>
      <c r="AZ27" s="131"/>
      <c r="BA27" s="113"/>
      <c r="BB27" s="113"/>
      <c r="BC27" s="113"/>
      <c r="BD27" s="113"/>
      <c r="BE27" s="113"/>
      <c r="BF27" s="113"/>
      <c r="BG27" s="113"/>
      <c r="BH27" s="113"/>
      <c r="BI27" s="113"/>
      <c r="BJ27" s="113"/>
      <c r="BK27" s="81"/>
      <c r="BL27" s="81"/>
      <c r="BM27" s="81"/>
      <c r="BN27" s="81"/>
      <c r="BO27" s="81"/>
      <c r="BP27" s="81"/>
      <c r="BQ27" s="81"/>
      <c r="BR27" s="81"/>
      <c r="BS27" s="81"/>
      <c r="BT27" s="81"/>
      <c r="BU27" s="131"/>
      <c r="BV27" s="131"/>
      <c r="BW27" s="131"/>
      <c r="BX27" s="131"/>
      <c r="BY27" s="131"/>
      <c r="BZ27" s="131"/>
      <c r="CA27" s="131"/>
      <c r="CB27" s="131"/>
      <c r="CC27" s="131"/>
      <c r="CD27" s="131"/>
      <c r="CE27" s="113"/>
      <c r="CF27" s="113"/>
      <c r="CG27" s="113"/>
      <c r="CH27" s="113"/>
      <c r="CI27" s="113"/>
      <c r="CJ27" s="113"/>
      <c r="CK27" s="113"/>
      <c r="CL27" s="113"/>
      <c r="CM27" s="113"/>
      <c r="CN27" s="113"/>
      <c r="CO27" s="81"/>
      <c r="CP27" s="81"/>
      <c r="CQ27" s="81"/>
      <c r="CR27" s="81"/>
      <c r="CS27" s="81"/>
      <c r="CT27" s="81"/>
      <c r="CU27" s="81"/>
      <c r="CV27" s="81"/>
      <c r="CW27" s="81"/>
      <c r="CX27" s="81"/>
      <c r="CY27" s="131"/>
      <c r="CZ27" s="131"/>
      <c r="DA27" s="131"/>
      <c r="DB27" s="131"/>
      <c r="DC27" s="131"/>
      <c r="DD27" s="131"/>
      <c r="DE27" s="131"/>
      <c r="DF27" s="131"/>
      <c r="DG27" s="131"/>
      <c r="DH27" s="131"/>
      <c r="DI27" s="113"/>
      <c r="DJ27" s="113"/>
      <c r="DK27" s="113"/>
      <c r="DL27" s="113"/>
      <c r="DM27" s="113"/>
      <c r="DN27" s="113"/>
      <c r="DO27" s="113"/>
      <c r="DP27" s="113"/>
      <c r="DQ27" s="113"/>
      <c r="DR27" s="113"/>
      <c r="DS27" s="198" t="s">
        <v>201</v>
      </c>
      <c r="DT27" s="198" t="s">
        <v>201</v>
      </c>
      <c r="DU27" s="198" t="s">
        <v>201</v>
      </c>
      <c r="DV27" s="198" t="s">
        <v>201</v>
      </c>
      <c r="DW27" s="198" t="s">
        <v>201</v>
      </c>
      <c r="DX27" s="198" t="s">
        <v>201</v>
      </c>
      <c r="DY27" s="198" t="s">
        <v>201</v>
      </c>
      <c r="DZ27" s="198" t="s">
        <v>201</v>
      </c>
      <c r="EA27" s="198" t="s">
        <v>201</v>
      </c>
      <c r="EB27" s="198" t="s">
        <v>201</v>
      </c>
      <c r="EC27" s="199" t="s">
        <v>116</v>
      </c>
      <c r="ED27" s="120" t="s">
        <v>130</v>
      </c>
      <c r="EE27" s="200" t="s">
        <v>116</v>
      </c>
    </row>
    <row r="28" spans="1:135">
      <c r="A28" s="122">
        <v>21</v>
      </c>
      <c r="B28" s="111">
        <f>[1]SISWA!B26</f>
        <v>0</v>
      </c>
      <c r="C28" s="81"/>
      <c r="D28" s="81"/>
      <c r="E28" s="81"/>
      <c r="F28" s="81"/>
      <c r="G28" s="81"/>
      <c r="H28" s="81"/>
      <c r="I28" s="81"/>
      <c r="J28" s="81"/>
      <c r="K28" s="81"/>
      <c r="L28" s="81"/>
      <c r="M28" s="131"/>
      <c r="N28" s="131"/>
      <c r="O28" s="131"/>
      <c r="P28" s="131"/>
      <c r="Q28" s="131"/>
      <c r="R28" s="131"/>
      <c r="S28" s="131"/>
      <c r="T28" s="131"/>
      <c r="U28" s="131"/>
      <c r="V28" s="131"/>
      <c r="W28" s="113"/>
      <c r="X28" s="113"/>
      <c r="Y28" s="113"/>
      <c r="Z28" s="113"/>
      <c r="AA28" s="113"/>
      <c r="AB28" s="113"/>
      <c r="AC28" s="113"/>
      <c r="AD28" s="113"/>
      <c r="AE28" s="113"/>
      <c r="AF28" s="113"/>
      <c r="AG28" s="81"/>
      <c r="AH28" s="81"/>
      <c r="AI28" s="81"/>
      <c r="AJ28" s="81"/>
      <c r="AK28" s="81"/>
      <c r="AL28" s="81"/>
      <c r="AM28" s="81"/>
      <c r="AN28" s="81"/>
      <c r="AO28" s="81"/>
      <c r="AP28" s="81"/>
      <c r="AQ28" s="131"/>
      <c r="AR28" s="131"/>
      <c r="AS28" s="131"/>
      <c r="AT28" s="131"/>
      <c r="AU28" s="131"/>
      <c r="AV28" s="131"/>
      <c r="AW28" s="131"/>
      <c r="AX28" s="131"/>
      <c r="AY28" s="131"/>
      <c r="AZ28" s="131"/>
      <c r="BA28" s="113"/>
      <c r="BB28" s="113"/>
      <c r="BC28" s="113"/>
      <c r="BD28" s="113"/>
      <c r="BE28" s="113"/>
      <c r="BF28" s="113"/>
      <c r="BG28" s="113"/>
      <c r="BH28" s="113"/>
      <c r="BI28" s="113"/>
      <c r="BJ28" s="113"/>
      <c r="BK28" s="81"/>
      <c r="BL28" s="81"/>
      <c r="BM28" s="81"/>
      <c r="BN28" s="81"/>
      <c r="BO28" s="81"/>
      <c r="BP28" s="81"/>
      <c r="BQ28" s="81"/>
      <c r="BR28" s="81"/>
      <c r="BS28" s="81"/>
      <c r="BT28" s="81"/>
      <c r="BU28" s="131"/>
      <c r="BV28" s="131"/>
      <c r="BW28" s="131"/>
      <c r="BX28" s="131"/>
      <c r="BY28" s="131"/>
      <c r="BZ28" s="131"/>
      <c r="CA28" s="131"/>
      <c r="CB28" s="131"/>
      <c r="CC28" s="131"/>
      <c r="CD28" s="131"/>
      <c r="CE28" s="113"/>
      <c r="CF28" s="113"/>
      <c r="CG28" s="113"/>
      <c r="CH28" s="113"/>
      <c r="CI28" s="113"/>
      <c r="CJ28" s="113"/>
      <c r="CK28" s="113"/>
      <c r="CL28" s="113"/>
      <c r="CM28" s="113"/>
      <c r="CN28" s="113"/>
      <c r="CO28" s="81"/>
      <c r="CP28" s="81"/>
      <c r="CQ28" s="81"/>
      <c r="CR28" s="81"/>
      <c r="CS28" s="81"/>
      <c r="CT28" s="81"/>
      <c r="CU28" s="81"/>
      <c r="CV28" s="81"/>
      <c r="CW28" s="81"/>
      <c r="CX28" s="81"/>
      <c r="CY28" s="131"/>
      <c r="CZ28" s="131"/>
      <c r="DA28" s="131"/>
      <c r="DB28" s="131"/>
      <c r="DC28" s="131"/>
      <c r="DD28" s="131"/>
      <c r="DE28" s="131"/>
      <c r="DF28" s="131"/>
      <c r="DG28" s="131"/>
      <c r="DH28" s="131"/>
      <c r="DI28" s="113"/>
      <c r="DJ28" s="113"/>
      <c r="DK28" s="113"/>
      <c r="DL28" s="113"/>
      <c r="DM28" s="113"/>
      <c r="DN28" s="113"/>
      <c r="DO28" s="113"/>
      <c r="DP28" s="113"/>
      <c r="DQ28" s="113"/>
      <c r="DR28" s="113"/>
      <c r="DS28" s="198" t="s">
        <v>201</v>
      </c>
      <c r="DT28" s="198" t="s">
        <v>201</v>
      </c>
      <c r="DU28" s="198" t="s">
        <v>201</v>
      </c>
      <c r="DV28" s="198" t="s">
        <v>201</v>
      </c>
      <c r="DW28" s="198" t="s">
        <v>201</v>
      </c>
      <c r="DX28" s="198" t="s">
        <v>201</v>
      </c>
      <c r="DY28" s="198" t="s">
        <v>201</v>
      </c>
      <c r="DZ28" s="198" t="s">
        <v>201</v>
      </c>
      <c r="EA28" s="198" t="s">
        <v>201</v>
      </c>
      <c r="EB28" s="198" t="s">
        <v>201</v>
      </c>
      <c r="EC28" s="199" t="s">
        <v>116</v>
      </c>
      <c r="ED28" s="120" t="s">
        <v>130</v>
      </c>
      <c r="EE28" s="200" t="s">
        <v>116</v>
      </c>
    </row>
    <row r="29" spans="1:135">
      <c r="A29" s="122">
        <v>22</v>
      </c>
      <c r="B29" s="111">
        <f>[1]SISWA!B27</f>
        <v>0</v>
      </c>
      <c r="C29" s="81"/>
      <c r="D29" s="81"/>
      <c r="E29" s="81"/>
      <c r="F29" s="81"/>
      <c r="G29" s="81"/>
      <c r="H29" s="81"/>
      <c r="I29" s="81"/>
      <c r="J29" s="81"/>
      <c r="K29" s="81"/>
      <c r="L29" s="81"/>
      <c r="M29" s="131"/>
      <c r="N29" s="131"/>
      <c r="O29" s="131"/>
      <c r="P29" s="131"/>
      <c r="Q29" s="131"/>
      <c r="R29" s="131"/>
      <c r="S29" s="131"/>
      <c r="T29" s="131"/>
      <c r="U29" s="131"/>
      <c r="V29" s="131"/>
      <c r="W29" s="113"/>
      <c r="X29" s="113"/>
      <c r="Y29" s="113"/>
      <c r="Z29" s="113"/>
      <c r="AA29" s="113"/>
      <c r="AB29" s="113"/>
      <c r="AC29" s="113"/>
      <c r="AD29" s="113"/>
      <c r="AE29" s="113"/>
      <c r="AF29" s="113"/>
      <c r="AG29" s="81"/>
      <c r="AH29" s="81"/>
      <c r="AI29" s="81"/>
      <c r="AJ29" s="81"/>
      <c r="AK29" s="81"/>
      <c r="AL29" s="81"/>
      <c r="AM29" s="81"/>
      <c r="AN29" s="81"/>
      <c r="AO29" s="81"/>
      <c r="AP29" s="81"/>
      <c r="AQ29" s="131"/>
      <c r="AR29" s="131"/>
      <c r="AS29" s="131"/>
      <c r="AT29" s="131"/>
      <c r="AU29" s="131"/>
      <c r="AV29" s="131"/>
      <c r="AW29" s="131"/>
      <c r="AX29" s="131"/>
      <c r="AY29" s="131"/>
      <c r="AZ29" s="131"/>
      <c r="BA29" s="113"/>
      <c r="BB29" s="113"/>
      <c r="BC29" s="113"/>
      <c r="BD29" s="113"/>
      <c r="BE29" s="113"/>
      <c r="BF29" s="113"/>
      <c r="BG29" s="113"/>
      <c r="BH29" s="113"/>
      <c r="BI29" s="113"/>
      <c r="BJ29" s="113"/>
      <c r="BK29" s="81"/>
      <c r="BL29" s="81"/>
      <c r="BM29" s="81"/>
      <c r="BN29" s="81"/>
      <c r="BO29" s="81"/>
      <c r="BP29" s="81"/>
      <c r="BQ29" s="81"/>
      <c r="BR29" s="81"/>
      <c r="BS29" s="81"/>
      <c r="BT29" s="81"/>
      <c r="BU29" s="131"/>
      <c r="BV29" s="131"/>
      <c r="BW29" s="131"/>
      <c r="BX29" s="131"/>
      <c r="BY29" s="131"/>
      <c r="BZ29" s="131"/>
      <c r="CA29" s="131"/>
      <c r="CB29" s="131"/>
      <c r="CC29" s="131"/>
      <c r="CD29" s="131"/>
      <c r="CE29" s="113"/>
      <c r="CF29" s="113"/>
      <c r="CG29" s="113"/>
      <c r="CH29" s="113"/>
      <c r="CI29" s="113"/>
      <c r="CJ29" s="113"/>
      <c r="CK29" s="113"/>
      <c r="CL29" s="113"/>
      <c r="CM29" s="113"/>
      <c r="CN29" s="113"/>
      <c r="CO29" s="81"/>
      <c r="CP29" s="81"/>
      <c r="CQ29" s="81"/>
      <c r="CR29" s="81"/>
      <c r="CS29" s="81"/>
      <c r="CT29" s="81"/>
      <c r="CU29" s="81"/>
      <c r="CV29" s="81"/>
      <c r="CW29" s="81"/>
      <c r="CX29" s="81"/>
      <c r="CY29" s="131"/>
      <c r="CZ29" s="131"/>
      <c r="DA29" s="131"/>
      <c r="DB29" s="131"/>
      <c r="DC29" s="131"/>
      <c r="DD29" s="131"/>
      <c r="DE29" s="131"/>
      <c r="DF29" s="131"/>
      <c r="DG29" s="131"/>
      <c r="DH29" s="131"/>
      <c r="DI29" s="113"/>
      <c r="DJ29" s="113"/>
      <c r="DK29" s="113"/>
      <c r="DL29" s="113"/>
      <c r="DM29" s="113"/>
      <c r="DN29" s="113"/>
      <c r="DO29" s="113"/>
      <c r="DP29" s="113"/>
      <c r="DQ29" s="113"/>
      <c r="DR29" s="113"/>
      <c r="DS29" s="198" t="s">
        <v>201</v>
      </c>
      <c r="DT29" s="198" t="s">
        <v>201</v>
      </c>
      <c r="DU29" s="198" t="s">
        <v>201</v>
      </c>
      <c r="DV29" s="198" t="s">
        <v>201</v>
      </c>
      <c r="DW29" s="198" t="s">
        <v>201</v>
      </c>
      <c r="DX29" s="198" t="s">
        <v>201</v>
      </c>
      <c r="DY29" s="198" t="s">
        <v>201</v>
      </c>
      <c r="DZ29" s="198" t="s">
        <v>201</v>
      </c>
      <c r="EA29" s="198" t="s">
        <v>201</v>
      </c>
      <c r="EB29" s="198" t="s">
        <v>201</v>
      </c>
      <c r="EC29" s="199" t="s">
        <v>116</v>
      </c>
      <c r="ED29" s="120" t="s">
        <v>130</v>
      </c>
      <c r="EE29" s="200" t="s">
        <v>116</v>
      </c>
    </row>
    <row r="30" spans="1:135">
      <c r="A30" s="122">
        <v>23</v>
      </c>
      <c r="B30" s="111">
        <f>[1]SISWA!B28</f>
        <v>0</v>
      </c>
      <c r="C30" s="81"/>
      <c r="D30" s="81"/>
      <c r="E30" s="81"/>
      <c r="F30" s="81"/>
      <c r="G30" s="81"/>
      <c r="H30" s="81"/>
      <c r="I30" s="81"/>
      <c r="J30" s="81"/>
      <c r="K30" s="81"/>
      <c r="L30" s="81"/>
      <c r="M30" s="131"/>
      <c r="N30" s="131"/>
      <c r="O30" s="131"/>
      <c r="P30" s="131"/>
      <c r="Q30" s="131"/>
      <c r="R30" s="131"/>
      <c r="S30" s="131"/>
      <c r="T30" s="131"/>
      <c r="U30" s="131"/>
      <c r="V30" s="131"/>
      <c r="W30" s="113"/>
      <c r="X30" s="113"/>
      <c r="Y30" s="113"/>
      <c r="Z30" s="113"/>
      <c r="AA30" s="113"/>
      <c r="AB30" s="113"/>
      <c r="AC30" s="113"/>
      <c r="AD30" s="113"/>
      <c r="AE30" s="113"/>
      <c r="AF30" s="113"/>
      <c r="AG30" s="81"/>
      <c r="AH30" s="81"/>
      <c r="AI30" s="81"/>
      <c r="AJ30" s="81"/>
      <c r="AK30" s="81"/>
      <c r="AL30" s="81"/>
      <c r="AM30" s="81"/>
      <c r="AN30" s="81"/>
      <c r="AO30" s="81"/>
      <c r="AP30" s="81"/>
      <c r="AQ30" s="131"/>
      <c r="AR30" s="131"/>
      <c r="AS30" s="131"/>
      <c r="AT30" s="131"/>
      <c r="AU30" s="131"/>
      <c r="AV30" s="131"/>
      <c r="AW30" s="131"/>
      <c r="AX30" s="131"/>
      <c r="AY30" s="131"/>
      <c r="AZ30" s="131"/>
      <c r="BA30" s="113"/>
      <c r="BB30" s="113"/>
      <c r="BC30" s="113"/>
      <c r="BD30" s="113"/>
      <c r="BE30" s="113"/>
      <c r="BF30" s="113"/>
      <c r="BG30" s="113"/>
      <c r="BH30" s="113"/>
      <c r="BI30" s="113"/>
      <c r="BJ30" s="113"/>
      <c r="BK30" s="81"/>
      <c r="BL30" s="81"/>
      <c r="BM30" s="81"/>
      <c r="BN30" s="81"/>
      <c r="BO30" s="81"/>
      <c r="BP30" s="81"/>
      <c r="BQ30" s="81"/>
      <c r="BR30" s="81"/>
      <c r="BS30" s="81"/>
      <c r="BT30" s="81"/>
      <c r="BU30" s="131"/>
      <c r="BV30" s="131"/>
      <c r="BW30" s="131"/>
      <c r="BX30" s="131"/>
      <c r="BY30" s="131"/>
      <c r="BZ30" s="131"/>
      <c r="CA30" s="131"/>
      <c r="CB30" s="131"/>
      <c r="CC30" s="131"/>
      <c r="CD30" s="131"/>
      <c r="CE30" s="113"/>
      <c r="CF30" s="113"/>
      <c r="CG30" s="113"/>
      <c r="CH30" s="113"/>
      <c r="CI30" s="113"/>
      <c r="CJ30" s="113"/>
      <c r="CK30" s="113"/>
      <c r="CL30" s="113"/>
      <c r="CM30" s="113"/>
      <c r="CN30" s="113"/>
      <c r="CO30" s="81"/>
      <c r="CP30" s="81"/>
      <c r="CQ30" s="81"/>
      <c r="CR30" s="81"/>
      <c r="CS30" s="81"/>
      <c r="CT30" s="81"/>
      <c r="CU30" s="81"/>
      <c r="CV30" s="81"/>
      <c r="CW30" s="81"/>
      <c r="CX30" s="81"/>
      <c r="CY30" s="131"/>
      <c r="CZ30" s="131"/>
      <c r="DA30" s="131"/>
      <c r="DB30" s="131"/>
      <c r="DC30" s="131"/>
      <c r="DD30" s="131"/>
      <c r="DE30" s="131"/>
      <c r="DF30" s="131"/>
      <c r="DG30" s="131"/>
      <c r="DH30" s="131"/>
      <c r="DI30" s="113"/>
      <c r="DJ30" s="113"/>
      <c r="DK30" s="113"/>
      <c r="DL30" s="113"/>
      <c r="DM30" s="113"/>
      <c r="DN30" s="113"/>
      <c r="DO30" s="113"/>
      <c r="DP30" s="113"/>
      <c r="DQ30" s="113"/>
      <c r="DR30" s="113"/>
      <c r="DS30" s="198" t="s">
        <v>201</v>
      </c>
      <c r="DT30" s="198" t="s">
        <v>201</v>
      </c>
      <c r="DU30" s="198" t="s">
        <v>201</v>
      </c>
      <c r="DV30" s="198" t="s">
        <v>201</v>
      </c>
      <c r="DW30" s="198" t="s">
        <v>201</v>
      </c>
      <c r="DX30" s="198" t="s">
        <v>201</v>
      </c>
      <c r="DY30" s="198" t="s">
        <v>201</v>
      </c>
      <c r="DZ30" s="198" t="s">
        <v>201</v>
      </c>
      <c r="EA30" s="198" t="s">
        <v>201</v>
      </c>
      <c r="EB30" s="198" t="s">
        <v>201</v>
      </c>
      <c r="EC30" s="199" t="s">
        <v>116</v>
      </c>
      <c r="ED30" s="120" t="s">
        <v>130</v>
      </c>
      <c r="EE30" s="200" t="s">
        <v>116</v>
      </c>
    </row>
    <row r="31" spans="1:135">
      <c r="A31" s="122">
        <v>24</v>
      </c>
      <c r="B31" s="111">
        <f>[1]SISWA!B29</f>
        <v>0</v>
      </c>
      <c r="C31" s="81"/>
      <c r="D31" s="81"/>
      <c r="E31" s="81"/>
      <c r="F31" s="81"/>
      <c r="G31" s="81"/>
      <c r="H31" s="81"/>
      <c r="I31" s="81"/>
      <c r="J31" s="81"/>
      <c r="K31" s="81"/>
      <c r="L31" s="81"/>
      <c r="M31" s="131"/>
      <c r="N31" s="131"/>
      <c r="O31" s="131"/>
      <c r="P31" s="131"/>
      <c r="Q31" s="131"/>
      <c r="R31" s="131"/>
      <c r="S31" s="131"/>
      <c r="T31" s="131"/>
      <c r="U31" s="131"/>
      <c r="V31" s="131"/>
      <c r="W31" s="113"/>
      <c r="X31" s="113"/>
      <c r="Y31" s="113"/>
      <c r="Z31" s="113"/>
      <c r="AA31" s="113"/>
      <c r="AB31" s="113"/>
      <c r="AC31" s="113"/>
      <c r="AD31" s="113"/>
      <c r="AE31" s="113"/>
      <c r="AF31" s="113"/>
      <c r="AG31" s="81"/>
      <c r="AH31" s="81"/>
      <c r="AI31" s="81"/>
      <c r="AJ31" s="81"/>
      <c r="AK31" s="81"/>
      <c r="AL31" s="81"/>
      <c r="AM31" s="81"/>
      <c r="AN31" s="81"/>
      <c r="AO31" s="81"/>
      <c r="AP31" s="81"/>
      <c r="AQ31" s="131"/>
      <c r="AR31" s="131"/>
      <c r="AS31" s="131"/>
      <c r="AT31" s="131"/>
      <c r="AU31" s="131"/>
      <c r="AV31" s="131"/>
      <c r="AW31" s="131"/>
      <c r="AX31" s="131"/>
      <c r="AY31" s="131"/>
      <c r="AZ31" s="131"/>
      <c r="BA31" s="113"/>
      <c r="BB31" s="113"/>
      <c r="BC31" s="113"/>
      <c r="BD31" s="113"/>
      <c r="BE31" s="113"/>
      <c r="BF31" s="113"/>
      <c r="BG31" s="113"/>
      <c r="BH31" s="113"/>
      <c r="BI31" s="113"/>
      <c r="BJ31" s="113"/>
      <c r="BK31" s="81"/>
      <c r="BL31" s="81"/>
      <c r="BM31" s="81"/>
      <c r="BN31" s="81"/>
      <c r="BO31" s="81"/>
      <c r="BP31" s="81"/>
      <c r="BQ31" s="81"/>
      <c r="BR31" s="81"/>
      <c r="BS31" s="81"/>
      <c r="BT31" s="81"/>
      <c r="BU31" s="131"/>
      <c r="BV31" s="131"/>
      <c r="BW31" s="131"/>
      <c r="BX31" s="131"/>
      <c r="BY31" s="131"/>
      <c r="BZ31" s="131"/>
      <c r="CA31" s="131"/>
      <c r="CB31" s="131"/>
      <c r="CC31" s="131"/>
      <c r="CD31" s="131"/>
      <c r="CE31" s="113"/>
      <c r="CF31" s="113"/>
      <c r="CG31" s="113"/>
      <c r="CH31" s="113"/>
      <c r="CI31" s="113"/>
      <c r="CJ31" s="113"/>
      <c r="CK31" s="113"/>
      <c r="CL31" s="113"/>
      <c r="CM31" s="113"/>
      <c r="CN31" s="113"/>
      <c r="CO31" s="81"/>
      <c r="CP31" s="81"/>
      <c r="CQ31" s="81"/>
      <c r="CR31" s="81"/>
      <c r="CS31" s="81"/>
      <c r="CT31" s="81"/>
      <c r="CU31" s="81"/>
      <c r="CV31" s="81"/>
      <c r="CW31" s="81"/>
      <c r="CX31" s="81"/>
      <c r="CY31" s="131"/>
      <c r="CZ31" s="131"/>
      <c r="DA31" s="131"/>
      <c r="DB31" s="131"/>
      <c r="DC31" s="131"/>
      <c r="DD31" s="131"/>
      <c r="DE31" s="131"/>
      <c r="DF31" s="131"/>
      <c r="DG31" s="131"/>
      <c r="DH31" s="131"/>
      <c r="DI31" s="113"/>
      <c r="DJ31" s="113"/>
      <c r="DK31" s="113"/>
      <c r="DL31" s="113"/>
      <c r="DM31" s="113"/>
      <c r="DN31" s="113"/>
      <c r="DO31" s="113"/>
      <c r="DP31" s="113"/>
      <c r="DQ31" s="113"/>
      <c r="DR31" s="113"/>
      <c r="DS31" s="198" t="s">
        <v>201</v>
      </c>
      <c r="DT31" s="198" t="s">
        <v>201</v>
      </c>
      <c r="DU31" s="198" t="s">
        <v>201</v>
      </c>
      <c r="DV31" s="198" t="s">
        <v>201</v>
      </c>
      <c r="DW31" s="198" t="s">
        <v>201</v>
      </c>
      <c r="DX31" s="198" t="s">
        <v>201</v>
      </c>
      <c r="DY31" s="198" t="s">
        <v>201</v>
      </c>
      <c r="DZ31" s="198" t="s">
        <v>201</v>
      </c>
      <c r="EA31" s="198" t="s">
        <v>201</v>
      </c>
      <c r="EB31" s="198" t="s">
        <v>201</v>
      </c>
      <c r="EC31" s="199" t="s">
        <v>116</v>
      </c>
      <c r="ED31" s="120" t="s">
        <v>130</v>
      </c>
      <c r="EE31" s="200" t="s">
        <v>116</v>
      </c>
    </row>
    <row r="32" spans="1:135">
      <c r="A32" s="122">
        <v>25</v>
      </c>
      <c r="B32" s="111">
        <f>[1]SISWA!B30</f>
        <v>0</v>
      </c>
      <c r="C32" s="81"/>
      <c r="D32" s="81"/>
      <c r="E32" s="81"/>
      <c r="F32" s="81"/>
      <c r="G32" s="81"/>
      <c r="H32" s="81"/>
      <c r="I32" s="81"/>
      <c r="J32" s="81"/>
      <c r="K32" s="81"/>
      <c r="L32" s="81"/>
      <c r="M32" s="131"/>
      <c r="N32" s="131"/>
      <c r="O32" s="131"/>
      <c r="P32" s="131"/>
      <c r="Q32" s="131"/>
      <c r="R32" s="131"/>
      <c r="S32" s="131"/>
      <c r="T32" s="131"/>
      <c r="U32" s="131"/>
      <c r="V32" s="131"/>
      <c r="W32" s="113"/>
      <c r="X32" s="113"/>
      <c r="Y32" s="113"/>
      <c r="Z32" s="113"/>
      <c r="AA32" s="113"/>
      <c r="AB32" s="113"/>
      <c r="AC32" s="113"/>
      <c r="AD32" s="113"/>
      <c r="AE32" s="113"/>
      <c r="AF32" s="113"/>
      <c r="AG32" s="81"/>
      <c r="AH32" s="81"/>
      <c r="AI32" s="81"/>
      <c r="AJ32" s="81"/>
      <c r="AK32" s="81"/>
      <c r="AL32" s="81"/>
      <c r="AM32" s="81"/>
      <c r="AN32" s="81"/>
      <c r="AO32" s="81"/>
      <c r="AP32" s="81"/>
      <c r="AQ32" s="131"/>
      <c r="AR32" s="131"/>
      <c r="AS32" s="131"/>
      <c r="AT32" s="131"/>
      <c r="AU32" s="131"/>
      <c r="AV32" s="131"/>
      <c r="AW32" s="131"/>
      <c r="AX32" s="131"/>
      <c r="AY32" s="131"/>
      <c r="AZ32" s="131"/>
      <c r="BA32" s="113"/>
      <c r="BB32" s="113"/>
      <c r="BC32" s="113"/>
      <c r="BD32" s="113"/>
      <c r="BE32" s="113"/>
      <c r="BF32" s="113"/>
      <c r="BG32" s="113"/>
      <c r="BH32" s="113"/>
      <c r="BI32" s="113"/>
      <c r="BJ32" s="113"/>
      <c r="BK32" s="81"/>
      <c r="BL32" s="81"/>
      <c r="BM32" s="81"/>
      <c r="BN32" s="81"/>
      <c r="BO32" s="81"/>
      <c r="BP32" s="81"/>
      <c r="BQ32" s="81"/>
      <c r="BR32" s="81"/>
      <c r="BS32" s="81"/>
      <c r="BT32" s="81"/>
      <c r="BU32" s="131"/>
      <c r="BV32" s="131"/>
      <c r="BW32" s="131"/>
      <c r="BX32" s="131"/>
      <c r="BY32" s="131"/>
      <c r="BZ32" s="131"/>
      <c r="CA32" s="131"/>
      <c r="CB32" s="131"/>
      <c r="CC32" s="131"/>
      <c r="CD32" s="131"/>
      <c r="CE32" s="113"/>
      <c r="CF32" s="113"/>
      <c r="CG32" s="113"/>
      <c r="CH32" s="113"/>
      <c r="CI32" s="113"/>
      <c r="CJ32" s="113"/>
      <c r="CK32" s="113"/>
      <c r="CL32" s="113"/>
      <c r="CM32" s="113"/>
      <c r="CN32" s="113"/>
      <c r="CO32" s="81"/>
      <c r="CP32" s="81"/>
      <c r="CQ32" s="81"/>
      <c r="CR32" s="81"/>
      <c r="CS32" s="81"/>
      <c r="CT32" s="81"/>
      <c r="CU32" s="81"/>
      <c r="CV32" s="81"/>
      <c r="CW32" s="81"/>
      <c r="CX32" s="81"/>
      <c r="CY32" s="131"/>
      <c r="CZ32" s="131"/>
      <c r="DA32" s="131"/>
      <c r="DB32" s="131"/>
      <c r="DC32" s="131"/>
      <c r="DD32" s="131"/>
      <c r="DE32" s="131"/>
      <c r="DF32" s="131"/>
      <c r="DG32" s="131"/>
      <c r="DH32" s="131"/>
      <c r="DI32" s="113"/>
      <c r="DJ32" s="113"/>
      <c r="DK32" s="113"/>
      <c r="DL32" s="113"/>
      <c r="DM32" s="113"/>
      <c r="DN32" s="113"/>
      <c r="DO32" s="113"/>
      <c r="DP32" s="113"/>
      <c r="DQ32" s="113"/>
      <c r="DR32" s="113"/>
      <c r="DS32" s="198" t="s">
        <v>201</v>
      </c>
      <c r="DT32" s="198" t="s">
        <v>201</v>
      </c>
      <c r="DU32" s="198" t="s">
        <v>201</v>
      </c>
      <c r="DV32" s="198" t="s">
        <v>201</v>
      </c>
      <c r="DW32" s="198" t="s">
        <v>201</v>
      </c>
      <c r="DX32" s="198" t="s">
        <v>201</v>
      </c>
      <c r="DY32" s="198" t="s">
        <v>201</v>
      </c>
      <c r="DZ32" s="198" t="s">
        <v>201</v>
      </c>
      <c r="EA32" s="198" t="s">
        <v>201</v>
      </c>
      <c r="EB32" s="198" t="s">
        <v>201</v>
      </c>
      <c r="EC32" s="199" t="s">
        <v>116</v>
      </c>
      <c r="ED32" s="120" t="s">
        <v>130</v>
      </c>
      <c r="EE32" s="200" t="s">
        <v>116</v>
      </c>
    </row>
    <row r="33" spans="1:135">
      <c r="A33" s="122">
        <v>26</v>
      </c>
      <c r="B33" s="111">
        <f>[1]SISWA!B31</f>
        <v>0</v>
      </c>
      <c r="C33" s="81"/>
      <c r="D33" s="81"/>
      <c r="E33" s="81"/>
      <c r="F33" s="81"/>
      <c r="G33" s="81"/>
      <c r="H33" s="81"/>
      <c r="I33" s="81"/>
      <c r="J33" s="81"/>
      <c r="K33" s="81"/>
      <c r="L33" s="81"/>
      <c r="M33" s="131"/>
      <c r="N33" s="131"/>
      <c r="O33" s="131"/>
      <c r="P33" s="131"/>
      <c r="Q33" s="131"/>
      <c r="R33" s="131"/>
      <c r="S33" s="131"/>
      <c r="T33" s="131"/>
      <c r="U33" s="131"/>
      <c r="V33" s="131"/>
      <c r="W33" s="113"/>
      <c r="X33" s="113"/>
      <c r="Y33" s="113"/>
      <c r="Z33" s="113"/>
      <c r="AA33" s="113"/>
      <c r="AB33" s="113"/>
      <c r="AC33" s="113"/>
      <c r="AD33" s="113"/>
      <c r="AE33" s="113"/>
      <c r="AF33" s="113"/>
      <c r="AG33" s="81"/>
      <c r="AH33" s="81"/>
      <c r="AI33" s="81"/>
      <c r="AJ33" s="81"/>
      <c r="AK33" s="81"/>
      <c r="AL33" s="81"/>
      <c r="AM33" s="81"/>
      <c r="AN33" s="81"/>
      <c r="AO33" s="81"/>
      <c r="AP33" s="81"/>
      <c r="AQ33" s="131"/>
      <c r="AR33" s="131"/>
      <c r="AS33" s="131"/>
      <c r="AT33" s="131"/>
      <c r="AU33" s="131"/>
      <c r="AV33" s="131"/>
      <c r="AW33" s="131"/>
      <c r="AX33" s="131"/>
      <c r="AY33" s="131"/>
      <c r="AZ33" s="131"/>
      <c r="BA33" s="113"/>
      <c r="BB33" s="113"/>
      <c r="BC33" s="113"/>
      <c r="BD33" s="113"/>
      <c r="BE33" s="113"/>
      <c r="BF33" s="113"/>
      <c r="BG33" s="113"/>
      <c r="BH33" s="113"/>
      <c r="BI33" s="113"/>
      <c r="BJ33" s="113"/>
      <c r="BK33" s="81"/>
      <c r="BL33" s="81"/>
      <c r="BM33" s="81"/>
      <c r="BN33" s="81"/>
      <c r="BO33" s="81"/>
      <c r="BP33" s="81"/>
      <c r="BQ33" s="81"/>
      <c r="BR33" s="81"/>
      <c r="BS33" s="81"/>
      <c r="BT33" s="81"/>
      <c r="BU33" s="131"/>
      <c r="BV33" s="131"/>
      <c r="BW33" s="131"/>
      <c r="BX33" s="131"/>
      <c r="BY33" s="131"/>
      <c r="BZ33" s="131"/>
      <c r="CA33" s="131"/>
      <c r="CB33" s="131"/>
      <c r="CC33" s="131"/>
      <c r="CD33" s="131"/>
      <c r="CE33" s="113"/>
      <c r="CF33" s="113"/>
      <c r="CG33" s="113"/>
      <c r="CH33" s="113"/>
      <c r="CI33" s="113"/>
      <c r="CJ33" s="113"/>
      <c r="CK33" s="113"/>
      <c r="CL33" s="113"/>
      <c r="CM33" s="113"/>
      <c r="CN33" s="113"/>
      <c r="CO33" s="81"/>
      <c r="CP33" s="81"/>
      <c r="CQ33" s="81"/>
      <c r="CR33" s="81"/>
      <c r="CS33" s="81"/>
      <c r="CT33" s="81"/>
      <c r="CU33" s="81"/>
      <c r="CV33" s="81"/>
      <c r="CW33" s="81"/>
      <c r="CX33" s="81"/>
      <c r="CY33" s="131"/>
      <c r="CZ33" s="131"/>
      <c r="DA33" s="131"/>
      <c r="DB33" s="131"/>
      <c r="DC33" s="131"/>
      <c r="DD33" s="131"/>
      <c r="DE33" s="131"/>
      <c r="DF33" s="131"/>
      <c r="DG33" s="131"/>
      <c r="DH33" s="131"/>
      <c r="DI33" s="113"/>
      <c r="DJ33" s="113"/>
      <c r="DK33" s="113"/>
      <c r="DL33" s="113"/>
      <c r="DM33" s="113"/>
      <c r="DN33" s="113"/>
      <c r="DO33" s="113"/>
      <c r="DP33" s="113"/>
      <c r="DQ33" s="113"/>
      <c r="DR33" s="113"/>
      <c r="DS33" s="198" t="s">
        <v>201</v>
      </c>
      <c r="DT33" s="198" t="s">
        <v>201</v>
      </c>
      <c r="DU33" s="198" t="s">
        <v>201</v>
      </c>
      <c r="DV33" s="198" t="s">
        <v>201</v>
      </c>
      <c r="DW33" s="198" t="s">
        <v>201</v>
      </c>
      <c r="DX33" s="198" t="s">
        <v>201</v>
      </c>
      <c r="DY33" s="198" t="s">
        <v>201</v>
      </c>
      <c r="DZ33" s="198" t="s">
        <v>201</v>
      </c>
      <c r="EA33" s="198" t="s">
        <v>201</v>
      </c>
      <c r="EB33" s="198" t="s">
        <v>201</v>
      </c>
      <c r="EC33" s="199" t="s">
        <v>116</v>
      </c>
      <c r="ED33" s="120" t="s">
        <v>130</v>
      </c>
      <c r="EE33" s="200" t="s">
        <v>116</v>
      </c>
    </row>
    <row r="34" spans="1:135">
      <c r="A34" s="122">
        <v>27</v>
      </c>
      <c r="B34" s="111">
        <f>[1]SISWA!B32</f>
        <v>0</v>
      </c>
      <c r="C34" s="81"/>
      <c r="D34" s="81"/>
      <c r="E34" s="81"/>
      <c r="F34" s="81"/>
      <c r="G34" s="81"/>
      <c r="H34" s="81"/>
      <c r="I34" s="81"/>
      <c r="J34" s="81"/>
      <c r="K34" s="81"/>
      <c r="L34" s="81"/>
      <c r="M34" s="131"/>
      <c r="N34" s="131"/>
      <c r="O34" s="131"/>
      <c r="P34" s="131"/>
      <c r="Q34" s="131"/>
      <c r="R34" s="131"/>
      <c r="S34" s="131"/>
      <c r="T34" s="131"/>
      <c r="U34" s="131"/>
      <c r="V34" s="131"/>
      <c r="W34" s="113"/>
      <c r="X34" s="113"/>
      <c r="Y34" s="113"/>
      <c r="Z34" s="113"/>
      <c r="AA34" s="113"/>
      <c r="AB34" s="113"/>
      <c r="AC34" s="113"/>
      <c r="AD34" s="113"/>
      <c r="AE34" s="113"/>
      <c r="AF34" s="113"/>
      <c r="AG34" s="81"/>
      <c r="AH34" s="81"/>
      <c r="AI34" s="81"/>
      <c r="AJ34" s="81"/>
      <c r="AK34" s="81"/>
      <c r="AL34" s="81"/>
      <c r="AM34" s="81"/>
      <c r="AN34" s="81"/>
      <c r="AO34" s="81"/>
      <c r="AP34" s="81"/>
      <c r="AQ34" s="131"/>
      <c r="AR34" s="131"/>
      <c r="AS34" s="131"/>
      <c r="AT34" s="131"/>
      <c r="AU34" s="131"/>
      <c r="AV34" s="131"/>
      <c r="AW34" s="131"/>
      <c r="AX34" s="131"/>
      <c r="AY34" s="131"/>
      <c r="AZ34" s="131"/>
      <c r="BA34" s="113"/>
      <c r="BB34" s="113"/>
      <c r="BC34" s="113"/>
      <c r="BD34" s="113"/>
      <c r="BE34" s="113"/>
      <c r="BF34" s="113"/>
      <c r="BG34" s="113"/>
      <c r="BH34" s="113"/>
      <c r="BI34" s="113"/>
      <c r="BJ34" s="113"/>
      <c r="BK34" s="81"/>
      <c r="BL34" s="81"/>
      <c r="BM34" s="81"/>
      <c r="BN34" s="81"/>
      <c r="BO34" s="81"/>
      <c r="BP34" s="81"/>
      <c r="BQ34" s="81"/>
      <c r="BR34" s="81"/>
      <c r="BS34" s="81"/>
      <c r="BT34" s="81"/>
      <c r="BU34" s="131"/>
      <c r="BV34" s="131"/>
      <c r="BW34" s="131"/>
      <c r="BX34" s="131"/>
      <c r="BY34" s="131"/>
      <c r="BZ34" s="131"/>
      <c r="CA34" s="131"/>
      <c r="CB34" s="131"/>
      <c r="CC34" s="131"/>
      <c r="CD34" s="131"/>
      <c r="CE34" s="113"/>
      <c r="CF34" s="113"/>
      <c r="CG34" s="113"/>
      <c r="CH34" s="113"/>
      <c r="CI34" s="113"/>
      <c r="CJ34" s="113"/>
      <c r="CK34" s="113"/>
      <c r="CL34" s="113"/>
      <c r="CM34" s="113"/>
      <c r="CN34" s="113"/>
      <c r="CO34" s="81"/>
      <c r="CP34" s="81"/>
      <c r="CQ34" s="81"/>
      <c r="CR34" s="81"/>
      <c r="CS34" s="81"/>
      <c r="CT34" s="81"/>
      <c r="CU34" s="81"/>
      <c r="CV34" s="81"/>
      <c r="CW34" s="81"/>
      <c r="CX34" s="81"/>
      <c r="CY34" s="131"/>
      <c r="CZ34" s="131"/>
      <c r="DA34" s="131"/>
      <c r="DB34" s="131"/>
      <c r="DC34" s="131"/>
      <c r="DD34" s="131"/>
      <c r="DE34" s="131"/>
      <c r="DF34" s="131"/>
      <c r="DG34" s="131"/>
      <c r="DH34" s="131"/>
      <c r="DI34" s="113"/>
      <c r="DJ34" s="113"/>
      <c r="DK34" s="113"/>
      <c r="DL34" s="113"/>
      <c r="DM34" s="113"/>
      <c r="DN34" s="113"/>
      <c r="DO34" s="113"/>
      <c r="DP34" s="113"/>
      <c r="DQ34" s="113"/>
      <c r="DR34" s="113"/>
      <c r="DS34" s="198" t="s">
        <v>201</v>
      </c>
      <c r="DT34" s="198" t="s">
        <v>201</v>
      </c>
      <c r="DU34" s="198" t="s">
        <v>201</v>
      </c>
      <c r="DV34" s="198" t="s">
        <v>201</v>
      </c>
      <c r="DW34" s="198" t="s">
        <v>201</v>
      </c>
      <c r="DX34" s="198" t="s">
        <v>201</v>
      </c>
      <c r="DY34" s="198" t="s">
        <v>201</v>
      </c>
      <c r="DZ34" s="198" t="s">
        <v>201</v>
      </c>
      <c r="EA34" s="198" t="s">
        <v>201</v>
      </c>
      <c r="EB34" s="198" t="s">
        <v>201</v>
      </c>
      <c r="EC34" s="199" t="s">
        <v>116</v>
      </c>
      <c r="ED34" s="120" t="s">
        <v>130</v>
      </c>
      <c r="EE34" s="200" t="s">
        <v>116</v>
      </c>
    </row>
    <row r="35" spans="1:135">
      <c r="A35" s="122">
        <v>28</v>
      </c>
      <c r="B35" s="111">
        <f>[1]SISWA!B33</f>
        <v>0</v>
      </c>
      <c r="C35" s="81"/>
      <c r="D35" s="81"/>
      <c r="E35" s="81"/>
      <c r="F35" s="81"/>
      <c r="G35" s="81"/>
      <c r="H35" s="81"/>
      <c r="I35" s="81"/>
      <c r="J35" s="81"/>
      <c r="K35" s="81"/>
      <c r="L35" s="81"/>
      <c r="M35" s="131"/>
      <c r="N35" s="131"/>
      <c r="O35" s="131"/>
      <c r="P35" s="131"/>
      <c r="Q35" s="131"/>
      <c r="R35" s="131"/>
      <c r="S35" s="131"/>
      <c r="T35" s="131"/>
      <c r="U35" s="131"/>
      <c r="V35" s="131"/>
      <c r="W35" s="113"/>
      <c r="X35" s="113"/>
      <c r="Y35" s="113"/>
      <c r="Z35" s="113"/>
      <c r="AA35" s="113"/>
      <c r="AB35" s="113"/>
      <c r="AC35" s="113"/>
      <c r="AD35" s="113"/>
      <c r="AE35" s="113"/>
      <c r="AF35" s="113"/>
      <c r="AG35" s="81"/>
      <c r="AH35" s="81"/>
      <c r="AI35" s="81"/>
      <c r="AJ35" s="81"/>
      <c r="AK35" s="81"/>
      <c r="AL35" s="81"/>
      <c r="AM35" s="81"/>
      <c r="AN35" s="81"/>
      <c r="AO35" s="81"/>
      <c r="AP35" s="81"/>
      <c r="AQ35" s="131"/>
      <c r="AR35" s="131"/>
      <c r="AS35" s="131"/>
      <c r="AT35" s="131"/>
      <c r="AU35" s="131"/>
      <c r="AV35" s="131"/>
      <c r="AW35" s="131"/>
      <c r="AX35" s="131"/>
      <c r="AY35" s="131"/>
      <c r="AZ35" s="131"/>
      <c r="BA35" s="113"/>
      <c r="BB35" s="113"/>
      <c r="BC35" s="113"/>
      <c r="BD35" s="113"/>
      <c r="BE35" s="113"/>
      <c r="BF35" s="113"/>
      <c r="BG35" s="113"/>
      <c r="BH35" s="113"/>
      <c r="BI35" s="113"/>
      <c r="BJ35" s="113"/>
      <c r="BK35" s="81"/>
      <c r="BL35" s="81"/>
      <c r="BM35" s="81"/>
      <c r="BN35" s="81"/>
      <c r="BO35" s="81"/>
      <c r="BP35" s="81"/>
      <c r="BQ35" s="81"/>
      <c r="BR35" s="81"/>
      <c r="BS35" s="81"/>
      <c r="BT35" s="81"/>
      <c r="BU35" s="131"/>
      <c r="BV35" s="131"/>
      <c r="BW35" s="131"/>
      <c r="BX35" s="131"/>
      <c r="BY35" s="131"/>
      <c r="BZ35" s="131"/>
      <c r="CA35" s="131"/>
      <c r="CB35" s="131"/>
      <c r="CC35" s="131"/>
      <c r="CD35" s="131"/>
      <c r="CE35" s="113"/>
      <c r="CF35" s="113"/>
      <c r="CG35" s="113"/>
      <c r="CH35" s="113"/>
      <c r="CI35" s="113"/>
      <c r="CJ35" s="113"/>
      <c r="CK35" s="113"/>
      <c r="CL35" s="113"/>
      <c r="CM35" s="113"/>
      <c r="CN35" s="113"/>
      <c r="CO35" s="81"/>
      <c r="CP35" s="81"/>
      <c r="CQ35" s="81"/>
      <c r="CR35" s="81"/>
      <c r="CS35" s="81"/>
      <c r="CT35" s="81"/>
      <c r="CU35" s="81"/>
      <c r="CV35" s="81"/>
      <c r="CW35" s="81"/>
      <c r="CX35" s="81"/>
      <c r="CY35" s="131"/>
      <c r="CZ35" s="131"/>
      <c r="DA35" s="131"/>
      <c r="DB35" s="131"/>
      <c r="DC35" s="131"/>
      <c r="DD35" s="131"/>
      <c r="DE35" s="131"/>
      <c r="DF35" s="131"/>
      <c r="DG35" s="131"/>
      <c r="DH35" s="131"/>
      <c r="DI35" s="113"/>
      <c r="DJ35" s="113"/>
      <c r="DK35" s="113"/>
      <c r="DL35" s="113"/>
      <c r="DM35" s="113"/>
      <c r="DN35" s="113"/>
      <c r="DO35" s="113"/>
      <c r="DP35" s="113"/>
      <c r="DQ35" s="113"/>
      <c r="DR35" s="113"/>
      <c r="DS35" s="198" t="s">
        <v>201</v>
      </c>
      <c r="DT35" s="198" t="s">
        <v>201</v>
      </c>
      <c r="DU35" s="198" t="s">
        <v>201</v>
      </c>
      <c r="DV35" s="198" t="s">
        <v>201</v>
      </c>
      <c r="DW35" s="198" t="s">
        <v>201</v>
      </c>
      <c r="DX35" s="198" t="s">
        <v>201</v>
      </c>
      <c r="DY35" s="198" t="s">
        <v>201</v>
      </c>
      <c r="DZ35" s="198" t="s">
        <v>201</v>
      </c>
      <c r="EA35" s="198" t="s">
        <v>201</v>
      </c>
      <c r="EB35" s="198" t="s">
        <v>201</v>
      </c>
      <c r="EC35" s="199" t="s">
        <v>116</v>
      </c>
      <c r="ED35" s="120" t="s">
        <v>130</v>
      </c>
      <c r="EE35" s="200" t="s">
        <v>116</v>
      </c>
    </row>
    <row r="36" spans="1:135">
      <c r="A36" s="122">
        <v>29</v>
      </c>
      <c r="B36" s="111">
        <f>[1]SISWA!B34</f>
        <v>0</v>
      </c>
      <c r="C36" s="81"/>
      <c r="D36" s="81"/>
      <c r="E36" s="81"/>
      <c r="F36" s="81"/>
      <c r="G36" s="81"/>
      <c r="H36" s="81"/>
      <c r="I36" s="81"/>
      <c r="J36" s="81"/>
      <c r="K36" s="81"/>
      <c r="L36" s="81"/>
      <c r="M36" s="131"/>
      <c r="N36" s="131"/>
      <c r="O36" s="131"/>
      <c r="P36" s="131"/>
      <c r="Q36" s="131"/>
      <c r="R36" s="131"/>
      <c r="S36" s="131"/>
      <c r="T36" s="131"/>
      <c r="U36" s="131"/>
      <c r="V36" s="131"/>
      <c r="W36" s="113"/>
      <c r="X36" s="113"/>
      <c r="Y36" s="113"/>
      <c r="Z36" s="113"/>
      <c r="AA36" s="113"/>
      <c r="AB36" s="113"/>
      <c r="AC36" s="113"/>
      <c r="AD36" s="113"/>
      <c r="AE36" s="113"/>
      <c r="AF36" s="113"/>
      <c r="AG36" s="81"/>
      <c r="AH36" s="81"/>
      <c r="AI36" s="81"/>
      <c r="AJ36" s="81"/>
      <c r="AK36" s="81"/>
      <c r="AL36" s="81"/>
      <c r="AM36" s="81"/>
      <c r="AN36" s="81"/>
      <c r="AO36" s="81"/>
      <c r="AP36" s="81"/>
      <c r="AQ36" s="131"/>
      <c r="AR36" s="131"/>
      <c r="AS36" s="131"/>
      <c r="AT36" s="131"/>
      <c r="AU36" s="131"/>
      <c r="AV36" s="131"/>
      <c r="AW36" s="131"/>
      <c r="AX36" s="131"/>
      <c r="AY36" s="131"/>
      <c r="AZ36" s="131"/>
      <c r="BA36" s="113"/>
      <c r="BB36" s="113"/>
      <c r="BC36" s="113"/>
      <c r="BD36" s="113"/>
      <c r="BE36" s="113"/>
      <c r="BF36" s="113"/>
      <c r="BG36" s="113"/>
      <c r="BH36" s="113"/>
      <c r="BI36" s="113"/>
      <c r="BJ36" s="113"/>
      <c r="BK36" s="81"/>
      <c r="BL36" s="81"/>
      <c r="BM36" s="81"/>
      <c r="BN36" s="81"/>
      <c r="BO36" s="81"/>
      <c r="BP36" s="81"/>
      <c r="BQ36" s="81"/>
      <c r="BR36" s="81"/>
      <c r="BS36" s="81"/>
      <c r="BT36" s="81"/>
      <c r="BU36" s="131"/>
      <c r="BV36" s="131"/>
      <c r="BW36" s="131"/>
      <c r="BX36" s="131"/>
      <c r="BY36" s="131"/>
      <c r="BZ36" s="131"/>
      <c r="CA36" s="131"/>
      <c r="CB36" s="131"/>
      <c r="CC36" s="131"/>
      <c r="CD36" s="131"/>
      <c r="CE36" s="113"/>
      <c r="CF36" s="113"/>
      <c r="CG36" s="113"/>
      <c r="CH36" s="113"/>
      <c r="CI36" s="113"/>
      <c r="CJ36" s="113"/>
      <c r="CK36" s="113"/>
      <c r="CL36" s="113"/>
      <c r="CM36" s="113"/>
      <c r="CN36" s="113"/>
      <c r="CO36" s="81"/>
      <c r="CP36" s="81"/>
      <c r="CQ36" s="81"/>
      <c r="CR36" s="81"/>
      <c r="CS36" s="81"/>
      <c r="CT36" s="81"/>
      <c r="CU36" s="81"/>
      <c r="CV36" s="81"/>
      <c r="CW36" s="81"/>
      <c r="CX36" s="81"/>
      <c r="CY36" s="131"/>
      <c r="CZ36" s="131"/>
      <c r="DA36" s="131"/>
      <c r="DB36" s="131"/>
      <c r="DC36" s="131"/>
      <c r="DD36" s="131"/>
      <c r="DE36" s="131"/>
      <c r="DF36" s="131"/>
      <c r="DG36" s="131"/>
      <c r="DH36" s="131"/>
      <c r="DI36" s="113"/>
      <c r="DJ36" s="113"/>
      <c r="DK36" s="113"/>
      <c r="DL36" s="113"/>
      <c r="DM36" s="113"/>
      <c r="DN36" s="113"/>
      <c r="DO36" s="113"/>
      <c r="DP36" s="113"/>
      <c r="DQ36" s="113"/>
      <c r="DR36" s="113"/>
      <c r="DS36" s="198" t="s">
        <v>201</v>
      </c>
      <c r="DT36" s="198" t="s">
        <v>201</v>
      </c>
      <c r="DU36" s="198" t="s">
        <v>201</v>
      </c>
      <c r="DV36" s="198" t="s">
        <v>201</v>
      </c>
      <c r="DW36" s="198" t="s">
        <v>201</v>
      </c>
      <c r="DX36" s="198" t="s">
        <v>201</v>
      </c>
      <c r="DY36" s="198" t="s">
        <v>201</v>
      </c>
      <c r="DZ36" s="198" t="s">
        <v>201</v>
      </c>
      <c r="EA36" s="198" t="s">
        <v>201</v>
      </c>
      <c r="EB36" s="198" t="s">
        <v>201</v>
      </c>
      <c r="EC36" s="199" t="s">
        <v>116</v>
      </c>
      <c r="ED36" s="120" t="s">
        <v>130</v>
      </c>
      <c r="EE36" s="200" t="s">
        <v>116</v>
      </c>
    </row>
    <row r="37" spans="1:135">
      <c r="A37" s="122">
        <v>30</v>
      </c>
      <c r="B37" s="111">
        <f>[1]SISWA!B35</f>
        <v>0</v>
      </c>
      <c r="C37" s="81"/>
      <c r="D37" s="81"/>
      <c r="E37" s="81"/>
      <c r="F37" s="81"/>
      <c r="G37" s="81"/>
      <c r="H37" s="81"/>
      <c r="I37" s="81"/>
      <c r="J37" s="81"/>
      <c r="K37" s="81"/>
      <c r="L37" s="81"/>
      <c r="M37" s="131"/>
      <c r="N37" s="131"/>
      <c r="O37" s="131"/>
      <c r="P37" s="131"/>
      <c r="Q37" s="131"/>
      <c r="R37" s="131"/>
      <c r="S37" s="131"/>
      <c r="T37" s="131"/>
      <c r="U37" s="131"/>
      <c r="V37" s="131"/>
      <c r="W37" s="113"/>
      <c r="X37" s="113"/>
      <c r="Y37" s="113"/>
      <c r="Z37" s="113"/>
      <c r="AA37" s="113"/>
      <c r="AB37" s="113"/>
      <c r="AC37" s="113"/>
      <c r="AD37" s="113"/>
      <c r="AE37" s="113"/>
      <c r="AF37" s="113"/>
      <c r="AG37" s="81"/>
      <c r="AH37" s="81"/>
      <c r="AI37" s="81"/>
      <c r="AJ37" s="81"/>
      <c r="AK37" s="81"/>
      <c r="AL37" s="81"/>
      <c r="AM37" s="81"/>
      <c r="AN37" s="81"/>
      <c r="AO37" s="81"/>
      <c r="AP37" s="81"/>
      <c r="AQ37" s="131"/>
      <c r="AR37" s="131"/>
      <c r="AS37" s="131"/>
      <c r="AT37" s="131"/>
      <c r="AU37" s="131"/>
      <c r="AV37" s="131"/>
      <c r="AW37" s="131"/>
      <c r="AX37" s="131"/>
      <c r="AY37" s="131"/>
      <c r="AZ37" s="131"/>
      <c r="BA37" s="113"/>
      <c r="BB37" s="113"/>
      <c r="BC37" s="113"/>
      <c r="BD37" s="113"/>
      <c r="BE37" s="113"/>
      <c r="BF37" s="113"/>
      <c r="BG37" s="113"/>
      <c r="BH37" s="113"/>
      <c r="BI37" s="113"/>
      <c r="BJ37" s="113"/>
      <c r="BK37" s="81"/>
      <c r="BL37" s="81"/>
      <c r="BM37" s="81"/>
      <c r="BN37" s="81"/>
      <c r="BO37" s="81"/>
      <c r="BP37" s="81"/>
      <c r="BQ37" s="81"/>
      <c r="BR37" s="81"/>
      <c r="BS37" s="81"/>
      <c r="BT37" s="81"/>
      <c r="BU37" s="131"/>
      <c r="BV37" s="131"/>
      <c r="BW37" s="131"/>
      <c r="BX37" s="131"/>
      <c r="BY37" s="131"/>
      <c r="BZ37" s="131"/>
      <c r="CA37" s="131"/>
      <c r="CB37" s="131"/>
      <c r="CC37" s="131"/>
      <c r="CD37" s="131"/>
      <c r="CE37" s="113"/>
      <c r="CF37" s="113"/>
      <c r="CG37" s="113"/>
      <c r="CH37" s="113"/>
      <c r="CI37" s="113"/>
      <c r="CJ37" s="113"/>
      <c r="CK37" s="113"/>
      <c r="CL37" s="113"/>
      <c r="CM37" s="113"/>
      <c r="CN37" s="113"/>
      <c r="CO37" s="81"/>
      <c r="CP37" s="81"/>
      <c r="CQ37" s="81"/>
      <c r="CR37" s="81"/>
      <c r="CS37" s="81"/>
      <c r="CT37" s="81"/>
      <c r="CU37" s="81"/>
      <c r="CV37" s="81"/>
      <c r="CW37" s="81"/>
      <c r="CX37" s="81"/>
      <c r="CY37" s="131"/>
      <c r="CZ37" s="131"/>
      <c r="DA37" s="131"/>
      <c r="DB37" s="131"/>
      <c r="DC37" s="131"/>
      <c r="DD37" s="131"/>
      <c r="DE37" s="131"/>
      <c r="DF37" s="131"/>
      <c r="DG37" s="131"/>
      <c r="DH37" s="131"/>
      <c r="DI37" s="113"/>
      <c r="DJ37" s="113"/>
      <c r="DK37" s="113"/>
      <c r="DL37" s="113"/>
      <c r="DM37" s="113"/>
      <c r="DN37" s="113"/>
      <c r="DO37" s="113"/>
      <c r="DP37" s="113"/>
      <c r="DQ37" s="113"/>
      <c r="DR37" s="113"/>
      <c r="DS37" s="198" t="s">
        <v>201</v>
      </c>
      <c r="DT37" s="198" t="s">
        <v>201</v>
      </c>
      <c r="DU37" s="198" t="s">
        <v>201</v>
      </c>
      <c r="DV37" s="198" t="s">
        <v>201</v>
      </c>
      <c r="DW37" s="198" t="s">
        <v>201</v>
      </c>
      <c r="DX37" s="198" t="s">
        <v>201</v>
      </c>
      <c r="DY37" s="198" t="s">
        <v>201</v>
      </c>
      <c r="DZ37" s="198" t="s">
        <v>201</v>
      </c>
      <c r="EA37" s="198" t="s">
        <v>201</v>
      </c>
      <c r="EB37" s="198" t="s">
        <v>201</v>
      </c>
      <c r="EC37" s="199" t="s">
        <v>116</v>
      </c>
      <c r="ED37" s="120" t="s">
        <v>130</v>
      </c>
      <c r="EE37" s="200" t="s">
        <v>116</v>
      </c>
    </row>
    <row r="38" spans="1:135">
      <c r="A38" s="122">
        <v>31</v>
      </c>
      <c r="B38" s="111">
        <f>[1]SISWA!B36</f>
        <v>0</v>
      </c>
      <c r="C38" s="81"/>
      <c r="D38" s="81"/>
      <c r="E38" s="81"/>
      <c r="F38" s="81"/>
      <c r="G38" s="81"/>
      <c r="H38" s="81"/>
      <c r="I38" s="81"/>
      <c r="J38" s="81"/>
      <c r="K38" s="81"/>
      <c r="L38" s="81"/>
      <c r="M38" s="131"/>
      <c r="N38" s="131"/>
      <c r="O38" s="131"/>
      <c r="P38" s="131"/>
      <c r="Q38" s="131"/>
      <c r="R38" s="131"/>
      <c r="S38" s="131"/>
      <c r="T38" s="131"/>
      <c r="U38" s="131"/>
      <c r="V38" s="131"/>
      <c r="W38" s="113"/>
      <c r="X38" s="113"/>
      <c r="Y38" s="113"/>
      <c r="Z38" s="113"/>
      <c r="AA38" s="113"/>
      <c r="AB38" s="113"/>
      <c r="AC38" s="113"/>
      <c r="AD38" s="113"/>
      <c r="AE38" s="113"/>
      <c r="AF38" s="113"/>
      <c r="AG38" s="81"/>
      <c r="AH38" s="81"/>
      <c r="AI38" s="81"/>
      <c r="AJ38" s="81"/>
      <c r="AK38" s="81"/>
      <c r="AL38" s="81"/>
      <c r="AM38" s="81"/>
      <c r="AN38" s="81"/>
      <c r="AO38" s="81"/>
      <c r="AP38" s="81"/>
      <c r="AQ38" s="131"/>
      <c r="AR38" s="131"/>
      <c r="AS38" s="131"/>
      <c r="AT38" s="131"/>
      <c r="AU38" s="131"/>
      <c r="AV38" s="131"/>
      <c r="AW38" s="131"/>
      <c r="AX38" s="131"/>
      <c r="AY38" s="131"/>
      <c r="AZ38" s="131"/>
      <c r="BA38" s="113"/>
      <c r="BB38" s="113"/>
      <c r="BC38" s="113"/>
      <c r="BD38" s="113"/>
      <c r="BE38" s="113"/>
      <c r="BF38" s="113"/>
      <c r="BG38" s="113"/>
      <c r="BH38" s="113"/>
      <c r="BI38" s="113"/>
      <c r="BJ38" s="113"/>
      <c r="BK38" s="81"/>
      <c r="BL38" s="81"/>
      <c r="BM38" s="81"/>
      <c r="BN38" s="81"/>
      <c r="BO38" s="81"/>
      <c r="BP38" s="81"/>
      <c r="BQ38" s="81"/>
      <c r="BR38" s="81"/>
      <c r="BS38" s="81"/>
      <c r="BT38" s="81"/>
      <c r="BU38" s="131"/>
      <c r="BV38" s="131"/>
      <c r="BW38" s="131"/>
      <c r="BX38" s="131"/>
      <c r="BY38" s="131"/>
      <c r="BZ38" s="131"/>
      <c r="CA38" s="131"/>
      <c r="CB38" s="131"/>
      <c r="CC38" s="131"/>
      <c r="CD38" s="131"/>
      <c r="CE38" s="113"/>
      <c r="CF38" s="113"/>
      <c r="CG38" s="113"/>
      <c r="CH38" s="113"/>
      <c r="CI38" s="113"/>
      <c r="CJ38" s="113"/>
      <c r="CK38" s="113"/>
      <c r="CL38" s="113"/>
      <c r="CM38" s="113"/>
      <c r="CN38" s="113"/>
      <c r="CO38" s="81"/>
      <c r="CP38" s="81"/>
      <c r="CQ38" s="81"/>
      <c r="CR38" s="81"/>
      <c r="CS38" s="81"/>
      <c r="CT38" s="81"/>
      <c r="CU38" s="81"/>
      <c r="CV38" s="81"/>
      <c r="CW38" s="81"/>
      <c r="CX38" s="81"/>
      <c r="CY38" s="131"/>
      <c r="CZ38" s="131"/>
      <c r="DA38" s="131"/>
      <c r="DB38" s="131"/>
      <c r="DC38" s="131"/>
      <c r="DD38" s="131"/>
      <c r="DE38" s="131"/>
      <c r="DF38" s="131"/>
      <c r="DG38" s="131"/>
      <c r="DH38" s="131"/>
      <c r="DI38" s="113"/>
      <c r="DJ38" s="113"/>
      <c r="DK38" s="113"/>
      <c r="DL38" s="113"/>
      <c r="DM38" s="113"/>
      <c r="DN38" s="113"/>
      <c r="DO38" s="113"/>
      <c r="DP38" s="113"/>
      <c r="DQ38" s="113"/>
      <c r="DR38" s="113"/>
      <c r="DS38" s="198" t="s">
        <v>201</v>
      </c>
      <c r="DT38" s="198" t="s">
        <v>201</v>
      </c>
      <c r="DU38" s="198" t="s">
        <v>201</v>
      </c>
      <c r="DV38" s="198" t="s">
        <v>201</v>
      </c>
      <c r="DW38" s="198" t="s">
        <v>201</v>
      </c>
      <c r="DX38" s="198" t="s">
        <v>201</v>
      </c>
      <c r="DY38" s="198" t="s">
        <v>201</v>
      </c>
      <c r="DZ38" s="198" t="s">
        <v>201</v>
      </c>
      <c r="EA38" s="198" t="s">
        <v>201</v>
      </c>
      <c r="EB38" s="198" t="s">
        <v>201</v>
      </c>
      <c r="EC38" s="199" t="s">
        <v>116</v>
      </c>
      <c r="ED38" s="120" t="s">
        <v>130</v>
      </c>
      <c r="EE38" s="200" t="s">
        <v>116</v>
      </c>
    </row>
    <row r="39" spans="1:135">
      <c r="A39" s="122">
        <v>32</v>
      </c>
      <c r="B39" s="111">
        <f>[1]SISWA!B37</f>
        <v>0</v>
      </c>
      <c r="C39" s="81"/>
      <c r="D39" s="81"/>
      <c r="E39" s="81"/>
      <c r="F39" s="81"/>
      <c r="G39" s="81"/>
      <c r="H39" s="81"/>
      <c r="I39" s="81"/>
      <c r="J39" s="81"/>
      <c r="K39" s="81"/>
      <c r="L39" s="81"/>
      <c r="M39" s="131"/>
      <c r="N39" s="131"/>
      <c r="O39" s="131"/>
      <c r="P39" s="131"/>
      <c r="Q39" s="131"/>
      <c r="R39" s="131"/>
      <c r="S39" s="131"/>
      <c r="T39" s="131"/>
      <c r="U39" s="131"/>
      <c r="V39" s="131"/>
      <c r="W39" s="113"/>
      <c r="X39" s="113"/>
      <c r="Y39" s="113"/>
      <c r="Z39" s="113"/>
      <c r="AA39" s="113"/>
      <c r="AB39" s="113"/>
      <c r="AC39" s="113"/>
      <c r="AD39" s="113"/>
      <c r="AE39" s="113"/>
      <c r="AF39" s="113"/>
      <c r="AG39" s="81"/>
      <c r="AH39" s="81"/>
      <c r="AI39" s="81"/>
      <c r="AJ39" s="81"/>
      <c r="AK39" s="81"/>
      <c r="AL39" s="81"/>
      <c r="AM39" s="81"/>
      <c r="AN39" s="81"/>
      <c r="AO39" s="81"/>
      <c r="AP39" s="81"/>
      <c r="AQ39" s="131"/>
      <c r="AR39" s="131"/>
      <c r="AS39" s="131"/>
      <c r="AT39" s="131"/>
      <c r="AU39" s="131"/>
      <c r="AV39" s="131"/>
      <c r="AW39" s="131"/>
      <c r="AX39" s="131"/>
      <c r="AY39" s="131"/>
      <c r="AZ39" s="131"/>
      <c r="BA39" s="113"/>
      <c r="BB39" s="113"/>
      <c r="BC39" s="113"/>
      <c r="BD39" s="113"/>
      <c r="BE39" s="113"/>
      <c r="BF39" s="113"/>
      <c r="BG39" s="113"/>
      <c r="BH39" s="113"/>
      <c r="BI39" s="113"/>
      <c r="BJ39" s="113"/>
      <c r="BK39" s="81"/>
      <c r="BL39" s="81"/>
      <c r="BM39" s="81"/>
      <c r="BN39" s="81"/>
      <c r="BO39" s="81"/>
      <c r="BP39" s="81"/>
      <c r="BQ39" s="81"/>
      <c r="BR39" s="81"/>
      <c r="BS39" s="81"/>
      <c r="BT39" s="81"/>
      <c r="BU39" s="131"/>
      <c r="BV39" s="131"/>
      <c r="BW39" s="131"/>
      <c r="BX39" s="131"/>
      <c r="BY39" s="131"/>
      <c r="BZ39" s="131"/>
      <c r="CA39" s="131"/>
      <c r="CB39" s="131"/>
      <c r="CC39" s="131"/>
      <c r="CD39" s="131"/>
      <c r="CE39" s="113"/>
      <c r="CF39" s="113"/>
      <c r="CG39" s="113"/>
      <c r="CH39" s="113"/>
      <c r="CI39" s="113"/>
      <c r="CJ39" s="113"/>
      <c r="CK39" s="113"/>
      <c r="CL39" s="113"/>
      <c r="CM39" s="113"/>
      <c r="CN39" s="113"/>
      <c r="CO39" s="81"/>
      <c r="CP39" s="81"/>
      <c r="CQ39" s="81"/>
      <c r="CR39" s="81"/>
      <c r="CS39" s="81"/>
      <c r="CT39" s="81"/>
      <c r="CU39" s="81"/>
      <c r="CV39" s="81"/>
      <c r="CW39" s="81"/>
      <c r="CX39" s="81"/>
      <c r="CY39" s="131"/>
      <c r="CZ39" s="131"/>
      <c r="DA39" s="131"/>
      <c r="DB39" s="131"/>
      <c r="DC39" s="131"/>
      <c r="DD39" s="131"/>
      <c r="DE39" s="131"/>
      <c r="DF39" s="131"/>
      <c r="DG39" s="131"/>
      <c r="DH39" s="131"/>
      <c r="DI39" s="113"/>
      <c r="DJ39" s="113"/>
      <c r="DK39" s="113"/>
      <c r="DL39" s="113"/>
      <c r="DM39" s="113"/>
      <c r="DN39" s="113"/>
      <c r="DO39" s="113"/>
      <c r="DP39" s="113"/>
      <c r="DQ39" s="113"/>
      <c r="DR39" s="113"/>
      <c r="DS39" s="198" t="s">
        <v>201</v>
      </c>
      <c r="DT39" s="198" t="s">
        <v>201</v>
      </c>
      <c r="DU39" s="198" t="s">
        <v>201</v>
      </c>
      <c r="DV39" s="198" t="s">
        <v>201</v>
      </c>
      <c r="DW39" s="198" t="s">
        <v>201</v>
      </c>
      <c r="DX39" s="198" t="s">
        <v>201</v>
      </c>
      <c r="DY39" s="198" t="s">
        <v>201</v>
      </c>
      <c r="DZ39" s="198" t="s">
        <v>201</v>
      </c>
      <c r="EA39" s="198" t="s">
        <v>201</v>
      </c>
      <c r="EB39" s="198" t="s">
        <v>201</v>
      </c>
      <c r="EC39" s="199" t="s">
        <v>116</v>
      </c>
      <c r="ED39" s="120" t="s">
        <v>130</v>
      </c>
      <c r="EE39" s="200" t="s">
        <v>116</v>
      </c>
    </row>
    <row r="40" spans="1:135">
      <c r="A40" s="122">
        <v>33</v>
      </c>
      <c r="B40" s="111">
        <f>[1]SISWA!B38</f>
        <v>0</v>
      </c>
      <c r="C40" s="81"/>
      <c r="D40" s="81"/>
      <c r="E40" s="81"/>
      <c r="F40" s="81"/>
      <c r="G40" s="81"/>
      <c r="H40" s="81"/>
      <c r="I40" s="81"/>
      <c r="J40" s="81"/>
      <c r="K40" s="81"/>
      <c r="L40" s="81"/>
      <c r="M40" s="131"/>
      <c r="N40" s="131"/>
      <c r="O40" s="131"/>
      <c r="P40" s="131"/>
      <c r="Q40" s="131"/>
      <c r="R40" s="131"/>
      <c r="S40" s="131"/>
      <c r="T40" s="131"/>
      <c r="U40" s="131"/>
      <c r="V40" s="131"/>
      <c r="W40" s="113"/>
      <c r="X40" s="113"/>
      <c r="Y40" s="113"/>
      <c r="Z40" s="113"/>
      <c r="AA40" s="113"/>
      <c r="AB40" s="113"/>
      <c r="AC40" s="113"/>
      <c r="AD40" s="113"/>
      <c r="AE40" s="113"/>
      <c r="AF40" s="113"/>
      <c r="AG40" s="81"/>
      <c r="AH40" s="81"/>
      <c r="AI40" s="81"/>
      <c r="AJ40" s="81"/>
      <c r="AK40" s="81"/>
      <c r="AL40" s="81"/>
      <c r="AM40" s="81"/>
      <c r="AN40" s="81"/>
      <c r="AO40" s="81"/>
      <c r="AP40" s="81"/>
      <c r="AQ40" s="131"/>
      <c r="AR40" s="131"/>
      <c r="AS40" s="131"/>
      <c r="AT40" s="131"/>
      <c r="AU40" s="131"/>
      <c r="AV40" s="131"/>
      <c r="AW40" s="131"/>
      <c r="AX40" s="131"/>
      <c r="AY40" s="131"/>
      <c r="AZ40" s="131"/>
      <c r="BA40" s="113"/>
      <c r="BB40" s="113"/>
      <c r="BC40" s="113"/>
      <c r="BD40" s="113"/>
      <c r="BE40" s="113"/>
      <c r="BF40" s="113"/>
      <c r="BG40" s="113"/>
      <c r="BH40" s="113"/>
      <c r="BI40" s="113"/>
      <c r="BJ40" s="113"/>
      <c r="BK40" s="81"/>
      <c r="BL40" s="81"/>
      <c r="BM40" s="81"/>
      <c r="BN40" s="81"/>
      <c r="BO40" s="81"/>
      <c r="BP40" s="81"/>
      <c r="BQ40" s="81"/>
      <c r="BR40" s="81"/>
      <c r="BS40" s="81"/>
      <c r="BT40" s="81"/>
      <c r="BU40" s="131"/>
      <c r="BV40" s="131"/>
      <c r="BW40" s="131"/>
      <c r="BX40" s="131"/>
      <c r="BY40" s="131"/>
      <c r="BZ40" s="131"/>
      <c r="CA40" s="131"/>
      <c r="CB40" s="131"/>
      <c r="CC40" s="131"/>
      <c r="CD40" s="131"/>
      <c r="CE40" s="113"/>
      <c r="CF40" s="113"/>
      <c r="CG40" s="113"/>
      <c r="CH40" s="113"/>
      <c r="CI40" s="113"/>
      <c r="CJ40" s="113"/>
      <c r="CK40" s="113"/>
      <c r="CL40" s="113"/>
      <c r="CM40" s="113"/>
      <c r="CN40" s="113"/>
      <c r="CO40" s="81"/>
      <c r="CP40" s="81"/>
      <c r="CQ40" s="81"/>
      <c r="CR40" s="81"/>
      <c r="CS40" s="81"/>
      <c r="CT40" s="81"/>
      <c r="CU40" s="81"/>
      <c r="CV40" s="81"/>
      <c r="CW40" s="81"/>
      <c r="CX40" s="81"/>
      <c r="CY40" s="131"/>
      <c r="CZ40" s="131"/>
      <c r="DA40" s="131"/>
      <c r="DB40" s="131"/>
      <c r="DC40" s="131"/>
      <c r="DD40" s="131"/>
      <c r="DE40" s="131"/>
      <c r="DF40" s="131"/>
      <c r="DG40" s="131"/>
      <c r="DH40" s="131"/>
      <c r="DI40" s="113"/>
      <c r="DJ40" s="113"/>
      <c r="DK40" s="113"/>
      <c r="DL40" s="113"/>
      <c r="DM40" s="113"/>
      <c r="DN40" s="113"/>
      <c r="DO40" s="113"/>
      <c r="DP40" s="113"/>
      <c r="DQ40" s="113"/>
      <c r="DR40" s="113"/>
      <c r="DS40" s="198" t="s">
        <v>201</v>
      </c>
      <c r="DT40" s="198" t="s">
        <v>201</v>
      </c>
      <c r="DU40" s="198" t="s">
        <v>201</v>
      </c>
      <c r="DV40" s="198" t="s">
        <v>201</v>
      </c>
      <c r="DW40" s="198" t="s">
        <v>201</v>
      </c>
      <c r="DX40" s="198" t="s">
        <v>201</v>
      </c>
      <c r="DY40" s="198" t="s">
        <v>201</v>
      </c>
      <c r="DZ40" s="198" t="s">
        <v>201</v>
      </c>
      <c r="EA40" s="198" t="s">
        <v>201</v>
      </c>
      <c r="EB40" s="198" t="s">
        <v>201</v>
      </c>
      <c r="EC40" s="199" t="s">
        <v>116</v>
      </c>
      <c r="ED40" s="120" t="s">
        <v>130</v>
      </c>
      <c r="EE40" s="200" t="s">
        <v>116</v>
      </c>
    </row>
    <row r="41" spans="1:135">
      <c r="A41" s="122">
        <v>34</v>
      </c>
      <c r="B41" s="111">
        <f>[1]SISWA!B39</f>
        <v>0</v>
      </c>
      <c r="C41" s="81"/>
      <c r="D41" s="81"/>
      <c r="E41" s="81"/>
      <c r="F41" s="81"/>
      <c r="G41" s="81"/>
      <c r="H41" s="81"/>
      <c r="I41" s="81"/>
      <c r="J41" s="81"/>
      <c r="K41" s="81"/>
      <c r="L41" s="81"/>
      <c r="M41" s="131"/>
      <c r="N41" s="131"/>
      <c r="O41" s="131"/>
      <c r="P41" s="131"/>
      <c r="Q41" s="131"/>
      <c r="R41" s="131"/>
      <c r="S41" s="131"/>
      <c r="T41" s="131"/>
      <c r="U41" s="131"/>
      <c r="V41" s="131"/>
      <c r="W41" s="113"/>
      <c r="X41" s="113"/>
      <c r="Y41" s="113"/>
      <c r="Z41" s="113"/>
      <c r="AA41" s="113"/>
      <c r="AB41" s="113"/>
      <c r="AC41" s="113"/>
      <c r="AD41" s="113"/>
      <c r="AE41" s="113"/>
      <c r="AF41" s="113"/>
      <c r="AG41" s="81"/>
      <c r="AH41" s="81"/>
      <c r="AI41" s="81"/>
      <c r="AJ41" s="81"/>
      <c r="AK41" s="81"/>
      <c r="AL41" s="81"/>
      <c r="AM41" s="81"/>
      <c r="AN41" s="81"/>
      <c r="AO41" s="81"/>
      <c r="AP41" s="81"/>
      <c r="AQ41" s="131"/>
      <c r="AR41" s="131"/>
      <c r="AS41" s="131"/>
      <c r="AT41" s="131"/>
      <c r="AU41" s="131"/>
      <c r="AV41" s="131"/>
      <c r="AW41" s="131"/>
      <c r="AX41" s="131"/>
      <c r="AY41" s="131"/>
      <c r="AZ41" s="131"/>
      <c r="BA41" s="113"/>
      <c r="BB41" s="113"/>
      <c r="BC41" s="113"/>
      <c r="BD41" s="113"/>
      <c r="BE41" s="113"/>
      <c r="BF41" s="113"/>
      <c r="BG41" s="113"/>
      <c r="BH41" s="113"/>
      <c r="BI41" s="113"/>
      <c r="BJ41" s="113"/>
      <c r="BK41" s="81"/>
      <c r="BL41" s="81"/>
      <c r="BM41" s="81"/>
      <c r="BN41" s="81"/>
      <c r="BO41" s="81"/>
      <c r="BP41" s="81"/>
      <c r="BQ41" s="81"/>
      <c r="BR41" s="81"/>
      <c r="BS41" s="81"/>
      <c r="BT41" s="81"/>
      <c r="BU41" s="131"/>
      <c r="BV41" s="131"/>
      <c r="BW41" s="131"/>
      <c r="BX41" s="131"/>
      <c r="BY41" s="131"/>
      <c r="BZ41" s="131"/>
      <c r="CA41" s="131"/>
      <c r="CB41" s="131"/>
      <c r="CC41" s="131"/>
      <c r="CD41" s="131"/>
      <c r="CE41" s="113"/>
      <c r="CF41" s="113"/>
      <c r="CG41" s="113"/>
      <c r="CH41" s="113"/>
      <c r="CI41" s="113"/>
      <c r="CJ41" s="113"/>
      <c r="CK41" s="113"/>
      <c r="CL41" s="113"/>
      <c r="CM41" s="113"/>
      <c r="CN41" s="113"/>
      <c r="CO41" s="81"/>
      <c r="CP41" s="81"/>
      <c r="CQ41" s="81"/>
      <c r="CR41" s="81"/>
      <c r="CS41" s="81"/>
      <c r="CT41" s="81"/>
      <c r="CU41" s="81"/>
      <c r="CV41" s="81"/>
      <c r="CW41" s="81"/>
      <c r="CX41" s="81"/>
      <c r="CY41" s="131"/>
      <c r="CZ41" s="131"/>
      <c r="DA41" s="131"/>
      <c r="DB41" s="131"/>
      <c r="DC41" s="131"/>
      <c r="DD41" s="131"/>
      <c r="DE41" s="131"/>
      <c r="DF41" s="131"/>
      <c r="DG41" s="131"/>
      <c r="DH41" s="131"/>
      <c r="DI41" s="113"/>
      <c r="DJ41" s="113"/>
      <c r="DK41" s="113"/>
      <c r="DL41" s="113"/>
      <c r="DM41" s="113"/>
      <c r="DN41" s="113"/>
      <c r="DO41" s="113"/>
      <c r="DP41" s="113"/>
      <c r="DQ41" s="113"/>
      <c r="DR41" s="113"/>
      <c r="DS41" s="198" t="s">
        <v>201</v>
      </c>
      <c r="DT41" s="198" t="s">
        <v>201</v>
      </c>
      <c r="DU41" s="198" t="s">
        <v>201</v>
      </c>
      <c r="DV41" s="198" t="s">
        <v>201</v>
      </c>
      <c r="DW41" s="198" t="s">
        <v>201</v>
      </c>
      <c r="DX41" s="198" t="s">
        <v>201</v>
      </c>
      <c r="DY41" s="198" t="s">
        <v>201</v>
      </c>
      <c r="DZ41" s="198" t="s">
        <v>201</v>
      </c>
      <c r="EA41" s="198" t="s">
        <v>201</v>
      </c>
      <c r="EB41" s="198" t="s">
        <v>201</v>
      </c>
      <c r="EC41" s="199" t="s">
        <v>116</v>
      </c>
      <c r="ED41" s="120" t="s">
        <v>130</v>
      </c>
      <c r="EE41" s="200" t="s">
        <v>116</v>
      </c>
    </row>
    <row r="42" spans="1:135">
      <c r="A42" s="122">
        <v>35</v>
      </c>
      <c r="B42" s="111">
        <f>[1]SISWA!B40</f>
        <v>0</v>
      </c>
      <c r="C42" s="81"/>
      <c r="D42" s="81"/>
      <c r="E42" s="81"/>
      <c r="F42" s="81"/>
      <c r="G42" s="81"/>
      <c r="H42" s="81"/>
      <c r="I42" s="81"/>
      <c r="J42" s="81"/>
      <c r="K42" s="81"/>
      <c r="L42" s="81"/>
      <c r="M42" s="131"/>
      <c r="N42" s="131"/>
      <c r="O42" s="131"/>
      <c r="P42" s="131"/>
      <c r="Q42" s="131"/>
      <c r="R42" s="131"/>
      <c r="S42" s="131"/>
      <c r="T42" s="131"/>
      <c r="U42" s="131"/>
      <c r="V42" s="131"/>
      <c r="W42" s="113"/>
      <c r="X42" s="113"/>
      <c r="Y42" s="113"/>
      <c r="Z42" s="113"/>
      <c r="AA42" s="113"/>
      <c r="AB42" s="113"/>
      <c r="AC42" s="113"/>
      <c r="AD42" s="113"/>
      <c r="AE42" s="113"/>
      <c r="AF42" s="113"/>
      <c r="AG42" s="81"/>
      <c r="AH42" s="81"/>
      <c r="AI42" s="81"/>
      <c r="AJ42" s="81"/>
      <c r="AK42" s="81"/>
      <c r="AL42" s="81"/>
      <c r="AM42" s="81"/>
      <c r="AN42" s="81"/>
      <c r="AO42" s="81"/>
      <c r="AP42" s="81"/>
      <c r="AQ42" s="131"/>
      <c r="AR42" s="131"/>
      <c r="AS42" s="131"/>
      <c r="AT42" s="131"/>
      <c r="AU42" s="131"/>
      <c r="AV42" s="131"/>
      <c r="AW42" s="131"/>
      <c r="AX42" s="131"/>
      <c r="AY42" s="131"/>
      <c r="AZ42" s="131"/>
      <c r="BA42" s="113"/>
      <c r="BB42" s="113"/>
      <c r="BC42" s="113"/>
      <c r="BD42" s="113"/>
      <c r="BE42" s="113"/>
      <c r="BF42" s="113"/>
      <c r="BG42" s="113"/>
      <c r="BH42" s="113"/>
      <c r="BI42" s="113"/>
      <c r="BJ42" s="113"/>
      <c r="BK42" s="81"/>
      <c r="BL42" s="81"/>
      <c r="BM42" s="81"/>
      <c r="BN42" s="81"/>
      <c r="BO42" s="81"/>
      <c r="BP42" s="81"/>
      <c r="BQ42" s="81"/>
      <c r="BR42" s="81"/>
      <c r="BS42" s="81"/>
      <c r="BT42" s="81"/>
      <c r="BU42" s="131"/>
      <c r="BV42" s="131"/>
      <c r="BW42" s="131"/>
      <c r="BX42" s="131"/>
      <c r="BY42" s="131"/>
      <c r="BZ42" s="131"/>
      <c r="CA42" s="131"/>
      <c r="CB42" s="131"/>
      <c r="CC42" s="131"/>
      <c r="CD42" s="131"/>
      <c r="CE42" s="113"/>
      <c r="CF42" s="113"/>
      <c r="CG42" s="113"/>
      <c r="CH42" s="113"/>
      <c r="CI42" s="113"/>
      <c r="CJ42" s="113"/>
      <c r="CK42" s="113"/>
      <c r="CL42" s="113"/>
      <c r="CM42" s="113"/>
      <c r="CN42" s="113"/>
      <c r="CO42" s="81"/>
      <c r="CP42" s="81"/>
      <c r="CQ42" s="81"/>
      <c r="CR42" s="81"/>
      <c r="CS42" s="81"/>
      <c r="CT42" s="81"/>
      <c r="CU42" s="81"/>
      <c r="CV42" s="81"/>
      <c r="CW42" s="81"/>
      <c r="CX42" s="81"/>
      <c r="CY42" s="131"/>
      <c r="CZ42" s="131"/>
      <c r="DA42" s="131"/>
      <c r="DB42" s="131"/>
      <c r="DC42" s="131"/>
      <c r="DD42" s="131"/>
      <c r="DE42" s="131"/>
      <c r="DF42" s="131"/>
      <c r="DG42" s="131"/>
      <c r="DH42" s="131"/>
      <c r="DI42" s="113"/>
      <c r="DJ42" s="113"/>
      <c r="DK42" s="113"/>
      <c r="DL42" s="113"/>
      <c r="DM42" s="113"/>
      <c r="DN42" s="113"/>
      <c r="DO42" s="113"/>
      <c r="DP42" s="113"/>
      <c r="DQ42" s="113"/>
      <c r="DR42" s="113"/>
      <c r="DS42" s="198" t="s">
        <v>201</v>
      </c>
      <c r="DT42" s="198" t="s">
        <v>201</v>
      </c>
      <c r="DU42" s="198" t="s">
        <v>201</v>
      </c>
      <c r="DV42" s="198" t="s">
        <v>201</v>
      </c>
      <c r="DW42" s="198" t="s">
        <v>201</v>
      </c>
      <c r="DX42" s="198" t="s">
        <v>201</v>
      </c>
      <c r="DY42" s="198" t="s">
        <v>201</v>
      </c>
      <c r="DZ42" s="198" t="s">
        <v>201</v>
      </c>
      <c r="EA42" s="198" t="s">
        <v>201</v>
      </c>
      <c r="EB42" s="198" t="s">
        <v>201</v>
      </c>
      <c r="EC42" s="199" t="s">
        <v>116</v>
      </c>
      <c r="ED42" s="120" t="s">
        <v>130</v>
      </c>
      <c r="EE42" s="200" t="s">
        <v>116</v>
      </c>
    </row>
    <row r="45" spans="1:135">
      <c r="B45" s="205" t="str">
        <f>"Kompetensi Dasar "&amp;C3&amp;" :"</f>
        <v>Kompetensi Dasar  :</v>
      </c>
    </row>
    <row r="46" spans="1:135">
      <c r="B46" s="224" t="str">
        <f>'[1]KDKI-4'!B26</f>
        <v>menuliskan lambang bilangan sampai dua angka yang menyatakan banyak anggota suatu kumpulan objek dengan ide nilai tempat</v>
      </c>
    </row>
    <row r="47" spans="1:135">
      <c r="B47" s="224" t="str">
        <f>'[1]KDKI-4'!B27</f>
        <v>mengurutkan bilangan-bilangan sampai dua angka dari bilangan terkecil ke bilangan terbesar atau sebaliknya dengan menggunakan kumpulan benda-benda konkret</v>
      </c>
    </row>
    <row r="48" spans="1:135">
      <c r="B48" s="224" t="str">
        <f>'[1]KDKI-4'!B28</f>
        <v>menyelesaikan masalah kehidupan sehari-hari yang berkaitan dengan penjumlahan dan pengurangan bilangan yang melibatkan bilangan cacah sampai dengan 99</v>
      </c>
    </row>
    <row r="49" spans="2:2">
      <c r="B49" s="224" t="str">
        <f>'[1]KDKI-4'!B29</f>
        <v xml:space="preserve">memprediksi dan membuat pola bilangan yang berkaitan dengan kumpulan benda/gambar/ gerakan atau lainnya </v>
      </c>
    </row>
    <row r="50" spans="2:2">
      <c r="B50" s="224" t="str">
        <f>'[1]KDKI-4'!B30</f>
        <v>mengklasifikasi bangun ruang dan bangun datar dengan menggunakan berbagai benda konkret</v>
      </c>
    </row>
    <row r="51" spans="2:2">
      <c r="B51" s="224" t="str">
        <f>'[1]KDKI-4'!B31</f>
        <v>melakukan pengukuran panjang dan berat dalam satuan tidak baku dengan menggunakan benda/situasi konkret</v>
      </c>
    </row>
    <row r="52" spans="2:2">
      <c r="B52" s="224">
        <f>'[1]KDKI-4'!B32</f>
        <v>0</v>
      </c>
    </row>
    <row r="53" spans="2:2">
      <c r="B53" s="224">
        <f>'[1]KDKI-4'!B33</f>
        <v>0</v>
      </c>
    </row>
    <row r="54" spans="2:2">
      <c r="B54" s="224">
        <f>'[1]KDKI-4'!B34</f>
        <v>0</v>
      </c>
    </row>
    <row r="55" spans="2:2">
      <c r="B55" s="224">
        <f>'[1]KDKI-4'!B35</f>
        <v>0</v>
      </c>
    </row>
    <row r="56" spans="2:2">
      <c r="B56" s="224">
        <f>'[1]KDKI-4'!B36</f>
        <v>0</v>
      </c>
    </row>
  </sheetData>
  <mergeCells count="27">
    <mergeCell ref="B1:BC1"/>
    <mergeCell ref="C4:L4"/>
    <mergeCell ref="A5:A7"/>
    <mergeCell ref="B5:B7"/>
    <mergeCell ref="C5:AC5"/>
    <mergeCell ref="AG5:BG5"/>
    <mergeCell ref="C6:L6"/>
    <mergeCell ref="M6:V6"/>
    <mergeCell ref="W6:AF6"/>
    <mergeCell ref="BA6:BJ6"/>
    <mergeCell ref="CO5:DO5"/>
    <mergeCell ref="DS5:EB5"/>
    <mergeCell ref="EC5:EC7"/>
    <mergeCell ref="ED5:ED7"/>
    <mergeCell ref="EE5:EE7"/>
    <mergeCell ref="CO6:CX6"/>
    <mergeCell ref="CY6:DH6"/>
    <mergeCell ref="DI6:DR6"/>
    <mergeCell ref="BK6:BT6"/>
    <mergeCell ref="BU6:CD6"/>
    <mergeCell ref="CE6:CN6"/>
    <mergeCell ref="BK5:CK5"/>
    <mergeCell ref="B2:D2"/>
    <mergeCell ref="B3:D3"/>
    <mergeCell ref="A4:B4"/>
    <mergeCell ref="AG6:AP6"/>
    <mergeCell ref="AQ6:AZ6"/>
  </mergeCells>
  <pageMargins left="0.7" right="0.7" top="0.75" bottom="0.75" header="0.3" footer="0.3"/>
  <pageSetup paperSize="9" scale="10" orientation="portrait" horizontalDpi="4294967293" r:id="rId1"/>
  <colBreaks count="1" manualBreakCount="1">
    <brk id="94" max="55" man="1"/>
  </colBreaks>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E57"/>
  <sheetViews>
    <sheetView view="pageBreakPreview" topLeftCell="DE4" zoomScale="62" zoomScaleNormal="100" zoomScaleSheetLayoutView="62" workbookViewId="0">
      <selection activeCell="CV4" sqref="CV4"/>
    </sheetView>
  </sheetViews>
  <sheetFormatPr defaultRowHeight="15"/>
  <cols>
    <col min="2" max="2" width="31.7109375" customWidth="1"/>
    <col min="135" max="135" width="96.85546875" style="201" customWidth="1"/>
  </cols>
  <sheetData>
    <row r="1" spans="1:135">
      <c r="A1" s="96"/>
      <c r="B1" s="649" t="s">
        <v>301</v>
      </c>
      <c r="C1" s="649"/>
      <c r="D1" s="649"/>
      <c r="E1" s="649"/>
      <c r="F1" s="649"/>
      <c r="G1" s="649"/>
      <c r="H1" s="649"/>
      <c r="I1" s="649"/>
      <c r="J1" s="649"/>
      <c r="K1" s="649"/>
      <c r="L1" s="649"/>
      <c r="M1" s="649"/>
      <c r="N1" s="649"/>
      <c r="O1" s="649"/>
      <c r="P1" s="649"/>
      <c r="Q1" s="649"/>
      <c r="R1" s="649"/>
      <c r="S1" s="649"/>
      <c r="T1" s="649"/>
      <c r="U1" s="649"/>
      <c r="V1" s="649"/>
      <c r="W1" s="649"/>
      <c r="X1" s="649"/>
      <c r="Y1" s="649"/>
      <c r="Z1" s="649"/>
      <c r="AA1" s="649"/>
      <c r="AB1" s="649"/>
      <c r="AC1" s="649"/>
      <c r="AD1" s="649"/>
      <c r="AE1" s="649"/>
      <c r="AF1" s="649"/>
      <c r="AG1" s="649"/>
      <c r="AH1" s="649"/>
      <c r="AI1" s="649"/>
      <c r="AJ1" s="649"/>
      <c r="AK1" s="649"/>
      <c r="AL1" s="649"/>
      <c r="AM1" s="649"/>
      <c r="AN1" s="649"/>
      <c r="AO1" s="649"/>
      <c r="AP1" s="649"/>
      <c r="AQ1" s="649"/>
      <c r="AR1" s="649"/>
      <c r="AS1" s="649"/>
      <c r="AT1" s="649"/>
      <c r="AU1" s="649"/>
      <c r="AV1" s="649"/>
      <c r="AW1" s="649"/>
      <c r="AX1" s="649"/>
      <c r="AY1" s="649"/>
      <c r="AZ1" s="649"/>
      <c r="BA1" s="649"/>
      <c r="BB1" s="649"/>
      <c r="BC1" s="649"/>
    </row>
    <row r="2" spans="1:135">
      <c r="A2" s="96"/>
      <c r="B2" s="92" t="s">
        <v>92</v>
      </c>
      <c r="C2" s="759" t="str">
        <f>[1]KKM!B12</f>
        <v>Bahasa Indonesia</v>
      </c>
      <c r="D2" s="759"/>
      <c r="E2" s="759"/>
      <c r="F2" s="759"/>
      <c r="G2" s="759"/>
      <c r="H2" s="759"/>
      <c r="I2" s="759"/>
      <c r="J2" s="759"/>
      <c r="K2" s="759"/>
      <c r="L2" s="759"/>
      <c r="M2" s="759"/>
      <c r="N2" s="759"/>
      <c r="O2" s="759"/>
      <c r="P2" s="759"/>
      <c r="Q2" s="759"/>
      <c r="R2" s="759"/>
      <c r="S2" s="759"/>
      <c r="T2" s="759"/>
      <c r="U2" s="759"/>
      <c r="V2" s="759"/>
      <c r="W2" s="759"/>
      <c r="X2" s="759"/>
      <c r="Y2" s="759"/>
      <c r="Z2" s="759"/>
      <c r="AA2" s="759"/>
      <c r="AB2" s="759"/>
      <c r="AC2" s="759"/>
      <c r="AD2" s="759"/>
      <c r="AE2" s="759"/>
      <c r="AF2" s="759"/>
      <c r="AG2" s="759"/>
      <c r="AH2" s="759"/>
      <c r="AI2" s="759"/>
      <c r="AJ2" s="759"/>
      <c r="AK2" s="759"/>
      <c r="AL2" s="759"/>
      <c r="AM2" s="759"/>
      <c r="AN2" s="759"/>
      <c r="AO2" s="759"/>
      <c r="AP2" s="759"/>
      <c r="AQ2" s="759"/>
      <c r="AR2" s="759"/>
      <c r="AS2" s="759"/>
      <c r="AT2" s="759"/>
      <c r="AU2" s="759"/>
      <c r="AV2" s="759"/>
      <c r="AW2" s="759"/>
      <c r="AX2" s="759"/>
      <c r="AY2" s="759"/>
      <c r="AZ2" s="759"/>
      <c r="BA2" s="759"/>
      <c r="BB2" s="759"/>
      <c r="BC2" s="759"/>
      <c r="BD2" s="759"/>
    </row>
    <row r="3" spans="1:135">
      <c r="A3" s="96"/>
      <c r="B3" s="92" t="s">
        <v>340</v>
      </c>
      <c r="C3" s="792" t="s">
        <v>341</v>
      </c>
      <c r="D3" s="792"/>
      <c r="E3" s="792"/>
      <c r="F3" s="792"/>
      <c r="G3" s="792"/>
      <c r="H3" s="792"/>
      <c r="I3" s="792"/>
      <c r="J3" s="792"/>
      <c r="K3" s="792"/>
      <c r="L3" s="792"/>
      <c r="M3" s="792"/>
      <c r="N3" s="792"/>
      <c r="O3" s="792"/>
      <c r="P3" s="792"/>
      <c r="Q3" s="792"/>
      <c r="R3" s="792"/>
      <c r="S3" s="792"/>
      <c r="T3" s="792"/>
      <c r="U3" s="792"/>
      <c r="V3" s="792"/>
      <c r="W3" s="792"/>
      <c r="X3" s="792"/>
      <c r="Y3" s="792"/>
      <c r="Z3" s="792"/>
      <c r="AA3" s="792"/>
      <c r="AB3" s="792"/>
      <c r="AC3" s="792"/>
      <c r="AD3" s="792"/>
      <c r="AE3" s="792"/>
      <c r="AF3" s="792"/>
      <c r="AG3" s="792"/>
      <c r="AH3" s="792"/>
      <c r="AI3" s="792"/>
      <c r="AJ3" s="792"/>
      <c r="AK3" s="792"/>
      <c r="AL3" s="792"/>
      <c r="AM3" s="792"/>
      <c r="AN3" s="792"/>
      <c r="AO3" s="792"/>
      <c r="AP3" s="792"/>
      <c r="AQ3" s="792"/>
      <c r="AR3" s="792"/>
      <c r="AS3" s="792"/>
      <c r="AT3" s="792"/>
      <c r="AU3" s="792"/>
      <c r="AV3" s="792"/>
      <c r="AW3" s="792"/>
      <c r="AX3" s="792"/>
      <c r="AY3" s="792"/>
      <c r="AZ3" s="792"/>
      <c r="BA3" s="792"/>
      <c r="BB3" s="792"/>
      <c r="BC3" s="792"/>
      <c r="BD3" s="792"/>
      <c r="BE3" s="96"/>
      <c r="BF3" s="96"/>
      <c r="BG3" s="96"/>
      <c r="BH3" s="96"/>
      <c r="BI3" s="96"/>
      <c r="BJ3" s="96"/>
      <c r="BK3" s="96"/>
      <c r="BL3" s="96"/>
      <c r="BM3" s="96"/>
      <c r="CE3" s="80"/>
      <c r="CF3" s="97"/>
    </row>
    <row r="4" spans="1:135">
      <c r="A4" s="96"/>
      <c r="B4" s="92" t="s">
        <v>342</v>
      </c>
      <c r="C4" s="793">
        <f>[1]KKM!E19</f>
        <v>67</v>
      </c>
      <c r="D4" s="793"/>
      <c r="E4" s="793"/>
      <c r="F4" s="793"/>
      <c r="G4" s="96"/>
      <c r="H4" s="96"/>
      <c r="I4" s="96"/>
      <c r="J4" s="96"/>
      <c r="K4" s="96"/>
      <c r="L4" s="96"/>
      <c r="M4" s="96"/>
      <c r="N4" s="96"/>
      <c r="O4" s="96"/>
      <c r="P4" s="96"/>
      <c r="Q4" s="96"/>
      <c r="R4" s="96"/>
      <c r="S4" s="96"/>
      <c r="T4" s="96"/>
      <c r="U4" s="96"/>
      <c r="V4" s="96"/>
      <c r="W4" s="96"/>
      <c r="X4" s="96"/>
      <c r="Y4" s="96"/>
      <c r="Z4" s="96"/>
      <c r="AA4" s="96"/>
      <c r="AB4" s="96"/>
      <c r="AC4" s="96"/>
      <c r="AD4" s="96"/>
      <c r="AE4" s="96"/>
      <c r="AF4" s="96"/>
      <c r="AG4" s="96"/>
      <c r="AH4" s="96"/>
      <c r="AI4" s="96"/>
      <c r="AJ4" s="96"/>
      <c r="AK4" s="96"/>
      <c r="AL4" s="96"/>
      <c r="AM4" s="96"/>
      <c r="AN4" s="96"/>
      <c r="AO4" s="96"/>
      <c r="AP4" s="96"/>
      <c r="AQ4" s="96"/>
      <c r="AR4" s="96"/>
      <c r="AS4" s="96"/>
      <c r="AT4" s="96"/>
      <c r="AU4" s="96"/>
      <c r="AV4" s="96"/>
      <c r="AW4" s="96"/>
      <c r="AX4" s="96"/>
      <c r="AY4" s="96"/>
      <c r="AZ4" s="96"/>
      <c r="BA4" s="96"/>
      <c r="BB4" s="96"/>
      <c r="BC4" s="96"/>
      <c r="EE4" s="202"/>
    </row>
    <row r="5" spans="1:135">
      <c r="A5" s="577" t="s">
        <v>55</v>
      </c>
      <c r="B5" s="577" t="s">
        <v>56</v>
      </c>
      <c r="C5" s="762" t="s">
        <v>98</v>
      </c>
      <c r="D5" s="763"/>
      <c r="E5" s="763"/>
      <c r="F5" s="763"/>
      <c r="G5" s="763"/>
      <c r="H5" s="763"/>
      <c r="I5" s="763"/>
      <c r="J5" s="763"/>
      <c r="K5" s="763"/>
      <c r="L5" s="763"/>
      <c r="M5" s="763"/>
      <c r="N5" s="763"/>
      <c r="O5" s="763"/>
      <c r="P5" s="763"/>
      <c r="Q5" s="763"/>
      <c r="R5" s="763"/>
      <c r="S5" s="763"/>
      <c r="T5" s="763"/>
      <c r="U5" s="763"/>
      <c r="V5" s="763"/>
      <c r="W5" s="763"/>
      <c r="X5" s="763"/>
      <c r="Y5" s="763"/>
      <c r="Z5" s="763"/>
      <c r="AA5" s="763"/>
      <c r="AB5" s="763"/>
      <c r="AC5" s="763"/>
      <c r="AD5" s="225"/>
      <c r="AE5" s="225"/>
      <c r="AF5" s="225"/>
      <c r="AG5" s="764" t="s">
        <v>99</v>
      </c>
      <c r="AH5" s="765"/>
      <c r="AI5" s="765"/>
      <c r="AJ5" s="765"/>
      <c r="AK5" s="765"/>
      <c r="AL5" s="765"/>
      <c r="AM5" s="765"/>
      <c r="AN5" s="765"/>
      <c r="AO5" s="765"/>
      <c r="AP5" s="765"/>
      <c r="AQ5" s="765"/>
      <c r="AR5" s="765"/>
      <c r="AS5" s="765"/>
      <c r="AT5" s="765"/>
      <c r="AU5" s="765"/>
      <c r="AV5" s="765"/>
      <c r="AW5" s="765"/>
      <c r="AX5" s="765"/>
      <c r="AY5" s="765"/>
      <c r="AZ5" s="765"/>
      <c r="BA5" s="765"/>
      <c r="BB5" s="765"/>
      <c r="BC5" s="765"/>
      <c r="BD5" s="765"/>
      <c r="BE5" s="765"/>
      <c r="BF5" s="765"/>
      <c r="BG5" s="765"/>
      <c r="BH5" s="226"/>
      <c r="BI5" s="226"/>
      <c r="BJ5" s="226"/>
      <c r="BK5" s="643" t="s">
        <v>100</v>
      </c>
      <c r="BL5" s="644"/>
      <c r="BM5" s="644"/>
      <c r="BN5" s="644"/>
      <c r="BO5" s="644"/>
      <c r="BP5" s="644"/>
      <c r="BQ5" s="644"/>
      <c r="BR5" s="644"/>
      <c r="BS5" s="644"/>
      <c r="BT5" s="644"/>
      <c r="BU5" s="644"/>
      <c r="BV5" s="644"/>
      <c r="BW5" s="644"/>
      <c r="BX5" s="644"/>
      <c r="BY5" s="644"/>
      <c r="BZ5" s="644"/>
      <c r="CA5" s="644"/>
      <c r="CB5" s="644"/>
      <c r="CC5" s="644"/>
      <c r="CD5" s="644"/>
      <c r="CE5" s="644"/>
      <c r="CF5" s="644"/>
      <c r="CG5" s="644"/>
      <c r="CH5" s="644"/>
      <c r="CI5" s="644"/>
      <c r="CJ5" s="644"/>
      <c r="CK5" s="644"/>
      <c r="CL5" s="99"/>
      <c r="CM5" s="99"/>
      <c r="CN5" s="99"/>
      <c r="CO5" s="646" t="s">
        <v>101</v>
      </c>
      <c r="CP5" s="647"/>
      <c r="CQ5" s="647"/>
      <c r="CR5" s="647"/>
      <c r="CS5" s="647"/>
      <c r="CT5" s="647"/>
      <c r="CU5" s="647"/>
      <c r="CV5" s="647"/>
      <c r="CW5" s="647"/>
      <c r="CX5" s="647"/>
      <c r="CY5" s="647"/>
      <c r="CZ5" s="647"/>
      <c r="DA5" s="647"/>
      <c r="DB5" s="647"/>
      <c r="DC5" s="647"/>
      <c r="DD5" s="647"/>
      <c r="DE5" s="647"/>
      <c r="DF5" s="647"/>
      <c r="DG5" s="647"/>
      <c r="DH5" s="647"/>
      <c r="DI5" s="647"/>
      <c r="DJ5" s="647"/>
      <c r="DK5" s="647"/>
      <c r="DL5" s="647"/>
      <c r="DM5" s="647"/>
      <c r="DN5" s="647"/>
      <c r="DO5" s="647"/>
      <c r="DP5" s="100"/>
      <c r="DQ5" s="100"/>
      <c r="DR5" s="100"/>
      <c r="DS5" s="787" t="s">
        <v>102</v>
      </c>
      <c r="DT5" s="788"/>
      <c r="DU5" s="788"/>
      <c r="DV5" s="788"/>
      <c r="DW5" s="788"/>
      <c r="DX5" s="788"/>
      <c r="DY5" s="788"/>
      <c r="DZ5" s="788"/>
      <c r="EA5" s="788"/>
      <c r="EB5" s="789"/>
      <c r="EC5" s="760" t="s">
        <v>306</v>
      </c>
      <c r="ED5" s="790" t="s">
        <v>58</v>
      </c>
      <c r="EE5" s="782" t="s">
        <v>307</v>
      </c>
    </row>
    <row r="6" spans="1:135">
      <c r="A6" s="577"/>
      <c r="B6" s="577"/>
      <c r="C6" s="657" t="s">
        <v>308</v>
      </c>
      <c r="D6" s="658"/>
      <c r="E6" s="658"/>
      <c r="F6" s="658"/>
      <c r="G6" s="658"/>
      <c r="H6" s="658"/>
      <c r="I6" s="659"/>
      <c r="J6" s="101"/>
      <c r="K6" s="101"/>
      <c r="L6" s="101"/>
      <c r="M6" s="756" t="s">
        <v>309</v>
      </c>
      <c r="N6" s="757"/>
      <c r="O6" s="757"/>
      <c r="P6" s="757"/>
      <c r="Q6" s="757"/>
      <c r="R6" s="757"/>
      <c r="S6" s="758"/>
      <c r="T6" s="215"/>
      <c r="U6" s="215"/>
      <c r="V6" s="215"/>
      <c r="W6" s="660" t="s">
        <v>310</v>
      </c>
      <c r="X6" s="661"/>
      <c r="Y6" s="661"/>
      <c r="Z6" s="661"/>
      <c r="AA6" s="661"/>
      <c r="AB6" s="661"/>
      <c r="AC6" s="662"/>
      <c r="AD6" s="102"/>
      <c r="AE6" s="102"/>
      <c r="AF6" s="102"/>
      <c r="AG6" s="657" t="s">
        <v>308</v>
      </c>
      <c r="AH6" s="658"/>
      <c r="AI6" s="658"/>
      <c r="AJ6" s="658"/>
      <c r="AK6" s="658"/>
      <c r="AL6" s="658"/>
      <c r="AM6" s="659"/>
      <c r="AN6" s="101"/>
      <c r="AO6" s="101"/>
      <c r="AP6" s="101"/>
      <c r="AQ6" s="756" t="s">
        <v>309</v>
      </c>
      <c r="AR6" s="757"/>
      <c r="AS6" s="757"/>
      <c r="AT6" s="757"/>
      <c r="AU6" s="757"/>
      <c r="AV6" s="757"/>
      <c r="AW6" s="758"/>
      <c r="AX6" s="215"/>
      <c r="AY6" s="215"/>
      <c r="AZ6" s="215"/>
      <c r="BA6" s="660" t="s">
        <v>310</v>
      </c>
      <c r="BB6" s="661"/>
      <c r="BC6" s="661"/>
      <c r="BD6" s="661"/>
      <c r="BE6" s="661"/>
      <c r="BF6" s="661"/>
      <c r="BG6" s="662"/>
      <c r="BH6" s="102"/>
      <c r="BI6" s="102"/>
      <c r="BJ6" s="102"/>
      <c r="BK6" s="657" t="s">
        <v>308</v>
      </c>
      <c r="BL6" s="658"/>
      <c r="BM6" s="658"/>
      <c r="BN6" s="658"/>
      <c r="BO6" s="658"/>
      <c r="BP6" s="658"/>
      <c r="BQ6" s="659"/>
      <c r="BR6" s="101"/>
      <c r="BS6" s="101"/>
      <c r="BT6" s="101"/>
      <c r="BU6" s="756" t="s">
        <v>309</v>
      </c>
      <c r="BV6" s="757"/>
      <c r="BW6" s="757"/>
      <c r="BX6" s="757"/>
      <c r="BY6" s="757"/>
      <c r="BZ6" s="757"/>
      <c r="CA6" s="758"/>
      <c r="CB6" s="215"/>
      <c r="CC6" s="215"/>
      <c r="CD6" s="215"/>
      <c r="CE6" s="660" t="s">
        <v>310</v>
      </c>
      <c r="CF6" s="661"/>
      <c r="CG6" s="661"/>
      <c r="CH6" s="661"/>
      <c r="CI6" s="661"/>
      <c r="CJ6" s="661"/>
      <c r="CK6" s="662"/>
      <c r="CL6" s="102"/>
      <c r="CM6" s="102"/>
      <c r="CN6" s="102"/>
      <c r="CO6" s="657" t="s">
        <v>308</v>
      </c>
      <c r="CP6" s="658"/>
      <c r="CQ6" s="658"/>
      <c r="CR6" s="658"/>
      <c r="CS6" s="658"/>
      <c r="CT6" s="658"/>
      <c r="CU6" s="658"/>
      <c r="CV6" s="658"/>
      <c r="CW6" s="658"/>
      <c r="CX6" s="659"/>
      <c r="CY6" s="756" t="s">
        <v>309</v>
      </c>
      <c r="CZ6" s="757"/>
      <c r="DA6" s="757"/>
      <c r="DB6" s="757"/>
      <c r="DC6" s="757"/>
      <c r="DD6" s="757"/>
      <c r="DE6" s="757"/>
      <c r="DF6" s="757"/>
      <c r="DG6" s="757"/>
      <c r="DH6" s="758"/>
      <c r="DI6" s="660" t="s">
        <v>310</v>
      </c>
      <c r="DJ6" s="661"/>
      <c r="DK6" s="661"/>
      <c r="DL6" s="661"/>
      <c r="DM6" s="661"/>
      <c r="DN6" s="661"/>
      <c r="DO6" s="661"/>
      <c r="DP6" s="661"/>
      <c r="DQ6" s="661"/>
      <c r="DR6" s="662"/>
      <c r="DS6" s="195" t="s">
        <v>108</v>
      </c>
      <c r="DT6" s="195" t="s">
        <v>108</v>
      </c>
      <c r="DU6" s="195" t="s">
        <v>108</v>
      </c>
      <c r="DV6" s="195" t="s">
        <v>108</v>
      </c>
      <c r="DW6" s="195" t="s">
        <v>108</v>
      </c>
      <c r="DX6" s="195" t="s">
        <v>108</v>
      </c>
      <c r="DY6" s="195" t="s">
        <v>108</v>
      </c>
      <c r="DZ6" s="195" t="s">
        <v>108</v>
      </c>
      <c r="EA6" s="195" t="s">
        <v>108</v>
      </c>
      <c r="EB6" s="195" t="s">
        <v>108</v>
      </c>
      <c r="EC6" s="761"/>
      <c r="ED6" s="791"/>
      <c r="EE6" s="782"/>
    </row>
    <row r="7" spans="1:135">
      <c r="A7" s="577"/>
      <c r="B7" s="556"/>
      <c r="C7" s="196">
        <f>A45</f>
        <v>0</v>
      </c>
      <c r="D7" s="196">
        <f>A46</f>
        <v>0</v>
      </c>
      <c r="E7" s="196" t="str">
        <f>A47</f>
        <v>4.3</v>
      </c>
      <c r="F7" s="196" t="str">
        <f>A48</f>
        <v>4.4</v>
      </c>
      <c r="G7" s="196" t="str">
        <f>A49</f>
        <v>4.5</v>
      </c>
      <c r="H7" s="196" t="str">
        <f>A50</f>
        <v>4.7</v>
      </c>
      <c r="I7" s="196" t="str">
        <f>A51</f>
        <v>4.8</v>
      </c>
      <c r="J7" s="196" t="str">
        <f>A52</f>
        <v>4.9</v>
      </c>
      <c r="K7" s="196" t="str">
        <f>A53</f>
        <v>4.10</v>
      </c>
      <c r="L7" s="196" t="str">
        <f>A54</f>
        <v>4.11</v>
      </c>
      <c r="M7" s="196">
        <f t="shared" ref="M7:BX7" si="0">C7</f>
        <v>0</v>
      </c>
      <c r="N7" s="196">
        <f t="shared" si="0"/>
        <v>0</v>
      </c>
      <c r="O7" s="196" t="str">
        <f t="shared" si="0"/>
        <v>4.3</v>
      </c>
      <c r="P7" s="196" t="str">
        <f t="shared" si="0"/>
        <v>4.4</v>
      </c>
      <c r="Q7" s="196" t="str">
        <f t="shared" si="0"/>
        <v>4.5</v>
      </c>
      <c r="R7" s="196" t="str">
        <f t="shared" si="0"/>
        <v>4.7</v>
      </c>
      <c r="S7" s="196" t="str">
        <f t="shared" si="0"/>
        <v>4.8</v>
      </c>
      <c r="T7" s="196" t="str">
        <f t="shared" si="0"/>
        <v>4.9</v>
      </c>
      <c r="U7" s="196" t="str">
        <f t="shared" si="0"/>
        <v>4.10</v>
      </c>
      <c r="V7" s="196" t="str">
        <f t="shared" si="0"/>
        <v>4.11</v>
      </c>
      <c r="W7" s="196">
        <f t="shared" si="0"/>
        <v>0</v>
      </c>
      <c r="X7" s="196">
        <f t="shared" si="0"/>
        <v>0</v>
      </c>
      <c r="Y7" s="196" t="str">
        <f t="shared" si="0"/>
        <v>4.3</v>
      </c>
      <c r="Z7" s="196" t="str">
        <f t="shared" si="0"/>
        <v>4.4</v>
      </c>
      <c r="AA7" s="196" t="str">
        <f t="shared" si="0"/>
        <v>4.5</v>
      </c>
      <c r="AB7" s="196" t="str">
        <f t="shared" si="0"/>
        <v>4.7</v>
      </c>
      <c r="AC7" s="196" t="str">
        <f t="shared" si="0"/>
        <v>4.8</v>
      </c>
      <c r="AD7" s="196" t="str">
        <f t="shared" si="0"/>
        <v>4.9</v>
      </c>
      <c r="AE7" s="196" t="str">
        <f t="shared" si="0"/>
        <v>4.10</v>
      </c>
      <c r="AF7" s="196" t="str">
        <f t="shared" si="0"/>
        <v>4.11</v>
      </c>
      <c r="AG7" s="196">
        <f t="shared" si="0"/>
        <v>0</v>
      </c>
      <c r="AH7" s="196">
        <f t="shared" si="0"/>
        <v>0</v>
      </c>
      <c r="AI7" s="196" t="str">
        <f t="shared" si="0"/>
        <v>4.3</v>
      </c>
      <c r="AJ7" s="196" t="str">
        <f t="shared" si="0"/>
        <v>4.4</v>
      </c>
      <c r="AK7" s="196" t="str">
        <f t="shared" si="0"/>
        <v>4.5</v>
      </c>
      <c r="AL7" s="196" t="str">
        <f t="shared" si="0"/>
        <v>4.7</v>
      </c>
      <c r="AM7" s="196" t="str">
        <f t="shared" si="0"/>
        <v>4.8</v>
      </c>
      <c r="AN7" s="196" t="str">
        <f t="shared" si="0"/>
        <v>4.9</v>
      </c>
      <c r="AO7" s="196" t="str">
        <f t="shared" si="0"/>
        <v>4.10</v>
      </c>
      <c r="AP7" s="196" t="str">
        <f t="shared" si="0"/>
        <v>4.11</v>
      </c>
      <c r="AQ7" s="196">
        <f t="shared" si="0"/>
        <v>0</v>
      </c>
      <c r="AR7" s="196">
        <f t="shared" si="0"/>
        <v>0</v>
      </c>
      <c r="AS7" s="196" t="str">
        <f t="shared" si="0"/>
        <v>4.3</v>
      </c>
      <c r="AT7" s="196" t="str">
        <f t="shared" si="0"/>
        <v>4.4</v>
      </c>
      <c r="AU7" s="196" t="str">
        <f t="shared" si="0"/>
        <v>4.5</v>
      </c>
      <c r="AV7" s="196" t="str">
        <f t="shared" si="0"/>
        <v>4.7</v>
      </c>
      <c r="AW7" s="196" t="str">
        <f t="shared" si="0"/>
        <v>4.8</v>
      </c>
      <c r="AX7" s="196" t="str">
        <f t="shared" si="0"/>
        <v>4.9</v>
      </c>
      <c r="AY7" s="196" t="str">
        <f t="shared" si="0"/>
        <v>4.10</v>
      </c>
      <c r="AZ7" s="196" t="str">
        <f t="shared" si="0"/>
        <v>4.11</v>
      </c>
      <c r="BA7" s="196">
        <f t="shared" si="0"/>
        <v>0</v>
      </c>
      <c r="BB7" s="196">
        <f t="shared" si="0"/>
        <v>0</v>
      </c>
      <c r="BC7" s="196" t="str">
        <f t="shared" si="0"/>
        <v>4.3</v>
      </c>
      <c r="BD7" s="196" t="str">
        <f t="shared" si="0"/>
        <v>4.4</v>
      </c>
      <c r="BE7" s="196" t="str">
        <f t="shared" si="0"/>
        <v>4.5</v>
      </c>
      <c r="BF7" s="196" t="str">
        <f t="shared" si="0"/>
        <v>4.7</v>
      </c>
      <c r="BG7" s="196" t="str">
        <f t="shared" si="0"/>
        <v>4.8</v>
      </c>
      <c r="BH7" s="196" t="str">
        <f t="shared" si="0"/>
        <v>4.9</v>
      </c>
      <c r="BI7" s="196" t="str">
        <f t="shared" si="0"/>
        <v>4.10</v>
      </c>
      <c r="BJ7" s="196" t="str">
        <f t="shared" si="0"/>
        <v>4.11</v>
      </c>
      <c r="BK7" s="196">
        <f t="shared" si="0"/>
        <v>0</v>
      </c>
      <c r="BL7" s="196">
        <f t="shared" si="0"/>
        <v>0</v>
      </c>
      <c r="BM7" s="196" t="str">
        <f t="shared" si="0"/>
        <v>4.3</v>
      </c>
      <c r="BN7" s="196" t="str">
        <f t="shared" si="0"/>
        <v>4.4</v>
      </c>
      <c r="BO7" s="196" t="str">
        <f t="shared" si="0"/>
        <v>4.5</v>
      </c>
      <c r="BP7" s="196" t="str">
        <f t="shared" si="0"/>
        <v>4.7</v>
      </c>
      <c r="BQ7" s="196" t="str">
        <f t="shared" si="0"/>
        <v>4.8</v>
      </c>
      <c r="BR7" s="196" t="str">
        <f t="shared" si="0"/>
        <v>4.9</v>
      </c>
      <c r="BS7" s="196" t="str">
        <f t="shared" si="0"/>
        <v>4.10</v>
      </c>
      <c r="BT7" s="196" t="str">
        <f t="shared" si="0"/>
        <v>4.11</v>
      </c>
      <c r="BU7" s="196">
        <f t="shared" si="0"/>
        <v>0</v>
      </c>
      <c r="BV7" s="196">
        <f t="shared" si="0"/>
        <v>0</v>
      </c>
      <c r="BW7" s="196" t="str">
        <f t="shared" si="0"/>
        <v>4.3</v>
      </c>
      <c r="BX7" s="196" t="str">
        <f t="shared" si="0"/>
        <v>4.4</v>
      </c>
      <c r="BY7" s="196" t="str">
        <f t="shared" ref="BY7:DR7" si="1">BO7</f>
        <v>4.5</v>
      </c>
      <c r="BZ7" s="196" t="str">
        <f t="shared" si="1"/>
        <v>4.7</v>
      </c>
      <c r="CA7" s="196" t="str">
        <f t="shared" si="1"/>
        <v>4.8</v>
      </c>
      <c r="CB7" s="196" t="str">
        <f t="shared" si="1"/>
        <v>4.9</v>
      </c>
      <c r="CC7" s="196" t="str">
        <f t="shared" si="1"/>
        <v>4.10</v>
      </c>
      <c r="CD7" s="196" t="str">
        <f t="shared" si="1"/>
        <v>4.11</v>
      </c>
      <c r="CE7" s="196">
        <f t="shared" si="1"/>
        <v>0</v>
      </c>
      <c r="CF7" s="196">
        <f t="shared" si="1"/>
        <v>0</v>
      </c>
      <c r="CG7" s="196" t="str">
        <f t="shared" si="1"/>
        <v>4.3</v>
      </c>
      <c r="CH7" s="196" t="str">
        <f t="shared" si="1"/>
        <v>4.4</v>
      </c>
      <c r="CI7" s="196" t="str">
        <f t="shared" si="1"/>
        <v>4.5</v>
      </c>
      <c r="CJ7" s="196" t="str">
        <f t="shared" si="1"/>
        <v>4.7</v>
      </c>
      <c r="CK7" s="196" t="str">
        <f t="shared" si="1"/>
        <v>4.8</v>
      </c>
      <c r="CL7" s="196" t="str">
        <f t="shared" si="1"/>
        <v>4.9</v>
      </c>
      <c r="CM7" s="196" t="str">
        <f t="shared" si="1"/>
        <v>4.10</v>
      </c>
      <c r="CN7" s="196" t="str">
        <f t="shared" si="1"/>
        <v>4.11</v>
      </c>
      <c r="CO7" s="196">
        <f t="shared" si="1"/>
        <v>0</v>
      </c>
      <c r="CP7" s="196">
        <f t="shared" si="1"/>
        <v>0</v>
      </c>
      <c r="CQ7" s="196" t="str">
        <f t="shared" si="1"/>
        <v>4.3</v>
      </c>
      <c r="CR7" s="196" t="str">
        <f t="shared" si="1"/>
        <v>4.4</v>
      </c>
      <c r="CS7" s="196" t="str">
        <f t="shared" si="1"/>
        <v>4.5</v>
      </c>
      <c r="CT7" s="196" t="str">
        <f t="shared" si="1"/>
        <v>4.7</v>
      </c>
      <c r="CU7" s="196" t="str">
        <f t="shared" si="1"/>
        <v>4.8</v>
      </c>
      <c r="CV7" s="196" t="str">
        <f t="shared" si="1"/>
        <v>4.9</v>
      </c>
      <c r="CW7" s="196" t="str">
        <f t="shared" si="1"/>
        <v>4.10</v>
      </c>
      <c r="CX7" s="196" t="str">
        <f t="shared" si="1"/>
        <v>4.11</v>
      </c>
      <c r="CY7" s="196">
        <f t="shared" si="1"/>
        <v>0</v>
      </c>
      <c r="CZ7" s="196">
        <f t="shared" si="1"/>
        <v>0</v>
      </c>
      <c r="DA7" s="196" t="str">
        <f t="shared" si="1"/>
        <v>4.3</v>
      </c>
      <c r="DB7" s="196" t="str">
        <f t="shared" si="1"/>
        <v>4.4</v>
      </c>
      <c r="DC7" s="196" t="str">
        <f t="shared" si="1"/>
        <v>4.5</v>
      </c>
      <c r="DD7" s="196" t="str">
        <f t="shared" si="1"/>
        <v>4.7</v>
      </c>
      <c r="DE7" s="196" t="str">
        <f t="shared" si="1"/>
        <v>4.8</v>
      </c>
      <c r="DF7" s="196" t="str">
        <f t="shared" si="1"/>
        <v>4.9</v>
      </c>
      <c r="DG7" s="196" t="str">
        <f t="shared" si="1"/>
        <v>4.10</v>
      </c>
      <c r="DH7" s="196" t="str">
        <f t="shared" si="1"/>
        <v>4.11</v>
      </c>
      <c r="DI7" s="196">
        <f t="shared" si="1"/>
        <v>0</v>
      </c>
      <c r="DJ7" s="196">
        <f t="shared" si="1"/>
        <v>0</v>
      </c>
      <c r="DK7" s="196" t="str">
        <f t="shared" si="1"/>
        <v>4.3</v>
      </c>
      <c r="DL7" s="196" t="str">
        <f t="shared" si="1"/>
        <v>4.4</v>
      </c>
      <c r="DM7" s="196" t="str">
        <f t="shared" si="1"/>
        <v>4.5</v>
      </c>
      <c r="DN7" s="196" t="str">
        <f t="shared" si="1"/>
        <v>4.7</v>
      </c>
      <c r="DO7" s="196" t="str">
        <f t="shared" si="1"/>
        <v>4.8</v>
      </c>
      <c r="DP7" s="196" t="str">
        <f t="shared" si="1"/>
        <v>4.9</v>
      </c>
      <c r="DQ7" s="196" t="str">
        <f t="shared" si="1"/>
        <v>4.10</v>
      </c>
      <c r="DR7" s="196" t="str">
        <f t="shared" si="1"/>
        <v>4.11</v>
      </c>
      <c r="DS7" s="197" t="s">
        <v>343</v>
      </c>
      <c r="DT7" s="197" t="s">
        <v>344</v>
      </c>
      <c r="DU7" s="197" t="s">
        <v>345</v>
      </c>
      <c r="DV7" s="197" t="s">
        <v>346</v>
      </c>
      <c r="DW7" s="197" t="s">
        <v>347</v>
      </c>
      <c r="DX7" s="197" t="s">
        <v>348</v>
      </c>
      <c r="DY7" s="197" t="s">
        <v>349</v>
      </c>
      <c r="DZ7" s="197" t="s">
        <v>350</v>
      </c>
      <c r="EA7" s="197" t="s">
        <v>351</v>
      </c>
      <c r="EB7" s="197" t="s">
        <v>352</v>
      </c>
      <c r="EC7" s="761"/>
      <c r="ED7" s="791"/>
      <c r="EE7" s="783"/>
    </row>
    <row r="8" spans="1:135" ht="45">
      <c r="A8" s="111">
        <v>1</v>
      </c>
      <c r="B8" s="111" t="str">
        <f>[1]SISWA!B6</f>
        <v>Arka Ra'if Hamdani</v>
      </c>
      <c r="C8" s="81">
        <v>80</v>
      </c>
      <c r="D8" s="81">
        <v>80</v>
      </c>
      <c r="E8" s="81">
        <v>80</v>
      </c>
      <c r="F8" s="81"/>
      <c r="G8" s="81"/>
      <c r="H8" s="81"/>
      <c r="I8" s="81"/>
      <c r="J8" s="81"/>
      <c r="K8" s="81"/>
      <c r="L8" s="81"/>
      <c r="M8" s="131">
        <v>85</v>
      </c>
      <c r="N8" s="131">
        <v>85</v>
      </c>
      <c r="O8" s="131">
        <v>85</v>
      </c>
      <c r="P8" s="131"/>
      <c r="Q8" s="131"/>
      <c r="R8" s="131"/>
      <c r="S8" s="131"/>
      <c r="T8" s="131"/>
      <c r="U8" s="131"/>
      <c r="V8" s="131"/>
      <c r="W8" s="113">
        <v>85</v>
      </c>
      <c r="X8" s="113">
        <v>85</v>
      </c>
      <c r="Y8" s="113">
        <v>85</v>
      </c>
      <c r="Z8" s="113"/>
      <c r="AA8" s="113"/>
      <c r="AB8" s="113"/>
      <c r="AC8" s="113"/>
      <c r="AD8" s="113"/>
      <c r="AE8" s="113"/>
      <c r="AF8" s="113"/>
      <c r="AG8" s="81">
        <v>80</v>
      </c>
      <c r="AH8" s="81">
        <v>85</v>
      </c>
      <c r="AI8" s="81"/>
      <c r="AJ8" s="81"/>
      <c r="AK8" s="81">
        <v>80</v>
      </c>
      <c r="AL8" s="81"/>
      <c r="AM8" s="81"/>
      <c r="AN8" s="81"/>
      <c r="AO8" s="81"/>
      <c r="AP8" s="81"/>
      <c r="AQ8" s="131">
        <v>85</v>
      </c>
      <c r="AR8" s="131">
        <v>85</v>
      </c>
      <c r="AS8" s="131"/>
      <c r="AT8" s="131"/>
      <c r="AU8" s="131">
        <v>80</v>
      </c>
      <c r="AV8" s="131"/>
      <c r="AW8" s="131"/>
      <c r="AX8" s="131"/>
      <c r="AY8" s="131"/>
      <c r="AZ8" s="131"/>
      <c r="BA8" s="113">
        <v>88</v>
      </c>
      <c r="BB8" s="113">
        <v>85</v>
      </c>
      <c r="BC8" s="113"/>
      <c r="BD8" s="113"/>
      <c r="BE8" s="113">
        <v>88</v>
      </c>
      <c r="BF8" s="113"/>
      <c r="BG8" s="113"/>
      <c r="BH8" s="113"/>
      <c r="BI8" s="113"/>
      <c r="BJ8" s="113"/>
      <c r="BK8" s="81"/>
      <c r="BL8" s="81"/>
      <c r="BM8" s="81"/>
      <c r="BN8" s="81"/>
      <c r="BO8" s="81"/>
      <c r="BP8" s="81">
        <v>80</v>
      </c>
      <c r="BQ8" s="81">
        <v>80</v>
      </c>
      <c r="BR8" s="81">
        <v>85</v>
      </c>
      <c r="BS8" s="81"/>
      <c r="BT8" s="81"/>
      <c r="BU8" s="131"/>
      <c r="BV8" s="131"/>
      <c r="BW8" s="131"/>
      <c r="BX8" s="131"/>
      <c r="BY8" s="131"/>
      <c r="BZ8" s="131">
        <v>85</v>
      </c>
      <c r="CA8" s="131">
        <v>80</v>
      </c>
      <c r="CB8" s="131">
        <v>80</v>
      </c>
      <c r="CC8" s="131"/>
      <c r="CD8" s="131"/>
      <c r="CE8" s="113"/>
      <c r="CF8" s="113"/>
      <c r="CG8" s="113"/>
      <c r="CH8" s="113"/>
      <c r="CI8" s="113"/>
      <c r="CJ8" s="113">
        <v>85</v>
      </c>
      <c r="CK8" s="113">
        <v>88</v>
      </c>
      <c r="CL8" s="113">
        <v>88</v>
      </c>
      <c r="CM8" s="113"/>
      <c r="CN8" s="113"/>
      <c r="CO8" s="81"/>
      <c r="CP8" s="81"/>
      <c r="CQ8" s="81"/>
      <c r="CR8" s="81"/>
      <c r="CS8" s="81"/>
      <c r="CT8" s="81"/>
      <c r="CU8" s="81">
        <v>80</v>
      </c>
      <c r="CV8" s="81">
        <v>85</v>
      </c>
      <c r="CW8" s="81">
        <v>85</v>
      </c>
      <c r="CX8" s="81"/>
      <c r="CY8" s="131"/>
      <c r="CZ8" s="131"/>
      <c r="DA8" s="131"/>
      <c r="DB8" s="131"/>
      <c r="DC8" s="131"/>
      <c r="DD8" s="131"/>
      <c r="DE8" s="131">
        <v>85</v>
      </c>
      <c r="DF8" s="131">
        <v>85</v>
      </c>
      <c r="DG8" s="131">
        <v>85</v>
      </c>
      <c r="DH8" s="131"/>
      <c r="DI8" s="113"/>
      <c r="DJ8" s="113"/>
      <c r="DK8" s="113"/>
      <c r="DL8" s="113"/>
      <c r="DM8" s="113"/>
      <c r="DN8" s="113"/>
      <c r="DO8" s="113">
        <v>90</v>
      </c>
      <c r="DP8" s="113">
        <v>85</v>
      </c>
      <c r="DQ8" s="113">
        <v>88</v>
      </c>
      <c r="DR8" s="113"/>
      <c r="DS8" s="198">
        <v>84.333333333333329</v>
      </c>
      <c r="DT8" s="198">
        <v>85</v>
      </c>
      <c r="DU8" s="198">
        <v>83.333333333333329</v>
      </c>
      <c r="DV8" s="198" t="s">
        <v>201</v>
      </c>
      <c r="DW8" s="198">
        <v>82.666666666666671</v>
      </c>
      <c r="DX8" s="198">
        <v>83.333333333333329</v>
      </c>
      <c r="DY8" s="198">
        <v>85</v>
      </c>
      <c r="DZ8" s="198">
        <v>86</v>
      </c>
      <c r="EA8" s="198">
        <v>86</v>
      </c>
      <c r="EB8" s="198" t="s">
        <v>201</v>
      </c>
      <c r="EC8" s="199">
        <v>84.458333333333329</v>
      </c>
      <c r="ED8" s="120" t="s">
        <v>61</v>
      </c>
      <c r="EE8" s="200" t="s">
        <v>353</v>
      </c>
    </row>
    <row r="9" spans="1:135" ht="45">
      <c r="A9" s="122">
        <v>2</v>
      </c>
      <c r="B9" s="111" t="str">
        <f>[1]SISWA!B7</f>
        <v>Athaya Alifia Maulida Azahra</v>
      </c>
      <c r="C9" s="81">
        <v>80</v>
      </c>
      <c r="D9" s="81">
        <v>80</v>
      </c>
      <c r="E9" s="81">
        <v>85</v>
      </c>
      <c r="F9" s="81"/>
      <c r="G9" s="81"/>
      <c r="H9" s="81"/>
      <c r="I9" s="81"/>
      <c r="J9" s="81"/>
      <c r="K9" s="81"/>
      <c r="L9" s="81"/>
      <c r="M9" s="131">
        <v>85</v>
      </c>
      <c r="N9" s="131">
        <v>85</v>
      </c>
      <c r="O9" s="131">
        <v>80</v>
      </c>
      <c r="P9" s="131"/>
      <c r="Q9" s="131"/>
      <c r="R9" s="131"/>
      <c r="S9" s="131"/>
      <c r="T9" s="131"/>
      <c r="U9" s="131"/>
      <c r="V9" s="131"/>
      <c r="W9" s="113">
        <v>80</v>
      </c>
      <c r="X9" s="113">
        <v>85</v>
      </c>
      <c r="Y9" s="113">
        <v>85</v>
      </c>
      <c r="Z9" s="113"/>
      <c r="AA9" s="113"/>
      <c r="AB9" s="113"/>
      <c r="AC9" s="113"/>
      <c r="AD9" s="113"/>
      <c r="AE9" s="113"/>
      <c r="AF9" s="113"/>
      <c r="AG9" s="81">
        <v>85</v>
      </c>
      <c r="AH9" s="81">
        <v>80</v>
      </c>
      <c r="AI9" s="81"/>
      <c r="AJ9" s="81"/>
      <c r="AK9" s="81">
        <v>85</v>
      </c>
      <c r="AL9" s="81"/>
      <c r="AM9" s="81"/>
      <c r="AN9" s="81"/>
      <c r="AO9" s="81"/>
      <c r="AP9" s="81"/>
      <c r="AQ9" s="131">
        <v>85</v>
      </c>
      <c r="AR9" s="131">
        <v>85</v>
      </c>
      <c r="AS9" s="131"/>
      <c r="AT9" s="131"/>
      <c r="AU9" s="131">
        <v>85</v>
      </c>
      <c r="AV9" s="131"/>
      <c r="AW9" s="131"/>
      <c r="AX9" s="131"/>
      <c r="AY9" s="131"/>
      <c r="AZ9" s="131"/>
      <c r="BA9" s="113">
        <v>85</v>
      </c>
      <c r="BB9" s="113">
        <v>85</v>
      </c>
      <c r="BC9" s="113"/>
      <c r="BD9" s="113"/>
      <c r="BE9" s="113">
        <v>88</v>
      </c>
      <c r="BF9" s="113"/>
      <c r="BG9" s="113"/>
      <c r="BH9" s="113"/>
      <c r="BI9" s="113"/>
      <c r="BJ9" s="113"/>
      <c r="BK9" s="81"/>
      <c r="BL9" s="81"/>
      <c r="BM9" s="81"/>
      <c r="BN9" s="81"/>
      <c r="BO9" s="81"/>
      <c r="BP9" s="81">
        <v>85</v>
      </c>
      <c r="BQ9" s="81">
        <v>85</v>
      </c>
      <c r="BR9" s="81">
        <v>85</v>
      </c>
      <c r="BS9" s="81"/>
      <c r="BT9" s="81"/>
      <c r="BU9" s="131"/>
      <c r="BV9" s="131"/>
      <c r="BW9" s="131"/>
      <c r="BX9" s="131"/>
      <c r="BY9" s="131"/>
      <c r="BZ9" s="131">
        <v>85</v>
      </c>
      <c r="CA9" s="131">
        <v>85</v>
      </c>
      <c r="CB9" s="131">
        <v>88</v>
      </c>
      <c r="CC9" s="131"/>
      <c r="CD9" s="131"/>
      <c r="CE9" s="113"/>
      <c r="CF9" s="113"/>
      <c r="CG9" s="113"/>
      <c r="CH9" s="113"/>
      <c r="CI9" s="113"/>
      <c r="CJ9" s="113">
        <v>88</v>
      </c>
      <c r="CK9" s="113">
        <v>90</v>
      </c>
      <c r="CL9" s="113">
        <v>85</v>
      </c>
      <c r="CM9" s="113"/>
      <c r="CN9" s="113"/>
      <c r="CO9" s="81"/>
      <c r="CP9" s="81"/>
      <c r="CQ9" s="81"/>
      <c r="CR9" s="81"/>
      <c r="CS9" s="81"/>
      <c r="CT9" s="81"/>
      <c r="CU9" s="81">
        <v>80</v>
      </c>
      <c r="CV9" s="81">
        <v>85</v>
      </c>
      <c r="CW9" s="81">
        <v>85</v>
      </c>
      <c r="CX9" s="81"/>
      <c r="CY9" s="131"/>
      <c r="CZ9" s="131"/>
      <c r="DA9" s="131"/>
      <c r="DB9" s="131"/>
      <c r="DC9" s="131"/>
      <c r="DD9" s="131"/>
      <c r="DE9" s="131">
        <v>85</v>
      </c>
      <c r="DF9" s="131">
        <v>85</v>
      </c>
      <c r="DG9" s="131">
        <v>85</v>
      </c>
      <c r="DH9" s="131"/>
      <c r="DI9" s="113"/>
      <c r="DJ9" s="113"/>
      <c r="DK9" s="113"/>
      <c r="DL9" s="113"/>
      <c r="DM9" s="113"/>
      <c r="DN9" s="113"/>
      <c r="DO9" s="113">
        <v>85</v>
      </c>
      <c r="DP9" s="113">
        <v>88</v>
      </c>
      <c r="DQ9" s="113">
        <v>88</v>
      </c>
      <c r="DR9" s="113"/>
      <c r="DS9" s="198">
        <v>85</v>
      </c>
      <c r="DT9" s="198">
        <v>83.333333333333329</v>
      </c>
      <c r="DU9" s="198">
        <v>83.333333333333329</v>
      </c>
      <c r="DV9" s="198" t="s">
        <v>201</v>
      </c>
      <c r="DW9" s="198">
        <v>86</v>
      </c>
      <c r="DX9" s="198">
        <v>86</v>
      </c>
      <c r="DY9" s="198">
        <v>86.666666666666671</v>
      </c>
      <c r="DZ9" s="198">
        <v>87</v>
      </c>
      <c r="EA9" s="198">
        <v>86</v>
      </c>
      <c r="EB9" s="198" t="s">
        <v>201</v>
      </c>
      <c r="EC9" s="199">
        <v>85.416666666666657</v>
      </c>
      <c r="ED9" s="120" t="s">
        <v>61</v>
      </c>
      <c r="EE9" s="200" t="s">
        <v>354</v>
      </c>
    </row>
    <row r="10" spans="1:135" ht="60">
      <c r="A10" s="122">
        <v>3</v>
      </c>
      <c r="B10" s="111" t="str">
        <f>[1]SISWA!B8</f>
        <v>Danar Neva Patrias</v>
      </c>
      <c r="C10" s="81">
        <v>85</v>
      </c>
      <c r="D10" s="81">
        <v>85</v>
      </c>
      <c r="E10" s="81">
        <v>88</v>
      </c>
      <c r="F10" s="81"/>
      <c r="G10" s="81"/>
      <c r="H10" s="81"/>
      <c r="I10" s="81"/>
      <c r="J10" s="81"/>
      <c r="K10" s="81"/>
      <c r="L10" s="81"/>
      <c r="M10" s="131">
        <v>88</v>
      </c>
      <c r="N10" s="131">
        <v>88</v>
      </c>
      <c r="O10" s="131">
        <v>85</v>
      </c>
      <c r="P10" s="131"/>
      <c r="Q10" s="131"/>
      <c r="R10" s="131"/>
      <c r="S10" s="131"/>
      <c r="T10" s="131"/>
      <c r="U10" s="131"/>
      <c r="V10" s="131"/>
      <c r="W10" s="113">
        <v>80</v>
      </c>
      <c r="X10" s="113">
        <v>80</v>
      </c>
      <c r="Y10" s="113">
        <v>85</v>
      </c>
      <c r="Z10" s="113"/>
      <c r="AA10" s="113"/>
      <c r="AB10" s="113"/>
      <c r="AC10" s="113"/>
      <c r="AD10" s="113"/>
      <c r="AE10" s="113"/>
      <c r="AF10" s="113"/>
      <c r="AG10" s="81">
        <v>80</v>
      </c>
      <c r="AH10" s="81">
        <v>85</v>
      </c>
      <c r="AI10" s="81"/>
      <c r="AJ10" s="81"/>
      <c r="AK10" s="81">
        <v>85</v>
      </c>
      <c r="AL10" s="81"/>
      <c r="AM10" s="81"/>
      <c r="AN10" s="81"/>
      <c r="AO10" s="81"/>
      <c r="AP10" s="81"/>
      <c r="AQ10" s="131">
        <v>85</v>
      </c>
      <c r="AR10" s="131">
        <v>88</v>
      </c>
      <c r="AS10" s="131"/>
      <c r="AT10" s="131"/>
      <c r="AU10" s="131">
        <v>85</v>
      </c>
      <c r="AV10" s="131"/>
      <c r="AW10" s="131"/>
      <c r="AX10" s="131"/>
      <c r="AY10" s="131"/>
      <c r="AZ10" s="131"/>
      <c r="BA10" s="113">
        <v>85</v>
      </c>
      <c r="BB10" s="113">
        <v>85</v>
      </c>
      <c r="BC10" s="113"/>
      <c r="BD10" s="113"/>
      <c r="BE10" s="113">
        <v>85</v>
      </c>
      <c r="BF10" s="113"/>
      <c r="BG10" s="113"/>
      <c r="BH10" s="113"/>
      <c r="BI10" s="113"/>
      <c r="BJ10" s="113"/>
      <c r="BK10" s="81"/>
      <c r="BL10" s="81"/>
      <c r="BM10" s="81"/>
      <c r="BN10" s="81"/>
      <c r="BO10" s="81"/>
      <c r="BP10" s="81">
        <v>85</v>
      </c>
      <c r="BQ10" s="81">
        <v>88</v>
      </c>
      <c r="BR10" s="81">
        <v>88</v>
      </c>
      <c r="BS10" s="81"/>
      <c r="BT10" s="81"/>
      <c r="BU10" s="131"/>
      <c r="BV10" s="131"/>
      <c r="BW10" s="131"/>
      <c r="BX10" s="131"/>
      <c r="BY10" s="131"/>
      <c r="BZ10" s="131">
        <v>85</v>
      </c>
      <c r="CA10" s="131">
        <v>85</v>
      </c>
      <c r="CB10" s="131">
        <v>88</v>
      </c>
      <c r="CC10" s="131"/>
      <c r="CD10" s="131"/>
      <c r="CE10" s="113"/>
      <c r="CF10" s="113"/>
      <c r="CG10" s="113"/>
      <c r="CH10" s="113"/>
      <c r="CI10" s="113"/>
      <c r="CJ10" s="113">
        <v>85</v>
      </c>
      <c r="CK10" s="113">
        <v>88</v>
      </c>
      <c r="CL10" s="113">
        <v>88</v>
      </c>
      <c r="CM10" s="113"/>
      <c r="CN10" s="113"/>
      <c r="CO10" s="81"/>
      <c r="CP10" s="81"/>
      <c r="CQ10" s="81"/>
      <c r="CR10" s="81"/>
      <c r="CS10" s="81"/>
      <c r="CT10" s="81"/>
      <c r="CU10" s="81">
        <v>85</v>
      </c>
      <c r="CV10" s="81">
        <v>85</v>
      </c>
      <c r="CW10" s="81">
        <v>85</v>
      </c>
      <c r="CX10" s="81"/>
      <c r="CY10" s="131"/>
      <c r="CZ10" s="131"/>
      <c r="DA10" s="131"/>
      <c r="DB10" s="131"/>
      <c r="DC10" s="131"/>
      <c r="DD10" s="131"/>
      <c r="DE10" s="131">
        <v>80</v>
      </c>
      <c r="DF10" s="131">
        <v>85</v>
      </c>
      <c r="DG10" s="131">
        <v>88</v>
      </c>
      <c r="DH10" s="131"/>
      <c r="DI10" s="113"/>
      <c r="DJ10" s="113"/>
      <c r="DK10" s="113"/>
      <c r="DL10" s="113"/>
      <c r="DM10" s="113"/>
      <c r="DN10" s="113"/>
      <c r="DO10" s="113">
        <v>85</v>
      </c>
      <c r="DP10" s="113">
        <v>85</v>
      </c>
      <c r="DQ10" s="113">
        <v>88</v>
      </c>
      <c r="DR10" s="113"/>
      <c r="DS10" s="198">
        <v>86</v>
      </c>
      <c r="DT10" s="198">
        <v>86</v>
      </c>
      <c r="DU10" s="198">
        <v>86</v>
      </c>
      <c r="DV10" s="198" t="s">
        <v>201</v>
      </c>
      <c r="DW10" s="198">
        <v>85</v>
      </c>
      <c r="DX10" s="198">
        <v>85</v>
      </c>
      <c r="DY10" s="198">
        <v>87</v>
      </c>
      <c r="DZ10" s="198">
        <v>88</v>
      </c>
      <c r="EA10" s="198">
        <v>87</v>
      </c>
      <c r="EB10" s="198" t="s">
        <v>201</v>
      </c>
      <c r="EC10" s="199">
        <v>86.25</v>
      </c>
      <c r="ED10" s="120" t="s">
        <v>61</v>
      </c>
      <c r="EE10" s="200" t="s">
        <v>355</v>
      </c>
    </row>
    <row r="11" spans="1:135" ht="60">
      <c r="A11" s="122">
        <v>4</v>
      </c>
      <c r="B11" s="111" t="str">
        <f>[1]SISWA!B9</f>
        <v>Davila Rebiyansa Putra</v>
      </c>
      <c r="C11" s="81">
        <v>80</v>
      </c>
      <c r="D11" s="81">
        <v>80</v>
      </c>
      <c r="E11" s="81">
        <v>80</v>
      </c>
      <c r="F11" s="81"/>
      <c r="G11" s="81"/>
      <c r="H11" s="81"/>
      <c r="I11" s="81"/>
      <c r="J11" s="81"/>
      <c r="K11" s="81"/>
      <c r="L11" s="81"/>
      <c r="M11" s="131">
        <v>85</v>
      </c>
      <c r="N11" s="131">
        <v>85</v>
      </c>
      <c r="O11" s="131">
        <v>80</v>
      </c>
      <c r="P11" s="131"/>
      <c r="Q11" s="131"/>
      <c r="R11" s="131"/>
      <c r="S11" s="131"/>
      <c r="T11" s="131"/>
      <c r="U11" s="131"/>
      <c r="V11" s="131"/>
      <c r="W11" s="113">
        <v>85</v>
      </c>
      <c r="X11" s="113">
        <v>87</v>
      </c>
      <c r="Y11" s="113">
        <v>85</v>
      </c>
      <c r="Z11" s="113"/>
      <c r="AA11" s="113"/>
      <c r="AB11" s="113"/>
      <c r="AC11" s="113"/>
      <c r="AD11" s="113"/>
      <c r="AE11" s="113"/>
      <c r="AF11" s="113"/>
      <c r="AG11" s="81">
        <v>80</v>
      </c>
      <c r="AH11" s="81">
        <v>85</v>
      </c>
      <c r="AI11" s="81"/>
      <c r="AJ11" s="81"/>
      <c r="AK11" s="81">
        <v>85</v>
      </c>
      <c r="AL11" s="81"/>
      <c r="AM11" s="81"/>
      <c r="AN11" s="81"/>
      <c r="AO11" s="81"/>
      <c r="AP11" s="81"/>
      <c r="AQ11" s="131">
        <v>85</v>
      </c>
      <c r="AR11" s="131">
        <v>85</v>
      </c>
      <c r="AS11" s="131"/>
      <c r="AT11" s="131"/>
      <c r="AU11" s="131">
        <v>80</v>
      </c>
      <c r="AV11" s="131"/>
      <c r="AW11" s="131"/>
      <c r="AX11" s="131"/>
      <c r="AY11" s="131"/>
      <c r="AZ11" s="131"/>
      <c r="BA11" s="113">
        <v>80</v>
      </c>
      <c r="BB11" s="113">
        <v>80</v>
      </c>
      <c r="BC11" s="113"/>
      <c r="BD11" s="113"/>
      <c r="BE11" s="113">
        <v>85</v>
      </c>
      <c r="BF11" s="113"/>
      <c r="BG11" s="113"/>
      <c r="BH11" s="113"/>
      <c r="BI11" s="113"/>
      <c r="BJ11" s="113"/>
      <c r="BK11" s="81"/>
      <c r="BL11" s="81"/>
      <c r="BM11" s="81"/>
      <c r="BN11" s="81"/>
      <c r="BO11" s="81"/>
      <c r="BP11" s="81">
        <v>85</v>
      </c>
      <c r="BQ11" s="81">
        <v>85</v>
      </c>
      <c r="BR11" s="81">
        <v>85</v>
      </c>
      <c r="BS11" s="81"/>
      <c r="BT11" s="81"/>
      <c r="BU11" s="131"/>
      <c r="BV11" s="131"/>
      <c r="BW11" s="131"/>
      <c r="BX11" s="131"/>
      <c r="BY11" s="131"/>
      <c r="BZ11" s="131">
        <v>85</v>
      </c>
      <c r="CA11" s="131">
        <v>88</v>
      </c>
      <c r="CB11" s="131">
        <v>80</v>
      </c>
      <c r="CC11" s="131"/>
      <c r="CD11" s="131"/>
      <c r="CE11" s="113"/>
      <c r="CF11" s="113"/>
      <c r="CG11" s="113"/>
      <c r="CH11" s="113"/>
      <c r="CI11" s="113"/>
      <c r="CJ11" s="113">
        <v>80</v>
      </c>
      <c r="CK11" s="113">
        <v>85</v>
      </c>
      <c r="CL11" s="113">
        <v>85</v>
      </c>
      <c r="CM11" s="113"/>
      <c r="CN11" s="113"/>
      <c r="CO11" s="81"/>
      <c r="CP11" s="81"/>
      <c r="CQ11" s="81"/>
      <c r="CR11" s="81"/>
      <c r="CS11" s="81"/>
      <c r="CT11" s="81"/>
      <c r="CU11" s="81">
        <v>85</v>
      </c>
      <c r="CV11" s="81">
        <v>85</v>
      </c>
      <c r="CW11" s="81">
        <v>80</v>
      </c>
      <c r="CX11" s="81"/>
      <c r="CY11" s="131"/>
      <c r="CZ11" s="131"/>
      <c r="DA11" s="131"/>
      <c r="DB11" s="131"/>
      <c r="DC11" s="131"/>
      <c r="DD11" s="131"/>
      <c r="DE11" s="131">
        <v>88</v>
      </c>
      <c r="DF11" s="131">
        <v>85</v>
      </c>
      <c r="DG11" s="131">
        <v>85</v>
      </c>
      <c r="DH11" s="131"/>
      <c r="DI11" s="113"/>
      <c r="DJ11" s="113"/>
      <c r="DK11" s="113"/>
      <c r="DL11" s="113"/>
      <c r="DM11" s="113"/>
      <c r="DN11" s="113"/>
      <c r="DO11" s="113">
        <v>85</v>
      </c>
      <c r="DP11" s="113">
        <v>80</v>
      </c>
      <c r="DQ11" s="113">
        <v>80</v>
      </c>
      <c r="DR11" s="113"/>
      <c r="DS11" s="198">
        <v>83.333333333333329</v>
      </c>
      <c r="DT11" s="198">
        <v>85.666666666666671</v>
      </c>
      <c r="DU11" s="198">
        <v>81.666666666666671</v>
      </c>
      <c r="DV11" s="198" t="s">
        <v>201</v>
      </c>
      <c r="DW11" s="198">
        <v>83.333333333333329</v>
      </c>
      <c r="DX11" s="198">
        <v>83.333333333333329</v>
      </c>
      <c r="DY11" s="198">
        <v>86</v>
      </c>
      <c r="DZ11" s="198">
        <v>85</v>
      </c>
      <c r="EA11" s="198">
        <v>81.666666666666671</v>
      </c>
      <c r="EB11" s="198" t="s">
        <v>201</v>
      </c>
      <c r="EC11" s="199">
        <v>83.749999999999986</v>
      </c>
      <c r="ED11" s="120" t="s">
        <v>61</v>
      </c>
      <c r="EE11" s="200" t="s">
        <v>356</v>
      </c>
    </row>
    <row r="12" spans="1:135" ht="45">
      <c r="A12" s="122">
        <v>5</v>
      </c>
      <c r="B12" s="111" t="str">
        <f>[1]SISWA!B10</f>
        <v>Dyaz Eka Winata</v>
      </c>
      <c r="C12" s="81">
        <v>85</v>
      </c>
      <c r="D12" s="81">
        <v>85</v>
      </c>
      <c r="E12" s="81">
        <v>80</v>
      </c>
      <c r="F12" s="81"/>
      <c r="G12" s="81"/>
      <c r="H12" s="81"/>
      <c r="I12" s="81"/>
      <c r="J12" s="81"/>
      <c r="K12" s="81"/>
      <c r="L12" s="81"/>
      <c r="M12" s="131">
        <v>88</v>
      </c>
      <c r="N12" s="131">
        <v>85</v>
      </c>
      <c r="O12" s="131">
        <v>85</v>
      </c>
      <c r="P12" s="131"/>
      <c r="Q12" s="131"/>
      <c r="R12" s="131"/>
      <c r="S12" s="131"/>
      <c r="T12" s="131"/>
      <c r="U12" s="131"/>
      <c r="V12" s="131"/>
      <c r="W12" s="113">
        <v>88</v>
      </c>
      <c r="X12" s="113">
        <v>85</v>
      </c>
      <c r="Y12" s="113">
        <v>85</v>
      </c>
      <c r="Z12" s="113"/>
      <c r="AA12" s="113"/>
      <c r="AB12" s="113"/>
      <c r="AC12" s="113"/>
      <c r="AD12" s="113"/>
      <c r="AE12" s="113"/>
      <c r="AF12" s="113"/>
      <c r="AG12" s="81">
        <v>85</v>
      </c>
      <c r="AH12" s="81">
        <v>85</v>
      </c>
      <c r="AI12" s="81"/>
      <c r="AJ12" s="81"/>
      <c r="AK12" s="81">
        <v>85</v>
      </c>
      <c r="AL12" s="81"/>
      <c r="AM12" s="81"/>
      <c r="AN12" s="81"/>
      <c r="AO12" s="81"/>
      <c r="AP12" s="81"/>
      <c r="AQ12" s="131">
        <v>88</v>
      </c>
      <c r="AR12" s="131">
        <v>88</v>
      </c>
      <c r="AS12" s="131"/>
      <c r="AT12" s="131"/>
      <c r="AU12" s="131">
        <v>90</v>
      </c>
      <c r="AV12" s="131"/>
      <c r="AW12" s="131"/>
      <c r="AX12" s="131"/>
      <c r="AY12" s="131"/>
      <c r="AZ12" s="131"/>
      <c r="BA12" s="113">
        <v>88</v>
      </c>
      <c r="BB12" s="113">
        <v>89</v>
      </c>
      <c r="BC12" s="113"/>
      <c r="BD12" s="113"/>
      <c r="BE12" s="113">
        <v>85</v>
      </c>
      <c r="BF12" s="113"/>
      <c r="BG12" s="113"/>
      <c r="BH12" s="113"/>
      <c r="BI12" s="113"/>
      <c r="BJ12" s="113"/>
      <c r="BK12" s="81"/>
      <c r="BL12" s="81"/>
      <c r="BM12" s="81"/>
      <c r="BN12" s="81"/>
      <c r="BO12" s="81"/>
      <c r="BP12" s="81">
        <v>85</v>
      </c>
      <c r="BQ12" s="81">
        <v>85</v>
      </c>
      <c r="BR12" s="81">
        <v>83</v>
      </c>
      <c r="BS12" s="81"/>
      <c r="BT12" s="81"/>
      <c r="BU12" s="131"/>
      <c r="BV12" s="131"/>
      <c r="BW12" s="131"/>
      <c r="BX12" s="131"/>
      <c r="BY12" s="131"/>
      <c r="BZ12" s="131">
        <v>88</v>
      </c>
      <c r="CA12" s="131">
        <v>85</v>
      </c>
      <c r="CB12" s="131">
        <v>85</v>
      </c>
      <c r="CC12" s="131"/>
      <c r="CD12" s="131"/>
      <c r="CE12" s="113"/>
      <c r="CF12" s="113"/>
      <c r="CG12" s="113"/>
      <c r="CH12" s="113"/>
      <c r="CI12" s="113"/>
      <c r="CJ12" s="113">
        <v>90</v>
      </c>
      <c r="CK12" s="113">
        <v>88</v>
      </c>
      <c r="CL12" s="113">
        <v>90</v>
      </c>
      <c r="CM12" s="113"/>
      <c r="CN12" s="113"/>
      <c r="CO12" s="81"/>
      <c r="CP12" s="81"/>
      <c r="CQ12" s="81"/>
      <c r="CR12" s="81"/>
      <c r="CS12" s="81"/>
      <c r="CT12" s="81"/>
      <c r="CU12" s="81">
        <v>80</v>
      </c>
      <c r="CV12" s="81">
        <v>85</v>
      </c>
      <c r="CW12" s="81">
        <v>85</v>
      </c>
      <c r="CX12" s="81"/>
      <c r="CY12" s="131"/>
      <c r="CZ12" s="131"/>
      <c r="DA12" s="131"/>
      <c r="DB12" s="131"/>
      <c r="DC12" s="131"/>
      <c r="DD12" s="131"/>
      <c r="DE12" s="131">
        <v>85</v>
      </c>
      <c r="DF12" s="131">
        <v>85</v>
      </c>
      <c r="DG12" s="131">
        <v>88</v>
      </c>
      <c r="DH12" s="131"/>
      <c r="DI12" s="113"/>
      <c r="DJ12" s="113"/>
      <c r="DK12" s="113"/>
      <c r="DL12" s="113"/>
      <c r="DM12" s="113"/>
      <c r="DN12" s="113"/>
      <c r="DO12" s="113">
        <v>88</v>
      </c>
      <c r="DP12" s="113">
        <v>90</v>
      </c>
      <c r="DQ12" s="113">
        <v>88</v>
      </c>
      <c r="DR12" s="113"/>
      <c r="DS12" s="198">
        <v>87</v>
      </c>
      <c r="DT12" s="198">
        <v>87.333333333333329</v>
      </c>
      <c r="DU12" s="198">
        <v>83.333333333333329</v>
      </c>
      <c r="DV12" s="198" t="s">
        <v>201</v>
      </c>
      <c r="DW12" s="198">
        <v>86.666666666666671</v>
      </c>
      <c r="DX12" s="198">
        <v>87.666666666666671</v>
      </c>
      <c r="DY12" s="198">
        <v>86</v>
      </c>
      <c r="DZ12" s="198">
        <v>86.666666666666671</v>
      </c>
      <c r="EA12" s="198">
        <v>87</v>
      </c>
      <c r="EB12" s="198" t="s">
        <v>201</v>
      </c>
      <c r="EC12" s="199">
        <v>86.458333333333329</v>
      </c>
      <c r="ED12" s="120" t="s">
        <v>61</v>
      </c>
      <c r="EE12" s="200" t="s">
        <v>357</v>
      </c>
    </row>
    <row r="13" spans="1:135" ht="60">
      <c r="A13" s="122">
        <v>6</v>
      </c>
      <c r="B13" s="111" t="str">
        <f>[1]SISWA!B11</f>
        <v>Dzaky Athaya Muhammad Salim</v>
      </c>
      <c r="C13" s="81">
        <v>85</v>
      </c>
      <c r="D13" s="81">
        <v>85</v>
      </c>
      <c r="E13" s="81">
        <v>85</v>
      </c>
      <c r="F13" s="81"/>
      <c r="G13" s="81"/>
      <c r="H13" s="81"/>
      <c r="I13" s="81"/>
      <c r="J13" s="81"/>
      <c r="K13" s="81"/>
      <c r="L13" s="81"/>
      <c r="M13" s="131">
        <v>80</v>
      </c>
      <c r="N13" s="131">
        <v>85</v>
      </c>
      <c r="O13" s="131">
        <v>85</v>
      </c>
      <c r="P13" s="131"/>
      <c r="Q13" s="131"/>
      <c r="R13" s="131"/>
      <c r="S13" s="131"/>
      <c r="T13" s="131"/>
      <c r="U13" s="131"/>
      <c r="V13" s="131"/>
      <c r="W13" s="113">
        <v>80</v>
      </c>
      <c r="X13" s="113">
        <v>80</v>
      </c>
      <c r="Y13" s="113">
        <v>80</v>
      </c>
      <c r="Z13" s="113"/>
      <c r="AA13" s="113"/>
      <c r="AB13" s="113"/>
      <c r="AC13" s="113"/>
      <c r="AD13" s="113"/>
      <c r="AE13" s="113"/>
      <c r="AF13" s="113"/>
      <c r="AG13" s="81">
        <v>85</v>
      </c>
      <c r="AH13" s="81">
        <v>88</v>
      </c>
      <c r="AI13" s="81"/>
      <c r="AJ13" s="81"/>
      <c r="AK13" s="81">
        <v>80</v>
      </c>
      <c r="AL13" s="81"/>
      <c r="AM13" s="81"/>
      <c r="AN13" s="81"/>
      <c r="AO13" s="81"/>
      <c r="AP13" s="81"/>
      <c r="AQ13" s="131">
        <v>85</v>
      </c>
      <c r="AR13" s="131">
        <v>85</v>
      </c>
      <c r="AS13" s="131"/>
      <c r="AT13" s="131"/>
      <c r="AU13" s="131">
        <v>88</v>
      </c>
      <c r="AV13" s="131"/>
      <c r="AW13" s="131"/>
      <c r="AX13" s="131"/>
      <c r="AY13" s="131"/>
      <c r="AZ13" s="131"/>
      <c r="BA13" s="113">
        <v>80</v>
      </c>
      <c r="BB13" s="113">
        <v>80</v>
      </c>
      <c r="BC13" s="113"/>
      <c r="BD13" s="113"/>
      <c r="BE13" s="113">
        <v>85</v>
      </c>
      <c r="BF13" s="113"/>
      <c r="BG13" s="113"/>
      <c r="BH13" s="113"/>
      <c r="BI13" s="113"/>
      <c r="BJ13" s="113"/>
      <c r="BK13" s="81"/>
      <c r="BL13" s="81"/>
      <c r="BM13" s="81"/>
      <c r="BN13" s="81"/>
      <c r="BO13" s="81"/>
      <c r="BP13" s="81">
        <v>80</v>
      </c>
      <c r="BQ13" s="81">
        <v>80</v>
      </c>
      <c r="BR13" s="81">
        <v>85</v>
      </c>
      <c r="BS13" s="81"/>
      <c r="BT13" s="81"/>
      <c r="BU13" s="131"/>
      <c r="BV13" s="131"/>
      <c r="BW13" s="131"/>
      <c r="BX13" s="131"/>
      <c r="BY13" s="131"/>
      <c r="BZ13" s="131">
        <v>85</v>
      </c>
      <c r="CA13" s="131">
        <v>85</v>
      </c>
      <c r="CB13" s="131">
        <v>80</v>
      </c>
      <c r="CC13" s="131"/>
      <c r="CD13" s="131"/>
      <c r="CE13" s="113"/>
      <c r="CF13" s="113"/>
      <c r="CG13" s="113"/>
      <c r="CH13" s="113"/>
      <c r="CI13" s="113"/>
      <c r="CJ13" s="113">
        <v>80</v>
      </c>
      <c r="CK13" s="113">
        <v>80</v>
      </c>
      <c r="CL13" s="113">
        <v>85</v>
      </c>
      <c r="CM13" s="113"/>
      <c r="CN13" s="113"/>
      <c r="CO13" s="81"/>
      <c r="CP13" s="81"/>
      <c r="CQ13" s="81"/>
      <c r="CR13" s="81"/>
      <c r="CS13" s="81"/>
      <c r="CT13" s="81"/>
      <c r="CU13" s="81">
        <v>80</v>
      </c>
      <c r="CV13" s="81">
        <v>80</v>
      </c>
      <c r="CW13" s="81">
        <v>85</v>
      </c>
      <c r="CX13" s="81"/>
      <c r="CY13" s="131"/>
      <c r="CZ13" s="131"/>
      <c r="DA13" s="131"/>
      <c r="DB13" s="131"/>
      <c r="DC13" s="131"/>
      <c r="DD13" s="131"/>
      <c r="DE13" s="131">
        <v>85</v>
      </c>
      <c r="DF13" s="131">
        <v>85</v>
      </c>
      <c r="DG13" s="131">
        <v>80</v>
      </c>
      <c r="DH13" s="131"/>
      <c r="DI13" s="113"/>
      <c r="DJ13" s="113"/>
      <c r="DK13" s="113"/>
      <c r="DL13" s="113"/>
      <c r="DM13" s="113"/>
      <c r="DN13" s="113"/>
      <c r="DO13" s="113">
        <v>80</v>
      </c>
      <c r="DP13" s="113">
        <v>80</v>
      </c>
      <c r="DQ13" s="113">
        <v>85</v>
      </c>
      <c r="DR13" s="113"/>
      <c r="DS13" s="198">
        <v>83.333333333333329</v>
      </c>
      <c r="DT13" s="198">
        <v>84.333333333333329</v>
      </c>
      <c r="DU13" s="198">
        <v>83.333333333333329</v>
      </c>
      <c r="DV13" s="198" t="s">
        <v>201</v>
      </c>
      <c r="DW13" s="198">
        <v>84.333333333333329</v>
      </c>
      <c r="DX13" s="198">
        <v>81.666666666666671</v>
      </c>
      <c r="DY13" s="198">
        <v>81.666666666666671</v>
      </c>
      <c r="DZ13" s="198">
        <v>85</v>
      </c>
      <c r="EA13" s="198">
        <v>83.333333333333329</v>
      </c>
      <c r="EB13" s="198" t="s">
        <v>201</v>
      </c>
      <c r="EC13" s="199">
        <v>83.375000000000014</v>
      </c>
      <c r="ED13" s="120" t="s">
        <v>61</v>
      </c>
      <c r="EE13" s="200" t="s">
        <v>358</v>
      </c>
    </row>
    <row r="14" spans="1:135" ht="60">
      <c r="A14" s="122">
        <v>7</v>
      </c>
      <c r="B14" s="111" t="str">
        <f>[1]SISWA!B12</f>
        <v>Haya Hafizhah</v>
      </c>
      <c r="C14" s="81">
        <v>88</v>
      </c>
      <c r="D14" s="81">
        <v>88</v>
      </c>
      <c r="E14" s="81">
        <v>85</v>
      </c>
      <c r="F14" s="81"/>
      <c r="G14" s="81"/>
      <c r="H14" s="81"/>
      <c r="I14" s="81"/>
      <c r="J14" s="81"/>
      <c r="K14" s="81"/>
      <c r="L14" s="81"/>
      <c r="M14" s="131">
        <v>90</v>
      </c>
      <c r="N14" s="131">
        <v>88</v>
      </c>
      <c r="O14" s="131">
        <v>88</v>
      </c>
      <c r="P14" s="131"/>
      <c r="Q14" s="131"/>
      <c r="R14" s="131"/>
      <c r="S14" s="131"/>
      <c r="T14" s="131"/>
      <c r="U14" s="131"/>
      <c r="V14" s="131"/>
      <c r="W14" s="113">
        <v>90</v>
      </c>
      <c r="X14" s="113">
        <v>90</v>
      </c>
      <c r="Y14" s="113">
        <v>90</v>
      </c>
      <c r="Z14" s="113"/>
      <c r="AA14" s="113"/>
      <c r="AB14" s="113"/>
      <c r="AC14" s="113"/>
      <c r="AD14" s="113"/>
      <c r="AE14" s="113"/>
      <c r="AF14" s="113"/>
      <c r="AG14" s="81">
        <v>85</v>
      </c>
      <c r="AH14" s="81">
        <v>88</v>
      </c>
      <c r="AI14" s="81"/>
      <c r="AJ14" s="81"/>
      <c r="AK14" s="81">
        <v>88</v>
      </c>
      <c r="AL14" s="81"/>
      <c r="AM14" s="81"/>
      <c r="AN14" s="81"/>
      <c r="AO14" s="81"/>
      <c r="AP14" s="81"/>
      <c r="AQ14" s="131">
        <v>88</v>
      </c>
      <c r="AR14" s="131">
        <v>90</v>
      </c>
      <c r="AS14" s="131"/>
      <c r="AT14" s="131"/>
      <c r="AU14" s="131">
        <v>88</v>
      </c>
      <c r="AV14" s="131"/>
      <c r="AW14" s="131"/>
      <c r="AX14" s="131"/>
      <c r="AY14" s="131"/>
      <c r="AZ14" s="131"/>
      <c r="BA14" s="113">
        <v>90</v>
      </c>
      <c r="BB14" s="113">
        <v>95</v>
      </c>
      <c r="BC14" s="113"/>
      <c r="BD14" s="113"/>
      <c r="BE14" s="113">
        <v>90</v>
      </c>
      <c r="BF14" s="113"/>
      <c r="BG14" s="113"/>
      <c r="BH14" s="113"/>
      <c r="BI14" s="113"/>
      <c r="BJ14" s="113"/>
      <c r="BK14" s="81"/>
      <c r="BL14" s="81"/>
      <c r="BM14" s="81"/>
      <c r="BN14" s="81"/>
      <c r="BO14" s="81"/>
      <c r="BP14" s="81">
        <v>85</v>
      </c>
      <c r="BQ14" s="81">
        <v>85</v>
      </c>
      <c r="BR14" s="81">
        <v>88</v>
      </c>
      <c r="BS14" s="81"/>
      <c r="BT14" s="81"/>
      <c r="BU14" s="131"/>
      <c r="BV14" s="131"/>
      <c r="BW14" s="131"/>
      <c r="BX14" s="131"/>
      <c r="BY14" s="131"/>
      <c r="BZ14" s="131">
        <v>88</v>
      </c>
      <c r="CA14" s="131">
        <v>90</v>
      </c>
      <c r="CB14" s="131">
        <v>90</v>
      </c>
      <c r="CC14" s="131"/>
      <c r="CD14" s="131"/>
      <c r="CE14" s="113"/>
      <c r="CF14" s="113"/>
      <c r="CG14" s="113"/>
      <c r="CH14" s="113"/>
      <c r="CI14" s="113"/>
      <c r="CJ14" s="113">
        <v>90</v>
      </c>
      <c r="CK14" s="113">
        <v>90</v>
      </c>
      <c r="CL14" s="113">
        <v>95</v>
      </c>
      <c r="CM14" s="113"/>
      <c r="CN14" s="113"/>
      <c r="CO14" s="81"/>
      <c r="CP14" s="81"/>
      <c r="CQ14" s="81"/>
      <c r="CR14" s="81"/>
      <c r="CS14" s="81"/>
      <c r="CT14" s="81"/>
      <c r="CU14" s="81">
        <v>85</v>
      </c>
      <c r="CV14" s="81">
        <v>88</v>
      </c>
      <c r="CW14" s="81">
        <v>85</v>
      </c>
      <c r="CX14" s="81"/>
      <c r="CY14" s="131"/>
      <c r="CZ14" s="131"/>
      <c r="DA14" s="131"/>
      <c r="DB14" s="131"/>
      <c r="DC14" s="131"/>
      <c r="DD14" s="131"/>
      <c r="DE14" s="131">
        <v>90</v>
      </c>
      <c r="DF14" s="131">
        <v>85</v>
      </c>
      <c r="DG14" s="131">
        <v>88</v>
      </c>
      <c r="DH14" s="131"/>
      <c r="DI14" s="113"/>
      <c r="DJ14" s="113"/>
      <c r="DK14" s="113"/>
      <c r="DL14" s="113"/>
      <c r="DM14" s="113"/>
      <c r="DN14" s="113"/>
      <c r="DO14" s="113">
        <v>95</v>
      </c>
      <c r="DP14" s="113">
        <v>95</v>
      </c>
      <c r="DQ14" s="113">
        <v>95</v>
      </c>
      <c r="DR14" s="113"/>
      <c r="DS14" s="198">
        <v>89.333333333333329</v>
      </c>
      <c r="DT14" s="198">
        <v>91</v>
      </c>
      <c r="DU14" s="198">
        <v>87.666666666666671</v>
      </c>
      <c r="DV14" s="198" t="s">
        <v>201</v>
      </c>
      <c r="DW14" s="198">
        <v>88.666666666666671</v>
      </c>
      <c r="DX14" s="198">
        <v>87.666666666666671</v>
      </c>
      <c r="DY14" s="198">
        <v>90</v>
      </c>
      <c r="DZ14" s="198">
        <v>91</v>
      </c>
      <c r="EA14" s="198">
        <v>89.333333333333329</v>
      </c>
      <c r="EB14" s="198" t="s">
        <v>201</v>
      </c>
      <c r="EC14" s="199">
        <v>89.333333333333343</v>
      </c>
      <c r="ED14" s="120" t="s">
        <v>123</v>
      </c>
      <c r="EE14" s="200" t="s">
        <v>359</v>
      </c>
    </row>
    <row r="15" spans="1:135" ht="45">
      <c r="A15" s="122">
        <v>8</v>
      </c>
      <c r="B15" s="111" t="str">
        <f>[1]SISWA!B13</f>
        <v>Kevin Aldi Prasetya</v>
      </c>
      <c r="C15" s="81">
        <v>75</v>
      </c>
      <c r="D15" s="81">
        <v>78</v>
      </c>
      <c r="E15" s="81">
        <v>78</v>
      </c>
      <c r="F15" s="81"/>
      <c r="G15" s="81"/>
      <c r="H15" s="81"/>
      <c r="I15" s="81"/>
      <c r="J15" s="81"/>
      <c r="K15" s="81"/>
      <c r="L15" s="81"/>
      <c r="M15" s="131">
        <v>80</v>
      </c>
      <c r="N15" s="131">
        <v>80</v>
      </c>
      <c r="O15" s="131">
        <v>80</v>
      </c>
      <c r="P15" s="131"/>
      <c r="Q15" s="131"/>
      <c r="R15" s="131"/>
      <c r="S15" s="131"/>
      <c r="T15" s="131"/>
      <c r="U15" s="131"/>
      <c r="V15" s="131"/>
      <c r="W15" s="113">
        <v>78</v>
      </c>
      <c r="X15" s="113">
        <v>80</v>
      </c>
      <c r="Y15" s="113">
        <v>75</v>
      </c>
      <c r="Z15" s="113"/>
      <c r="AA15" s="113"/>
      <c r="AB15" s="113"/>
      <c r="AC15" s="113"/>
      <c r="AD15" s="113"/>
      <c r="AE15" s="113"/>
      <c r="AF15" s="113"/>
      <c r="AG15" s="81">
        <v>75</v>
      </c>
      <c r="AH15" s="81">
        <v>75</v>
      </c>
      <c r="AI15" s="81"/>
      <c r="AJ15" s="81"/>
      <c r="AK15" s="81">
        <v>78</v>
      </c>
      <c r="AL15" s="81"/>
      <c r="AM15" s="81"/>
      <c r="AN15" s="81"/>
      <c r="AO15" s="81"/>
      <c r="AP15" s="81"/>
      <c r="AQ15" s="131">
        <v>80</v>
      </c>
      <c r="AR15" s="131">
        <v>80</v>
      </c>
      <c r="AS15" s="131"/>
      <c r="AT15" s="131"/>
      <c r="AU15" s="131">
        <v>78</v>
      </c>
      <c r="AV15" s="131"/>
      <c r="AW15" s="131"/>
      <c r="AX15" s="131"/>
      <c r="AY15" s="131"/>
      <c r="AZ15" s="131"/>
      <c r="BA15" s="113">
        <v>75</v>
      </c>
      <c r="BB15" s="113">
        <v>80</v>
      </c>
      <c r="BC15" s="113"/>
      <c r="BD15" s="113"/>
      <c r="BE15" s="113">
        <v>80</v>
      </c>
      <c r="BF15" s="113"/>
      <c r="BG15" s="113"/>
      <c r="BH15" s="113"/>
      <c r="BI15" s="113"/>
      <c r="BJ15" s="113"/>
      <c r="BK15" s="81"/>
      <c r="BL15" s="81"/>
      <c r="BM15" s="81"/>
      <c r="BN15" s="81"/>
      <c r="BO15" s="81"/>
      <c r="BP15" s="81">
        <v>80</v>
      </c>
      <c r="BQ15" s="81">
        <v>80</v>
      </c>
      <c r="BR15" s="81">
        <v>75</v>
      </c>
      <c r="BS15" s="81"/>
      <c r="BT15" s="81"/>
      <c r="BU15" s="131"/>
      <c r="BV15" s="131"/>
      <c r="BW15" s="131"/>
      <c r="BX15" s="131"/>
      <c r="BY15" s="131"/>
      <c r="BZ15" s="131">
        <v>80</v>
      </c>
      <c r="CA15" s="131">
        <v>80</v>
      </c>
      <c r="CB15" s="131">
        <v>80</v>
      </c>
      <c r="CC15" s="131"/>
      <c r="CD15" s="131"/>
      <c r="CE15" s="113"/>
      <c r="CF15" s="113"/>
      <c r="CG15" s="113"/>
      <c r="CH15" s="113"/>
      <c r="CI15" s="113"/>
      <c r="CJ15" s="113">
        <v>80</v>
      </c>
      <c r="CK15" s="113">
        <v>78</v>
      </c>
      <c r="CL15" s="113">
        <v>80</v>
      </c>
      <c r="CM15" s="113"/>
      <c r="CN15" s="113"/>
      <c r="CO15" s="81"/>
      <c r="CP15" s="81"/>
      <c r="CQ15" s="81"/>
      <c r="CR15" s="81"/>
      <c r="CS15" s="81"/>
      <c r="CT15" s="81"/>
      <c r="CU15" s="81">
        <v>80</v>
      </c>
      <c r="CV15" s="81">
        <v>78</v>
      </c>
      <c r="CW15" s="81">
        <v>80</v>
      </c>
      <c r="CX15" s="81"/>
      <c r="CY15" s="131"/>
      <c r="CZ15" s="131"/>
      <c r="DA15" s="131"/>
      <c r="DB15" s="131"/>
      <c r="DC15" s="131"/>
      <c r="DD15" s="131"/>
      <c r="DE15" s="131">
        <v>80</v>
      </c>
      <c r="DF15" s="131">
        <v>80</v>
      </c>
      <c r="DG15" s="131">
        <v>75</v>
      </c>
      <c r="DH15" s="131"/>
      <c r="DI15" s="113"/>
      <c r="DJ15" s="113"/>
      <c r="DK15" s="113"/>
      <c r="DL15" s="113"/>
      <c r="DM15" s="113"/>
      <c r="DN15" s="113"/>
      <c r="DO15" s="113">
        <v>78</v>
      </c>
      <c r="DP15" s="113">
        <v>75</v>
      </c>
      <c r="DQ15" s="113">
        <v>80</v>
      </c>
      <c r="DR15" s="113"/>
      <c r="DS15" s="198">
        <v>77.666666666666671</v>
      </c>
      <c r="DT15" s="198">
        <v>79.333333333333329</v>
      </c>
      <c r="DU15" s="198">
        <v>77.666666666666671</v>
      </c>
      <c r="DV15" s="198" t="s">
        <v>201</v>
      </c>
      <c r="DW15" s="198">
        <v>78.666666666666671</v>
      </c>
      <c r="DX15" s="198">
        <v>80</v>
      </c>
      <c r="DY15" s="198">
        <v>79.333333333333329</v>
      </c>
      <c r="DZ15" s="198">
        <v>79.333333333333329</v>
      </c>
      <c r="EA15" s="198">
        <v>78.333333333333329</v>
      </c>
      <c r="EB15" s="198" t="s">
        <v>201</v>
      </c>
      <c r="EC15" s="199">
        <v>78.791666666666671</v>
      </c>
      <c r="ED15" s="120" t="s">
        <v>61</v>
      </c>
      <c r="EE15" s="200" t="s">
        <v>360</v>
      </c>
    </row>
    <row r="16" spans="1:135" ht="45">
      <c r="A16" s="122">
        <v>9</v>
      </c>
      <c r="B16" s="111" t="str">
        <f>[1]SISWA!B14</f>
        <v>Miswa Putri Ramadhani</v>
      </c>
      <c r="C16" s="81">
        <v>88</v>
      </c>
      <c r="D16" s="81">
        <v>85</v>
      </c>
      <c r="E16" s="81">
        <v>88</v>
      </c>
      <c r="F16" s="81"/>
      <c r="G16" s="81"/>
      <c r="H16" s="81"/>
      <c r="I16" s="81"/>
      <c r="J16" s="81"/>
      <c r="K16" s="81"/>
      <c r="L16" s="81"/>
      <c r="M16" s="131">
        <v>88</v>
      </c>
      <c r="N16" s="131">
        <v>85</v>
      </c>
      <c r="O16" s="131">
        <v>85</v>
      </c>
      <c r="P16" s="131"/>
      <c r="Q16" s="131"/>
      <c r="R16" s="131"/>
      <c r="S16" s="131"/>
      <c r="T16" s="131"/>
      <c r="U16" s="131"/>
      <c r="V16" s="131"/>
      <c r="W16" s="113">
        <v>90</v>
      </c>
      <c r="X16" s="113">
        <v>90</v>
      </c>
      <c r="Y16" s="113">
        <v>90</v>
      </c>
      <c r="Z16" s="113"/>
      <c r="AA16" s="113"/>
      <c r="AB16" s="113"/>
      <c r="AC16" s="113"/>
      <c r="AD16" s="113"/>
      <c r="AE16" s="113"/>
      <c r="AF16" s="113"/>
      <c r="AG16" s="81">
        <v>88</v>
      </c>
      <c r="AH16" s="81">
        <v>90</v>
      </c>
      <c r="AI16" s="81"/>
      <c r="AJ16" s="81"/>
      <c r="AK16" s="81">
        <v>88</v>
      </c>
      <c r="AL16" s="81"/>
      <c r="AM16" s="81"/>
      <c r="AN16" s="81"/>
      <c r="AO16" s="81"/>
      <c r="AP16" s="81"/>
      <c r="AQ16" s="131">
        <v>90</v>
      </c>
      <c r="AR16" s="131">
        <v>88</v>
      </c>
      <c r="AS16" s="131"/>
      <c r="AT16" s="131"/>
      <c r="AU16" s="131">
        <v>88</v>
      </c>
      <c r="AV16" s="131"/>
      <c r="AW16" s="131"/>
      <c r="AX16" s="131"/>
      <c r="AY16" s="131"/>
      <c r="AZ16" s="131"/>
      <c r="BA16" s="113">
        <v>95</v>
      </c>
      <c r="BB16" s="113">
        <v>95</v>
      </c>
      <c r="BC16" s="113"/>
      <c r="BD16" s="113"/>
      <c r="BE16" s="113">
        <v>90</v>
      </c>
      <c r="BF16" s="113"/>
      <c r="BG16" s="113"/>
      <c r="BH16" s="113"/>
      <c r="BI16" s="113"/>
      <c r="BJ16" s="113"/>
      <c r="BK16" s="81"/>
      <c r="BL16" s="81"/>
      <c r="BM16" s="81"/>
      <c r="BN16" s="81"/>
      <c r="BO16" s="81"/>
      <c r="BP16" s="81">
        <v>88</v>
      </c>
      <c r="BQ16" s="81">
        <v>88</v>
      </c>
      <c r="BR16" s="81">
        <v>90</v>
      </c>
      <c r="BS16" s="81"/>
      <c r="BT16" s="81"/>
      <c r="BU16" s="131"/>
      <c r="BV16" s="131"/>
      <c r="BW16" s="131"/>
      <c r="BX16" s="131"/>
      <c r="BY16" s="131"/>
      <c r="BZ16" s="131">
        <v>85</v>
      </c>
      <c r="CA16" s="131">
        <v>88</v>
      </c>
      <c r="CB16" s="131">
        <v>88</v>
      </c>
      <c r="CC16" s="131"/>
      <c r="CD16" s="131"/>
      <c r="CE16" s="113"/>
      <c r="CF16" s="113"/>
      <c r="CG16" s="113"/>
      <c r="CH16" s="113"/>
      <c r="CI16" s="113"/>
      <c r="CJ16" s="113">
        <v>96</v>
      </c>
      <c r="CK16" s="113">
        <v>90</v>
      </c>
      <c r="CL16" s="113">
        <v>95</v>
      </c>
      <c r="CM16" s="113"/>
      <c r="CN16" s="113"/>
      <c r="CO16" s="81"/>
      <c r="CP16" s="81"/>
      <c r="CQ16" s="81"/>
      <c r="CR16" s="81"/>
      <c r="CS16" s="81"/>
      <c r="CT16" s="81"/>
      <c r="CU16" s="81">
        <v>85</v>
      </c>
      <c r="CV16" s="81">
        <v>90</v>
      </c>
      <c r="CW16" s="81">
        <v>90</v>
      </c>
      <c r="CX16" s="81"/>
      <c r="CY16" s="131"/>
      <c r="CZ16" s="131"/>
      <c r="DA16" s="131"/>
      <c r="DB16" s="131"/>
      <c r="DC16" s="131"/>
      <c r="DD16" s="131"/>
      <c r="DE16" s="131">
        <v>90</v>
      </c>
      <c r="DF16" s="131">
        <v>88</v>
      </c>
      <c r="DG16" s="131">
        <v>85</v>
      </c>
      <c r="DH16" s="131"/>
      <c r="DI16" s="113"/>
      <c r="DJ16" s="113"/>
      <c r="DK16" s="113"/>
      <c r="DL16" s="113"/>
      <c r="DM16" s="113"/>
      <c r="DN16" s="113"/>
      <c r="DO16" s="113">
        <v>95</v>
      </c>
      <c r="DP16" s="113">
        <v>95</v>
      </c>
      <c r="DQ16" s="113">
        <v>95</v>
      </c>
      <c r="DR16" s="113"/>
      <c r="DS16" s="198">
        <v>91</v>
      </c>
      <c r="DT16" s="198">
        <v>91</v>
      </c>
      <c r="DU16" s="198">
        <v>87.666666666666671</v>
      </c>
      <c r="DV16" s="198" t="s">
        <v>201</v>
      </c>
      <c r="DW16" s="198">
        <v>88.666666666666671</v>
      </c>
      <c r="DX16" s="198">
        <v>89.666666666666671</v>
      </c>
      <c r="DY16" s="198">
        <v>91</v>
      </c>
      <c r="DZ16" s="198">
        <v>91</v>
      </c>
      <c r="EA16" s="198">
        <v>90</v>
      </c>
      <c r="EB16" s="198" t="s">
        <v>201</v>
      </c>
      <c r="EC16" s="199">
        <v>90</v>
      </c>
      <c r="ED16" s="120" t="s">
        <v>123</v>
      </c>
      <c r="EE16" s="200" t="s">
        <v>361</v>
      </c>
    </row>
    <row r="17" spans="1:135" ht="45">
      <c r="A17" s="122">
        <v>10</v>
      </c>
      <c r="B17" s="111" t="str">
        <f>[1]SISWA!B15</f>
        <v>Muhammad Rafi Aldiansyah</v>
      </c>
      <c r="C17" s="81">
        <v>85</v>
      </c>
      <c r="D17" s="81">
        <v>85</v>
      </c>
      <c r="E17" s="81">
        <v>85</v>
      </c>
      <c r="F17" s="81"/>
      <c r="G17" s="81"/>
      <c r="H17" s="81"/>
      <c r="I17" s="81"/>
      <c r="J17" s="81"/>
      <c r="K17" s="81"/>
      <c r="L17" s="81"/>
      <c r="M17" s="131">
        <v>88</v>
      </c>
      <c r="N17" s="131">
        <v>85</v>
      </c>
      <c r="O17" s="131">
        <v>85</v>
      </c>
      <c r="P17" s="131"/>
      <c r="Q17" s="131"/>
      <c r="R17" s="131"/>
      <c r="S17" s="131"/>
      <c r="T17" s="131"/>
      <c r="U17" s="131"/>
      <c r="V17" s="131"/>
      <c r="W17" s="113">
        <v>88</v>
      </c>
      <c r="X17" s="113">
        <v>90</v>
      </c>
      <c r="Y17" s="113">
        <v>85</v>
      </c>
      <c r="Z17" s="113"/>
      <c r="AA17" s="113"/>
      <c r="AB17" s="113"/>
      <c r="AC17" s="113"/>
      <c r="AD17" s="113"/>
      <c r="AE17" s="113"/>
      <c r="AF17" s="113"/>
      <c r="AG17" s="81">
        <v>85</v>
      </c>
      <c r="AH17" s="81">
        <v>85</v>
      </c>
      <c r="AI17" s="81"/>
      <c r="AJ17" s="81"/>
      <c r="AK17" s="81">
        <v>88</v>
      </c>
      <c r="AL17" s="81"/>
      <c r="AM17" s="81"/>
      <c r="AN17" s="81"/>
      <c r="AO17" s="81"/>
      <c r="AP17" s="81"/>
      <c r="AQ17" s="131">
        <v>88</v>
      </c>
      <c r="AR17" s="131">
        <v>85</v>
      </c>
      <c r="AS17" s="131"/>
      <c r="AT17" s="131"/>
      <c r="AU17" s="131">
        <v>86</v>
      </c>
      <c r="AV17" s="131"/>
      <c r="AW17" s="131"/>
      <c r="AX17" s="131"/>
      <c r="AY17" s="131"/>
      <c r="AZ17" s="131"/>
      <c r="BA17" s="113">
        <v>88</v>
      </c>
      <c r="BB17" s="113">
        <v>90</v>
      </c>
      <c r="BC17" s="113"/>
      <c r="BD17" s="113"/>
      <c r="BE17" s="113">
        <v>90</v>
      </c>
      <c r="BF17" s="113"/>
      <c r="BG17" s="113"/>
      <c r="BH17" s="113"/>
      <c r="BI17" s="113"/>
      <c r="BJ17" s="113"/>
      <c r="BK17" s="81"/>
      <c r="BL17" s="81"/>
      <c r="BM17" s="81"/>
      <c r="BN17" s="81"/>
      <c r="BO17" s="81"/>
      <c r="BP17" s="81">
        <v>88</v>
      </c>
      <c r="BQ17" s="81">
        <v>88</v>
      </c>
      <c r="BR17" s="81">
        <v>85</v>
      </c>
      <c r="BS17" s="81"/>
      <c r="BT17" s="81"/>
      <c r="BU17" s="131"/>
      <c r="BV17" s="131"/>
      <c r="BW17" s="131"/>
      <c r="BX17" s="131"/>
      <c r="BY17" s="131"/>
      <c r="BZ17" s="131">
        <v>90</v>
      </c>
      <c r="CA17" s="131">
        <v>88</v>
      </c>
      <c r="CB17" s="131">
        <v>88</v>
      </c>
      <c r="CC17" s="131"/>
      <c r="CD17" s="131"/>
      <c r="CE17" s="113"/>
      <c r="CF17" s="113"/>
      <c r="CG17" s="113"/>
      <c r="CH17" s="113"/>
      <c r="CI17" s="113"/>
      <c r="CJ17" s="113">
        <v>90</v>
      </c>
      <c r="CK17" s="113">
        <v>90</v>
      </c>
      <c r="CL17" s="113">
        <v>88</v>
      </c>
      <c r="CM17" s="113"/>
      <c r="CN17" s="113"/>
      <c r="CO17" s="81"/>
      <c r="CP17" s="81"/>
      <c r="CQ17" s="81"/>
      <c r="CR17" s="81"/>
      <c r="CS17" s="81"/>
      <c r="CT17" s="81"/>
      <c r="CU17" s="81">
        <v>85</v>
      </c>
      <c r="CV17" s="81">
        <v>88</v>
      </c>
      <c r="CW17" s="81">
        <v>85</v>
      </c>
      <c r="CX17" s="81"/>
      <c r="CY17" s="131"/>
      <c r="CZ17" s="131"/>
      <c r="DA17" s="131"/>
      <c r="DB17" s="131"/>
      <c r="DC17" s="131"/>
      <c r="DD17" s="131"/>
      <c r="DE17" s="131">
        <v>88</v>
      </c>
      <c r="DF17" s="131">
        <v>88</v>
      </c>
      <c r="DG17" s="131">
        <v>85</v>
      </c>
      <c r="DH17" s="131"/>
      <c r="DI17" s="113"/>
      <c r="DJ17" s="113"/>
      <c r="DK17" s="113"/>
      <c r="DL17" s="113"/>
      <c r="DM17" s="113"/>
      <c r="DN17" s="113"/>
      <c r="DO17" s="113">
        <v>90</v>
      </c>
      <c r="DP17" s="113">
        <v>90</v>
      </c>
      <c r="DQ17" s="113">
        <v>90</v>
      </c>
      <c r="DR17" s="113"/>
      <c r="DS17" s="198">
        <v>87</v>
      </c>
      <c r="DT17" s="198">
        <v>86.666666666666671</v>
      </c>
      <c r="DU17" s="198">
        <v>85</v>
      </c>
      <c r="DV17" s="198" t="s">
        <v>201</v>
      </c>
      <c r="DW17" s="198">
        <v>88</v>
      </c>
      <c r="DX17" s="198">
        <v>89.333333333333329</v>
      </c>
      <c r="DY17" s="198">
        <v>88.666666666666671</v>
      </c>
      <c r="DZ17" s="198">
        <v>88.666666666666671</v>
      </c>
      <c r="EA17" s="198">
        <v>86.666666666666671</v>
      </c>
      <c r="EB17" s="198" t="s">
        <v>201</v>
      </c>
      <c r="EC17" s="199">
        <v>87.499999999999986</v>
      </c>
      <c r="ED17" s="120" t="s">
        <v>61</v>
      </c>
      <c r="EE17" s="200" t="s">
        <v>362</v>
      </c>
    </row>
    <row r="18" spans="1:135" ht="60">
      <c r="A18" s="122">
        <v>11</v>
      </c>
      <c r="B18" s="111" t="str">
        <f>[1]SISWA!B16</f>
        <v>Nabila Ayu Saskia Ningrum</v>
      </c>
      <c r="C18" s="81">
        <v>75</v>
      </c>
      <c r="D18" s="81">
        <v>78</v>
      </c>
      <c r="E18" s="81">
        <v>78</v>
      </c>
      <c r="F18" s="81"/>
      <c r="G18" s="81"/>
      <c r="H18" s="81"/>
      <c r="I18" s="81"/>
      <c r="J18" s="81"/>
      <c r="K18" s="81"/>
      <c r="L18" s="81"/>
      <c r="M18" s="131">
        <v>78</v>
      </c>
      <c r="N18" s="131">
        <v>78</v>
      </c>
      <c r="O18" s="131">
        <v>80</v>
      </c>
      <c r="P18" s="131"/>
      <c r="Q18" s="131"/>
      <c r="R18" s="131"/>
      <c r="S18" s="131"/>
      <c r="T18" s="131"/>
      <c r="U18" s="131"/>
      <c r="V18" s="131"/>
      <c r="W18" s="113">
        <v>78</v>
      </c>
      <c r="X18" s="113">
        <v>75</v>
      </c>
      <c r="Y18" s="113">
        <v>75</v>
      </c>
      <c r="Z18" s="113"/>
      <c r="AA18" s="113"/>
      <c r="AB18" s="113"/>
      <c r="AC18" s="113"/>
      <c r="AD18" s="113"/>
      <c r="AE18" s="113"/>
      <c r="AF18" s="113"/>
      <c r="AG18" s="81">
        <v>78</v>
      </c>
      <c r="AH18" s="81">
        <v>78</v>
      </c>
      <c r="AI18" s="81"/>
      <c r="AJ18" s="81"/>
      <c r="AK18" s="81">
        <v>75</v>
      </c>
      <c r="AL18" s="81"/>
      <c r="AM18" s="81"/>
      <c r="AN18" s="81"/>
      <c r="AO18" s="81"/>
      <c r="AP18" s="81"/>
      <c r="AQ18" s="131">
        <v>75</v>
      </c>
      <c r="AR18" s="131">
        <v>78</v>
      </c>
      <c r="AS18" s="131"/>
      <c r="AT18" s="131"/>
      <c r="AU18" s="131">
        <v>78</v>
      </c>
      <c r="AV18" s="131"/>
      <c r="AW18" s="131"/>
      <c r="AX18" s="131"/>
      <c r="AY18" s="131"/>
      <c r="AZ18" s="131"/>
      <c r="BA18" s="113">
        <v>75</v>
      </c>
      <c r="BB18" s="113">
        <v>80</v>
      </c>
      <c r="BC18" s="113"/>
      <c r="BD18" s="113"/>
      <c r="BE18" s="113">
        <v>78</v>
      </c>
      <c r="BF18" s="113"/>
      <c r="BG18" s="113"/>
      <c r="BH18" s="113"/>
      <c r="BI18" s="113"/>
      <c r="BJ18" s="113"/>
      <c r="BK18" s="81"/>
      <c r="BL18" s="81"/>
      <c r="BM18" s="81"/>
      <c r="BN18" s="81"/>
      <c r="BO18" s="81"/>
      <c r="BP18" s="81">
        <v>80</v>
      </c>
      <c r="BQ18" s="81">
        <v>75</v>
      </c>
      <c r="BR18" s="81">
        <v>75</v>
      </c>
      <c r="BS18" s="81"/>
      <c r="BT18" s="81"/>
      <c r="BU18" s="131"/>
      <c r="BV18" s="131"/>
      <c r="BW18" s="131"/>
      <c r="BX18" s="131"/>
      <c r="BY18" s="131"/>
      <c r="BZ18" s="131">
        <v>75</v>
      </c>
      <c r="CA18" s="131">
        <v>78</v>
      </c>
      <c r="CB18" s="131">
        <v>78</v>
      </c>
      <c r="CC18" s="131"/>
      <c r="CD18" s="131"/>
      <c r="CE18" s="113"/>
      <c r="CF18" s="113"/>
      <c r="CG18" s="113"/>
      <c r="CH18" s="113"/>
      <c r="CI18" s="113"/>
      <c r="CJ18" s="113">
        <v>75</v>
      </c>
      <c r="CK18" s="113">
        <v>75</v>
      </c>
      <c r="CL18" s="113">
        <v>78</v>
      </c>
      <c r="CM18" s="113"/>
      <c r="CN18" s="113"/>
      <c r="CO18" s="81"/>
      <c r="CP18" s="81"/>
      <c r="CQ18" s="81"/>
      <c r="CR18" s="81"/>
      <c r="CS18" s="81"/>
      <c r="CT18" s="81"/>
      <c r="CU18" s="81">
        <v>80</v>
      </c>
      <c r="CV18" s="81">
        <v>75</v>
      </c>
      <c r="CW18" s="81">
        <v>78</v>
      </c>
      <c r="CX18" s="81"/>
      <c r="CY18" s="131"/>
      <c r="CZ18" s="131"/>
      <c r="DA18" s="131"/>
      <c r="DB18" s="131"/>
      <c r="DC18" s="131"/>
      <c r="DD18" s="131"/>
      <c r="DE18" s="131">
        <v>80</v>
      </c>
      <c r="DF18" s="131">
        <v>80</v>
      </c>
      <c r="DG18" s="131">
        <v>75</v>
      </c>
      <c r="DH18" s="131"/>
      <c r="DI18" s="113"/>
      <c r="DJ18" s="113"/>
      <c r="DK18" s="113"/>
      <c r="DL18" s="113"/>
      <c r="DM18" s="113"/>
      <c r="DN18" s="113"/>
      <c r="DO18" s="113">
        <v>80</v>
      </c>
      <c r="DP18" s="113">
        <v>75</v>
      </c>
      <c r="DQ18" s="113">
        <v>75</v>
      </c>
      <c r="DR18" s="113"/>
      <c r="DS18" s="198">
        <v>78</v>
      </c>
      <c r="DT18" s="198">
        <v>78.666666666666671</v>
      </c>
      <c r="DU18" s="198">
        <v>77.666666666666671</v>
      </c>
      <c r="DV18" s="198" t="s">
        <v>201</v>
      </c>
      <c r="DW18" s="198">
        <v>77</v>
      </c>
      <c r="DX18" s="198">
        <v>76.666666666666671</v>
      </c>
      <c r="DY18" s="198">
        <v>80</v>
      </c>
      <c r="DZ18" s="198">
        <v>77.666666666666671</v>
      </c>
      <c r="EA18" s="198">
        <v>76</v>
      </c>
      <c r="EB18" s="198" t="s">
        <v>201</v>
      </c>
      <c r="EC18" s="199">
        <v>77.708333333333343</v>
      </c>
      <c r="ED18" s="120" t="s">
        <v>71</v>
      </c>
      <c r="EE18" s="200" t="s">
        <v>363</v>
      </c>
    </row>
    <row r="19" spans="1:135" ht="45">
      <c r="A19" s="122">
        <v>12</v>
      </c>
      <c r="B19" s="111" t="str">
        <f>[1]SISWA!B17</f>
        <v>Nabila Septianing Tyas</v>
      </c>
      <c r="C19" s="81">
        <v>80</v>
      </c>
      <c r="D19" s="81">
        <v>80</v>
      </c>
      <c r="E19" s="81">
        <v>85</v>
      </c>
      <c r="F19" s="81"/>
      <c r="G19" s="81"/>
      <c r="H19" s="81"/>
      <c r="I19" s="81"/>
      <c r="J19" s="81"/>
      <c r="K19" s="81"/>
      <c r="L19" s="81"/>
      <c r="M19" s="131">
        <v>80</v>
      </c>
      <c r="N19" s="131">
        <v>85</v>
      </c>
      <c r="O19" s="131">
        <v>85</v>
      </c>
      <c r="P19" s="131"/>
      <c r="Q19" s="131"/>
      <c r="R19" s="131"/>
      <c r="S19" s="131"/>
      <c r="T19" s="131"/>
      <c r="U19" s="131"/>
      <c r="V19" s="131"/>
      <c r="W19" s="113">
        <v>88</v>
      </c>
      <c r="X19" s="113">
        <v>85</v>
      </c>
      <c r="Y19" s="113">
        <v>85</v>
      </c>
      <c r="Z19" s="113"/>
      <c r="AA19" s="113"/>
      <c r="AB19" s="113"/>
      <c r="AC19" s="113"/>
      <c r="AD19" s="113"/>
      <c r="AE19" s="113"/>
      <c r="AF19" s="113"/>
      <c r="AG19" s="81">
        <v>85</v>
      </c>
      <c r="AH19" s="81">
        <v>85</v>
      </c>
      <c r="AI19" s="81"/>
      <c r="AJ19" s="81"/>
      <c r="AK19" s="81">
        <v>80</v>
      </c>
      <c r="AL19" s="81"/>
      <c r="AM19" s="81"/>
      <c r="AN19" s="81"/>
      <c r="AO19" s="81"/>
      <c r="AP19" s="81"/>
      <c r="AQ19" s="131">
        <v>80</v>
      </c>
      <c r="AR19" s="131">
        <v>85</v>
      </c>
      <c r="AS19" s="131"/>
      <c r="AT19" s="131"/>
      <c r="AU19" s="131">
        <v>85</v>
      </c>
      <c r="AV19" s="131"/>
      <c r="AW19" s="131"/>
      <c r="AX19" s="131"/>
      <c r="AY19" s="131"/>
      <c r="AZ19" s="131"/>
      <c r="BA19" s="113">
        <v>85</v>
      </c>
      <c r="BB19" s="113">
        <v>85</v>
      </c>
      <c r="BC19" s="113"/>
      <c r="BD19" s="113"/>
      <c r="BE19" s="113">
        <v>80</v>
      </c>
      <c r="BF19" s="113"/>
      <c r="BG19" s="113"/>
      <c r="BH19" s="113"/>
      <c r="BI19" s="113"/>
      <c r="BJ19" s="113"/>
      <c r="BK19" s="81"/>
      <c r="BL19" s="81"/>
      <c r="BM19" s="81"/>
      <c r="BN19" s="81"/>
      <c r="BO19" s="81"/>
      <c r="BP19" s="81">
        <v>85</v>
      </c>
      <c r="BQ19" s="81">
        <v>85</v>
      </c>
      <c r="BR19" s="81">
        <v>75</v>
      </c>
      <c r="BS19" s="81"/>
      <c r="BT19" s="81"/>
      <c r="BU19" s="131"/>
      <c r="BV19" s="131"/>
      <c r="BW19" s="131"/>
      <c r="BX19" s="131"/>
      <c r="BY19" s="131"/>
      <c r="BZ19" s="131">
        <v>85</v>
      </c>
      <c r="CA19" s="131">
        <v>85</v>
      </c>
      <c r="CB19" s="131">
        <v>80</v>
      </c>
      <c r="CC19" s="131"/>
      <c r="CD19" s="131"/>
      <c r="CE19" s="113"/>
      <c r="CF19" s="113"/>
      <c r="CG19" s="113"/>
      <c r="CH19" s="113"/>
      <c r="CI19" s="113"/>
      <c r="CJ19" s="113">
        <v>80</v>
      </c>
      <c r="CK19" s="113">
        <v>85</v>
      </c>
      <c r="CL19" s="113">
        <v>85</v>
      </c>
      <c r="CM19" s="113"/>
      <c r="CN19" s="113"/>
      <c r="CO19" s="81"/>
      <c r="CP19" s="81"/>
      <c r="CQ19" s="81"/>
      <c r="CR19" s="81"/>
      <c r="CS19" s="81"/>
      <c r="CT19" s="81"/>
      <c r="CU19" s="81">
        <v>85</v>
      </c>
      <c r="CV19" s="81">
        <v>88</v>
      </c>
      <c r="CW19" s="81">
        <v>88</v>
      </c>
      <c r="CX19" s="81"/>
      <c r="CY19" s="131"/>
      <c r="CZ19" s="131"/>
      <c r="DA19" s="131"/>
      <c r="DB19" s="131"/>
      <c r="DC19" s="131"/>
      <c r="DD19" s="131"/>
      <c r="DE19" s="131">
        <v>80</v>
      </c>
      <c r="DF19" s="131">
        <v>85</v>
      </c>
      <c r="DG19" s="131">
        <v>88</v>
      </c>
      <c r="DH19" s="131"/>
      <c r="DI19" s="113"/>
      <c r="DJ19" s="113"/>
      <c r="DK19" s="113"/>
      <c r="DL19" s="113"/>
      <c r="DM19" s="113"/>
      <c r="DN19" s="113"/>
      <c r="DO19" s="113">
        <v>88</v>
      </c>
      <c r="DP19" s="113">
        <v>85</v>
      </c>
      <c r="DQ19" s="113">
        <v>88</v>
      </c>
      <c r="DR19" s="113"/>
      <c r="DS19" s="198">
        <v>84.333333333333329</v>
      </c>
      <c r="DT19" s="198">
        <v>85</v>
      </c>
      <c r="DU19" s="198">
        <v>85</v>
      </c>
      <c r="DV19" s="198" t="s">
        <v>201</v>
      </c>
      <c r="DW19" s="198">
        <v>81.666666666666671</v>
      </c>
      <c r="DX19" s="198">
        <v>83.333333333333329</v>
      </c>
      <c r="DY19" s="198">
        <v>86</v>
      </c>
      <c r="DZ19" s="198">
        <v>86</v>
      </c>
      <c r="EA19" s="198">
        <v>88</v>
      </c>
      <c r="EB19" s="198" t="s">
        <v>201</v>
      </c>
      <c r="EC19" s="199">
        <v>84.916666666666657</v>
      </c>
      <c r="ED19" s="120" t="s">
        <v>61</v>
      </c>
      <c r="EE19" s="200" t="s">
        <v>353</v>
      </c>
    </row>
    <row r="20" spans="1:135" ht="60">
      <c r="A20" s="122">
        <v>13</v>
      </c>
      <c r="B20" s="111" t="str">
        <f>[1]SISWA!B18</f>
        <v>Rakha Boma Nandana</v>
      </c>
      <c r="C20" s="81">
        <v>85</v>
      </c>
      <c r="D20" s="81">
        <v>85</v>
      </c>
      <c r="E20" s="81">
        <v>85</v>
      </c>
      <c r="F20" s="81"/>
      <c r="G20" s="81"/>
      <c r="H20" s="81"/>
      <c r="I20" s="81"/>
      <c r="J20" s="81"/>
      <c r="K20" s="81"/>
      <c r="L20" s="81"/>
      <c r="M20" s="131">
        <v>85</v>
      </c>
      <c r="N20" s="131">
        <v>88</v>
      </c>
      <c r="O20" s="131">
        <v>88</v>
      </c>
      <c r="P20" s="131"/>
      <c r="Q20" s="131"/>
      <c r="R20" s="131"/>
      <c r="S20" s="131"/>
      <c r="T20" s="131"/>
      <c r="U20" s="131"/>
      <c r="V20" s="131"/>
      <c r="W20" s="113">
        <v>88</v>
      </c>
      <c r="X20" s="113">
        <v>88</v>
      </c>
      <c r="Y20" s="113">
        <v>88</v>
      </c>
      <c r="Z20" s="113"/>
      <c r="AA20" s="113"/>
      <c r="AB20" s="113"/>
      <c r="AC20" s="113"/>
      <c r="AD20" s="113"/>
      <c r="AE20" s="113"/>
      <c r="AF20" s="113"/>
      <c r="AG20" s="81">
        <v>80</v>
      </c>
      <c r="AH20" s="81">
        <v>85</v>
      </c>
      <c r="AI20" s="81"/>
      <c r="AJ20" s="81"/>
      <c r="AK20" s="81">
        <v>85</v>
      </c>
      <c r="AL20" s="81"/>
      <c r="AM20" s="81"/>
      <c r="AN20" s="81"/>
      <c r="AO20" s="81"/>
      <c r="AP20" s="81"/>
      <c r="AQ20" s="131">
        <v>85</v>
      </c>
      <c r="AR20" s="131">
        <v>85</v>
      </c>
      <c r="AS20" s="131"/>
      <c r="AT20" s="131"/>
      <c r="AU20" s="131">
        <v>88</v>
      </c>
      <c r="AV20" s="131"/>
      <c r="AW20" s="131"/>
      <c r="AX20" s="131"/>
      <c r="AY20" s="131"/>
      <c r="AZ20" s="131"/>
      <c r="BA20" s="113">
        <v>88</v>
      </c>
      <c r="BB20" s="113">
        <v>90</v>
      </c>
      <c r="BC20" s="113"/>
      <c r="BD20" s="113"/>
      <c r="BE20" s="113">
        <v>85</v>
      </c>
      <c r="BF20" s="113"/>
      <c r="BG20" s="113"/>
      <c r="BH20" s="113"/>
      <c r="BI20" s="113"/>
      <c r="BJ20" s="113"/>
      <c r="BK20" s="81"/>
      <c r="BL20" s="81"/>
      <c r="BM20" s="81"/>
      <c r="BN20" s="81"/>
      <c r="BO20" s="81"/>
      <c r="BP20" s="81">
        <v>80</v>
      </c>
      <c r="BQ20" s="81">
        <v>85</v>
      </c>
      <c r="BR20" s="81">
        <v>85</v>
      </c>
      <c r="BS20" s="81"/>
      <c r="BT20" s="81"/>
      <c r="BU20" s="131"/>
      <c r="BV20" s="131"/>
      <c r="BW20" s="131"/>
      <c r="BX20" s="131"/>
      <c r="BY20" s="131"/>
      <c r="BZ20" s="131">
        <v>85</v>
      </c>
      <c r="CA20" s="131">
        <v>85</v>
      </c>
      <c r="CB20" s="131">
        <v>88</v>
      </c>
      <c r="CC20" s="131"/>
      <c r="CD20" s="131"/>
      <c r="CE20" s="113"/>
      <c r="CF20" s="113"/>
      <c r="CG20" s="113"/>
      <c r="CH20" s="113"/>
      <c r="CI20" s="113"/>
      <c r="CJ20" s="113">
        <v>88</v>
      </c>
      <c r="CK20" s="113">
        <v>88</v>
      </c>
      <c r="CL20" s="113">
        <v>85</v>
      </c>
      <c r="CM20" s="113"/>
      <c r="CN20" s="113"/>
      <c r="CO20" s="81"/>
      <c r="CP20" s="81"/>
      <c r="CQ20" s="81"/>
      <c r="CR20" s="81"/>
      <c r="CS20" s="81"/>
      <c r="CT20" s="81"/>
      <c r="CU20" s="81">
        <v>85</v>
      </c>
      <c r="CV20" s="81">
        <v>85</v>
      </c>
      <c r="CW20" s="81">
        <v>85</v>
      </c>
      <c r="CX20" s="81"/>
      <c r="CY20" s="131"/>
      <c r="CZ20" s="131"/>
      <c r="DA20" s="131"/>
      <c r="DB20" s="131"/>
      <c r="DC20" s="131"/>
      <c r="DD20" s="131"/>
      <c r="DE20" s="131">
        <v>88</v>
      </c>
      <c r="DF20" s="131">
        <v>85</v>
      </c>
      <c r="DG20" s="131">
        <v>85</v>
      </c>
      <c r="DH20" s="131"/>
      <c r="DI20" s="113"/>
      <c r="DJ20" s="113"/>
      <c r="DK20" s="113"/>
      <c r="DL20" s="113"/>
      <c r="DM20" s="113"/>
      <c r="DN20" s="113"/>
      <c r="DO20" s="113">
        <v>88</v>
      </c>
      <c r="DP20" s="113">
        <v>90</v>
      </c>
      <c r="DQ20" s="113">
        <v>85</v>
      </c>
      <c r="DR20" s="113"/>
      <c r="DS20" s="198">
        <v>86</v>
      </c>
      <c r="DT20" s="198">
        <v>87.666666666666671</v>
      </c>
      <c r="DU20" s="198">
        <v>87</v>
      </c>
      <c r="DV20" s="198" t="s">
        <v>201</v>
      </c>
      <c r="DW20" s="198">
        <v>86</v>
      </c>
      <c r="DX20" s="198">
        <v>84.333333333333329</v>
      </c>
      <c r="DY20" s="198">
        <v>87</v>
      </c>
      <c r="DZ20" s="198">
        <v>87.666666666666671</v>
      </c>
      <c r="EA20" s="198">
        <v>85</v>
      </c>
      <c r="EB20" s="198" t="s">
        <v>201</v>
      </c>
      <c r="EC20" s="199">
        <v>86.333333333333329</v>
      </c>
      <c r="ED20" s="120" t="s">
        <v>61</v>
      </c>
      <c r="EE20" s="200" t="s">
        <v>355</v>
      </c>
    </row>
    <row r="21" spans="1:135" ht="45">
      <c r="A21" s="122">
        <v>14</v>
      </c>
      <c r="B21" s="111" t="str">
        <f>[1]SISWA!B19</f>
        <v>Rayyan Khairul Azam</v>
      </c>
      <c r="C21" s="81">
        <v>85</v>
      </c>
      <c r="D21" s="81">
        <v>85</v>
      </c>
      <c r="E21" s="81">
        <v>88</v>
      </c>
      <c r="F21" s="81"/>
      <c r="G21" s="81"/>
      <c r="H21" s="81"/>
      <c r="I21" s="81"/>
      <c r="J21" s="81"/>
      <c r="K21" s="81"/>
      <c r="L21" s="81"/>
      <c r="M21" s="131">
        <v>85</v>
      </c>
      <c r="N21" s="131">
        <v>85</v>
      </c>
      <c r="O21" s="131">
        <v>85</v>
      </c>
      <c r="P21" s="131"/>
      <c r="Q21" s="131"/>
      <c r="R21" s="131"/>
      <c r="S21" s="131"/>
      <c r="T21" s="131"/>
      <c r="U21" s="131"/>
      <c r="V21" s="131"/>
      <c r="W21" s="113">
        <v>90</v>
      </c>
      <c r="X21" s="113">
        <v>80</v>
      </c>
      <c r="Y21" s="113">
        <v>80</v>
      </c>
      <c r="Z21" s="113"/>
      <c r="AA21" s="113"/>
      <c r="AB21" s="113"/>
      <c r="AC21" s="113"/>
      <c r="AD21" s="113"/>
      <c r="AE21" s="113"/>
      <c r="AF21" s="113"/>
      <c r="AG21" s="81">
        <v>85</v>
      </c>
      <c r="AH21" s="81">
        <v>85</v>
      </c>
      <c r="AI21" s="81"/>
      <c r="AJ21" s="81"/>
      <c r="AK21" s="81">
        <v>88</v>
      </c>
      <c r="AL21" s="81"/>
      <c r="AM21" s="81"/>
      <c r="AN21" s="81"/>
      <c r="AO21" s="81"/>
      <c r="AP21" s="81"/>
      <c r="AQ21" s="131">
        <v>88</v>
      </c>
      <c r="AR21" s="131">
        <v>88</v>
      </c>
      <c r="AS21" s="131"/>
      <c r="AT21" s="131"/>
      <c r="AU21" s="131">
        <v>85</v>
      </c>
      <c r="AV21" s="131"/>
      <c r="AW21" s="131"/>
      <c r="AX21" s="131"/>
      <c r="AY21" s="131"/>
      <c r="AZ21" s="131"/>
      <c r="BA21" s="113">
        <v>88</v>
      </c>
      <c r="BB21" s="113">
        <v>90</v>
      </c>
      <c r="BC21" s="113"/>
      <c r="BD21" s="113"/>
      <c r="BE21" s="113">
        <v>88</v>
      </c>
      <c r="BF21" s="113"/>
      <c r="BG21" s="113"/>
      <c r="BH21" s="113"/>
      <c r="BI21" s="113"/>
      <c r="BJ21" s="113"/>
      <c r="BK21" s="81"/>
      <c r="BL21" s="81"/>
      <c r="BM21" s="81"/>
      <c r="BN21" s="81"/>
      <c r="BO21" s="81"/>
      <c r="BP21" s="81">
        <v>85</v>
      </c>
      <c r="BQ21" s="81">
        <v>88</v>
      </c>
      <c r="BR21" s="81">
        <v>85</v>
      </c>
      <c r="BS21" s="81"/>
      <c r="BT21" s="81"/>
      <c r="BU21" s="131"/>
      <c r="BV21" s="131"/>
      <c r="BW21" s="131"/>
      <c r="BX21" s="131"/>
      <c r="BY21" s="131"/>
      <c r="BZ21" s="131">
        <v>88</v>
      </c>
      <c r="CA21" s="131">
        <v>88</v>
      </c>
      <c r="CB21" s="131">
        <v>85</v>
      </c>
      <c r="CC21" s="131"/>
      <c r="CD21" s="131"/>
      <c r="CE21" s="113"/>
      <c r="CF21" s="113"/>
      <c r="CG21" s="113"/>
      <c r="CH21" s="113"/>
      <c r="CI21" s="113"/>
      <c r="CJ21" s="113">
        <v>90</v>
      </c>
      <c r="CK21" s="113">
        <v>88</v>
      </c>
      <c r="CL21" s="113">
        <v>88</v>
      </c>
      <c r="CM21" s="113"/>
      <c r="CN21" s="113"/>
      <c r="CO21" s="81"/>
      <c r="CP21" s="81"/>
      <c r="CQ21" s="81"/>
      <c r="CR21" s="81"/>
      <c r="CS21" s="81"/>
      <c r="CT21" s="81"/>
      <c r="CU21" s="81">
        <v>88</v>
      </c>
      <c r="CV21" s="81">
        <v>85</v>
      </c>
      <c r="CW21" s="81">
        <v>88</v>
      </c>
      <c r="CX21" s="81"/>
      <c r="CY21" s="131"/>
      <c r="CZ21" s="131"/>
      <c r="DA21" s="131"/>
      <c r="DB21" s="131"/>
      <c r="DC21" s="131"/>
      <c r="DD21" s="131"/>
      <c r="DE21" s="131">
        <v>88</v>
      </c>
      <c r="DF21" s="131">
        <v>85</v>
      </c>
      <c r="DG21" s="131">
        <v>85</v>
      </c>
      <c r="DH21" s="131"/>
      <c r="DI21" s="113"/>
      <c r="DJ21" s="113"/>
      <c r="DK21" s="113"/>
      <c r="DL21" s="113"/>
      <c r="DM21" s="113"/>
      <c r="DN21" s="113"/>
      <c r="DO21" s="113">
        <v>90</v>
      </c>
      <c r="DP21" s="113">
        <v>90</v>
      </c>
      <c r="DQ21" s="113">
        <v>90</v>
      </c>
      <c r="DR21" s="113"/>
      <c r="DS21" s="198">
        <v>87.666666666666671</v>
      </c>
      <c r="DT21" s="198">
        <v>87.666666666666671</v>
      </c>
      <c r="DU21" s="198">
        <v>84.333333333333329</v>
      </c>
      <c r="DV21" s="198" t="s">
        <v>201</v>
      </c>
      <c r="DW21" s="198">
        <v>87</v>
      </c>
      <c r="DX21" s="198">
        <v>87.666666666666671</v>
      </c>
      <c r="DY21" s="198">
        <v>88.666666666666671</v>
      </c>
      <c r="DZ21" s="198">
        <v>86.666666666666671</v>
      </c>
      <c r="EA21" s="198">
        <v>87.666666666666671</v>
      </c>
      <c r="EB21" s="198" t="s">
        <v>201</v>
      </c>
      <c r="EC21" s="199">
        <v>87.166666666666657</v>
      </c>
      <c r="ED21" s="120" t="s">
        <v>61</v>
      </c>
      <c r="EE21" s="200" t="s">
        <v>364</v>
      </c>
    </row>
    <row r="22" spans="1:135" ht="60">
      <c r="A22" s="122">
        <v>15</v>
      </c>
      <c r="B22" s="111" t="str">
        <f>[1]SISWA!B20</f>
        <v>Regina Astitra Rahmadonna</v>
      </c>
      <c r="C22" s="81">
        <v>88</v>
      </c>
      <c r="D22" s="81">
        <v>88</v>
      </c>
      <c r="E22" s="81">
        <v>85</v>
      </c>
      <c r="F22" s="81"/>
      <c r="G22" s="81"/>
      <c r="H22" s="81"/>
      <c r="I22" s="81"/>
      <c r="J22" s="81"/>
      <c r="K22" s="81"/>
      <c r="L22" s="81"/>
      <c r="M22" s="131">
        <v>90</v>
      </c>
      <c r="N22" s="131">
        <v>88</v>
      </c>
      <c r="O22" s="131">
        <v>90</v>
      </c>
      <c r="P22" s="131"/>
      <c r="Q22" s="131"/>
      <c r="R22" s="131"/>
      <c r="S22" s="131"/>
      <c r="T22" s="131"/>
      <c r="U22" s="131"/>
      <c r="V22" s="131"/>
      <c r="W22" s="113">
        <v>95</v>
      </c>
      <c r="X22" s="113">
        <v>95</v>
      </c>
      <c r="Y22" s="113">
        <v>95</v>
      </c>
      <c r="Z22" s="113"/>
      <c r="AA22" s="113"/>
      <c r="AB22" s="113"/>
      <c r="AC22" s="113"/>
      <c r="AD22" s="113"/>
      <c r="AE22" s="113"/>
      <c r="AF22" s="113"/>
      <c r="AG22" s="81">
        <v>90</v>
      </c>
      <c r="AH22" s="81">
        <v>88</v>
      </c>
      <c r="AI22" s="81"/>
      <c r="AJ22" s="81"/>
      <c r="AK22" s="81">
        <v>88</v>
      </c>
      <c r="AL22" s="81"/>
      <c r="AM22" s="81"/>
      <c r="AN22" s="81"/>
      <c r="AO22" s="81"/>
      <c r="AP22" s="81"/>
      <c r="AQ22" s="131">
        <v>88</v>
      </c>
      <c r="AR22" s="131">
        <v>90</v>
      </c>
      <c r="AS22" s="131"/>
      <c r="AT22" s="131"/>
      <c r="AU22" s="131">
        <v>90</v>
      </c>
      <c r="AV22" s="131"/>
      <c r="AW22" s="131"/>
      <c r="AX22" s="131"/>
      <c r="AY22" s="131"/>
      <c r="AZ22" s="131"/>
      <c r="BA22" s="113">
        <v>95</v>
      </c>
      <c r="BB22" s="113">
        <v>95</v>
      </c>
      <c r="BC22" s="113"/>
      <c r="BD22" s="113"/>
      <c r="BE22" s="113">
        <v>90</v>
      </c>
      <c r="BF22" s="113"/>
      <c r="BG22" s="113"/>
      <c r="BH22" s="113"/>
      <c r="BI22" s="113"/>
      <c r="BJ22" s="113"/>
      <c r="BK22" s="81"/>
      <c r="BL22" s="81"/>
      <c r="BM22" s="81"/>
      <c r="BN22" s="81"/>
      <c r="BO22" s="81"/>
      <c r="BP22" s="81">
        <v>88</v>
      </c>
      <c r="BQ22" s="81">
        <v>88</v>
      </c>
      <c r="BR22" s="81">
        <v>90</v>
      </c>
      <c r="BS22" s="81"/>
      <c r="BT22" s="81"/>
      <c r="BU22" s="131"/>
      <c r="BV22" s="131"/>
      <c r="BW22" s="131"/>
      <c r="BX22" s="131"/>
      <c r="BY22" s="131"/>
      <c r="BZ22" s="131">
        <v>90</v>
      </c>
      <c r="CA22" s="131">
        <v>90</v>
      </c>
      <c r="CB22" s="131">
        <v>90</v>
      </c>
      <c r="CC22" s="131"/>
      <c r="CD22" s="131"/>
      <c r="CE22" s="113"/>
      <c r="CF22" s="113"/>
      <c r="CG22" s="113"/>
      <c r="CH22" s="113"/>
      <c r="CI22" s="113"/>
      <c r="CJ22" s="113">
        <v>95</v>
      </c>
      <c r="CK22" s="113">
        <v>95</v>
      </c>
      <c r="CL22" s="113">
        <v>95</v>
      </c>
      <c r="CM22" s="113"/>
      <c r="CN22" s="113"/>
      <c r="CO22" s="81"/>
      <c r="CP22" s="81"/>
      <c r="CQ22" s="81"/>
      <c r="CR22" s="81"/>
      <c r="CS22" s="81"/>
      <c r="CT22" s="81"/>
      <c r="CU22" s="81">
        <v>90</v>
      </c>
      <c r="CV22" s="81">
        <v>88</v>
      </c>
      <c r="CW22" s="81">
        <v>90</v>
      </c>
      <c r="CX22" s="81"/>
      <c r="CY22" s="131"/>
      <c r="CZ22" s="131"/>
      <c r="DA22" s="131"/>
      <c r="DB22" s="131"/>
      <c r="DC22" s="131"/>
      <c r="DD22" s="131"/>
      <c r="DE22" s="131">
        <v>90</v>
      </c>
      <c r="DF22" s="131">
        <v>90</v>
      </c>
      <c r="DG22" s="131">
        <v>88</v>
      </c>
      <c r="DH22" s="131"/>
      <c r="DI22" s="113"/>
      <c r="DJ22" s="113"/>
      <c r="DK22" s="113"/>
      <c r="DL22" s="113"/>
      <c r="DM22" s="113"/>
      <c r="DN22" s="113"/>
      <c r="DO22" s="113">
        <v>90</v>
      </c>
      <c r="DP22" s="113">
        <v>95</v>
      </c>
      <c r="DQ22" s="113">
        <v>95</v>
      </c>
      <c r="DR22" s="113"/>
      <c r="DS22" s="198">
        <v>91.666666666666671</v>
      </c>
      <c r="DT22" s="198">
        <v>91</v>
      </c>
      <c r="DU22" s="198">
        <v>90</v>
      </c>
      <c r="DV22" s="198" t="s">
        <v>201</v>
      </c>
      <c r="DW22" s="198">
        <v>89.333333333333329</v>
      </c>
      <c r="DX22" s="198">
        <v>91</v>
      </c>
      <c r="DY22" s="198">
        <v>91.666666666666671</v>
      </c>
      <c r="DZ22" s="198">
        <v>91.666666666666671</v>
      </c>
      <c r="EA22" s="198">
        <v>91</v>
      </c>
      <c r="EB22" s="198" t="s">
        <v>201</v>
      </c>
      <c r="EC22" s="199">
        <v>90.916666666666657</v>
      </c>
      <c r="ED22" s="120" t="s">
        <v>123</v>
      </c>
      <c r="EE22" s="200" t="s">
        <v>365</v>
      </c>
    </row>
    <row r="23" spans="1:135" ht="60">
      <c r="A23" s="122">
        <v>16</v>
      </c>
      <c r="B23" s="111" t="str">
        <f>[1]SISWA!B21</f>
        <v>Safiq Satriawan</v>
      </c>
      <c r="C23" s="81">
        <v>80</v>
      </c>
      <c r="D23" s="81">
        <v>80</v>
      </c>
      <c r="E23" s="81">
        <v>85</v>
      </c>
      <c r="F23" s="81"/>
      <c r="G23" s="81"/>
      <c r="H23" s="81"/>
      <c r="I23" s="81"/>
      <c r="J23" s="81"/>
      <c r="K23" s="81"/>
      <c r="L23" s="81"/>
      <c r="M23" s="131">
        <v>85</v>
      </c>
      <c r="N23" s="131">
        <v>85</v>
      </c>
      <c r="O23" s="131">
        <v>88</v>
      </c>
      <c r="P23" s="131"/>
      <c r="Q23" s="131"/>
      <c r="R23" s="131"/>
      <c r="S23" s="131"/>
      <c r="T23" s="131"/>
      <c r="U23" s="131"/>
      <c r="V23" s="131"/>
      <c r="W23" s="113">
        <v>88</v>
      </c>
      <c r="X23" s="113">
        <v>88</v>
      </c>
      <c r="Y23" s="113">
        <v>85</v>
      </c>
      <c r="Z23" s="113"/>
      <c r="AA23" s="113"/>
      <c r="AB23" s="113"/>
      <c r="AC23" s="113"/>
      <c r="AD23" s="113"/>
      <c r="AE23" s="113"/>
      <c r="AF23" s="113"/>
      <c r="AG23" s="81">
        <v>85</v>
      </c>
      <c r="AH23" s="81">
        <v>85</v>
      </c>
      <c r="AI23" s="81"/>
      <c r="AJ23" s="81"/>
      <c r="AK23" s="81">
        <v>88</v>
      </c>
      <c r="AL23" s="81"/>
      <c r="AM23" s="81"/>
      <c r="AN23" s="81"/>
      <c r="AO23" s="81"/>
      <c r="AP23" s="81"/>
      <c r="AQ23" s="131">
        <v>85</v>
      </c>
      <c r="AR23" s="131">
        <v>88</v>
      </c>
      <c r="AS23" s="131"/>
      <c r="AT23" s="131"/>
      <c r="AU23" s="131">
        <v>85</v>
      </c>
      <c r="AV23" s="131"/>
      <c r="AW23" s="131"/>
      <c r="AX23" s="131"/>
      <c r="AY23" s="131"/>
      <c r="AZ23" s="131"/>
      <c r="BA23" s="113">
        <v>88</v>
      </c>
      <c r="BB23" s="113">
        <v>90</v>
      </c>
      <c r="BC23" s="113"/>
      <c r="BD23" s="113"/>
      <c r="BE23" s="113">
        <v>85</v>
      </c>
      <c r="BF23" s="113"/>
      <c r="BG23" s="113"/>
      <c r="BH23" s="113"/>
      <c r="BI23" s="113"/>
      <c r="BJ23" s="113"/>
      <c r="BK23" s="81"/>
      <c r="BL23" s="81"/>
      <c r="BM23" s="81"/>
      <c r="BN23" s="81"/>
      <c r="BO23" s="81"/>
      <c r="BP23" s="81">
        <v>80</v>
      </c>
      <c r="BQ23" s="81">
        <v>85</v>
      </c>
      <c r="BR23" s="81">
        <v>85</v>
      </c>
      <c r="BS23" s="81"/>
      <c r="BT23" s="81"/>
      <c r="BU23" s="131"/>
      <c r="BV23" s="131"/>
      <c r="BW23" s="131"/>
      <c r="BX23" s="131"/>
      <c r="BY23" s="131"/>
      <c r="BZ23" s="131">
        <v>85</v>
      </c>
      <c r="CA23" s="131">
        <v>85</v>
      </c>
      <c r="CB23" s="131">
        <v>88</v>
      </c>
      <c r="CC23" s="131"/>
      <c r="CD23" s="131"/>
      <c r="CE23" s="113"/>
      <c r="CF23" s="113"/>
      <c r="CG23" s="113"/>
      <c r="CH23" s="113"/>
      <c r="CI23" s="113"/>
      <c r="CJ23" s="113">
        <v>88</v>
      </c>
      <c r="CK23" s="113">
        <v>90</v>
      </c>
      <c r="CL23" s="113">
        <v>85</v>
      </c>
      <c r="CM23" s="113"/>
      <c r="CN23" s="113"/>
      <c r="CO23" s="81"/>
      <c r="CP23" s="81"/>
      <c r="CQ23" s="81"/>
      <c r="CR23" s="81"/>
      <c r="CS23" s="81"/>
      <c r="CT23" s="81"/>
      <c r="CU23" s="81">
        <v>85</v>
      </c>
      <c r="CV23" s="81">
        <v>85</v>
      </c>
      <c r="CW23" s="81">
        <v>85</v>
      </c>
      <c r="CX23" s="81"/>
      <c r="CY23" s="131"/>
      <c r="CZ23" s="131"/>
      <c r="DA23" s="131"/>
      <c r="DB23" s="131"/>
      <c r="DC23" s="131"/>
      <c r="DD23" s="131"/>
      <c r="DE23" s="131">
        <v>88</v>
      </c>
      <c r="DF23" s="131">
        <v>85</v>
      </c>
      <c r="DG23" s="131">
        <v>88</v>
      </c>
      <c r="DH23" s="131"/>
      <c r="DI23" s="113"/>
      <c r="DJ23" s="113"/>
      <c r="DK23" s="113"/>
      <c r="DL23" s="113"/>
      <c r="DM23" s="113"/>
      <c r="DN23" s="113"/>
      <c r="DO23" s="113">
        <v>90</v>
      </c>
      <c r="DP23" s="113">
        <v>90</v>
      </c>
      <c r="DQ23" s="113">
        <v>88</v>
      </c>
      <c r="DR23" s="113"/>
      <c r="DS23" s="198">
        <v>86</v>
      </c>
      <c r="DT23" s="198">
        <v>87.666666666666671</v>
      </c>
      <c r="DU23" s="198">
        <v>86</v>
      </c>
      <c r="DV23" s="198" t="s">
        <v>201</v>
      </c>
      <c r="DW23" s="198">
        <v>86</v>
      </c>
      <c r="DX23" s="198">
        <v>84.333333333333329</v>
      </c>
      <c r="DY23" s="198">
        <v>87.666666666666671</v>
      </c>
      <c r="DZ23" s="198">
        <v>87.666666666666671</v>
      </c>
      <c r="EA23" s="198">
        <v>87</v>
      </c>
      <c r="EB23" s="198" t="s">
        <v>201</v>
      </c>
      <c r="EC23" s="199">
        <v>86.541666666666657</v>
      </c>
      <c r="ED23" s="120" t="s">
        <v>61</v>
      </c>
      <c r="EE23" s="200" t="s">
        <v>355</v>
      </c>
    </row>
    <row r="24" spans="1:135">
      <c r="A24" s="122">
        <v>17</v>
      </c>
      <c r="B24" s="111" t="e">
        <f>[1]SISWA!#REF!</f>
        <v>#REF!</v>
      </c>
      <c r="C24" s="81"/>
      <c r="D24" s="81"/>
      <c r="E24" s="81"/>
      <c r="F24" s="81"/>
      <c r="G24" s="81"/>
      <c r="H24" s="81"/>
      <c r="I24" s="81"/>
      <c r="J24" s="81"/>
      <c r="K24" s="81"/>
      <c r="L24" s="81"/>
      <c r="M24" s="131"/>
      <c r="N24" s="131"/>
      <c r="O24" s="131"/>
      <c r="P24" s="131"/>
      <c r="Q24" s="131"/>
      <c r="R24" s="131"/>
      <c r="S24" s="131"/>
      <c r="T24" s="131"/>
      <c r="U24" s="131"/>
      <c r="V24" s="131"/>
      <c r="W24" s="113"/>
      <c r="X24" s="113"/>
      <c r="Y24" s="113"/>
      <c r="Z24" s="113"/>
      <c r="AA24" s="113"/>
      <c r="AB24" s="113"/>
      <c r="AC24" s="113"/>
      <c r="AD24" s="113"/>
      <c r="AE24" s="113"/>
      <c r="AF24" s="113"/>
      <c r="AG24" s="81"/>
      <c r="AH24" s="81"/>
      <c r="AI24" s="81"/>
      <c r="AJ24" s="81"/>
      <c r="AK24" s="81"/>
      <c r="AL24" s="81"/>
      <c r="AM24" s="81"/>
      <c r="AN24" s="81"/>
      <c r="AO24" s="81"/>
      <c r="AP24" s="81"/>
      <c r="AQ24" s="131"/>
      <c r="AR24" s="131"/>
      <c r="AS24" s="131"/>
      <c r="AT24" s="131"/>
      <c r="AU24" s="131"/>
      <c r="AV24" s="131"/>
      <c r="AW24" s="131"/>
      <c r="AX24" s="131"/>
      <c r="AY24" s="131"/>
      <c r="AZ24" s="131"/>
      <c r="BA24" s="113"/>
      <c r="BB24" s="113"/>
      <c r="BC24" s="113"/>
      <c r="BD24" s="113"/>
      <c r="BE24" s="113"/>
      <c r="BF24" s="113"/>
      <c r="BG24" s="113"/>
      <c r="BH24" s="113"/>
      <c r="BI24" s="113"/>
      <c r="BJ24" s="113"/>
      <c r="BK24" s="81"/>
      <c r="BL24" s="81"/>
      <c r="BM24" s="81"/>
      <c r="BN24" s="81"/>
      <c r="BO24" s="81"/>
      <c r="BP24" s="81"/>
      <c r="BQ24" s="81"/>
      <c r="BR24" s="81"/>
      <c r="BS24" s="81"/>
      <c r="BT24" s="81"/>
      <c r="BU24" s="131"/>
      <c r="BV24" s="131"/>
      <c r="BW24" s="131"/>
      <c r="BX24" s="131"/>
      <c r="BY24" s="131"/>
      <c r="BZ24" s="131"/>
      <c r="CA24" s="131"/>
      <c r="CB24" s="131"/>
      <c r="CC24" s="131"/>
      <c r="CD24" s="131"/>
      <c r="CE24" s="113"/>
      <c r="CF24" s="113"/>
      <c r="CG24" s="113"/>
      <c r="CH24" s="113"/>
      <c r="CI24" s="113"/>
      <c r="CJ24" s="113"/>
      <c r="CK24" s="113"/>
      <c r="CL24" s="113"/>
      <c r="CM24" s="113"/>
      <c r="CN24" s="113"/>
      <c r="CO24" s="81"/>
      <c r="CP24" s="81"/>
      <c r="CQ24" s="81"/>
      <c r="CR24" s="81"/>
      <c r="CS24" s="81"/>
      <c r="CT24" s="81"/>
      <c r="CU24" s="81"/>
      <c r="CV24" s="81"/>
      <c r="CW24" s="81"/>
      <c r="CX24" s="81"/>
      <c r="CY24" s="131"/>
      <c r="CZ24" s="131"/>
      <c r="DA24" s="131"/>
      <c r="DB24" s="131"/>
      <c r="DC24" s="131"/>
      <c r="DD24" s="131"/>
      <c r="DE24" s="131"/>
      <c r="DF24" s="131"/>
      <c r="DG24" s="131"/>
      <c r="DH24" s="131"/>
      <c r="DI24" s="113"/>
      <c r="DJ24" s="113"/>
      <c r="DK24" s="113"/>
      <c r="DL24" s="113"/>
      <c r="DM24" s="113"/>
      <c r="DN24" s="113"/>
      <c r="DO24" s="113"/>
      <c r="DP24" s="113"/>
      <c r="DQ24" s="113"/>
      <c r="DR24" s="113"/>
      <c r="DS24" s="198" t="s">
        <v>201</v>
      </c>
      <c r="DT24" s="198" t="s">
        <v>201</v>
      </c>
      <c r="DU24" s="198" t="s">
        <v>201</v>
      </c>
      <c r="DV24" s="198" t="s">
        <v>201</v>
      </c>
      <c r="DW24" s="198" t="s">
        <v>201</v>
      </c>
      <c r="DX24" s="198" t="s">
        <v>201</v>
      </c>
      <c r="DY24" s="198" t="s">
        <v>201</v>
      </c>
      <c r="DZ24" s="198" t="s">
        <v>201</v>
      </c>
      <c r="EA24" s="198" t="s">
        <v>201</v>
      </c>
      <c r="EB24" s="198" t="s">
        <v>201</v>
      </c>
      <c r="EC24" s="199" t="s">
        <v>116</v>
      </c>
      <c r="ED24" s="120" t="s">
        <v>130</v>
      </c>
      <c r="EE24" s="200" t="s">
        <v>116</v>
      </c>
    </row>
    <row r="25" spans="1:135">
      <c r="A25" s="122">
        <v>18</v>
      </c>
      <c r="B25" s="111">
        <f>[1]SISWA!B23</f>
        <v>0</v>
      </c>
      <c r="C25" s="81"/>
      <c r="D25" s="81"/>
      <c r="E25" s="81"/>
      <c r="F25" s="81"/>
      <c r="G25" s="81"/>
      <c r="H25" s="81"/>
      <c r="I25" s="81"/>
      <c r="J25" s="81"/>
      <c r="K25" s="81"/>
      <c r="L25" s="81"/>
      <c r="M25" s="131"/>
      <c r="N25" s="131"/>
      <c r="O25" s="131"/>
      <c r="P25" s="131"/>
      <c r="Q25" s="131"/>
      <c r="R25" s="131"/>
      <c r="S25" s="131"/>
      <c r="T25" s="131"/>
      <c r="U25" s="131"/>
      <c r="V25" s="131"/>
      <c r="W25" s="113"/>
      <c r="X25" s="113"/>
      <c r="Y25" s="113"/>
      <c r="Z25" s="113"/>
      <c r="AA25" s="113"/>
      <c r="AB25" s="113"/>
      <c r="AC25" s="113"/>
      <c r="AD25" s="113"/>
      <c r="AE25" s="113"/>
      <c r="AF25" s="113"/>
      <c r="AG25" s="81"/>
      <c r="AH25" s="81"/>
      <c r="AI25" s="81"/>
      <c r="AJ25" s="81"/>
      <c r="AK25" s="81"/>
      <c r="AL25" s="81"/>
      <c r="AM25" s="81"/>
      <c r="AN25" s="81"/>
      <c r="AO25" s="81"/>
      <c r="AP25" s="81"/>
      <c r="AQ25" s="131"/>
      <c r="AR25" s="131"/>
      <c r="AS25" s="131"/>
      <c r="AT25" s="131"/>
      <c r="AU25" s="131"/>
      <c r="AV25" s="131"/>
      <c r="AW25" s="131"/>
      <c r="AX25" s="131"/>
      <c r="AY25" s="131"/>
      <c r="AZ25" s="131"/>
      <c r="BA25" s="113"/>
      <c r="BB25" s="113"/>
      <c r="BC25" s="113"/>
      <c r="BD25" s="113"/>
      <c r="BE25" s="113"/>
      <c r="BF25" s="113"/>
      <c r="BG25" s="113"/>
      <c r="BH25" s="113"/>
      <c r="BI25" s="113"/>
      <c r="BJ25" s="113"/>
      <c r="BK25" s="81"/>
      <c r="BL25" s="81"/>
      <c r="BM25" s="81"/>
      <c r="BN25" s="81"/>
      <c r="BO25" s="81"/>
      <c r="BP25" s="81"/>
      <c r="BQ25" s="81"/>
      <c r="BR25" s="81"/>
      <c r="BS25" s="81"/>
      <c r="BT25" s="81"/>
      <c r="BU25" s="131"/>
      <c r="BV25" s="131"/>
      <c r="BW25" s="131"/>
      <c r="BX25" s="131"/>
      <c r="BY25" s="131"/>
      <c r="BZ25" s="131"/>
      <c r="CA25" s="131"/>
      <c r="CB25" s="131"/>
      <c r="CC25" s="131"/>
      <c r="CD25" s="131"/>
      <c r="CE25" s="113"/>
      <c r="CF25" s="113"/>
      <c r="CG25" s="113"/>
      <c r="CH25" s="113"/>
      <c r="CI25" s="113"/>
      <c r="CJ25" s="113"/>
      <c r="CK25" s="113"/>
      <c r="CL25" s="113"/>
      <c r="CM25" s="113"/>
      <c r="CN25" s="113"/>
      <c r="CO25" s="81"/>
      <c r="CP25" s="81"/>
      <c r="CQ25" s="81"/>
      <c r="CR25" s="81"/>
      <c r="CS25" s="81"/>
      <c r="CT25" s="81"/>
      <c r="CU25" s="81"/>
      <c r="CV25" s="81"/>
      <c r="CW25" s="81"/>
      <c r="CX25" s="81"/>
      <c r="CY25" s="131"/>
      <c r="CZ25" s="131"/>
      <c r="DA25" s="131"/>
      <c r="DB25" s="131"/>
      <c r="DC25" s="131"/>
      <c r="DD25" s="131"/>
      <c r="DE25" s="131"/>
      <c r="DF25" s="131"/>
      <c r="DG25" s="131"/>
      <c r="DH25" s="131"/>
      <c r="DI25" s="113"/>
      <c r="DJ25" s="113"/>
      <c r="DK25" s="113"/>
      <c r="DL25" s="113"/>
      <c r="DM25" s="113"/>
      <c r="DN25" s="113"/>
      <c r="DO25" s="113"/>
      <c r="DP25" s="113"/>
      <c r="DQ25" s="113"/>
      <c r="DR25" s="113"/>
      <c r="DS25" s="198" t="s">
        <v>201</v>
      </c>
      <c r="DT25" s="198" t="s">
        <v>201</v>
      </c>
      <c r="DU25" s="198" t="s">
        <v>201</v>
      </c>
      <c r="DV25" s="198" t="s">
        <v>201</v>
      </c>
      <c r="DW25" s="198" t="s">
        <v>201</v>
      </c>
      <c r="DX25" s="198" t="s">
        <v>201</v>
      </c>
      <c r="DY25" s="198" t="s">
        <v>201</v>
      </c>
      <c r="DZ25" s="198" t="s">
        <v>201</v>
      </c>
      <c r="EA25" s="198" t="s">
        <v>201</v>
      </c>
      <c r="EB25" s="198" t="s">
        <v>201</v>
      </c>
      <c r="EC25" s="199" t="s">
        <v>116</v>
      </c>
      <c r="ED25" s="120" t="s">
        <v>130</v>
      </c>
      <c r="EE25" s="200" t="s">
        <v>116</v>
      </c>
    </row>
    <row r="26" spans="1:135">
      <c r="A26" s="122">
        <v>19</v>
      </c>
      <c r="B26" s="111">
        <f>[1]SISWA!B24</f>
        <v>0</v>
      </c>
      <c r="C26" s="81"/>
      <c r="D26" s="81"/>
      <c r="E26" s="81"/>
      <c r="F26" s="81"/>
      <c r="G26" s="81"/>
      <c r="H26" s="81"/>
      <c r="I26" s="81"/>
      <c r="J26" s="81"/>
      <c r="K26" s="81"/>
      <c r="L26" s="81"/>
      <c r="M26" s="131"/>
      <c r="N26" s="131"/>
      <c r="O26" s="131"/>
      <c r="P26" s="131"/>
      <c r="Q26" s="131"/>
      <c r="R26" s="131"/>
      <c r="S26" s="131"/>
      <c r="T26" s="131"/>
      <c r="U26" s="131"/>
      <c r="V26" s="131"/>
      <c r="W26" s="113"/>
      <c r="X26" s="113"/>
      <c r="Y26" s="113"/>
      <c r="Z26" s="113"/>
      <c r="AA26" s="113"/>
      <c r="AB26" s="113"/>
      <c r="AC26" s="113"/>
      <c r="AD26" s="113"/>
      <c r="AE26" s="113"/>
      <c r="AF26" s="113"/>
      <c r="AG26" s="81"/>
      <c r="AH26" s="81"/>
      <c r="AI26" s="81"/>
      <c r="AJ26" s="81"/>
      <c r="AK26" s="81"/>
      <c r="AL26" s="81"/>
      <c r="AM26" s="81"/>
      <c r="AN26" s="81"/>
      <c r="AO26" s="81"/>
      <c r="AP26" s="81"/>
      <c r="AQ26" s="131"/>
      <c r="AR26" s="131"/>
      <c r="AS26" s="131"/>
      <c r="AT26" s="131"/>
      <c r="AU26" s="131"/>
      <c r="AV26" s="131"/>
      <c r="AW26" s="131"/>
      <c r="AX26" s="131"/>
      <c r="AY26" s="131"/>
      <c r="AZ26" s="131"/>
      <c r="BA26" s="113"/>
      <c r="BB26" s="113"/>
      <c r="BC26" s="113"/>
      <c r="BD26" s="113"/>
      <c r="BE26" s="113"/>
      <c r="BF26" s="113"/>
      <c r="BG26" s="113"/>
      <c r="BH26" s="113"/>
      <c r="BI26" s="113"/>
      <c r="BJ26" s="113"/>
      <c r="BK26" s="81"/>
      <c r="BL26" s="81"/>
      <c r="BM26" s="81"/>
      <c r="BN26" s="81"/>
      <c r="BO26" s="81"/>
      <c r="BP26" s="81"/>
      <c r="BQ26" s="81"/>
      <c r="BR26" s="81"/>
      <c r="BS26" s="81"/>
      <c r="BT26" s="81"/>
      <c r="BU26" s="131"/>
      <c r="BV26" s="131"/>
      <c r="BW26" s="131"/>
      <c r="BX26" s="131"/>
      <c r="BY26" s="131"/>
      <c r="BZ26" s="131"/>
      <c r="CA26" s="131"/>
      <c r="CB26" s="131"/>
      <c r="CC26" s="131"/>
      <c r="CD26" s="131"/>
      <c r="CE26" s="113"/>
      <c r="CF26" s="113"/>
      <c r="CG26" s="113"/>
      <c r="CH26" s="113"/>
      <c r="CI26" s="113"/>
      <c r="CJ26" s="113"/>
      <c r="CK26" s="113"/>
      <c r="CL26" s="113"/>
      <c r="CM26" s="113"/>
      <c r="CN26" s="113"/>
      <c r="CO26" s="81"/>
      <c r="CP26" s="81"/>
      <c r="CQ26" s="81"/>
      <c r="CR26" s="81"/>
      <c r="CS26" s="81"/>
      <c r="CT26" s="81"/>
      <c r="CU26" s="81"/>
      <c r="CV26" s="81"/>
      <c r="CW26" s="81"/>
      <c r="CX26" s="81"/>
      <c r="CY26" s="131"/>
      <c r="CZ26" s="131"/>
      <c r="DA26" s="131"/>
      <c r="DB26" s="131"/>
      <c r="DC26" s="131"/>
      <c r="DD26" s="131"/>
      <c r="DE26" s="131"/>
      <c r="DF26" s="131"/>
      <c r="DG26" s="131"/>
      <c r="DH26" s="131"/>
      <c r="DI26" s="113"/>
      <c r="DJ26" s="113"/>
      <c r="DK26" s="113"/>
      <c r="DL26" s="113"/>
      <c r="DM26" s="113"/>
      <c r="DN26" s="113"/>
      <c r="DO26" s="113"/>
      <c r="DP26" s="113"/>
      <c r="DQ26" s="113"/>
      <c r="DR26" s="113"/>
      <c r="DS26" s="198" t="s">
        <v>201</v>
      </c>
      <c r="DT26" s="198" t="s">
        <v>201</v>
      </c>
      <c r="DU26" s="198" t="s">
        <v>201</v>
      </c>
      <c r="DV26" s="198" t="s">
        <v>201</v>
      </c>
      <c r="DW26" s="198" t="s">
        <v>201</v>
      </c>
      <c r="DX26" s="198" t="s">
        <v>201</v>
      </c>
      <c r="DY26" s="198" t="s">
        <v>201</v>
      </c>
      <c r="DZ26" s="198" t="s">
        <v>201</v>
      </c>
      <c r="EA26" s="198" t="s">
        <v>201</v>
      </c>
      <c r="EB26" s="198" t="s">
        <v>201</v>
      </c>
      <c r="EC26" s="199" t="s">
        <v>116</v>
      </c>
      <c r="ED26" s="120" t="s">
        <v>130</v>
      </c>
      <c r="EE26" s="200" t="s">
        <v>116</v>
      </c>
    </row>
    <row r="27" spans="1:135">
      <c r="A27" s="122">
        <v>20</v>
      </c>
      <c r="B27" s="111">
        <f>[1]SISWA!B25</f>
        <v>0</v>
      </c>
      <c r="C27" s="81"/>
      <c r="D27" s="81"/>
      <c r="E27" s="81"/>
      <c r="F27" s="81"/>
      <c r="G27" s="81"/>
      <c r="H27" s="81"/>
      <c r="I27" s="81"/>
      <c r="J27" s="81"/>
      <c r="K27" s="81"/>
      <c r="L27" s="81"/>
      <c r="M27" s="131"/>
      <c r="N27" s="131"/>
      <c r="O27" s="131"/>
      <c r="P27" s="131"/>
      <c r="Q27" s="131"/>
      <c r="R27" s="131"/>
      <c r="S27" s="131"/>
      <c r="T27" s="131"/>
      <c r="U27" s="131"/>
      <c r="V27" s="131"/>
      <c r="W27" s="113"/>
      <c r="X27" s="113"/>
      <c r="Y27" s="113"/>
      <c r="Z27" s="113"/>
      <c r="AA27" s="113"/>
      <c r="AB27" s="113"/>
      <c r="AC27" s="113"/>
      <c r="AD27" s="113"/>
      <c r="AE27" s="113"/>
      <c r="AF27" s="113"/>
      <c r="AG27" s="81"/>
      <c r="AH27" s="81"/>
      <c r="AI27" s="81"/>
      <c r="AJ27" s="81"/>
      <c r="AK27" s="81"/>
      <c r="AL27" s="81"/>
      <c r="AM27" s="81"/>
      <c r="AN27" s="81"/>
      <c r="AO27" s="81"/>
      <c r="AP27" s="81"/>
      <c r="AQ27" s="131"/>
      <c r="AR27" s="131"/>
      <c r="AS27" s="131"/>
      <c r="AT27" s="131"/>
      <c r="AU27" s="131"/>
      <c r="AV27" s="131"/>
      <c r="AW27" s="131"/>
      <c r="AX27" s="131"/>
      <c r="AY27" s="131"/>
      <c r="AZ27" s="131"/>
      <c r="BA27" s="113"/>
      <c r="BB27" s="113"/>
      <c r="BC27" s="113"/>
      <c r="BD27" s="113"/>
      <c r="BE27" s="113"/>
      <c r="BF27" s="113"/>
      <c r="BG27" s="113"/>
      <c r="BH27" s="113"/>
      <c r="BI27" s="113"/>
      <c r="BJ27" s="113"/>
      <c r="BK27" s="81"/>
      <c r="BL27" s="81"/>
      <c r="BM27" s="81"/>
      <c r="BN27" s="81"/>
      <c r="BO27" s="81"/>
      <c r="BP27" s="81"/>
      <c r="BQ27" s="81"/>
      <c r="BR27" s="81"/>
      <c r="BS27" s="81"/>
      <c r="BT27" s="81"/>
      <c r="BU27" s="131"/>
      <c r="BV27" s="131"/>
      <c r="BW27" s="131"/>
      <c r="BX27" s="131"/>
      <c r="BY27" s="131"/>
      <c r="BZ27" s="131"/>
      <c r="CA27" s="131"/>
      <c r="CB27" s="131"/>
      <c r="CC27" s="131"/>
      <c r="CD27" s="131"/>
      <c r="CE27" s="113"/>
      <c r="CF27" s="113"/>
      <c r="CG27" s="113"/>
      <c r="CH27" s="113"/>
      <c r="CI27" s="113"/>
      <c r="CJ27" s="113"/>
      <c r="CK27" s="113"/>
      <c r="CL27" s="113"/>
      <c r="CM27" s="113"/>
      <c r="CN27" s="113"/>
      <c r="CO27" s="81"/>
      <c r="CP27" s="81"/>
      <c r="CQ27" s="81"/>
      <c r="CR27" s="81"/>
      <c r="CS27" s="81"/>
      <c r="CT27" s="81"/>
      <c r="CU27" s="81"/>
      <c r="CV27" s="81"/>
      <c r="CW27" s="81"/>
      <c r="CX27" s="81"/>
      <c r="CY27" s="131"/>
      <c r="CZ27" s="131"/>
      <c r="DA27" s="131"/>
      <c r="DB27" s="131"/>
      <c r="DC27" s="131"/>
      <c r="DD27" s="131"/>
      <c r="DE27" s="131"/>
      <c r="DF27" s="131"/>
      <c r="DG27" s="131"/>
      <c r="DH27" s="131"/>
      <c r="DI27" s="113"/>
      <c r="DJ27" s="113"/>
      <c r="DK27" s="113"/>
      <c r="DL27" s="113"/>
      <c r="DM27" s="113"/>
      <c r="DN27" s="113"/>
      <c r="DO27" s="113"/>
      <c r="DP27" s="113"/>
      <c r="DQ27" s="113"/>
      <c r="DR27" s="113"/>
      <c r="DS27" s="198" t="s">
        <v>201</v>
      </c>
      <c r="DT27" s="198" t="s">
        <v>201</v>
      </c>
      <c r="DU27" s="198" t="s">
        <v>201</v>
      </c>
      <c r="DV27" s="198" t="s">
        <v>201</v>
      </c>
      <c r="DW27" s="198" t="s">
        <v>201</v>
      </c>
      <c r="DX27" s="198" t="s">
        <v>201</v>
      </c>
      <c r="DY27" s="198" t="s">
        <v>201</v>
      </c>
      <c r="DZ27" s="198" t="s">
        <v>201</v>
      </c>
      <c r="EA27" s="198" t="s">
        <v>201</v>
      </c>
      <c r="EB27" s="198" t="s">
        <v>201</v>
      </c>
      <c r="EC27" s="199" t="s">
        <v>116</v>
      </c>
      <c r="ED27" s="120" t="s">
        <v>130</v>
      </c>
      <c r="EE27" s="200" t="s">
        <v>116</v>
      </c>
    </row>
    <row r="28" spans="1:135">
      <c r="A28" s="122">
        <v>21</v>
      </c>
      <c r="B28" s="111">
        <f>[1]SISWA!B26</f>
        <v>0</v>
      </c>
      <c r="C28" s="81"/>
      <c r="D28" s="81"/>
      <c r="E28" s="81"/>
      <c r="F28" s="81"/>
      <c r="G28" s="81"/>
      <c r="H28" s="81"/>
      <c r="I28" s="81"/>
      <c r="J28" s="81"/>
      <c r="K28" s="81"/>
      <c r="L28" s="81"/>
      <c r="M28" s="131"/>
      <c r="N28" s="131"/>
      <c r="O28" s="131"/>
      <c r="P28" s="131"/>
      <c r="Q28" s="131"/>
      <c r="R28" s="131"/>
      <c r="S28" s="131"/>
      <c r="T28" s="131"/>
      <c r="U28" s="131"/>
      <c r="V28" s="131"/>
      <c r="W28" s="113"/>
      <c r="X28" s="113"/>
      <c r="Y28" s="113"/>
      <c r="Z28" s="113"/>
      <c r="AA28" s="113"/>
      <c r="AB28" s="113"/>
      <c r="AC28" s="113"/>
      <c r="AD28" s="113"/>
      <c r="AE28" s="113"/>
      <c r="AF28" s="113"/>
      <c r="AG28" s="81"/>
      <c r="AH28" s="81"/>
      <c r="AI28" s="81"/>
      <c r="AJ28" s="81"/>
      <c r="AK28" s="81"/>
      <c r="AL28" s="81"/>
      <c r="AM28" s="81"/>
      <c r="AN28" s="81"/>
      <c r="AO28" s="81"/>
      <c r="AP28" s="81"/>
      <c r="AQ28" s="131"/>
      <c r="AR28" s="131"/>
      <c r="AS28" s="131"/>
      <c r="AT28" s="131"/>
      <c r="AU28" s="131"/>
      <c r="AV28" s="131"/>
      <c r="AW28" s="131"/>
      <c r="AX28" s="131"/>
      <c r="AY28" s="131"/>
      <c r="AZ28" s="131"/>
      <c r="BA28" s="113"/>
      <c r="BB28" s="113"/>
      <c r="BC28" s="113"/>
      <c r="BD28" s="113"/>
      <c r="BE28" s="113"/>
      <c r="BF28" s="113"/>
      <c r="BG28" s="113"/>
      <c r="BH28" s="113"/>
      <c r="BI28" s="113"/>
      <c r="BJ28" s="113"/>
      <c r="BK28" s="81"/>
      <c r="BL28" s="81"/>
      <c r="BM28" s="81"/>
      <c r="BN28" s="81"/>
      <c r="BO28" s="81"/>
      <c r="BP28" s="81"/>
      <c r="BQ28" s="81"/>
      <c r="BR28" s="81"/>
      <c r="BS28" s="81"/>
      <c r="BT28" s="81"/>
      <c r="BU28" s="131"/>
      <c r="BV28" s="131"/>
      <c r="BW28" s="131"/>
      <c r="BX28" s="131"/>
      <c r="BY28" s="131"/>
      <c r="BZ28" s="131"/>
      <c r="CA28" s="131"/>
      <c r="CB28" s="131"/>
      <c r="CC28" s="131"/>
      <c r="CD28" s="131"/>
      <c r="CE28" s="113"/>
      <c r="CF28" s="113"/>
      <c r="CG28" s="113"/>
      <c r="CH28" s="113"/>
      <c r="CI28" s="113"/>
      <c r="CJ28" s="113"/>
      <c r="CK28" s="113"/>
      <c r="CL28" s="113"/>
      <c r="CM28" s="113"/>
      <c r="CN28" s="113"/>
      <c r="CO28" s="81"/>
      <c r="CP28" s="81"/>
      <c r="CQ28" s="81"/>
      <c r="CR28" s="81"/>
      <c r="CS28" s="81"/>
      <c r="CT28" s="81"/>
      <c r="CU28" s="81"/>
      <c r="CV28" s="81"/>
      <c r="CW28" s="81"/>
      <c r="CX28" s="81"/>
      <c r="CY28" s="131"/>
      <c r="CZ28" s="131"/>
      <c r="DA28" s="131"/>
      <c r="DB28" s="131"/>
      <c r="DC28" s="131"/>
      <c r="DD28" s="131"/>
      <c r="DE28" s="131"/>
      <c r="DF28" s="131"/>
      <c r="DG28" s="131"/>
      <c r="DH28" s="131"/>
      <c r="DI28" s="113"/>
      <c r="DJ28" s="113"/>
      <c r="DK28" s="113"/>
      <c r="DL28" s="113"/>
      <c r="DM28" s="113"/>
      <c r="DN28" s="113"/>
      <c r="DO28" s="113"/>
      <c r="DP28" s="113"/>
      <c r="DQ28" s="113"/>
      <c r="DR28" s="113"/>
      <c r="DS28" s="198" t="s">
        <v>201</v>
      </c>
      <c r="DT28" s="198" t="s">
        <v>201</v>
      </c>
      <c r="DU28" s="198" t="s">
        <v>201</v>
      </c>
      <c r="DV28" s="198" t="s">
        <v>201</v>
      </c>
      <c r="DW28" s="198" t="s">
        <v>201</v>
      </c>
      <c r="DX28" s="198" t="s">
        <v>201</v>
      </c>
      <c r="DY28" s="198" t="s">
        <v>201</v>
      </c>
      <c r="DZ28" s="198" t="s">
        <v>201</v>
      </c>
      <c r="EA28" s="198" t="s">
        <v>201</v>
      </c>
      <c r="EB28" s="198" t="s">
        <v>201</v>
      </c>
      <c r="EC28" s="199" t="s">
        <v>116</v>
      </c>
      <c r="ED28" s="120" t="s">
        <v>130</v>
      </c>
      <c r="EE28" s="200" t="s">
        <v>116</v>
      </c>
    </row>
    <row r="29" spans="1:135">
      <c r="A29" s="122">
        <v>22</v>
      </c>
      <c r="B29" s="111">
        <f>[1]SISWA!B27</f>
        <v>0</v>
      </c>
      <c r="C29" s="81"/>
      <c r="D29" s="81"/>
      <c r="E29" s="81"/>
      <c r="F29" s="81"/>
      <c r="G29" s="81"/>
      <c r="H29" s="81"/>
      <c r="I29" s="81"/>
      <c r="J29" s="81"/>
      <c r="K29" s="81"/>
      <c r="L29" s="81"/>
      <c r="M29" s="131"/>
      <c r="N29" s="131"/>
      <c r="O29" s="131"/>
      <c r="P29" s="131"/>
      <c r="Q29" s="131"/>
      <c r="R29" s="131"/>
      <c r="S29" s="131"/>
      <c r="T29" s="131"/>
      <c r="U29" s="131"/>
      <c r="V29" s="131"/>
      <c r="W29" s="113"/>
      <c r="X29" s="113"/>
      <c r="Y29" s="113"/>
      <c r="Z29" s="113"/>
      <c r="AA29" s="113"/>
      <c r="AB29" s="113"/>
      <c r="AC29" s="113"/>
      <c r="AD29" s="113"/>
      <c r="AE29" s="113"/>
      <c r="AF29" s="113"/>
      <c r="AG29" s="81"/>
      <c r="AH29" s="81"/>
      <c r="AI29" s="81"/>
      <c r="AJ29" s="81"/>
      <c r="AK29" s="81"/>
      <c r="AL29" s="81"/>
      <c r="AM29" s="81"/>
      <c r="AN29" s="81"/>
      <c r="AO29" s="81"/>
      <c r="AP29" s="81"/>
      <c r="AQ29" s="131"/>
      <c r="AR29" s="131"/>
      <c r="AS29" s="131"/>
      <c r="AT29" s="131"/>
      <c r="AU29" s="131"/>
      <c r="AV29" s="131"/>
      <c r="AW29" s="131"/>
      <c r="AX29" s="131"/>
      <c r="AY29" s="131"/>
      <c r="AZ29" s="131"/>
      <c r="BA29" s="113"/>
      <c r="BB29" s="113"/>
      <c r="BC29" s="113"/>
      <c r="BD29" s="113"/>
      <c r="BE29" s="113"/>
      <c r="BF29" s="113"/>
      <c r="BG29" s="113"/>
      <c r="BH29" s="113"/>
      <c r="BI29" s="113"/>
      <c r="BJ29" s="113"/>
      <c r="BK29" s="81"/>
      <c r="BL29" s="81"/>
      <c r="BM29" s="81"/>
      <c r="BN29" s="81"/>
      <c r="BO29" s="81"/>
      <c r="BP29" s="81"/>
      <c r="BQ29" s="81"/>
      <c r="BR29" s="81"/>
      <c r="BS29" s="81"/>
      <c r="BT29" s="81"/>
      <c r="BU29" s="131"/>
      <c r="BV29" s="131"/>
      <c r="BW29" s="131"/>
      <c r="BX29" s="131"/>
      <c r="BY29" s="131"/>
      <c r="BZ29" s="131"/>
      <c r="CA29" s="131"/>
      <c r="CB29" s="131"/>
      <c r="CC29" s="131"/>
      <c r="CD29" s="131"/>
      <c r="CE29" s="113"/>
      <c r="CF29" s="113"/>
      <c r="CG29" s="113"/>
      <c r="CH29" s="113"/>
      <c r="CI29" s="113"/>
      <c r="CJ29" s="113"/>
      <c r="CK29" s="113"/>
      <c r="CL29" s="113"/>
      <c r="CM29" s="113"/>
      <c r="CN29" s="113"/>
      <c r="CO29" s="81"/>
      <c r="CP29" s="81"/>
      <c r="CQ29" s="81"/>
      <c r="CR29" s="81"/>
      <c r="CS29" s="81"/>
      <c r="CT29" s="81"/>
      <c r="CU29" s="81"/>
      <c r="CV29" s="81"/>
      <c r="CW29" s="81"/>
      <c r="CX29" s="81"/>
      <c r="CY29" s="131"/>
      <c r="CZ29" s="131"/>
      <c r="DA29" s="131"/>
      <c r="DB29" s="131"/>
      <c r="DC29" s="131"/>
      <c r="DD29" s="131"/>
      <c r="DE29" s="131"/>
      <c r="DF29" s="131"/>
      <c r="DG29" s="131"/>
      <c r="DH29" s="131"/>
      <c r="DI29" s="113"/>
      <c r="DJ29" s="113"/>
      <c r="DK29" s="113"/>
      <c r="DL29" s="113"/>
      <c r="DM29" s="113"/>
      <c r="DN29" s="113"/>
      <c r="DO29" s="113"/>
      <c r="DP29" s="113"/>
      <c r="DQ29" s="113"/>
      <c r="DR29" s="113"/>
      <c r="DS29" s="198" t="s">
        <v>201</v>
      </c>
      <c r="DT29" s="198" t="s">
        <v>201</v>
      </c>
      <c r="DU29" s="198" t="s">
        <v>201</v>
      </c>
      <c r="DV29" s="198" t="s">
        <v>201</v>
      </c>
      <c r="DW29" s="198" t="s">
        <v>201</v>
      </c>
      <c r="DX29" s="198" t="s">
        <v>201</v>
      </c>
      <c r="DY29" s="198" t="s">
        <v>201</v>
      </c>
      <c r="DZ29" s="198" t="s">
        <v>201</v>
      </c>
      <c r="EA29" s="198" t="s">
        <v>201</v>
      </c>
      <c r="EB29" s="198" t="s">
        <v>201</v>
      </c>
      <c r="EC29" s="199" t="s">
        <v>116</v>
      </c>
      <c r="ED29" s="120" t="s">
        <v>130</v>
      </c>
      <c r="EE29" s="200" t="s">
        <v>116</v>
      </c>
    </row>
    <row r="30" spans="1:135">
      <c r="A30" s="122">
        <v>23</v>
      </c>
      <c r="B30" s="111">
        <f>[1]SISWA!B28</f>
        <v>0</v>
      </c>
      <c r="C30" s="81"/>
      <c r="D30" s="81"/>
      <c r="E30" s="81"/>
      <c r="F30" s="81"/>
      <c r="G30" s="81"/>
      <c r="H30" s="81"/>
      <c r="I30" s="81"/>
      <c r="J30" s="81"/>
      <c r="K30" s="81"/>
      <c r="L30" s="81"/>
      <c r="M30" s="131"/>
      <c r="N30" s="131"/>
      <c r="O30" s="131"/>
      <c r="P30" s="131"/>
      <c r="Q30" s="131"/>
      <c r="R30" s="131"/>
      <c r="S30" s="131"/>
      <c r="T30" s="131"/>
      <c r="U30" s="131"/>
      <c r="V30" s="131"/>
      <c r="W30" s="113"/>
      <c r="X30" s="113"/>
      <c r="Y30" s="113"/>
      <c r="Z30" s="113"/>
      <c r="AA30" s="113"/>
      <c r="AB30" s="113"/>
      <c r="AC30" s="113"/>
      <c r="AD30" s="113"/>
      <c r="AE30" s="113"/>
      <c r="AF30" s="113"/>
      <c r="AG30" s="81"/>
      <c r="AH30" s="81"/>
      <c r="AI30" s="81"/>
      <c r="AJ30" s="81"/>
      <c r="AK30" s="81"/>
      <c r="AL30" s="81"/>
      <c r="AM30" s="81"/>
      <c r="AN30" s="81"/>
      <c r="AO30" s="81"/>
      <c r="AP30" s="81"/>
      <c r="AQ30" s="131"/>
      <c r="AR30" s="131"/>
      <c r="AS30" s="131"/>
      <c r="AT30" s="131"/>
      <c r="AU30" s="131"/>
      <c r="AV30" s="131"/>
      <c r="AW30" s="131"/>
      <c r="AX30" s="131"/>
      <c r="AY30" s="131"/>
      <c r="AZ30" s="131"/>
      <c r="BA30" s="113"/>
      <c r="BB30" s="113"/>
      <c r="BC30" s="113"/>
      <c r="BD30" s="113"/>
      <c r="BE30" s="113"/>
      <c r="BF30" s="113"/>
      <c r="BG30" s="113"/>
      <c r="BH30" s="113"/>
      <c r="BI30" s="113"/>
      <c r="BJ30" s="113"/>
      <c r="BK30" s="81"/>
      <c r="BL30" s="81"/>
      <c r="BM30" s="81"/>
      <c r="BN30" s="81"/>
      <c r="BO30" s="81"/>
      <c r="BP30" s="81"/>
      <c r="BQ30" s="81"/>
      <c r="BR30" s="81"/>
      <c r="BS30" s="81"/>
      <c r="BT30" s="81"/>
      <c r="BU30" s="131"/>
      <c r="BV30" s="131"/>
      <c r="BW30" s="131"/>
      <c r="BX30" s="131"/>
      <c r="BY30" s="131"/>
      <c r="BZ30" s="131"/>
      <c r="CA30" s="131"/>
      <c r="CB30" s="131"/>
      <c r="CC30" s="131"/>
      <c r="CD30" s="131"/>
      <c r="CE30" s="113"/>
      <c r="CF30" s="113"/>
      <c r="CG30" s="113"/>
      <c r="CH30" s="113"/>
      <c r="CI30" s="113"/>
      <c r="CJ30" s="113"/>
      <c r="CK30" s="113"/>
      <c r="CL30" s="113"/>
      <c r="CM30" s="113"/>
      <c r="CN30" s="113"/>
      <c r="CO30" s="81"/>
      <c r="CP30" s="81"/>
      <c r="CQ30" s="81"/>
      <c r="CR30" s="81"/>
      <c r="CS30" s="81"/>
      <c r="CT30" s="81"/>
      <c r="CU30" s="81"/>
      <c r="CV30" s="81"/>
      <c r="CW30" s="81"/>
      <c r="CX30" s="81"/>
      <c r="CY30" s="131"/>
      <c r="CZ30" s="131"/>
      <c r="DA30" s="131"/>
      <c r="DB30" s="131"/>
      <c r="DC30" s="131"/>
      <c r="DD30" s="131"/>
      <c r="DE30" s="131"/>
      <c r="DF30" s="131"/>
      <c r="DG30" s="131"/>
      <c r="DH30" s="131"/>
      <c r="DI30" s="113"/>
      <c r="DJ30" s="113"/>
      <c r="DK30" s="113"/>
      <c r="DL30" s="113"/>
      <c r="DM30" s="113"/>
      <c r="DN30" s="113"/>
      <c r="DO30" s="113"/>
      <c r="DP30" s="113"/>
      <c r="DQ30" s="113"/>
      <c r="DR30" s="113"/>
      <c r="DS30" s="198" t="s">
        <v>201</v>
      </c>
      <c r="DT30" s="198" t="s">
        <v>201</v>
      </c>
      <c r="DU30" s="198" t="s">
        <v>201</v>
      </c>
      <c r="DV30" s="198" t="s">
        <v>201</v>
      </c>
      <c r="DW30" s="198" t="s">
        <v>201</v>
      </c>
      <c r="DX30" s="198" t="s">
        <v>201</v>
      </c>
      <c r="DY30" s="198" t="s">
        <v>201</v>
      </c>
      <c r="DZ30" s="198" t="s">
        <v>201</v>
      </c>
      <c r="EA30" s="198" t="s">
        <v>201</v>
      </c>
      <c r="EB30" s="198" t="s">
        <v>201</v>
      </c>
      <c r="EC30" s="199" t="s">
        <v>116</v>
      </c>
      <c r="ED30" s="120" t="s">
        <v>130</v>
      </c>
      <c r="EE30" s="200" t="s">
        <v>116</v>
      </c>
    </row>
    <row r="31" spans="1:135">
      <c r="A31" s="122">
        <v>24</v>
      </c>
      <c r="B31" s="111">
        <f>[1]SISWA!B29</f>
        <v>0</v>
      </c>
      <c r="C31" s="81"/>
      <c r="D31" s="81"/>
      <c r="E31" s="81"/>
      <c r="F31" s="81"/>
      <c r="G31" s="81"/>
      <c r="H31" s="81"/>
      <c r="I31" s="81"/>
      <c r="J31" s="81"/>
      <c r="K31" s="81"/>
      <c r="L31" s="81"/>
      <c r="M31" s="131"/>
      <c r="N31" s="131"/>
      <c r="O31" s="131"/>
      <c r="P31" s="131"/>
      <c r="Q31" s="131"/>
      <c r="R31" s="131"/>
      <c r="S31" s="131"/>
      <c r="T31" s="131"/>
      <c r="U31" s="131"/>
      <c r="V31" s="131"/>
      <c r="W31" s="113"/>
      <c r="X31" s="113"/>
      <c r="Y31" s="113"/>
      <c r="Z31" s="113"/>
      <c r="AA31" s="113"/>
      <c r="AB31" s="113"/>
      <c r="AC31" s="113"/>
      <c r="AD31" s="113"/>
      <c r="AE31" s="113"/>
      <c r="AF31" s="113"/>
      <c r="AG31" s="81"/>
      <c r="AH31" s="81"/>
      <c r="AI31" s="81"/>
      <c r="AJ31" s="81"/>
      <c r="AK31" s="81"/>
      <c r="AL31" s="81"/>
      <c r="AM31" s="81"/>
      <c r="AN31" s="81"/>
      <c r="AO31" s="81"/>
      <c r="AP31" s="81"/>
      <c r="AQ31" s="131"/>
      <c r="AR31" s="131"/>
      <c r="AS31" s="131"/>
      <c r="AT31" s="131"/>
      <c r="AU31" s="131"/>
      <c r="AV31" s="131"/>
      <c r="AW31" s="131"/>
      <c r="AX31" s="131"/>
      <c r="AY31" s="131"/>
      <c r="AZ31" s="131"/>
      <c r="BA31" s="113"/>
      <c r="BB31" s="113"/>
      <c r="BC31" s="113"/>
      <c r="BD31" s="113"/>
      <c r="BE31" s="113"/>
      <c r="BF31" s="113"/>
      <c r="BG31" s="113"/>
      <c r="BH31" s="113"/>
      <c r="BI31" s="113"/>
      <c r="BJ31" s="113"/>
      <c r="BK31" s="81"/>
      <c r="BL31" s="81"/>
      <c r="BM31" s="81"/>
      <c r="BN31" s="81"/>
      <c r="BO31" s="81"/>
      <c r="BP31" s="81"/>
      <c r="BQ31" s="81"/>
      <c r="BR31" s="81"/>
      <c r="BS31" s="81"/>
      <c r="BT31" s="81"/>
      <c r="BU31" s="131"/>
      <c r="BV31" s="131"/>
      <c r="BW31" s="131"/>
      <c r="BX31" s="131"/>
      <c r="BY31" s="131"/>
      <c r="BZ31" s="131"/>
      <c r="CA31" s="131"/>
      <c r="CB31" s="131"/>
      <c r="CC31" s="131"/>
      <c r="CD31" s="131"/>
      <c r="CE31" s="113"/>
      <c r="CF31" s="113"/>
      <c r="CG31" s="113"/>
      <c r="CH31" s="113"/>
      <c r="CI31" s="113"/>
      <c r="CJ31" s="113"/>
      <c r="CK31" s="113"/>
      <c r="CL31" s="113"/>
      <c r="CM31" s="113"/>
      <c r="CN31" s="113"/>
      <c r="CO31" s="81"/>
      <c r="CP31" s="81"/>
      <c r="CQ31" s="81"/>
      <c r="CR31" s="81"/>
      <c r="CS31" s="81"/>
      <c r="CT31" s="81"/>
      <c r="CU31" s="81"/>
      <c r="CV31" s="81"/>
      <c r="CW31" s="81"/>
      <c r="CX31" s="81"/>
      <c r="CY31" s="131"/>
      <c r="CZ31" s="131"/>
      <c r="DA31" s="131"/>
      <c r="DB31" s="131"/>
      <c r="DC31" s="131"/>
      <c r="DD31" s="131"/>
      <c r="DE31" s="131"/>
      <c r="DF31" s="131"/>
      <c r="DG31" s="131"/>
      <c r="DH31" s="131"/>
      <c r="DI31" s="113"/>
      <c r="DJ31" s="113"/>
      <c r="DK31" s="113"/>
      <c r="DL31" s="113"/>
      <c r="DM31" s="113"/>
      <c r="DN31" s="113"/>
      <c r="DO31" s="113"/>
      <c r="DP31" s="113"/>
      <c r="DQ31" s="113"/>
      <c r="DR31" s="113"/>
      <c r="DS31" s="198" t="s">
        <v>201</v>
      </c>
      <c r="DT31" s="198" t="s">
        <v>201</v>
      </c>
      <c r="DU31" s="198" t="s">
        <v>201</v>
      </c>
      <c r="DV31" s="198" t="s">
        <v>201</v>
      </c>
      <c r="DW31" s="198" t="s">
        <v>201</v>
      </c>
      <c r="DX31" s="198" t="s">
        <v>201</v>
      </c>
      <c r="DY31" s="198" t="s">
        <v>201</v>
      </c>
      <c r="DZ31" s="198" t="s">
        <v>201</v>
      </c>
      <c r="EA31" s="198" t="s">
        <v>201</v>
      </c>
      <c r="EB31" s="198" t="s">
        <v>201</v>
      </c>
      <c r="EC31" s="199" t="s">
        <v>116</v>
      </c>
      <c r="ED31" s="120" t="s">
        <v>130</v>
      </c>
      <c r="EE31" s="200" t="s">
        <v>116</v>
      </c>
    </row>
    <row r="32" spans="1:135">
      <c r="A32" s="122">
        <v>25</v>
      </c>
      <c r="B32" s="111">
        <f>[1]SISWA!B30</f>
        <v>0</v>
      </c>
      <c r="C32" s="81"/>
      <c r="D32" s="81"/>
      <c r="E32" s="81"/>
      <c r="F32" s="81"/>
      <c r="G32" s="81"/>
      <c r="H32" s="81"/>
      <c r="I32" s="81"/>
      <c r="J32" s="81"/>
      <c r="K32" s="81"/>
      <c r="L32" s="81"/>
      <c r="M32" s="131"/>
      <c r="N32" s="131"/>
      <c r="O32" s="131"/>
      <c r="P32" s="131"/>
      <c r="Q32" s="131"/>
      <c r="R32" s="131"/>
      <c r="S32" s="131"/>
      <c r="T32" s="131"/>
      <c r="U32" s="131"/>
      <c r="V32" s="131"/>
      <c r="W32" s="113"/>
      <c r="X32" s="113"/>
      <c r="Y32" s="113"/>
      <c r="Z32" s="113"/>
      <c r="AA32" s="113"/>
      <c r="AB32" s="113"/>
      <c r="AC32" s="113"/>
      <c r="AD32" s="113"/>
      <c r="AE32" s="113"/>
      <c r="AF32" s="113"/>
      <c r="AG32" s="81"/>
      <c r="AH32" s="81"/>
      <c r="AI32" s="81"/>
      <c r="AJ32" s="81"/>
      <c r="AK32" s="81"/>
      <c r="AL32" s="81"/>
      <c r="AM32" s="81"/>
      <c r="AN32" s="81"/>
      <c r="AO32" s="81"/>
      <c r="AP32" s="81"/>
      <c r="AQ32" s="131"/>
      <c r="AR32" s="131"/>
      <c r="AS32" s="131"/>
      <c r="AT32" s="131"/>
      <c r="AU32" s="131"/>
      <c r="AV32" s="131"/>
      <c r="AW32" s="131"/>
      <c r="AX32" s="131"/>
      <c r="AY32" s="131"/>
      <c r="AZ32" s="131"/>
      <c r="BA32" s="113"/>
      <c r="BB32" s="113"/>
      <c r="BC32" s="113"/>
      <c r="BD32" s="113"/>
      <c r="BE32" s="113"/>
      <c r="BF32" s="113"/>
      <c r="BG32" s="113"/>
      <c r="BH32" s="113"/>
      <c r="BI32" s="113"/>
      <c r="BJ32" s="113"/>
      <c r="BK32" s="81"/>
      <c r="BL32" s="81"/>
      <c r="BM32" s="81"/>
      <c r="BN32" s="81"/>
      <c r="BO32" s="81"/>
      <c r="BP32" s="81"/>
      <c r="BQ32" s="81"/>
      <c r="BR32" s="81"/>
      <c r="BS32" s="81"/>
      <c r="BT32" s="81"/>
      <c r="BU32" s="131"/>
      <c r="BV32" s="131"/>
      <c r="BW32" s="131"/>
      <c r="BX32" s="131"/>
      <c r="BY32" s="131"/>
      <c r="BZ32" s="131"/>
      <c r="CA32" s="131"/>
      <c r="CB32" s="131"/>
      <c r="CC32" s="131"/>
      <c r="CD32" s="131"/>
      <c r="CE32" s="113"/>
      <c r="CF32" s="113"/>
      <c r="CG32" s="113"/>
      <c r="CH32" s="113"/>
      <c r="CI32" s="113"/>
      <c r="CJ32" s="113"/>
      <c r="CK32" s="113"/>
      <c r="CL32" s="113"/>
      <c r="CM32" s="113"/>
      <c r="CN32" s="113"/>
      <c r="CO32" s="81"/>
      <c r="CP32" s="81"/>
      <c r="CQ32" s="81"/>
      <c r="CR32" s="81"/>
      <c r="CS32" s="81"/>
      <c r="CT32" s="81"/>
      <c r="CU32" s="81"/>
      <c r="CV32" s="81"/>
      <c r="CW32" s="81"/>
      <c r="CX32" s="81"/>
      <c r="CY32" s="131"/>
      <c r="CZ32" s="131"/>
      <c r="DA32" s="131"/>
      <c r="DB32" s="131"/>
      <c r="DC32" s="131"/>
      <c r="DD32" s="131"/>
      <c r="DE32" s="131"/>
      <c r="DF32" s="131"/>
      <c r="DG32" s="131"/>
      <c r="DH32" s="131"/>
      <c r="DI32" s="113"/>
      <c r="DJ32" s="113"/>
      <c r="DK32" s="113"/>
      <c r="DL32" s="113"/>
      <c r="DM32" s="113"/>
      <c r="DN32" s="113"/>
      <c r="DO32" s="113"/>
      <c r="DP32" s="113"/>
      <c r="DQ32" s="113"/>
      <c r="DR32" s="113"/>
      <c r="DS32" s="198" t="s">
        <v>201</v>
      </c>
      <c r="DT32" s="198" t="s">
        <v>201</v>
      </c>
      <c r="DU32" s="198" t="s">
        <v>201</v>
      </c>
      <c r="DV32" s="198" t="s">
        <v>201</v>
      </c>
      <c r="DW32" s="198" t="s">
        <v>201</v>
      </c>
      <c r="DX32" s="198" t="s">
        <v>201</v>
      </c>
      <c r="DY32" s="198" t="s">
        <v>201</v>
      </c>
      <c r="DZ32" s="198" t="s">
        <v>201</v>
      </c>
      <c r="EA32" s="198" t="s">
        <v>201</v>
      </c>
      <c r="EB32" s="198" t="s">
        <v>201</v>
      </c>
      <c r="EC32" s="199" t="s">
        <v>116</v>
      </c>
      <c r="ED32" s="120" t="s">
        <v>130</v>
      </c>
      <c r="EE32" s="200" t="s">
        <v>116</v>
      </c>
    </row>
    <row r="33" spans="1:135">
      <c r="A33" s="122">
        <v>26</v>
      </c>
      <c r="B33" s="111">
        <f>[1]SISWA!B31</f>
        <v>0</v>
      </c>
      <c r="C33" s="81"/>
      <c r="D33" s="81"/>
      <c r="E33" s="81"/>
      <c r="F33" s="81"/>
      <c r="G33" s="81"/>
      <c r="H33" s="81"/>
      <c r="I33" s="81"/>
      <c r="J33" s="81"/>
      <c r="K33" s="81"/>
      <c r="L33" s="81"/>
      <c r="M33" s="131"/>
      <c r="N33" s="131"/>
      <c r="O33" s="131"/>
      <c r="P33" s="131"/>
      <c r="Q33" s="131"/>
      <c r="R33" s="131"/>
      <c r="S33" s="131"/>
      <c r="T33" s="131"/>
      <c r="U33" s="131"/>
      <c r="V33" s="131"/>
      <c r="W33" s="113"/>
      <c r="X33" s="113"/>
      <c r="Y33" s="113"/>
      <c r="Z33" s="113"/>
      <c r="AA33" s="113"/>
      <c r="AB33" s="113"/>
      <c r="AC33" s="113"/>
      <c r="AD33" s="113"/>
      <c r="AE33" s="113"/>
      <c r="AF33" s="113"/>
      <c r="AG33" s="81"/>
      <c r="AH33" s="81"/>
      <c r="AI33" s="81"/>
      <c r="AJ33" s="81"/>
      <c r="AK33" s="81"/>
      <c r="AL33" s="81"/>
      <c r="AM33" s="81"/>
      <c r="AN33" s="81"/>
      <c r="AO33" s="81"/>
      <c r="AP33" s="81"/>
      <c r="AQ33" s="131"/>
      <c r="AR33" s="131"/>
      <c r="AS33" s="131"/>
      <c r="AT33" s="131"/>
      <c r="AU33" s="131"/>
      <c r="AV33" s="131"/>
      <c r="AW33" s="131"/>
      <c r="AX33" s="131"/>
      <c r="AY33" s="131"/>
      <c r="AZ33" s="131"/>
      <c r="BA33" s="113"/>
      <c r="BB33" s="113"/>
      <c r="BC33" s="113"/>
      <c r="BD33" s="113"/>
      <c r="BE33" s="113"/>
      <c r="BF33" s="113"/>
      <c r="BG33" s="113"/>
      <c r="BH33" s="113"/>
      <c r="BI33" s="113"/>
      <c r="BJ33" s="113"/>
      <c r="BK33" s="81"/>
      <c r="BL33" s="81"/>
      <c r="BM33" s="81"/>
      <c r="BN33" s="81"/>
      <c r="BO33" s="81"/>
      <c r="BP33" s="81"/>
      <c r="BQ33" s="81"/>
      <c r="BR33" s="81"/>
      <c r="BS33" s="81"/>
      <c r="BT33" s="81"/>
      <c r="BU33" s="131"/>
      <c r="BV33" s="131"/>
      <c r="BW33" s="131"/>
      <c r="BX33" s="131"/>
      <c r="BY33" s="131"/>
      <c r="BZ33" s="131"/>
      <c r="CA33" s="131"/>
      <c r="CB33" s="131"/>
      <c r="CC33" s="131"/>
      <c r="CD33" s="131"/>
      <c r="CE33" s="113"/>
      <c r="CF33" s="113"/>
      <c r="CG33" s="113"/>
      <c r="CH33" s="113"/>
      <c r="CI33" s="113"/>
      <c r="CJ33" s="113"/>
      <c r="CK33" s="113"/>
      <c r="CL33" s="113"/>
      <c r="CM33" s="113"/>
      <c r="CN33" s="113"/>
      <c r="CO33" s="81"/>
      <c r="CP33" s="81"/>
      <c r="CQ33" s="81"/>
      <c r="CR33" s="81"/>
      <c r="CS33" s="81"/>
      <c r="CT33" s="81"/>
      <c r="CU33" s="81"/>
      <c r="CV33" s="81"/>
      <c r="CW33" s="81"/>
      <c r="CX33" s="81"/>
      <c r="CY33" s="131"/>
      <c r="CZ33" s="131"/>
      <c r="DA33" s="131"/>
      <c r="DB33" s="131"/>
      <c r="DC33" s="131"/>
      <c r="DD33" s="131"/>
      <c r="DE33" s="131"/>
      <c r="DF33" s="131"/>
      <c r="DG33" s="131"/>
      <c r="DH33" s="131"/>
      <c r="DI33" s="113"/>
      <c r="DJ33" s="113"/>
      <c r="DK33" s="113"/>
      <c r="DL33" s="113"/>
      <c r="DM33" s="113"/>
      <c r="DN33" s="113"/>
      <c r="DO33" s="113"/>
      <c r="DP33" s="113"/>
      <c r="DQ33" s="113"/>
      <c r="DR33" s="113"/>
      <c r="DS33" s="198" t="s">
        <v>201</v>
      </c>
      <c r="DT33" s="198" t="s">
        <v>201</v>
      </c>
      <c r="DU33" s="198" t="s">
        <v>201</v>
      </c>
      <c r="DV33" s="198" t="s">
        <v>201</v>
      </c>
      <c r="DW33" s="198" t="s">
        <v>201</v>
      </c>
      <c r="DX33" s="198" t="s">
        <v>201</v>
      </c>
      <c r="DY33" s="198" t="s">
        <v>201</v>
      </c>
      <c r="DZ33" s="198" t="s">
        <v>201</v>
      </c>
      <c r="EA33" s="198" t="s">
        <v>201</v>
      </c>
      <c r="EB33" s="198" t="s">
        <v>201</v>
      </c>
      <c r="EC33" s="199" t="s">
        <v>116</v>
      </c>
      <c r="ED33" s="120" t="s">
        <v>130</v>
      </c>
      <c r="EE33" s="200" t="s">
        <v>116</v>
      </c>
    </row>
    <row r="34" spans="1:135">
      <c r="A34" s="122">
        <v>27</v>
      </c>
      <c r="B34" s="111">
        <f>[1]SISWA!B32</f>
        <v>0</v>
      </c>
      <c r="C34" s="81"/>
      <c r="D34" s="81"/>
      <c r="E34" s="81"/>
      <c r="F34" s="81"/>
      <c r="G34" s="81"/>
      <c r="H34" s="81"/>
      <c r="I34" s="81"/>
      <c r="J34" s="81"/>
      <c r="K34" s="81"/>
      <c r="L34" s="81"/>
      <c r="M34" s="131"/>
      <c r="N34" s="131"/>
      <c r="O34" s="131"/>
      <c r="P34" s="131"/>
      <c r="Q34" s="131"/>
      <c r="R34" s="131"/>
      <c r="S34" s="131"/>
      <c r="T34" s="131"/>
      <c r="U34" s="131"/>
      <c r="V34" s="131"/>
      <c r="W34" s="113"/>
      <c r="X34" s="113"/>
      <c r="Y34" s="113"/>
      <c r="Z34" s="113"/>
      <c r="AA34" s="113"/>
      <c r="AB34" s="113"/>
      <c r="AC34" s="113"/>
      <c r="AD34" s="113"/>
      <c r="AE34" s="113"/>
      <c r="AF34" s="113"/>
      <c r="AG34" s="81"/>
      <c r="AH34" s="81"/>
      <c r="AI34" s="81"/>
      <c r="AJ34" s="81"/>
      <c r="AK34" s="81"/>
      <c r="AL34" s="81"/>
      <c r="AM34" s="81"/>
      <c r="AN34" s="81"/>
      <c r="AO34" s="81"/>
      <c r="AP34" s="81"/>
      <c r="AQ34" s="131"/>
      <c r="AR34" s="131"/>
      <c r="AS34" s="131"/>
      <c r="AT34" s="131"/>
      <c r="AU34" s="131"/>
      <c r="AV34" s="131"/>
      <c r="AW34" s="131"/>
      <c r="AX34" s="131"/>
      <c r="AY34" s="131"/>
      <c r="AZ34" s="131"/>
      <c r="BA34" s="113"/>
      <c r="BB34" s="113"/>
      <c r="BC34" s="113"/>
      <c r="BD34" s="113"/>
      <c r="BE34" s="113"/>
      <c r="BF34" s="113"/>
      <c r="BG34" s="113"/>
      <c r="BH34" s="113"/>
      <c r="BI34" s="113"/>
      <c r="BJ34" s="113"/>
      <c r="BK34" s="81"/>
      <c r="BL34" s="81"/>
      <c r="BM34" s="81"/>
      <c r="BN34" s="81"/>
      <c r="BO34" s="81"/>
      <c r="BP34" s="81"/>
      <c r="BQ34" s="81"/>
      <c r="BR34" s="81"/>
      <c r="BS34" s="81"/>
      <c r="BT34" s="81"/>
      <c r="BU34" s="131"/>
      <c r="BV34" s="131"/>
      <c r="BW34" s="131"/>
      <c r="BX34" s="131"/>
      <c r="BY34" s="131"/>
      <c r="BZ34" s="131"/>
      <c r="CA34" s="131"/>
      <c r="CB34" s="131"/>
      <c r="CC34" s="131"/>
      <c r="CD34" s="131"/>
      <c r="CE34" s="113"/>
      <c r="CF34" s="113"/>
      <c r="CG34" s="113"/>
      <c r="CH34" s="113"/>
      <c r="CI34" s="113"/>
      <c r="CJ34" s="113"/>
      <c r="CK34" s="113"/>
      <c r="CL34" s="113"/>
      <c r="CM34" s="113"/>
      <c r="CN34" s="113"/>
      <c r="CO34" s="81"/>
      <c r="CP34" s="81"/>
      <c r="CQ34" s="81"/>
      <c r="CR34" s="81"/>
      <c r="CS34" s="81"/>
      <c r="CT34" s="81"/>
      <c r="CU34" s="81"/>
      <c r="CV34" s="81"/>
      <c r="CW34" s="81"/>
      <c r="CX34" s="81"/>
      <c r="CY34" s="131"/>
      <c r="CZ34" s="131"/>
      <c r="DA34" s="131"/>
      <c r="DB34" s="131"/>
      <c r="DC34" s="131"/>
      <c r="DD34" s="131"/>
      <c r="DE34" s="131"/>
      <c r="DF34" s="131"/>
      <c r="DG34" s="131"/>
      <c r="DH34" s="131"/>
      <c r="DI34" s="113"/>
      <c r="DJ34" s="113"/>
      <c r="DK34" s="113"/>
      <c r="DL34" s="113"/>
      <c r="DM34" s="113"/>
      <c r="DN34" s="113"/>
      <c r="DO34" s="113"/>
      <c r="DP34" s="113"/>
      <c r="DQ34" s="113"/>
      <c r="DR34" s="113"/>
      <c r="DS34" s="198" t="s">
        <v>201</v>
      </c>
      <c r="DT34" s="198" t="s">
        <v>201</v>
      </c>
      <c r="DU34" s="198" t="s">
        <v>201</v>
      </c>
      <c r="DV34" s="198" t="s">
        <v>201</v>
      </c>
      <c r="DW34" s="198" t="s">
        <v>201</v>
      </c>
      <c r="DX34" s="198" t="s">
        <v>201</v>
      </c>
      <c r="DY34" s="198" t="s">
        <v>201</v>
      </c>
      <c r="DZ34" s="198" t="s">
        <v>201</v>
      </c>
      <c r="EA34" s="198" t="s">
        <v>201</v>
      </c>
      <c r="EB34" s="198" t="s">
        <v>201</v>
      </c>
      <c r="EC34" s="199" t="s">
        <v>116</v>
      </c>
      <c r="ED34" s="120" t="s">
        <v>130</v>
      </c>
      <c r="EE34" s="200" t="s">
        <v>116</v>
      </c>
    </row>
    <row r="35" spans="1:135">
      <c r="A35" s="122">
        <v>28</v>
      </c>
      <c r="B35" s="111">
        <f>[1]SISWA!B33</f>
        <v>0</v>
      </c>
      <c r="C35" s="81"/>
      <c r="D35" s="81"/>
      <c r="E35" s="81"/>
      <c r="F35" s="81"/>
      <c r="G35" s="81"/>
      <c r="H35" s="81"/>
      <c r="I35" s="81"/>
      <c r="J35" s="81"/>
      <c r="K35" s="81"/>
      <c r="L35" s="81"/>
      <c r="M35" s="131"/>
      <c r="N35" s="131"/>
      <c r="O35" s="131"/>
      <c r="P35" s="131"/>
      <c r="Q35" s="131"/>
      <c r="R35" s="131"/>
      <c r="S35" s="131"/>
      <c r="T35" s="131"/>
      <c r="U35" s="131"/>
      <c r="V35" s="131"/>
      <c r="W35" s="113"/>
      <c r="X35" s="113"/>
      <c r="Y35" s="113"/>
      <c r="Z35" s="113"/>
      <c r="AA35" s="113"/>
      <c r="AB35" s="113"/>
      <c r="AC35" s="113"/>
      <c r="AD35" s="113"/>
      <c r="AE35" s="113"/>
      <c r="AF35" s="113"/>
      <c r="AG35" s="81"/>
      <c r="AH35" s="81"/>
      <c r="AI35" s="81"/>
      <c r="AJ35" s="81"/>
      <c r="AK35" s="81"/>
      <c r="AL35" s="81"/>
      <c r="AM35" s="81"/>
      <c r="AN35" s="81"/>
      <c r="AO35" s="81"/>
      <c r="AP35" s="81"/>
      <c r="AQ35" s="131"/>
      <c r="AR35" s="131"/>
      <c r="AS35" s="131"/>
      <c r="AT35" s="131"/>
      <c r="AU35" s="131"/>
      <c r="AV35" s="131"/>
      <c r="AW35" s="131"/>
      <c r="AX35" s="131"/>
      <c r="AY35" s="131"/>
      <c r="AZ35" s="131"/>
      <c r="BA35" s="113"/>
      <c r="BB35" s="113"/>
      <c r="BC35" s="113"/>
      <c r="BD35" s="113"/>
      <c r="BE35" s="113"/>
      <c r="BF35" s="113"/>
      <c r="BG35" s="113"/>
      <c r="BH35" s="113"/>
      <c r="BI35" s="113"/>
      <c r="BJ35" s="113"/>
      <c r="BK35" s="81"/>
      <c r="BL35" s="81"/>
      <c r="BM35" s="81"/>
      <c r="BN35" s="81"/>
      <c r="BO35" s="81"/>
      <c r="BP35" s="81"/>
      <c r="BQ35" s="81"/>
      <c r="BR35" s="81"/>
      <c r="BS35" s="81"/>
      <c r="BT35" s="81"/>
      <c r="BU35" s="131"/>
      <c r="BV35" s="131"/>
      <c r="BW35" s="131"/>
      <c r="BX35" s="131"/>
      <c r="BY35" s="131"/>
      <c r="BZ35" s="131"/>
      <c r="CA35" s="131"/>
      <c r="CB35" s="131"/>
      <c r="CC35" s="131"/>
      <c r="CD35" s="131"/>
      <c r="CE35" s="113"/>
      <c r="CF35" s="113"/>
      <c r="CG35" s="113"/>
      <c r="CH35" s="113"/>
      <c r="CI35" s="113"/>
      <c r="CJ35" s="113"/>
      <c r="CK35" s="113"/>
      <c r="CL35" s="113"/>
      <c r="CM35" s="113"/>
      <c r="CN35" s="113"/>
      <c r="CO35" s="81"/>
      <c r="CP35" s="81"/>
      <c r="CQ35" s="81"/>
      <c r="CR35" s="81"/>
      <c r="CS35" s="81"/>
      <c r="CT35" s="81"/>
      <c r="CU35" s="81"/>
      <c r="CV35" s="81"/>
      <c r="CW35" s="81"/>
      <c r="CX35" s="81"/>
      <c r="CY35" s="131"/>
      <c r="CZ35" s="131"/>
      <c r="DA35" s="131"/>
      <c r="DB35" s="131"/>
      <c r="DC35" s="131"/>
      <c r="DD35" s="131"/>
      <c r="DE35" s="131"/>
      <c r="DF35" s="131"/>
      <c r="DG35" s="131"/>
      <c r="DH35" s="131"/>
      <c r="DI35" s="113"/>
      <c r="DJ35" s="113"/>
      <c r="DK35" s="113"/>
      <c r="DL35" s="113"/>
      <c r="DM35" s="113"/>
      <c r="DN35" s="113"/>
      <c r="DO35" s="113"/>
      <c r="DP35" s="113"/>
      <c r="DQ35" s="113"/>
      <c r="DR35" s="113"/>
      <c r="DS35" s="198" t="s">
        <v>201</v>
      </c>
      <c r="DT35" s="198" t="s">
        <v>201</v>
      </c>
      <c r="DU35" s="198" t="s">
        <v>201</v>
      </c>
      <c r="DV35" s="198" t="s">
        <v>201</v>
      </c>
      <c r="DW35" s="198" t="s">
        <v>201</v>
      </c>
      <c r="DX35" s="198" t="s">
        <v>201</v>
      </c>
      <c r="DY35" s="198" t="s">
        <v>201</v>
      </c>
      <c r="DZ35" s="198" t="s">
        <v>201</v>
      </c>
      <c r="EA35" s="198" t="s">
        <v>201</v>
      </c>
      <c r="EB35" s="198" t="s">
        <v>201</v>
      </c>
      <c r="EC35" s="199" t="s">
        <v>116</v>
      </c>
      <c r="ED35" s="120" t="s">
        <v>130</v>
      </c>
      <c r="EE35" s="200" t="s">
        <v>116</v>
      </c>
    </row>
    <row r="36" spans="1:135">
      <c r="A36" s="122">
        <v>29</v>
      </c>
      <c r="B36" s="111">
        <f>[1]SISWA!B34</f>
        <v>0</v>
      </c>
      <c r="C36" s="81"/>
      <c r="D36" s="81"/>
      <c r="E36" s="81"/>
      <c r="F36" s="81"/>
      <c r="G36" s="81"/>
      <c r="H36" s="81"/>
      <c r="I36" s="81"/>
      <c r="J36" s="81"/>
      <c r="K36" s="81"/>
      <c r="L36" s="81"/>
      <c r="M36" s="131"/>
      <c r="N36" s="131"/>
      <c r="O36" s="131"/>
      <c r="P36" s="131"/>
      <c r="Q36" s="131"/>
      <c r="R36" s="131"/>
      <c r="S36" s="131"/>
      <c r="T36" s="131"/>
      <c r="U36" s="131"/>
      <c r="V36" s="131"/>
      <c r="W36" s="113"/>
      <c r="X36" s="113"/>
      <c r="Y36" s="113"/>
      <c r="Z36" s="113"/>
      <c r="AA36" s="113"/>
      <c r="AB36" s="113"/>
      <c r="AC36" s="113"/>
      <c r="AD36" s="113"/>
      <c r="AE36" s="113"/>
      <c r="AF36" s="113"/>
      <c r="AG36" s="81"/>
      <c r="AH36" s="81"/>
      <c r="AI36" s="81"/>
      <c r="AJ36" s="81"/>
      <c r="AK36" s="81"/>
      <c r="AL36" s="81"/>
      <c r="AM36" s="81"/>
      <c r="AN36" s="81"/>
      <c r="AO36" s="81"/>
      <c r="AP36" s="81"/>
      <c r="AQ36" s="131"/>
      <c r="AR36" s="131"/>
      <c r="AS36" s="131"/>
      <c r="AT36" s="131"/>
      <c r="AU36" s="131"/>
      <c r="AV36" s="131"/>
      <c r="AW36" s="131"/>
      <c r="AX36" s="131"/>
      <c r="AY36" s="131"/>
      <c r="AZ36" s="131"/>
      <c r="BA36" s="113"/>
      <c r="BB36" s="113"/>
      <c r="BC36" s="113"/>
      <c r="BD36" s="113"/>
      <c r="BE36" s="113"/>
      <c r="BF36" s="113"/>
      <c r="BG36" s="113"/>
      <c r="BH36" s="113"/>
      <c r="BI36" s="113"/>
      <c r="BJ36" s="113"/>
      <c r="BK36" s="81"/>
      <c r="BL36" s="81"/>
      <c r="BM36" s="81"/>
      <c r="BN36" s="81"/>
      <c r="BO36" s="81"/>
      <c r="BP36" s="81"/>
      <c r="BQ36" s="81"/>
      <c r="BR36" s="81"/>
      <c r="BS36" s="81"/>
      <c r="BT36" s="81"/>
      <c r="BU36" s="131"/>
      <c r="BV36" s="131"/>
      <c r="BW36" s="131"/>
      <c r="BX36" s="131"/>
      <c r="BY36" s="131"/>
      <c r="BZ36" s="131"/>
      <c r="CA36" s="131"/>
      <c r="CB36" s="131"/>
      <c r="CC36" s="131"/>
      <c r="CD36" s="131"/>
      <c r="CE36" s="113"/>
      <c r="CF36" s="113"/>
      <c r="CG36" s="113"/>
      <c r="CH36" s="113"/>
      <c r="CI36" s="113"/>
      <c r="CJ36" s="113"/>
      <c r="CK36" s="113"/>
      <c r="CL36" s="113"/>
      <c r="CM36" s="113"/>
      <c r="CN36" s="113"/>
      <c r="CO36" s="81"/>
      <c r="CP36" s="81"/>
      <c r="CQ36" s="81"/>
      <c r="CR36" s="81"/>
      <c r="CS36" s="81"/>
      <c r="CT36" s="81"/>
      <c r="CU36" s="81"/>
      <c r="CV36" s="81"/>
      <c r="CW36" s="81"/>
      <c r="CX36" s="81"/>
      <c r="CY36" s="131"/>
      <c r="CZ36" s="131"/>
      <c r="DA36" s="131"/>
      <c r="DB36" s="131"/>
      <c r="DC36" s="131"/>
      <c r="DD36" s="131"/>
      <c r="DE36" s="131"/>
      <c r="DF36" s="131"/>
      <c r="DG36" s="131"/>
      <c r="DH36" s="131"/>
      <c r="DI36" s="113"/>
      <c r="DJ36" s="113"/>
      <c r="DK36" s="113"/>
      <c r="DL36" s="113"/>
      <c r="DM36" s="113"/>
      <c r="DN36" s="113"/>
      <c r="DO36" s="113"/>
      <c r="DP36" s="113"/>
      <c r="DQ36" s="113"/>
      <c r="DR36" s="113"/>
      <c r="DS36" s="198" t="s">
        <v>201</v>
      </c>
      <c r="DT36" s="198" t="s">
        <v>201</v>
      </c>
      <c r="DU36" s="198" t="s">
        <v>201</v>
      </c>
      <c r="DV36" s="198" t="s">
        <v>201</v>
      </c>
      <c r="DW36" s="198" t="s">
        <v>201</v>
      </c>
      <c r="DX36" s="198" t="s">
        <v>201</v>
      </c>
      <c r="DY36" s="198" t="s">
        <v>201</v>
      </c>
      <c r="DZ36" s="198" t="s">
        <v>201</v>
      </c>
      <c r="EA36" s="198" t="s">
        <v>201</v>
      </c>
      <c r="EB36" s="198" t="s">
        <v>201</v>
      </c>
      <c r="EC36" s="199" t="s">
        <v>116</v>
      </c>
      <c r="ED36" s="120" t="s">
        <v>130</v>
      </c>
      <c r="EE36" s="200" t="s">
        <v>116</v>
      </c>
    </row>
    <row r="37" spans="1:135">
      <c r="A37" s="122">
        <v>30</v>
      </c>
      <c r="B37" s="111">
        <f>[1]SISWA!B35</f>
        <v>0</v>
      </c>
      <c r="C37" s="81"/>
      <c r="D37" s="81"/>
      <c r="E37" s="81"/>
      <c r="F37" s="81"/>
      <c r="G37" s="81"/>
      <c r="H37" s="81"/>
      <c r="I37" s="81"/>
      <c r="J37" s="81"/>
      <c r="K37" s="81"/>
      <c r="L37" s="81"/>
      <c r="M37" s="131"/>
      <c r="N37" s="131"/>
      <c r="O37" s="131"/>
      <c r="P37" s="131"/>
      <c r="Q37" s="131"/>
      <c r="R37" s="131"/>
      <c r="S37" s="131"/>
      <c r="T37" s="131"/>
      <c r="U37" s="131"/>
      <c r="V37" s="131"/>
      <c r="W37" s="113"/>
      <c r="X37" s="113"/>
      <c r="Y37" s="113"/>
      <c r="Z37" s="113"/>
      <c r="AA37" s="113"/>
      <c r="AB37" s="113"/>
      <c r="AC37" s="113"/>
      <c r="AD37" s="113"/>
      <c r="AE37" s="113"/>
      <c r="AF37" s="113"/>
      <c r="AG37" s="81"/>
      <c r="AH37" s="81"/>
      <c r="AI37" s="81"/>
      <c r="AJ37" s="81"/>
      <c r="AK37" s="81"/>
      <c r="AL37" s="81"/>
      <c r="AM37" s="81"/>
      <c r="AN37" s="81"/>
      <c r="AO37" s="81"/>
      <c r="AP37" s="81"/>
      <c r="AQ37" s="131"/>
      <c r="AR37" s="131"/>
      <c r="AS37" s="131"/>
      <c r="AT37" s="131"/>
      <c r="AU37" s="131"/>
      <c r="AV37" s="131"/>
      <c r="AW37" s="131"/>
      <c r="AX37" s="131"/>
      <c r="AY37" s="131"/>
      <c r="AZ37" s="131"/>
      <c r="BA37" s="113"/>
      <c r="BB37" s="113"/>
      <c r="BC37" s="113"/>
      <c r="BD37" s="113"/>
      <c r="BE37" s="113"/>
      <c r="BF37" s="113"/>
      <c r="BG37" s="113"/>
      <c r="BH37" s="113"/>
      <c r="BI37" s="113"/>
      <c r="BJ37" s="113"/>
      <c r="BK37" s="81"/>
      <c r="BL37" s="81"/>
      <c r="BM37" s="81"/>
      <c r="BN37" s="81"/>
      <c r="BO37" s="81"/>
      <c r="BP37" s="81"/>
      <c r="BQ37" s="81"/>
      <c r="BR37" s="81"/>
      <c r="BS37" s="81"/>
      <c r="BT37" s="81"/>
      <c r="BU37" s="131"/>
      <c r="BV37" s="131"/>
      <c r="BW37" s="131"/>
      <c r="BX37" s="131"/>
      <c r="BY37" s="131"/>
      <c r="BZ37" s="131"/>
      <c r="CA37" s="131"/>
      <c r="CB37" s="131"/>
      <c r="CC37" s="131"/>
      <c r="CD37" s="131"/>
      <c r="CE37" s="113"/>
      <c r="CF37" s="113"/>
      <c r="CG37" s="113"/>
      <c r="CH37" s="113"/>
      <c r="CI37" s="113"/>
      <c r="CJ37" s="113"/>
      <c r="CK37" s="113"/>
      <c r="CL37" s="113"/>
      <c r="CM37" s="113"/>
      <c r="CN37" s="113"/>
      <c r="CO37" s="81"/>
      <c r="CP37" s="81"/>
      <c r="CQ37" s="81"/>
      <c r="CR37" s="81"/>
      <c r="CS37" s="81"/>
      <c r="CT37" s="81"/>
      <c r="CU37" s="81"/>
      <c r="CV37" s="81"/>
      <c r="CW37" s="81"/>
      <c r="CX37" s="81"/>
      <c r="CY37" s="131"/>
      <c r="CZ37" s="131"/>
      <c r="DA37" s="131"/>
      <c r="DB37" s="131"/>
      <c r="DC37" s="131"/>
      <c r="DD37" s="131"/>
      <c r="DE37" s="131"/>
      <c r="DF37" s="131"/>
      <c r="DG37" s="131"/>
      <c r="DH37" s="131"/>
      <c r="DI37" s="113"/>
      <c r="DJ37" s="113"/>
      <c r="DK37" s="113"/>
      <c r="DL37" s="113"/>
      <c r="DM37" s="113"/>
      <c r="DN37" s="113"/>
      <c r="DO37" s="113"/>
      <c r="DP37" s="113"/>
      <c r="DQ37" s="113"/>
      <c r="DR37" s="113"/>
      <c r="DS37" s="198" t="s">
        <v>201</v>
      </c>
      <c r="DT37" s="198" t="s">
        <v>201</v>
      </c>
      <c r="DU37" s="198" t="s">
        <v>201</v>
      </c>
      <c r="DV37" s="198" t="s">
        <v>201</v>
      </c>
      <c r="DW37" s="198" t="s">
        <v>201</v>
      </c>
      <c r="DX37" s="198" t="s">
        <v>201</v>
      </c>
      <c r="DY37" s="198" t="s">
        <v>201</v>
      </c>
      <c r="DZ37" s="198" t="s">
        <v>201</v>
      </c>
      <c r="EA37" s="198" t="s">
        <v>201</v>
      </c>
      <c r="EB37" s="198" t="s">
        <v>201</v>
      </c>
      <c r="EC37" s="199" t="s">
        <v>116</v>
      </c>
      <c r="ED37" s="120" t="s">
        <v>130</v>
      </c>
      <c r="EE37" s="200" t="s">
        <v>116</v>
      </c>
    </row>
    <row r="38" spans="1:135">
      <c r="A38" s="122">
        <v>31</v>
      </c>
      <c r="B38" s="111">
        <f>[1]SISWA!B36</f>
        <v>0</v>
      </c>
      <c r="C38" s="81"/>
      <c r="D38" s="81"/>
      <c r="E38" s="81"/>
      <c r="F38" s="81"/>
      <c r="G38" s="81"/>
      <c r="H38" s="81"/>
      <c r="I38" s="81"/>
      <c r="J38" s="81"/>
      <c r="K38" s="81"/>
      <c r="L38" s="81"/>
      <c r="M38" s="131"/>
      <c r="N38" s="131"/>
      <c r="O38" s="131"/>
      <c r="P38" s="131"/>
      <c r="Q38" s="131"/>
      <c r="R38" s="131"/>
      <c r="S38" s="131"/>
      <c r="T38" s="131"/>
      <c r="U38" s="131"/>
      <c r="V38" s="131"/>
      <c r="W38" s="113"/>
      <c r="X38" s="113"/>
      <c r="Y38" s="113"/>
      <c r="Z38" s="113"/>
      <c r="AA38" s="113"/>
      <c r="AB38" s="113"/>
      <c r="AC38" s="113"/>
      <c r="AD38" s="113"/>
      <c r="AE38" s="113"/>
      <c r="AF38" s="113"/>
      <c r="AG38" s="81"/>
      <c r="AH38" s="81"/>
      <c r="AI38" s="81"/>
      <c r="AJ38" s="81"/>
      <c r="AK38" s="81"/>
      <c r="AL38" s="81"/>
      <c r="AM38" s="81"/>
      <c r="AN38" s="81"/>
      <c r="AO38" s="81"/>
      <c r="AP38" s="81"/>
      <c r="AQ38" s="131"/>
      <c r="AR38" s="131"/>
      <c r="AS38" s="131"/>
      <c r="AT38" s="131"/>
      <c r="AU38" s="131"/>
      <c r="AV38" s="131"/>
      <c r="AW38" s="131"/>
      <c r="AX38" s="131"/>
      <c r="AY38" s="131"/>
      <c r="AZ38" s="131"/>
      <c r="BA38" s="113"/>
      <c r="BB38" s="113"/>
      <c r="BC38" s="113"/>
      <c r="BD38" s="113"/>
      <c r="BE38" s="113"/>
      <c r="BF38" s="113"/>
      <c r="BG38" s="113"/>
      <c r="BH38" s="113"/>
      <c r="BI38" s="113"/>
      <c r="BJ38" s="113"/>
      <c r="BK38" s="81"/>
      <c r="BL38" s="81"/>
      <c r="BM38" s="81"/>
      <c r="BN38" s="81"/>
      <c r="BO38" s="81"/>
      <c r="BP38" s="81"/>
      <c r="BQ38" s="81"/>
      <c r="BR38" s="81"/>
      <c r="BS38" s="81"/>
      <c r="BT38" s="81"/>
      <c r="BU38" s="131"/>
      <c r="BV38" s="131"/>
      <c r="BW38" s="131"/>
      <c r="BX38" s="131"/>
      <c r="BY38" s="131"/>
      <c r="BZ38" s="131"/>
      <c r="CA38" s="131"/>
      <c r="CB38" s="131"/>
      <c r="CC38" s="131"/>
      <c r="CD38" s="131"/>
      <c r="CE38" s="113"/>
      <c r="CF38" s="113"/>
      <c r="CG38" s="113"/>
      <c r="CH38" s="113"/>
      <c r="CI38" s="113"/>
      <c r="CJ38" s="113"/>
      <c r="CK38" s="113"/>
      <c r="CL38" s="113"/>
      <c r="CM38" s="113"/>
      <c r="CN38" s="113"/>
      <c r="CO38" s="81"/>
      <c r="CP38" s="81"/>
      <c r="CQ38" s="81"/>
      <c r="CR38" s="81"/>
      <c r="CS38" s="81"/>
      <c r="CT38" s="81"/>
      <c r="CU38" s="81"/>
      <c r="CV38" s="81"/>
      <c r="CW38" s="81"/>
      <c r="CX38" s="81"/>
      <c r="CY38" s="131"/>
      <c r="CZ38" s="131"/>
      <c r="DA38" s="131"/>
      <c r="DB38" s="131"/>
      <c r="DC38" s="131"/>
      <c r="DD38" s="131"/>
      <c r="DE38" s="131"/>
      <c r="DF38" s="131"/>
      <c r="DG38" s="131"/>
      <c r="DH38" s="131"/>
      <c r="DI38" s="113"/>
      <c r="DJ38" s="113"/>
      <c r="DK38" s="113"/>
      <c r="DL38" s="113"/>
      <c r="DM38" s="113"/>
      <c r="DN38" s="113"/>
      <c r="DO38" s="113"/>
      <c r="DP38" s="113"/>
      <c r="DQ38" s="113"/>
      <c r="DR38" s="113"/>
      <c r="DS38" s="198" t="s">
        <v>201</v>
      </c>
      <c r="DT38" s="198" t="s">
        <v>201</v>
      </c>
      <c r="DU38" s="198" t="s">
        <v>201</v>
      </c>
      <c r="DV38" s="198" t="s">
        <v>201</v>
      </c>
      <c r="DW38" s="198" t="s">
        <v>201</v>
      </c>
      <c r="DX38" s="198" t="s">
        <v>201</v>
      </c>
      <c r="DY38" s="198" t="s">
        <v>201</v>
      </c>
      <c r="DZ38" s="198" t="s">
        <v>201</v>
      </c>
      <c r="EA38" s="198" t="s">
        <v>201</v>
      </c>
      <c r="EB38" s="198" t="s">
        <v>201</v>
      </c>
      <c r="EC38" s="199" t="s">
        <v>116</v>
      </c>
      <c r="ED38" s="120" t="s">
        <v>130</v>
      </c>
      <c r="EE38" s="200" t="s">
        <v>116</v>
      </c>
    </row>
    <row r="39" spans="1:135">
      <c r="A39" s="122">
        <v>32</v>
      </c>
      <c r="B39" s="111">
        <f>[1]SISWA!B37</f>
        <v>0</v>
      </c>
      <c r="C39" s="81"/>
      <c r="D39" s="81"/>
      <c r="E39" s="81"/>
      <c r="F39" s="81"/>
      <c r="G39" s="81"/>
      <c r="H39" s="81"/>
      <c r="I39" s="81"/>
      <c r="J39" s="81"/>
      <c r="K39" s="81"/>
      <c r="L39" s="81"/>
      <c r="M39" s="131"/>
      <c r="N39" s="131"/>
      <c r="O39" s="131"/>
      <c r="P39" s="131"/>
      <c r="Q39" s="131"/>
      <c r="R39" s="131"/>
      <c r="S39" s="131"/>
      <c r="T39" s="131"/>
      <c r="U39" s="131"/>
      <c r="V39" s="131"/>
      <c r="W39" s="113"/>
      <c r="X39" s="113"/>
      <c r="Y39" s="113"/>
      <c r="Z39" s="113"/>
      <c r="AA39" s="113"/>
      <c r="AB39" s="113"/>
      <c r="AC39" s="113"/>
      <c r="AD39" s="113"/>
      <c r="AE39" s="113"/>
      <c r="AF39" s="113"/>
      <c r="AG39" s="81"/>
      <c r="AH39" s="81"/>
      <c r="AI39" s="81"/>
      <c r="AJ39" s="81"/>
      <c r="AK39" s="81"/>
      <c r="AL39" s="81"/>
      <c r="AM39" s="81"/>
      <c r="AN39" s="81"/>
      <c r="AO39" s="81"/>
      <c r="AP39" s="81"/>
      <c r="AQ39" s="131"/>
      <c r="AR39" s="131"/>
      <c r="AS39" s="131"/>
      <c r="AT39" s="131"/>
      <c r="AU39" s="131"/>
      <c r="AV39" s="131"/>
      <c r="AW39" s="131"/>
      <c r="AX39" s="131"/>
      <c r="AY39" s="131"/>
      <c r="AZ39" s="131"/>
      <c r="BA39" s="113"/>
      <c r="BB39" s="113"/>
      <c r="BC39" s="113"/>
      <c r="BD39" s="113"/>
      <c r="BE39" s="113"/>
      <c r="BF39" s="113"/>
      <c r="BG39" s="113"/>
      <c r="BH39" s="113"/>
      <c r="BI39" s="113"/>
      <c r="BJ39" s="113"/>
      <c r="BK39" s="81"/>
      <c r="BL39" s="81"/>
      <c r="BM39" s="81"/>
      <c r="BN39" s="81"/>
      <c r="BO39" s="81"/>
      <c r="BP39" s="81"/>
      <c r="BQ39" s="81"/>
      <c r="BR39" s="81"/>
      <c r="BS39" s="81"/>
      <c r="BT39" s="81"/>
      <c r="BU39" s="131"/>
      <c r="BV39" s="131"/>
      <c r="BW39" s="131"/>
      <c r="BX39" s="131"/>
      <c r="BY39" s="131"/>
      <c r="BZ39" s="131"/>
      <c r="CA39" s="131"/>
      <c r="CB39" s="131"/>
      <c r="CC39" s="131"/>
      <c r="CD39" s="131"/>
      <c r="CE39" s="113"/>
      <c r="CF39" s="113"/>
      <c r="CG39" s="113"/>
      <c r="CH39" s="113"/>
      <c r="CI39" s="113"/>
      <c r="CJ39" s="113"/>
      <c r="CK39" s="113"/>
      <c r="CL39" s="113"/>
      <c r="CM39" s="113"/>
      <c r="CN39" s="113"/>
      <c r="CO39" s="81"/>
      <c r="CP39" s="81"/>
      <c r="CQ39" s="81"/>
      <c r="CR39" s="81"/>
      <c r="CS39" s="81"/>
      <c r="CT39" s="81"/>
      <c r="CU39" s="81"/>
      <c r="CV39" s="81"/>
      <c r="CW39" s="81"/>
      <c r="CX39" s="81"/>
      <c r="CY39" s="131"/>
      <c r="CZ39" s="131"/>
      <c r="DA39" s="131"/>
      <c r="DB39" s="131"/>
      <c r="DC39" s="131"/>
      <c r="DD39" s="131"/>
      <c r="DE39" s="131"/>
      <c r="DF39" s="131"/>
      <c r="DG39" s="131"/>
      <c r="DH39" s="131"/>
      <c r="DI39" s="113"/>
      <c r="DJ39" s="113"/>
      <c r="DK39" s="113"/>
      <c r="DL39" s="113"/>
      <c r="DM39" s="113"/>
      <c r="DN39" s="113"/>
      <c r="DO39" s="113"/>
      <c r="DP39" s="113"/>
      <c r="DQ39" s="113"/>
      <c r="DR39" s="113"/>
      <c r="DS39" s="198" t="s">
        <v>201</v>
      </c>
      <c r="DT39" s="198" t="s">
        <v>201</v>
      </c>
      <c r="DU39" s="198" t="s">
        <v>201</v>
      </c>
      <c r="DV39" s="198" t="s">
        <v>201</v>
      </c>
      <c r="DW39" s="198" t="s">
        <v>201</v>
      </c>
      <c r="DX39" s="198" t="s">
        <v>201</v>
      </c>
      <c r="DY39" s="198" t="s">
        <v>201</v>
      </c>
      <c r="DZ39" s="198" t="s">
        <v>201</v>
      </c>
      <c r="EA39" s="198" t="s">
        <v>201</v>
      </c>
      <c r="EB39" s="198" t="s">
        <v>201</v>
      </c>
      <c r="EC39" s="199" t="s">
        <v>116</v>
      </c>
      <c r="ED39" s="120" t="s">
        <v>130</v>
      </c>
      <c r="EE39" s="200" t="s">
        <v>116</v>
      </c>
    </row>
    <row r="40" spans="1:135">
      <c r="A40" s="122">
        <v>33</v>
      </c>
      <c r="B40" s="111">
        <f>[1]SISWA!B38</f>
        <v>0</v>
      </c>
      <c r="C40" s="81"/>
      <c r="D40" s="81"/>
      <c r="E40" s="81"/>
      <c r="F40" s="81"/>
      <c r="G40" s="81"/>
      <c r="H40" s="81"/>
      <c r="I40" s="81"/>
      <c r="J40" s="81"/>
      <c r="K40" s="81"/>
      <c r="L40" s="81"/>
      <c r="M40" s="131"/>
      <c r="N40" s="131"/>
      <c r="O40" s="131"/>
      <c r="P40" s="131"/>
      <c r="Q40" s="131"/>
      <c r="R40" s="131"/>
      <c r="S40" s="131"/>
      <c r="T40" s="131"/>
      <c r="U40" s="131"/>
      <c r="V40" s="131"/>
      <c r="W40" s="113"/>
      <c r="X40" s="113"/>
      <c r="Y40" s="113"/>
      <c r="Z40" s="113"/>
      <c r="AA40" s="113"/>
      <c r="AB40" s="113"/>
      <c r="AC40" s="113"/>
      <c r="AD40" s="113"/>
      <c r="AE40" s="113"/>
      <c r="AF40" s="113"/>
      <c r="AG40" s="81"/>
      <c r="AH40" s="81"/>
      <c r="AI40" s="81"/>
      <c r="AJ40" s="81"/>
      <c r="AK40" s="81"/>
      <c r="AL40" s="81"/>
      <c r="AM40" s="81"/>
      <c r="AN40" s="81"/>
      <c r="AO40" s="81"/>
      <c r="AP40" s="81"/>
      <c r="AQ40" s="131"/>
      <c r="AR40" s="131"/>
      <c r="AS40" s="131"/>
      <c r="AT40" s="131"/>
      <c r="AU40" s="131"/>
      <c r="AV40" s="131"/>
      <c r="AW40" s="131"/>
      <c r="AX40" s="131"/>
      <c r="AY40" s="131"/>
      <c r="AZ40" s="131"/>
      <c r="BA40" s="113"/>
      <c r="BB40" s="113"/>
      <c r="BC40" s="113"/>
      <c r="BD40" s="113"/>
      <c r="BE40" s="113"/>
      <c r="BF40" s="113"/>
      <c r="BG40" s="113"/>
      <c r="BH40" s="113"/>
      <c r="BI40" s="113"/>
      <c r="BJ40" s="113"/>
      <c r="BK40" s="81"/>
      <c r="BL40" s="81"/>
      <c r="BM40" s="81"/>
      <c r="BN40" s="81"/>
      <c r="BO40" s="81"/>
      <c r="BP40" s="81"/>
      <c r="BQ40" s="81"/>
      <c r="BR40" s="81"/>
      <c r="BS40" s="81"/>
      <c r="BT40" s="81"/>
      <c r="BU40" s="131"/>
      <c r="BV40" s="131"/>
      <c r="BW40" s="131"/>
      <c r="BX40" s="131"/>
      <c r="BY40" s="131"/>
      <c r="BZ40" s="131"/>
      <c r="CA40" s="131"/>
      <c r="CB40" s="131"/>
      <c r="CC40" s="131"/>
      <c r="CD40" s="131"/>
      <c r="CE40" s="113"/>
      <c r="CF40" s="113"/>
      <c r="CG40" s="113"/>
      <c r="CH40" s="113"/>
      <c r="CI40" s="113"/>
      <c r="CJ40" s="113"/>
      <c r="CK40" s="113"/>
      <c r="CL40" s="113"/>
      <c r="CM40" s="113"/>
      <c r="CN40" s="113"/>
      <c r="CO40" s="81"/>
      <c r="CP40" s="81"/>
      <c r="CQ40" s="81"/>
      <c r="CR40" s="81"/>
      <c r="CS40" s="81"/>
      <c r="CT40" s="81"/>
      <c r="CU40" s="81"/>
      <c r="CV40" s="81"/>
      <c r="CW40" s="81"/>
      <c r="CX40" s="81"/>
      <c r="CY40" s="131"/>
      <c r="CZ40" s="131"/>
      <c r="DA40" s="131"/>
      <c r="DB40" s="131"/>
      <c r="DC40" s="131"/>
      <c r="DD40" s="131"/>
      <c r="DE40" s="131"/>
      <c r="DF40" s="131"/>
      <c r="DG40" s="131"/>
      <c r="DH40" s="131"/>
      <c r="DI40" s="113"/>
      <c r="DJ40" s="113"/>
      <c r="DK40" s="113"/>
      <c r="DL40" s="113"/>
      <c r="DM40" s="113"/>
      <c r="DN40" s="113"/>
      <c r="DO40" s="113"/>
      <c r="DP40" s="113"/>
      <c r="DQ40" s="113"/>
      <c r="DR40" s="113"/>
      <c r="DS40" s="198" t="s">
        <v>201</v>
      </c>
      <c r="DT40" s="198" t="s">
        <v>201</v>
      </c>
      <c r="DU40" s="198" t="s">
        <v>201</v>
      </c>
      <c r="DV40" s="198" t="s">
        <v>201</v>
      </c>
      <c r="DW40" s="198" t="s">
        <v>201</v>
      </c>
      <c r="DX40" s="198" t="s">
        <v>201</v>
      </c>
      <c r="DY40" s="198" t="s">
        <v>201</v>
      </c>
      <c r="DZ40" s="198" t="s">
        <v>201</v>
      </c>
      <c r="EA40" s="198" t="s">
        <v>201</v>
      </c>
      <c r="EB40" s="198" t="s">
        <v>201</v>
      </c>
      <c r="EC40" s="199" t="s">
        <v>116</v>
      </c>
      <c r="ED40" s="120" t="s">
        <v>130</v>
      </c>
      <c r="EE40" s="200" t="s">
        <v>116</v>
      </c>
    </row>
    <row r="41" spans="1:135">
      <c r="A41" s="122">
        <v>34</v>
      </c>
      <c r="B41" s="111">
        <f>[1]SISWA!B39</f>
        <v>0</v>
      </c>
      <c r="C41" s="81"/>
      <c r="D41" s="81"/>
      <c r="E41" s="81"/>
      <c r="F41" s="81"/>
      <c r="G41" s="81"/>
      <c r="H41" s="81"/>
      <c r="I41" s="81"/>
      <c r="J41" s="81"/>
      <c r="K41" s="81"/>
      <c r="L41" s="81"/>
      <c r="M41" s="131"/>
      <c r="N41" s="131"/>
      <c r="O41" s="131"/>
      <c r="P41" s="131"/>
      <c r="Q41" s="131"/>
      <c r="R41" s="131"/>
      <c r="S41" s="131"/>
      <c r="T41" s="131"/>
      <c r="U41" s="131"/>
      <c r="V41" s="131"/>
      <c r="W41" s="113"/>
      <c r="X41" s="113"/>
      <c r="Y41" s="113"/>
      <c r="Z41" s="113"/>
      <c r="AA41" s="113"/>
      <c r="AB41" s="113"/>
      <c r="AC41" s="113"/>
      <c r="AD41" s="113"/>
      <c r="AE41" s="113"/>
      <c r="AF41" s="113"/>
      <c r="AG41" s="81"/>
      <c r="AH41" s="81"/>
      <c r="AI41" s="81"/>
      <c r="AJ41" s="81"/>
      <c r="AK41" s="81"/>
      <c r="AL41" s="81"/>
      <c r="AM41" s="81"/>
      <c r="AN41" s="81"/>
      <c r="AO41" s="81"/>
      <c r="AP41" s="81"/>
      <c r="AQ41" s="131"/>
      <c r="AR41" s="131"/>
      <c r="AS41" s="131"/>
      <c r="AT41" s="131"/>
      <c r="AU41" s="131"/>
      <c r="AV41" s="131"/>
      <c r="AW41" s="131"/>
      <c r="AX41" s="131"/>
      <c r="AY41" s="131"/>
      <c r="AZ41" s="131"/>
      <c r="BA41" s="113"/>
      <c r="BB41" s="113"/>
      <c r="BC41" s="113"/>
      <c r="BD41" s="113"/>
      <c r="BE41" s="113"/>
      <c r="BF41" s="113"/>
      <c r="BG41" s="113"/>
      <c r="BH41" s="113"/>
      <c r="BI41" s="113"/>
      <c r="BJ41" s="113"/>
      <c r="BK41" s="81"/>
      <c r="BL41" s="81"/>
      <c r="BM41" s="81"/>
      <c r="BN41" s="81"/>
      <c r="BO41" s="81"/>
      <c r="BP41" s="81"/>
      <c r="BQ41" s="81"/>
      <c r="BR41" s="81"/>
      <c r="BS41" s="81"/>
      <c r="BT41" s="81"/>
      <c r="BU41" s="131"/>
      <c r="BV41" s="131"/>
      <c r="BW41" s="131"/>
      <c r="BX41" s="131"/>
      <c r="BY41" s="131"/>
      <c r="BZ41" s="131"/>
      <c r="CA41" s="131"/>
      <c r="CB41" s="131"/>
      <c r="CC41" s="131"/>
      <c r="CD41" s="131"/>
      <c r="CE41" s="113"/>
      <c r="CF41" s="113"/>
      <c r="CG41" s="113"/>
      <c r="CH41" s="113"/>
      <c r="CI41" s="113"/>
      <c r="CJ41" s="113"/>
      <c r="CK41" s="113"/>
      <c r="CL41" s="113"/>
      <c r="CM41" s="113"/>
      <c r="CN41" s="113"/>
      <c r="CO41" s="81"/>
      <c r="CP41" s="81"/>
      <c r="CQ41" s="81"/>
      <c r="CR41" s="81"/>
      <c r="CS41" s="81"/>
      <c r="CT41" s="81"/>
      <c r="CU41" s="81"/>
      <c r="CV41" s="81"/>
      <c r="CW41" s="81"/>
      <c r="CX41" s="81"/>
      <c r="CY41" s="131"/>
      <c r="CZ41" s="131"/>
      <c r="DA41" s="131"/>
      <c r="DB41" s="131"/>
      <c r="DC41" s="131"/>
      <c r="DD41" s="131"/>
      <c r="DE41" s="131"/>
      <c r="DF41" s="131"/>
      <c r="DG41" s="131"/>
      <c r="DH41" s="131"/>
      <c r="DI41" s="113"/>
      <c r="DJ41" s="113"/>
      <c r="DK41" s="113"/>
      <c r="DL41" s="113"/>
      <c r="DM41" s="113"/>
      <c r="DN41" s="113"/>
      <c r="DO41" s="113"/>
      <c r="DP41" s="113"/>
      <c r="DQ41" s="113"/>
      <c r="DR41" s="113"/>
      <c r="DS41" s="198" t="s">
        <v>201</v>
      </c>
      <c r="DT41" s="198" t="s">
        <v>201</v>
      </c>
      <c r="DU41" s="198" t="s">
        <v>201</v>
      </c>
      <c r="DV41" s="198" t="s">
        <v>201</v>
      </c>
      <c r="DW41" s="198" t="s">
        <v>201</v>
      </c>
      <c r="DX41" s="198" t="s">
        <v>201</v>
      </c>
      <c r="DY41" s="198" t="s">
        <v>201</v>
      </c>
      <c r="DZ41" s="198" t="s">
        <v>201</v>
      </c>
      <c r="EA41" s="198" t="s">
        <v>201</v>
      </c>
      <c r="EB41" s="198" t="s">
        <v>201</v>
      </c>
      <c r="EC41" s="199" t="s">
        <v>116</v>
      </c>
      <c r="ED41" s="120" t="s">
        <v>130</v>
      </c>
      <c r="EE41" s="200" t="s">
        <v>116</v>
      </c>
    </row>
    <row r="42" spans="1:135">
      <c r="A42" s="122">
        <v>35</v>
      </c>
      <c r="B42" s="111">
        <f>[1]SISWA!B40</f>
        <v>0</v>
      </c>
      <c r="C42" s="81"/>
      <c r="D42" s="81"/>
      <c r="E42" s="81"/>
      <c r="F42" s="81"/>
      <c r="G42" s="81"/>
      <c r="H42" s="81"/>
      <c r="I42" s="81"/>
      <c r="J42" s="81"/>
      <c r="K42" s="81"/>
      <c r="L42" s="81"/>
      <c r="M42" s="131"/>
      <c r="N42" s="131"/>
      <c r="O42" s="131"/>
      <c r="P42" s="131"/>
      <c r="Q42" s="131"/>
      <c r="R42" s="131"/>
      <c r="S42" s="131"/>
      <c r="T42" s="131"/>
      <c r="U42" s="131"/>
      <c r="V42" s="131"/>
      <c r="W42" s="113"/>
      <c r="X42" s="113"/>
      <c r="Y42" s="113"/>
      <c r="Z42" s="113"/>
      <c r="AA42" s="113"/>
      <c r="AB42" s="113"/>
      <c r="AC42" s="113"/>
      <c r="AD42" s="113"/>
      <c r="AE42" s="113"/>
      <c r="AF42" s="113"/>
      <c r="AG42" s="81"/>
      <c r="AH42" s="81"/>
      <c r="AI42" s="81"/>
      <c r="AJ42" s="81"/>
      <c r="AK42" s="81"/>
      <c r="AL42" s="81"/>
      <c r="AM42" s="81"/>
      <c r="AN42" s="81"/>
      <c r="AO42" s="81"/>
      <c r="AP42" s="81"/>
      <c r="AQ42" s="131"/>
      <c r="AR42" s="131"/>
      <c r="AS42" s="131"/>
      <c r="AT42" s="131"/>
      <c r="AU42" s="131"/>
      <c r="AV42" s="131"/>
      <c r="AW42" s="131"/>
      <c r="AX42" s="131"/>
      <c r="AY42" s="131"/>
      <c r="AZ42" s="131"/>
      <c r="BA42" s="113"/>
      <c r="BB42" s="113"/>
      <c r="BC42" s="113"/>
      <c r="BD42" s="113"/>
      <c r="BE42" s="113"/>
      <c r="BF42" s="113"/>
      <c r="BG42" s="113"/>
      <c r="BH42" s="113"/>
      <c r="BI42" s="113"/>
      <c r="BJ42" s="113"/>
      <c r="BK42" s="81"/>
      <c r="BL42" s="81"/>
      <c r="BM42" s="81"/>
      <c r="BN42" s="81"/>
      <c r="BO42" s="81"/>
      <c r="BP42" s="81"/>
      <c r="BQ42" s="81"/>
      <c r="BR42" s="81"/>
      <c r="BS42" s="81"/>
      <c r="BT42" s="81"/>
      <c r="BU42" s="131"/>
      <c r="BV42" s="131"/>
      <c r="BW42" s="131"/>
      <c r="BX42" s="131"/>
      <c r="BY42" s="131"/>
      <c r="BZ42" s="131"/>
      <c r="CA42" s="131"/>
      <c r="CB42" s="131"/>
      <c r="CC42" s="131"/>
      <c r="CD42" s="131"/>
      <c r="CE42" s="113"/>
      <c r="CF42" s="113"/>
      <c r="CG42" s="113"/>
      <c r="CH42" s="113"/>
      <c r="CI42" s="113"/>
      <c r="CJ42" s="113"/>
      <c r="CK42" s="113"/>
      <c r="CL42" s="113"/>
      <c r="CM42" s="113"/>
      <c r="CN42" s="113"/>
      <c r="CO42" s="81"/>
      <c r="CP42" s="81"/>
      <c r="CQ42" s="81"/>
      <c r="CR42" s="81"/>
      <c r="CS42" s="81"/>
      <c r="CT42" s="81"/>
      <c r="CU42" s="81"/>
      <c r="CV42" s="81"/>
      <c r="CW42" s="81"/>
      <c r="CX42" s="81"/>
      <c r="CY42" s="131"/>
      <c r="CZ42" s="131"/>
      <c r="DA42" s="131"/>
      <c r="DB42" s="131"/>
      <c r="DC42" s="131"/>
      <c r="DD42" s="131"/>
      <c r="DE42" s="131"/>
      <c r="DF42" s="131"/>
      <c r="DG42" s="131"/>
      <c r="DH42" s="131"/>
      <c r="DI42" s="113"/>
      <c r="DJ42" s="113"/>
      <c r="DK42" s="113"/>
      <c r="DL42" s="113"/>
      <c r="DM42" s="113"/>
      <c r="DN42" s="113"/>
      <c r="DO42" s="113"/>
      <c r="DP42" s="113"/>
      <c r="DQ42" s="113"/>
      <c r="DR42" s="113"/>
      <c r="DS42" s="198" t="s">
        <v>201</v>
      </c>
      <c r="DT42" s="198" t="s">
        <v>201</v>
      </c>
      <c r="DU42" s="198" t="s">
        <v>201</v>
      </c>
      <c r="DV42" s="198" t="s">
        <v>201</v>
      </c>
      <c r="DW42" s="198" t="s">
        <v>201</v>
      </c>
      <c r="DX42" s="198" t="s">
        <v>201</v>
      </c>
      <c r="DY42" s="198" t="s">
        <v>201</v>
      </c>
      <c r="DZ42" s="198" t="s">
        <v>201</v>
      </c>
      <c r="EA42" s="198" t="s">
        <v>201</v>
      </c>
      <c r="EB42" s="198" t="s">
        <v>201</v>
      </c>
      <c r="EC42" s="199" t="s">
        <v>116</v>
      </c>
      <c r="ED42" s="120" t="s">
        <v>130</v>
      </c>
      <c r="EE42" s="200" t="s">
        <v>116</v>
      </c>
    </row>
    <row r="46" spans="1:135">
      <c r="B46" s="205" t="str">
        <f>"Kompetensi Dasar "&amp;C4&amp;" :"</f>
        <v>Kompetensi Dasar 67 :</v>
      </c>
    </row>
    <row r="47" spans="1:135">
      <c r="A47" s="227" t="str">
        <f>'[1]KDKI-4'!A15</f>
        <v>4.3</v>
      </c>
      <c r="B47" s="227" t="str">
        <f>'[1]KDKI-4'!B15</f>
        <v>melafalkan bunyi vokal dan konsonan dalam kata Bahasa Indonesia atau bahasa daerah</v>
      </c>
    </row>
    <row r="48" spans="1:135">
      <c r="A48" s="227" t="str">
        <f>'[1]KDKI-4'!A16</f>
        <v>4.4</v>
      </c>
      <c r="B48" s="227" t="str">
        <f>'[1]KDKI-4'!B16</f>
        <v>menyampaikan penjelasan dengan kosakata yang tepat tentang anggota tubuh dan pancaindra serta perawatannya (berupa gambar dan tulisan) dalam Bahasa Indonesia</v>
      </c>
    </row>
    <row r="49" spans="1:2">
      <c r="A49" s="227" t="str">
        <f>'[1]KDKI-4'!A17</f>
        <v>4.5</v>
      </c>
      <c r="B49" s="227" t="str">
        <f>'[1]KDKI-4'!B17</f>
        <v>mengemukakan penjelasan dengan kosakata bahasa Indonesia dan pelafalan yang tepat cara memelihara kesehatan</v>
      </c>
    </row>
    <row r="50" spans="1:2">
      <c r="A50" s="227" t="str">
        <f>'[1]KDKI-4'!A18</f>
        <v>4.7</v>
      </c>
      <c r="B50" s="227" t="str">
        <f>'[1]KDKI-4'!B18</f>
        <v>menyampaikan penjelasan dengan kosakata bahasa Indonesia berkaitan dengan peristiwa siang dan malam melalui teks pendek (gambar, tulisan, dan/atau syair lagu</v>
      </c>
    </row>
    <row r="51" spans="1:2">
      <c r="A51" s="227" t="str">
        <f>'[1]KDKI-4'!A19</f>
        <v>4.8</v>
      </c>
      <c r="B51" s="227" t="str">
        <f>'[1]KDKI-4'!B19</f>
        <v>mengucapkan ungkapan terima kasih, permintaan maaf, tolong, dan pemberian pujian, dengan menggunakan bahasa yang santun kepada orang lain</v>
      </c>
    </row>
    <row r="52" spans="1:2">
      <c r="A52" s="227" t="str">
        <f>'[1]KDKI-4'!A20</f>
        <v>4.9</v>
      </c>
      <c r="B52" s="227" t="str">
        <f>'[1]KDKI-4'!B20</f>
        <v>menggunakan kosakata dan ungkapan yang tepat untuk perkenalan diri, keluarga, dan orang-orang di tempat tinggalnya secara sderhana dalam bentuk kosakata bahasa daerah</v>
      </c>
    </row>
    <row r="53" spans="1:2">
      <c r="A53" s="227" t="str">
        <f>'[1]KDKI-4'!A21</f>
        <v>4.10</v>
      </c>
      <c r="B53" s="227" t="str">
        <f>'[1]KDKI-4'!B21</f>
        <v>menggunakan kosakata yang tepat dalam percakapan tentang hubungan kekeluargaan dengan menggunakan bantuan gambar/bagan silsilah keluarga</v>
      </c>
    </row>
    <row r="54" spans="1:2">
      <c r="A54" s="227" t="str">
        <f>'[1]KDKI-4'!A22</f>
        <v>4.11</v>
      </c>
      <c r="B54" s="227" t="str">
        <f>'[1]KDKI-4'!B22</f>
        <v>melisankan puisi anak /syair lagu (berisi ungkapan kekaguman, kebanggaan, hormat kepada orang tua, kasih sayang, atau persahabatan) sebagai bentuk ungkapan diri</v>
      </c>
    </row>
    <row r="55" spans="1:2">
      <c r="A55" s="227">
        <f>'[1]KDKI-4'!A23</f>
        <v>0</v>
      </c>
      <c r="B55" s="227">
        <f>'[1]KDKI-4'!B23</f>
        <v>0</v>
      </c>
    </row>
    <row r="56" spans="1:2">
      <c r="A56" s="227">
        <f>'[1]KDKI-4'!A24</f>
        <v>0</v>
      </c>
      <c r="B56" s="227" t="str">
        <f>'[1]KDKI-4'!B24</f>
        <v>MATEMATIKA</v>
      </c>
    </row>
    <row r="57" spans="1:2">
      <c r="A57" s="227">
        <f>'[1]KDKI-4'!A25</f>
        <v>4.0999999999999996</v>
      </c>
      <c r="B57" s="212"/>
    </row>
  </sheetData>
  <mergeCells count="26">
    <mergeCell ref="B1:BC1"/>
    <mergeCell ref="C2:BD2"/>
    <mergeCell ref="C3:BD3"/>
    <mergeCell ref="C4:F4"/>
    <mergeCell ref="A5:A7"/>
    <mergeCell ref="B5:B7"/>
    <mergeCell ref="C5:AC5"/>
    <mergeCell ref="AG5:BG5"/>
    <mergeCell ref="C6:I6"/>
    <mergeCell ref="M6:S6"/>
    <mergeCell ref="W6:AC6"/>
    <mergeCell ref="AG6:AM6"/>
    <mergeCell ref="AQ6:AW6"/>
    <mergeCell ref="BA6:BG6"/>
    <mergeCell ref="ED5:ED7"/>
    <mergeCell ref="EE5:EE7"/>
    <mergeCell ref="CE6:CK6"/>
    <mergeCell ref="CO6:CX6"/>
    <mergeCell ref="CY6:DH6"/>
    <mergeCell ref="DI6:DR6"/>
    <mergeCell ref="BU6:CA6"/>
    <mergeCell ref="BK5:CK5"/>
    <mergeCell ref="CO5:DO5"/>
    <mergeCell ref="DS5:EB5"/>
    <mergeCell ref="EC5:EC7"/>
    <mergeCell ref="BK6:BQ6"/>
  </mergeCells>
  <pageMargins left="0.7" right="0.7" top="0.75" bottom="0.75" header="0.3" footer="0.3"/>
  <pageSetup paperSize="9" scale="10" orientation="portrait" horizontalDpi="4294967293"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E57"/>
  <sheetViews>
    <sheetView view="pageBreakPreview" topLeftCell="DI10" zoomScale="60" zoomScaleNormal="100" workbookViewId="0">
      <selection activeCell="EE18" sqref="EE18:EE20"/>
    </sheetView>
  </sheetViews>
  <sheetFormatPr defaultRowHeight="15"/>
  <cols>
    <col min="2" max="2" width="31.7109375" customWidth="1"/>
    <col min="135" max="135" width="96.85546875" style="201" customWidth="1"/>
  </cols>
  <sheetData>
    <row r="1" spans="1:135">
      <c r="A1" s="96"/>
      <c r="B1" s="649" t="s">
        <v>301</v>
      </c>
      <c r="C1" s="649"/>
      <c r="D1" s="649"/>
      <c r="E1" s="649"/>
      <c r="F1" s="649"/>
      <c r="G1" s="649"/>
      <c r="H1" s="649"/>
      <c r="I1" s="649"/>
      <c r="J1" s="649"/>
      <c r="K1" s="649"/>
      <c r="L1" s="649"/>
      <c r="M1" s="649"/>
      <c r="N1" s="649"/>
      <c r="O1" s="649"/>
      <c r="P1" s="649"/>
      <c r="Q1" s="649"/>
      <c r="R1" s="649"/>
      <c r="S1" s="649"/>
      <c r="T1" s="649"/>
      <c r="U1" s="649"/>
      <c r="V1" s="649"/>
      <c r="W1" s="649"/>
      <c r="X1" s="649"/>
      <c r="Y1" s="649"/>
      <c r="Z1" s="649"/>
      <c r="AA1" s="649"/>
      <c r="AB1" s="649"/>
      <c r="AC1" s="649"/>
      <c r="AD1" s="649"/>
      <c r="AE1" s="649"/>
      <c r="AF1" s="649"/>
      <c r="AG1" s="649"/>
      <c r="AH1" s="649"/>
      <c r="AI1" s="649"/>
      <c r="AJ1" s="649"/>
      <c r="AK1" s="649"/>
      <c r="AL1" s="649"/>
      <c r="AM1" s="649"/>
      <c r="AN1" s="649"/>
      <c r="AO1" s="649"/>
      <c r="AP1" s="649"/>
      <c r="AQ1" s="649"/>
      <c r="AR1" s="649"/>
      <c r="AS1" s="649"/>
      <c r="AT1" s="649"/>
      <c r="AU1" s="649"/>
      <c r="AV1" s="649"/>
      <c r="AW1" s="649"/>
      <c r="AX1" s="649"/>
      <c r="AY1" s="649"/>
      <c r="AZ1" s="649"/>
      <c r="BA1" s="649"/>
      <c r="BB1" s="649"/>
      <c r="BC1" s="649"/>
    </row>
    <row r="2" spans="1:135">
      <c r="A2" s="96"/>
      <c r="B2" s="92" t="s">
        <v>92</v>
      </c>
      <c r="C2" s="759" t="s">
        <v>401</v>
      </c>
      <c r="D2" s="759"/>
      <c r="E2" s="759"/>
      <c r="F2" s="759"/>
      <c r="G2" s="759"/>
      <c r="H2" s="759"/>
      <c r="I2" s="759"/>
      <c r="J2" s="759"/>
      <c r="K2" s="759"/>
      <c r="L2" s="759"/>
      <c r="M2" s="759"/>
      <c r="N2" s="759"/>
      <c r="O2" s="759"/>
      <c r="P2" s="759"/>
      <c r="Q2" s="759"/>
      <c r="R2" s="759"/>
      <c r="S2" s="759"/>
      <c r="T2" s="759"/>
      <c r="U2" s="759"/>
      <c r="V2" s="759"/>
      <c r="W2" s="759"/>
      <c r="X2" s="759"/>
      <c r="Y2" s="759"/>
      <c r="Z2" s="759"/>
      <c r="AA2" s="759"/>
      <c r="AB2" s="759"/>
      <c r="AC2" s="759"/>
      <c r="AD2" s="759"/>
      <c r="AE2" s="759"/>
      <c r="AF2" s="759"/>
      <c r="AG2" s="759"/>
      <c r="AH2" s="759"/>
      <c r="AI2" s="759"/>
      <c r="AJ2" s="759"/>
      <c r="AK2" s="759"/>
      <c r="AL2" s="759"/>
      <c r="AM2" s="759"/>
      <c r="AN2" s="759"/>
      <c r="AO2" s="759"/>
      <c r="AP2" s="759"/>
      <c r="AQ2" s="759"/>
      <c r="AR2" s="759"/>
      <c r="AS2" s="759"/>
      <c r="AT2" s="759"/>
      <c r="AU2" s="759"/>
      <c r="AV2" s="759"/>
      <c r="AW2" s="759"/>
      <c r="AX2" s="759"/>
      <c r="AY2" s="759"/>
      <c r="AZ2" s="759"/>
      <c r="BA2" s="759"/>
      <c r="BB2" s="759"/>
      <c r="BC2" s="759"/>
      <c r="BD2" s="759"/>
    </row>
    <row r="3" spans="1:135">
      <c r="A3" s="96"/>
      <c r="B3" s="92" t="s">
        <v>340</v>
      </c>
      <c r="C3" s="792" t="s">
        <v>341</v>
      </c>
      <c r="D3" s="792"/>
      <c r="E3" s="792"/>
      <c r="F3" s="792"/>
      <c r="G3" s="792"/>
      <c r="H3" s="792"/>
      <c r="I3" s="792"/>
      <c r="J3" s="792"/>
      <c r="K3" s="792"/>
      <c r="L3" s="792"/>
      <c r="M3" s="792"/>
      <c r="N3" s="792"/>
      <c r="O3" s="792"/>
      <c r="P3" s="792"/>
      <c r="Q3" s="792"/>
      <c r="R3" s="792"/>
      <c r="S3" s="792"/>
      <c r="T3" s="792"/>
      <c r="U3" s="792"/>
      <c r="V3" s="792"/>
      <c r="W3" s="792"/>
      <c r="X3" s="792"/>
      <c r="Y3" s="792"/>
      <c r="Z3" s="792"/>
      <c r="AA3" s="792"/>
      <c r="AB3" s="792"/>
      <c r="AC3" s="792"/>
      <c r="AD3" s="792"/>
      <c r="AE3" s="792"/>
      <c r="AF3" s="792"/>
      <c r="AG3" s="792"/>
      <c r="AH3" s="792"/>
      <c r="AI3" s="792"/>
      <c r="AJ3" s="792"/>
      <c r="AK3" s="792"/>
      <c r="AL3" s="792"/>
      <c r="AM3" s="792"/>
      <c r="AN3" s="792"/>
      <c r="AO3" s="792"/>
      <c r="AP3" s="792"/>
      <c r="AQ3" s="792"/>
      <c r="AR3" s="792"/>
      <c r="AS3" s="792"/>
      <c r="AT3" s="792"/>
      <c r="AU3" s="792"/>
      <c r="AV3" s="792"/>
      <c r="AW3" s="792"/>
      <c r="AX3" s="792"/>
      <c r="AY3" s="792"/>
      <c r="AZ3" s="792"/>
      <c r="BA3" s="792"/>
      <c r="BB3" s="792"/>
      <c r="BC3" s="792"/>
      <c r="BD3" s="792"/>
      <c r="BE3" s="96"/>
      <c r="BF3" s="96"/>
      <c r="BG3" s="96"/>
      <c r="BH3" s="96"/>
      <c r="BI3" s="96"/>
      <c r="BJ3" s="96"/>
      <c r="BK3" s="96"/>
      <c r="BL3" s="96"/>
      <c r="BM3" s="96"/>
      <c r="CE3" s="80"/>
      <c r="CF3" s="97"/>
    </row>
    <row r="4" spans="1:135">
      <c r="A4" s="96"/>
      <c r="B4" s="92" t="s">
        <v>342</v>
      </c>
      <c r="C4" s="793">
        <f>[1]KKM!E19</f>
        <v>67</v>
      </c>
      <c r="D4" s="793"/>
      <c r="E4" s="793"/>
      <c r="F4" s="793"/>
      <c r="G4" s="96"/>
      <c r="H4" s="96"/>
      <c r="I4" s="96"/>
      <c r="J4" s="96"/>
      <c r="K4" s="96"/>
      <c r="L4" s="96"/>
      <c r="M4" s="96"/>
      <c r="N4" s="96"/>
      <c r="O4" s="96"/>
      <c r="P4" s="96"/>
      <c r="Q4" s="96"/>
      <c r="R4" s="96"/>
      <c r="S4" s="96"/>
      <c r="T4" s="96"/>
      <c r="U4" s="96"/>
      <c r="V4" s="96"/>
      <c r="W4" s="96"/>
      <c r="X4" s="96"/>
      <c r="Y4" s="96"/>
      <c r="Z4" s="96"/>
      <c r="AA4" s="96"/>
      <c r="AB4" s="96"/>
      <c r="AC4" s="96"/>
      <c r="AD4" s="96"/>
      <c r="AE4" s="96"/>
      <c r="AF4" s="96"/>
      <c r="AG4" s="96"/>
      <c r="AH4" s="96"/>
      <c r="AI4" s="96"/>
      <c r="AJ4" s="96"/>
      <c r="AK4" s="96"/>
      <c r="AL4" s="96"/>
      <c r="AM4" s="96"/>
      <c r="AN4" s="96"/>
      <c r="AO4" s="96"/>
      <c r="AP4" s="96"/>
      <c r="AQ4" s="96"/>
      <c r="AR4" s="96"/>
      <c r="AS4" s="96"/>
      <c r="AT4" s="96"/>
      <c r="AU4" s="96"/>
      <c r="AV4" s="96"/>
      <c r="AW4" s="96"/>
      <c r="AX4" s="96"/>
      <c r="AY4" s="96"/>
      <c r="AZ4" s="96"/>
      <c r="BA4" s="96"/>
      <c r="BB4" s="96"/>
      <c r="BC4" s="96"/>
      <c r="EE4" s="202"/>
    </row>
    <row r="5" spans="1:135">
      <c r="A5" s="577" t="s">
        <v>55</v>
      </c>
      <c r="B5" s="577" t="s">
        <v>56</v>
      </c>
      <c r="C5" s="762" t="s">
        <v>98</v>
      </c>
      <c r="D5" s="763"/>
      <c r="E5" s="763"/>
      <c r="F5" s="763"/>
      <c r="G5" s="763"/>
      <c r="H5" s="763"/>
      <c r="I5" s="763"/>
      <c r="J5" s="763"/>
      <c r="K5" s="763"/>
      <c r="L5" s="763"/>
      <c r="M5" s="763"/>
      <c r="N5" s="763"/>
      <c r="O5" s="763"/>
      <c r="P5" s="763"/>
      <c r="Q5" s="763"/>
      <c r="R5" s="763"/>
      <c r="S5" s="763"/>
      <c r="T5" s="763"/>
      <c r="U5" s="763"/>
      <c r="V5" s="763"/>
      <c r="W5" s="763"/>
      <c r="X5" s="763"/>
      <c r="Y5" s="763"/>
      <c r="Z5" s="763"/>
      <c r="AA5" s="763"/>
      <c r="AB5" s="763"/>
      <c r="AC5" s="763"/>
      <c r="AD5" s="225"/>
      <c r="AE5" s="225"/>
      <c r="AF5" s="225"/>
      <c r="AG5" s="764" t="s">
        <v>99</v>
      </c>
      <c r="AH5" s="765"/>
      <c r="AI5" s="765"/>
      <c r="AJ5" s="765"/>
      <c r="AK5" s="765"/>
      <c r="AL5" s="765"/>
      <c r="AM5" s="765"/>
      <c r="AN5" s="765"/>
      <c r="AO5" s="765"/>
      <c r="AP5" s="765"/>
      <c r="AQ5" s="765"/>
      <c r="AR5" s="765"/>
      <c r="AS5" s="765"/>
      <c r="AT5" s="765"/>
      <c r="AU5" s="765"/>
      <c r="AV5" s="765"/>
      <c r="AW5" s="765"/>
      <c r="AX5" s="765"/>
      <c r="AY5" s="765"/>
      <c r="AZ5" s="765"/>
      <c r="BA5" s="765"/>
      <c r="BB5" s="765"/>
      <c r="BC5" s="765"/>
      <c r="BD5" s="765"/>
      <c r="BE5" s="765"/>
      <c r="BF5" s="765"/>
      <c r="BG5" s="765"/>
      <c r="BH5" s="226"/>
      <c r="BI5" s="226"/>
      <c r="BJ5" s="226"/>
      <c r="BK5" s="643" t="s">
        <v>100</v>
      </c>
      <c r="BL5" s="644"/>
      <c r="BM5" s="644"/>
      <c r="BN5" s="644"/>
      <c r="BO5" s="644"/>
      <c r="BP5" s="644"/>
      <c r="BQ5" s="644"/>
      <c r="BR5" s="644"/>
      <c r="BS5" s="644"/>
      <c r="BT5" s="644"/>
      <c r="BU5" s="644"/>
      <c r="BV5" s="644"/>
      <c r="BW5" s="644"/>
      <c r="BX5" s="644"/>
      <c r="BY5" s="644"/>
      <c r="BZ5" s="644"/>
      <c r="CA5" s="644"/>
      <c r="CB5" s="644"/>
      <c r="CC5" s="644"/>
      <c r="CD5" s="644"/>
      <c r="CE5" s="644"/>
      <c r="CF5" s="644"/>
      <c r="CG5" s="644"/>
      <c r="CH5" s="644"/>
      <c r="CI5" s="644"/>
      <c r="CJ5" s="644"/>
      <c r="CK5" s="644"/>
      <c r="CL5" s="99"/>
      <c r="CM5" s="99"/>
      <c r="CN5" s="99"/>
      <c r="CO5" s="646" t="s">
        <v>101</v>
      </c>
      <c r="CP5" s="647"/>
      <c r="CQ5" s="647"/>
      <c r="CR5" s="647"/>
      <c r="CS5" s="647"/>
      <c r="CT5" s="647"/>
      <c r="CU5" s="647"/>
      <c r="CV5" s="647"/>
      <c r="CW5" s="647"/>
      <c r="CX5" s="647"/>
      <c r="CY5" s="647"/>
      <c r="CZ5" s="647"/>
      <c r="DA5" s="647"/>
      <c r="DB5" s="647"/>
      <c r="DC5" s="647"/>
      <c r="DD5" s="647"/>
      <c r="DE5" s="647"/>
      <c r="DF5" s="647"/>
      <c r="DG5" s="647"/>
      <c r="DH5" s="647"/>
      <c r="DI5" s="647"/>
      <c r="DJ5" s="647"/>
      <c r="DK5" s="647"/>
      <c r="DL5" s="647"/>
      <c r="DM5" s="647"/>
      <c r="DN5" s="647"/>
      <c r="DO5" s="647"/>
      <c r="DP5" s="100"/>
      <c r="DQ5" s="100"/>
      <c r="DR5" s="100"/>
      <c r="DS5" s="787" t="s">
        <v>102</v>
      </c>
      <c r="DT5" s="788"/>
      <c r="DU5" s="788"/>
      <c r="DV5" s="788"/>
      <c r="DW5" s="788"/>
      <c r="DX5" s="788"/>
      <c r="DY5" s="788"/>
      <c r="DZ5" s="788"/>
      <c r="EA5" s="788"/>
      <c r="EB5" s="789"/>
      <c r="EC5" s="760" t="s">
        <v>306</v>
      </c>
      <c r="ED5" s="790" t="s">
        <v>58</v>
      </c>
      <c r="EE5" s="782" t="s">
        <v>307</v>
      </c>
    </row>
    <row r="6" spans="1:135">
      <c r="A6" s="577"/>
      <c r="B6" s="577"/>
      <c r="C6" s="657" t="s">
        <v>308</v>
      </c>
      <c r="D6" s="658"/>
      <c r="E6" s="658"/>
      <c r="F6" s="658"/>
      <c r="G6" s="658"/>
      <c r="H6" s="658"/>
      <c r="I6" s="659"/>
      <c r="J6" s="101"/>
      <c r="K6" s="101"/>
      <c r="L6" s="101"/>
      <c r="M6" s="756" t="s">
        <v>309</v>
      </c>
      <c r="N6" s="757"/>
      <c r="O6" s="757"/>
      <c r="P6" s="757"/>
      <c r="Q6" s="757"/>
      <c r="R6" s="757"/>
      <c r="S6" s="758"/>
      <c r="T6" s="215"/>
      <c r="U6" s="215"/>
      <c r="V6" s="215"/>
      <c r="W6" s="660" t="s">
        <v>310</v>
      </c>
      <c r="X6" s="661"/>
      <c r="Y6" s="661"/>
      <c r="Z6" s="661"/>
      <c r="AA6" s="661"/>
      <c r="AB6" s="661"/>
      <c r="AC6" s="662"/>
      <c r="AD6" s="102"/>
      <c r="AE6" s="102"/>
      <c r="AF6" s="102"/>
      <c r="AG6" s="657" t="s">
        <v>308</v>
      </c>
      <c r="AH6" s="658"/>
      <c r="AI6" s="658"/>
      <c r="AJ6" s="658"/>
      <c r="AK6" s="658"/>
      <c r="AL6" s="658"/>
      <c r="AM6" s="659"/>
      <c r="AN6" s="101"/>
      <c r="AO6" s="101"/>
      <c r="AP6" s="101"/>
      <c r="AQ6" s="756" t="s">
        <v>309</v>
      </c>
      <c r="AR6" s="757"/>
      <c r="AS6" s="757"/>
      <c r="AT6" s="757"/>
      <c r="AU6" s="757"/>
      <c r="AV6" s="757"/>
      <c r="AW6" s="758"/>
      <c r="AX6" s="215"/>
      <c r="AY6" s="215"/>
      <c r="AZ6" s="215"/>
      <c r="BA6" s="660" t="s">
        <v>310</v>
      </c>
      <c r="BB6" s="661"/>
      <c r="BC6" s="661"/>
      <c r="BD6" s="661"/>
      <c r="BE6" s="661"/>
      <c r="BF6" s="661"/>
      <c r="BG6" s="662"/>
      <c r="BH6" s="102"/>
      <c r="BI6" s="102"/>
      <c r="BJ6" s="102"/>
      <c r="BK6" s="657" t="s">
        <v>308</v>
      </c>
      <c r="BL6" s="658"/>
      <c r="BM6" s="658"/>
      <c r="BN6" s="658"/>
      <c r="BO6" s="658"/>
      <c r="BP6" s="658"/>
      <c r="BQ6" s="659"/>
      <c r="BR6" s="101"/>
      <c r="BS6" s="101"/>
      <c r="BT6" s="101"/>
      <c r="BU6" s="756" t="s">
        <v>309</v>
      </c>
      <c r="BV6" s="757"/>
      <c r="BW6" s="757"/>
      <c r="BX6" s="757"/>
      <c r="BY6" s="757"/>
      <c r="BZ6" s="757"/>
      <c r="CA6" s="758"/>
      <c r="CB6" s="215"/>
      <c r="CC6" s="215"/>
      <c r="CD6" s="215"/>
      <c r="CE6" s="660" t="s">
        <v>310</v>
      </c>
      <c r="CF6" s="661"/>
      <c r="CG6" s="661"/>
      <c r="CH6" s="661"/>
      <c r="CI6" s="661"/>
      <c r="CJ6" s="661"/>
      <c r="CK6" s="662"/>
      <c r="CL6" s="102"/>
      <c r="CM6" s="102"/>
      <c r="CN6" s="102"/>
      <c r="CO6" s="657" t="s">
        <v>308</v>
      </c>
      <c r="CP6" s="658"/>
      <c r="CQ6" s="658"/>
      <c r="CR6" s="658"/>
      <c r="CS6" s="658"/>
      <c r="CT6" s="658"/>
      <c r="CU6" s="658"/>
      <c r="CV6" s="658"/>
      <c r="CW6" s="658"/>
      <c r="CX6" s="659"/>
      <c r="CY6" s="756" t="s">
        <v>309</v>
      </c>
      <c r="CZ6" s="757"/>
      <c r="DA6" s="757"/>
      <c r="DB6" s="757"/>
      <c r="DC6" s="757"/>
      <c r="DD6" s="757"/>
      <c r="DE6" s="757"/>
      <c r="DF6" s="757"/>
      <c r="DG6" s="757"/>
      <c r="DH6" s="758"/>
      <c r="DI6" s="660" t="s">
        <v>310</v>
      </c>
      <c r="DJ6" s="661"/>
      <c r="DK6" s="661"/>
      <c r="DL6" s="661"/>
      <c r="DM6" s="661"/>
      <c r="DN6" s="661"/>
      <c r="DO6" s="661"/>
      <c r="DP6" s="661"/>
      <c r="DQ6" s="661"/>
      <c r="DR6" s="662"/>
      <c r="DS6" s="195" t="s">
        <v>108</v>
      </c>
      <c r="DT6" s="195" t="s">
        <v>108</v>
      </c>
      <c r="DU6" s="195" t="s">
        <v>108</v>
      </c>
      <c r="DV6" s="195" t="s">
        <v>108</v>
      </c>
      <c r="DW6" s="195" t="s">
        <v>108</v>
      </c>
      <c r="DX6" s="195" t="s">
        <v>108</v>
      </c>
      <c r="DY6" s="195" t="s">
        <v>108</v>
      </c>
      <c r="DZ6" s="195" t="s">
        <v>108</v>
      </c>
      <c r="EA6" s="195" t="s">
        <v>108</v>
      </c>
      <c r="EB6" s="195" t="s">
        <v>108</v>
      </c>
      <c r="EC6" s="761"/>
      <c r="ED6" s="791"/>
      <c r="EE6" s="782"/>
    </row>
    <row r="7" spans="1:135">
      <c r="A7" s="577"/>
      <c r="B7" s="556"/>
      <c r="C7" s="196">
        <f>A45</f>
        <v>0</v>
      </c>
      <c r="D7" s="196">
        <f>A46</f>
        <v>0</v>
      </c>
      <c r="E7" s="196" t="str">
        <f>A47</f>
        <v>4.3</v>
      </c>
      <c r="F7" s="196" t="str">
        <f>A48</f>
        <v>4.4</v>
      </c>
      <c r="G7" s="196" t="str">
        <f>A49</f>
        <v>4.5</v>
      </c>
      <c r="H7" s="196" t="str">
        <f>A50</f>
        <v>4.7</v>
      </c>
      <c r="I7" s="196" t="str">
        <f>A51</f>
        <v>4.8</v>
      </c>
      <c r="J7" s="196" t="str">
        <f>A52</f>
        <v>4.9</v>
      </c>
      <c r="K7" s="196" t="str">
        <f>A53</f>
        <v>4.10</v>
      </c>
      <c r="L7" s="196" t="str">
        <f>A54</f>
        <v>4.11</v>
      </c>
      <c r="M7" s="196">
        <f t="shared" ref="M7:BX7" si="0">C7</f>
        <v>0</v>
      </c>
      <c r="N7" s="196">
        <f t="shared" si="0"/>
        <v>0</v>
      </c>
      <c r="O7" s="196" t="str">
        <f t="shared" si="0"/>
        <v>4.3</v>
      </c>
      <c r="P7" s="196" t="str">
        <f t="shared" si="0"/>
        <v>4.4</v>
      </c>
      <c r="Q7" s="196" t="str">
        <f t="shared" si="0"/>
        <v>4.5</v>
      </c>
      <c r="R7" s="196" t="str">
        <f t="shared" si="0"/>
        <v>4.7</v>
      </c>
      <c r="S7" s="196" t="str">
        <f t="shared" si="0"/>
        <v>4.8</v>
      </c>
      <c r="T7" s="196" t="str">
        <f t="shared" si="0"/>
        <v>4.9</v>
      </c>
      <c r="U7" s="196" t="str">
        <f t="shared" si="0"/>
        <v>4.10</v>
      </c>
      <c r="V7" s="196" t="str">
        <f t="shared" si="0"/>
        <v>4.11</v>
      </c>
      <c r="W7" s="196">
        <f t="shared" si="0"/>
        <v>0</v>
      </c>
      <c r="X7" s="196">
        <f t="shared" si="0"/>
        <v>0</v>
      </c>
      <c r="Y7" s="196" t="str">
        <f t="shared" si="0"/>
        <v>4.3</v>
      </c>
      <c r="Z7" s="196" t="str">
        <f t="shared" si="0"/>
        <v>4.4</v>
      </c>
      <c r="AA7" s="196" t="str">
        <f t="shared" si="0"/>
        <v>4.5</v>
      </c>
      <c r="AB7" s="196" t="str">
        <f t="shared" si="0"/>
        <v>4.7</v>
      </c>
      <c r="AC7" s="196" t="str">
        <f t="shared" si="0"/>
        <v>4.8</v>
      </c>
      <c r="AD7" s="196" t="str">
        <f t="shared" si="0"/>
        <v>4.9</v>
      </c>
      <c r="AE7" s="196" t="str">
        <f t="shared" si="0"/>
        <v>4.10</v>
      </c>
      <c r="AF7" s="196" t="str">
        <f t="shared" si="0"/>
        <v>4.11</v>
      </c>
      <c r="AG7" s="196">
        <f t="shared" si="0"/>
        <v>0</v>
      </c>
      <c r="AH7" s="196">
        <f t="shared" si="0"/>
        <v>0</v>
      </c>
      <c r="AI7" s="196" t="str">
        <f t="shared" si="0"/>
        <v>4.3</v>
      </c>
      <c r="AJ7" s="196" t="str">
        <f t="shared" si="0"/>
        <v>4.4</v>
      </c>
      <c r="AK7" s="196" t="str">
        <f t="shared" si="0"/>
        <v>4.5</v>
      </c>
      <c r="AL7" s="196" t="str">
        <f t="shared" si="0"/>
        <v>4.7</v>
      </c>
      <c r="AM7" s="196" t="str">
        <f t="shared" si="0"/>
        <v>4.8</v>
      </c>
      <c r="AN7" s="196" t="str">
        <f t="shared" si="0"/>
        <v>4.9</v>
      </c>
      <c r="AO7" s="196" t="str">
        <f t="shared" si="0"/>
        <v>4.10</v>
      </c>
      <c r="AP7" s="196" t="str">
        <f t="shared" si="0"/>
        <v>4.11</v>
      </c>
      <c r="AQ7" s="196">
        <f t="shared" si="0"/>
        <v>0</v>
      </c>
      <c r="AR7" s="196">
        <f t="shared" si="0"/>
        <v>0</v>
      </c>
      <c r="AS7" s="196" t="str">
        <f t="shared" si="0"/>
        <v>4.3</v>
      </c>
      <c r="AT7" s="196" t="str">
        <f t="shared" si="0"/>
        <v>4.4</v>
      </c>
      <c r="AU7" s="196" t="str">
        <f t="shared" si="0"/>
        <v>4.5</v>
      </c>
      <c r="AV7" s="196" t="str">
        <f t="shared" si="0"/>
        <v>4.7</v>
      </c>
      <c r="AW7" s="196" t="str">
        <f t="shared" si="0"/>
        <v>4.8</v>
      </c>
      <c r="AX7" s="196" t="str">
        <f t="shared" si="0"/>
        <v>4.9</v>
      </c>
      <c r="AY7" s="196" t="str">
        <f t="shared" si="0"/>
        <v>4.10</v>
      </c>
      <c r="AZ7" s="196" t="str">
        <f t="shared" si="0"/>
        <v>4.11</v>
      </c>
      <c r="BA7" s="196">
        <f t="shared" si="0"/>
        <v>0</v>
      </c>
      <c r="BB7" s="196">
        <f t="shared" si="0"/>
        <v>0</v>
      </c>
      <c r="BC7" s="196" t="str">
        <f t="shared" si="0"/>
        <v>4.3</v>
      </c>
      <c r="BD7" s="196" t="str">
        <f t="shared" si="0"/>
        <v>4.4</v>
      </c>
      <c r="BE7" s="196" t="str">
        <f t="shared" si="0"/>
        <v>4.5</v>
      </c>
      <c r="BF7" s="196" t="str">
        <f t="shared" si="0"/>
        <v>4.7</v>
      </c>
      <c r="BG7" s="196" t="str">
        <f t="shared" si="0"/>
        <v>4.8</v>
      </c>
      <c r="BH7" s="196" t="str">
        <f t="shared" si="0"/>
        <v>4.9</v>
      </c>
      <c r="BI7" s="196" t="str">
        <f t="shared" si="0"/>
        <v>4.10</v>
      </c>
      <c r="BJ7" s="196" t="str">
        <f t="shared" si="0"/>
        <v>4.11</v>
      </c>
      <c r="BK7" s="196">
        <f t="shared" si="0"/>
        <v>0</v>
      </c>
      <c r="BL7" s="196">
        <f t="shared" si="0"/>
        <v>0</v>
      </c>
      <c r="BM7" s="196" t="str">
        <f t="shared" si="0"/>
        <v>4.3</v>
      </c>
      <c r="BN7" s="196" t="str">
        <f t="shared" si="0"/>
        <v>4.4</v>
      </c>
      <c r="BO7" s="196" t="str">
        <f t="shared" si="0"/>
        <v>4.5</v>
      </c>
      <c r="BP7" s="196" t="str">
        <f t="shared" si="0"/>
        <v>4.7</v>
      </c>
      <c r="BQ7" s="196" t="str">
        <f t="shared" si="0"/>
        <v>4.8</v>
      </c>
      <c r="BR7" s="196" t="str">
        <f t="shared" si="0"/>
        <v>4.9</v>
      </c>
      <c r="BS7" s="196" t="str">
        <f t="shared" si="0"/>
        <v>4.10</v>
      </c>
      <c r="BT7" s="196" t="str">
        <f t="shared" si="0"/>
        <v>4.11</v>
      </c>
      <c r="BU7" s="196">
        <f t="shared" si="0"/>
        <v>0</v>
      </c>
      <c r="BV7" s="196">
        <f t="shared" si="0"/>
        <v>0</v>
      </c>
      <c r="BW7" s="196" t="str">
        <f t="shared" si="0"/>
        <v>4.3</v>
      </c>
      <c r="BX7" s="196" t="str">
        <f t="shared" si="0"/>
        <v>4.4</v>
      </c>
      <c r="BY7" s="196" t="str">
        <f t="shared" ref="BY7:DR7" si="1">BO7</f>
        <v>4.5</v>
      </c>
      <c r="BZ7" s="196" t="str">
        <f t="shared" si="1"/>
        <v>4.7</v>
      </c>
      <c r="CA7" s="196" t="str">
        <f t="shared" si="1"/>
        <v>4.8</v>
      </c>
      <c r="CB7" s="196" t="str">
        <f t="shared" si="1"/>
        <v>4.9</v>
      </c>
      <c r="CC7" s="196" t="str">
        <f t="shared" si="1"/>
        <v>4.10</v>
      </c>
      <c r="CD7" s="196" t="str">
        <f t="shared" si="1"/>
        <v>4.11</v>
      </c>
      <c r="CE7" s="196">
        <f t="shared" si="1"/>
        <v>0</v>
      </c>
      <c r="CF7" s="196">
        <f t="shared" si="1"/>
        <v>0</v>
      </c>
      <c r="CG7" s="196" t="str">
        <f t="shared" si="1"/>
        <v>4.3</v>
      </c>
      <c r="CH7" s="196" t="str">
        <f t="shared" si="1"/>
        <v>4.4</v>
      </c>
      <c r="CI7" s="196" t="str">
        <f t="shared" si="1"/>
        <v>4.5</v>
      </c>
      <c r="CJ7" s="196" t="str">
        <f t="shared" si="1"/>
        <v>4.7</v>
      </c>
      <c r="CK7" s="196" t="str">
        <f t="shared" si="1"/>
        <v>4.8</v>
      </c>
      <c r="CL7" s="196" t="str">
        <f t="shared" si="1"/>
        <v>4.9</v>
      </c>
      <c r="CM7" s="196" t="str">
        <f t="shared" si="1"/>
        <v>4.10</v>
      </c>
      <c r="CN7" s="196" t="str">
        <f t="shared" si="1"/>
        <v>4.11</v>
      </c>
      <c r="CO7" s="196">
        <f t="shared" si="1"/>
        <v>0</v>
      </c>
      <c r="CP7" s="196">
        <f t="shared" si="1"/>
        <v>0</v>
      </c>
      <c r="CQ7" s="196" t="str">
        <f t="shared" si="1"/>
        <v>4.3</v>
      </c>
      <c r="CR7" s="196" t="str">
        <f t="shared" si="1"/>
        <v>4.4</v>
      </c>
      <c r="CS7" s="196" t="str">
        <f t="shared" si="1"/>
        <v>4.5</v>
      </c>
      <c r="CT7" s="196" t="str">
        <f t="shared" si="1"/>
        <v>4.7</v>
      </c>
      <c r="CU7" s="196" t="str">
        <f t="shared" si="1"/>
        <v>4.8</v>
      </c>
      <c r="CV7" s="196" t="str">
        <f t="shared" si="1"/>
        <v>4.9</v>
      </c>
      <c r="CW7" s="196" t="str">
        <f t="shared" si="1"/>
        <v>4.10</v>
      </c>
      <c r="CX7" s="196" t="str">
        <f t="shared" si="1"/>
        <v>4.11</v>
      </c>
      <c r="CY7" s="196">
        <f t="shared" si="1"/>
        <v>0</v>
      </c>
      <c r="CZ7" s="196">
        <f t="shared" si="1"/>
        <v>0</v>
      </c>
      <c r="DA7" s="196" t="str">
        <f t="shared" si="1"/>
        <v>4.3</v>
      </c>
      <c r="DB7" s="196" t="str">
        <f t="shared" si="1"/>
        <v>4.4</v>
      </c>
      <c r="DC7" s="196" t="str">
        <f t="shared" si="1"/>
        <v>4.5</v>
      </c>
      <c r="DD7" s="196" t="str">
        <f t="shared" si="1"/>
        <v>4.7</v>
      </c>
      <c r="DE7" s="196" t="str">
        <f t="shared" si="1"/>
        <v>4.8</v>
      </c>
      <c r="DF7" s="196" t="str">
        <f t="shared" si="1"/>
        <v>4.9</v>
      </c>
      <c r="DG7" s="196" t="str">
        <f t="shared" si="1"/>
        <v>4.10</v>
      </c>
      <c r="DH7" s="196" t="str">
        <f t="shared" si="1"/>
        <v>4.11</v>
      </c>
      <c r="DI7" s="196">
        <f t="shared" si="1"/>
        <v>0</v>
      </c>
      <c r="DJ7" s="196">
        <f t="shared" si="1"/>
        <v>0</v>
      </c>
      <c r="DK7" s="196" t="str">
        <f t="shared" si="1"/>
        <v>4.3</v>
      </c>
      <c r="DL7" s="196" t="str">
        <f t="shared" si="1"/>
        <v>4.4</v>
      </c>
      <c r="DM7" s="196" t="str">
        <f t="shared" si="1"/>
        <v>4.5</v>
      </c>
      <c r="DN7" s="196" t="str">
        <f t="shared" si="1"/>
        <v>4.7</v>
      </c>
      <c r="DO7" s="196" t="str">
        <f t="shared" si="1"/>
        <v>4.8</v>
      </c>
      <c r="DP7" s="196" t="str">
        <f t="shared" si="1"/>
        <v>4.9</v>
      </c>
      <c r="DQ7" s="196" t="str">
        <f t="shared" si="1"/>
        <v>4.10</v>
      </c>
      <c r="DR7" s="196" t="str">
        <f t="shared" si="1"/>
        <v>4.11</v>
      </c>
      <c r="DS7" s="197" t="s">
        <v>343</v>
      </c>
      <c r="DT7" s="197" t="s">
        <v>344</v>
      </c>
      <c r="DU7" s="197" t="s">
        <v>345</v>
      </c>
      <c r="DV7" s="197" t="s">
        <v>346</v>
      </c>
      <c r="DW7" s="197" t="s">
        <v>347</v>
      </c>
      <c r="DX7" s="197" t="s">
        <v>348</v>
      </c>
      <c r="DY7" s="197" t="s">
        <v>349</v>
      </c>
      <c r="DZ7" s="197" t="s">
        <v>350</v>
      </c>
      <c r="EA7" s="197" t="s">
        <v>351</v>
      </c>
      <c r="EB7" s="197" t="s">
        <v>352</v>
      </c>
      <c r="EC7" s="761"/>
      <c r="ED7" s="791"/>
      <c r="EE7" s="783"/>
    </row>
    <row r="8" spans="1:135" ht="45">
      <c r="A8" s="111">
        <v>1</v>
      </c>
      <c r="B8" s="111" t="str">
        <f>[1]SISWA!B6</f>
        <v>Arka Ra'if Hamdani</v>
      </c>
      <c r="C8" s="81">
        <v>80</v>
      </c>
      <c r="D8" s="81">
        <v>80</v>
      </c>
      <c r="E8" s="81">
        <v>80</v>
      </c>
      <c r="F8" s="81"/>
      <c r="G8" s="81"/>
      <c r="H8" s="81"/>
      <c r="I8" s="81"/>
      <c r="J8" s="81"/>
      <c r="K8" s="81"/>
      <c r="L8" s="81"/>
      <c r="M8" s="131">
        <v>85</v>
      </c>
      <c r="N8" s="131">
        <v>85</v>
      </c>
      <c r="O8" s="131">
        <v>85</v>
      </c>
      <c r="P8" s="131"/>
      <c r="Q8" s="131"/>
      <c r="R8" s="131"/>
      <c r="S8" s="131"/>
      <c r="T8" s="131"/>
      <c r="U8" s="131"/>
      <c r="V8" s="131"/>
      <c r="W8" s="113">
        <v>85</v>
      </c>
      <c r="X8" s="113">
        <v>85</v>
      </c>
      <c r="Y8" s="113">
        <v>85</v>
      </c>
      <c r="Z8" s="113"/>
      <c r="AA8" s="113"/>
      <c r="AB8" s="113"/>
      <c r="AC8" s="113"/>
      <c r="AD8" s="113"/>
      <c r="AE8" s="113"/>
      <c r="AF8" s="113"/>
      <c r="AG8" s="81">
        <v>80</v>
      </c>
      <c r="AH8" s="81">
        <v>85</v>
      </c>
      <c r="AI8" s="81"/>
      <c r="AJ8" s="81"/>
      <c r="AK8" s="81">
        <v>80</v>
      </c>
      <c r="AL8" s="81"/>
      <c r="AM8" s="81"/>
      <c r="AN8" s="81"/>
      <c r="AO8" s="81"/>
      <c r="AP8" s="81"/>
      <c r="AQ8" s="131">
        <v>85</v>
      </c>
      <c r="AR8" s="131">
        <v>85</v>
      </c>
      <c r="AS8" s="131"/>
      <c r="AT8" s="131"/>
      <c r="AU8" s="131">
        <v>80</v>
      </c>
      <c r="AV8" s="131"/>
      <c r="AW8" s="131"/>
      <c r="AX8" s="131"/>
      <c r="AY8" s="131"/>
      <c r="AZ8" s="131"/>
      <c r="BA8" s="113">
        <v>88</v>
      </c>
      <c r="BB8" s="113">
        <v>85</v>
      </c>
      <c r="BC8" s="113"/>
      <c r="BD8" s="113"/>
      <c r="BE8" s="113">
        <v>88</v>
      </c>
      <c r="BF8" s="113"/>
      <c r="BG8" s="113"/>
      <c r="BH8" s="113"/>
      <c r="BI8" s="113"/>
      <c r="BJ8" s="113"/>
      <c r="BK8" s="81"/>
      <c r="BL8" s="81"/>
      <c r="BM8" s="81"/>
      <c r="BN8" s="81"/>
      <c r="BO8" s="81"/>
      <c r="BP8" s="81">
        <v>80</v>
      </c>
      <c r="BQ8" s="81">
        <v>80</v>
      </c>
      <c r="BR8" s="81">
        <v>85</v>
      </c>
      <c r="BS8" s="81"/>
      <c r="BT8" s="81"/>
      <c r="BU8" s="131"/>
      <c r="BV8" s="131"/>
      <c r="BW8" s="131"/>
      <c r="BX8" s="131"/>
      <c r="BY8" s="131"/>
      <c r="BZ8" s="131">
        <v>85</v>
      </c>
      <c r="CA8" s="131">
        <v>80</v>
      </c>
      <c r="CB8" s="131">
        <v>80</v>
      </c>
      <c r="CC8" s="131"/>
      <c r="CD8" s="131"/>
      <c r="CE8" s="113"/>
      <c r="CF8" s="113"/>
      <c r="CG8" s="113"/>
      <c r="CH8" s="113"/>
      <c r="CI8" s="113"/>
      <c r="CJ8" s="113">
        <v>85</v>
      </c>
      <c r="CK8" s="113">
        <v>88</v>
      </c>
      <c r="CL8" s="113">
        <v>88</v>
      </c>
      <c r="CM8" s="113"/>
      <c r="CN8" s="113"/>
      <c r="CO8" s="81"/>
      <c r="CP8" s="81"/>
      <c r="CQ8" s="81"/>
      <c r="CR8" s="81"/>
      <c r="CS8" s="81"/>
      <c r="CT8" s="81"/>
      <c r="CU8" s="81">
        <v>80</v>
      </c>
      <c r="CV8" s="81">
        <v>85</v>
      </c>
      <c r="CW8" s="81">
        <v>85</v>
      </c>
      <c r="CX8" s="81"/>
      <c r="CY8" s="131"/>
      <c r="CZ8" s="131"/>
      <c r="DA8" s="131"/>
      <c r="DB8" s="131"/>
      <c r="DC8" s="131"/>
      <c r="DD8" s="131"/>
      <c r="DE8" s="131">
        <v>85</v>
      </c>
      <c r="DF8" s="131">
        <v>85</v>
      </c>
      <c r="DG8" s="131">
        <v>85</v>
      </c>
      <c r="DH8" s="131"/>
      <c r="DI8" s="113"/>
      <c r="DJ8" s="113"/>
      <c r="DK8" s="113"/>
      <c r="DL8" s="113"/>
      <c r="DM8" s="113"/>
      <c r="DN8" s="113"/>
      <c r="DO8" s="113">
        <v>90</v>
      </c>
      <c r="DP8" s="113">
        <v>85</v>
      </c>
      <c r="DQ8" s="113">
        <v>88</v>
      </c>
      <c r="DR8" s="113"/>
      <c r="DS8" s="198">
        <v>84.333333333333329</v>
      </c>
      <c r="DT8" s="198">
        <v>85</v>
      </c>
      <c r="DU8" s="198">
        <v>83.333333333333329</v>
      </c>
      <c r="DV8" s="198" t="s">
        <v>201</v>
      </c>
      <c r="DW8" s="198">
        <v>82.666666666666671</v>
      </c>
      <c r="DX8" s="198">
        <v>83.333333333333329</v>
      </c>
      <c r="DY8" s="198">
        <v>85</v>
      </c>
      <c r="DZ8" s="198">
        <v>86</v>
      </c>
      <c r="EA8" s="198">
        <v>86</v>
      </c>
      <c r="EB8" s="198" t="s">
        <v>201</v>
      </c>
      <c r="EC8" s="199">
        <v>84.458333333333329</v>
      </c>
      <c r="ED8" s="120" t="s">
        <v>61</v>
      </c>
      <c r="EE8" s="200" t="s">
        <v>353</v>
      </c>
    </row>
    <row r="9" spans="1:135" ht="45">
      <c r="A9" s="122">
        <v>2</v>
      </c>
      <c r="B9" s="111" t="str">
        <f>[1]SISWA!B7</f>
        <v>Athaya Alifia Maulida Azahra</v>
      </c>
      <c r="C9" s="81">
        <v>80</v>
      </c>
      <c r="D9" s="81">
        <v>80</v>
      </c>
      <c r="E9" s="81">
        <v>85</v>
      </c>
      <c r="F9" s="81"/>
      <c r="G9" s="81"/>
      <c r="H9" s="81"/>
      <c r="I9" s="81"/>
      <c r="J9" s="81"/>
      <c r="K9" s="81"/>
      <c r="L9" s="81"/>
      <c r="M9" s="131">
        <v>85</v>
      </c>
      <c r="N9" s="131">
        <v>85</v>
      </c>
      <c r="O9" s="131">
        <v>80</v>
      </c>
      <c r="P9" s="131"/>
      <c r="Q9" s="131"/>
      <c r="R9" s="131"/>
      <c r="S9" s="131"/>
      <c r="T9" s="131"/>
      <c r="U9" s="131"/>
      <c r="V9" s="131"/>
      <c r="W9" s="113">
        <v>80</v>
      </c>
      <c r="X9" s="113">
        <v>85</v>
      </c>
      <c r="Y9" s="113">
        <v>85</v>
      </c>
      <c r="Z9" s="113"/>
      <c r="AA9" s="113"/>
      <c r="AB9" s="113"/>
      <c r="AC9" s="113"/>
      <c r="AD9" s="113"/>
      <c r="AE9" s="113"/>
      <c r="AF9" s="113"/>
      <c r="AG9" s="81">
        <v>85</v>
      </c>
      <c r="AH9" s="81">
        <v>80</v>
      </c>
      <c r="AI9" s="81"/>
      <c r="AJ9" s="81"/>
      <c r="AK9" s="81">
        <v>85</v>
      </c>
      <c r="AL9" s="81"/>
      <c r="AM9" s="81"/>
      <c r="AN9" s="81"/>
      <c r="AO9" s="81"/>
      <c r="AP9" s="81"/>
      <c r="AQ9" s="131">
        <v>85</v>
      </c>
      <c r="AR9" s="131">
        <v>85</v>
      </c>
      <c r="AS9" s="131"/>
      <c r="AT9" s="131"/>
      <c r="AU9" s="131">
        <v>85</v>
      </c>
      <c r="AV9" s="131"/>
      <c r="AW9" s="131"/>
      <c r="AX9" s="131"/>
      <c r="AY9" s="131"/>
      <c r="AZ9" s="131"/>
      <c r="BA9" s="113">
        <v>85</v>
      </c>
      <c r="BB9" s="113">
        <v>85</v>
      </c>
      <c r="BC9" s="113"/>
      <c r="BD9" s="113"/>
      <c r="BE9" s="113">
        <v>88</v>
      </c>
      <c r="BF9" s="113"/>
      <c r="BG9" s="113"/>
      <c r="BH9" s="113"/>
      <c r="BI9" s="113"/>
      <c r="BJ9" s="113"/>
      <c r="BK9" s="81"/>
      <c r="BL9" s="81"/>
      <c r="BM9" s="81"/>
      <c r="BN9" s="81"/>
      <c r="BO9" s="81"/>
      <c r="BP9" s="81">
        <v>85</v>
      </c>
      <c r="BQ9" s="81">
        <v>85</v>
      </c>
      <c r="BR9" s="81">
        <v>85</v>
      </c>
      <c r="BS9" s="81"/>
      <c r="BT9" s="81"/>
      <c r="BU9" s="131"/>
      <c r="BV9" s="131"/>
      <c r="BW9" s="131"/>
      <c r="BX9" s="131"/>
      <c r="BY9" s="131"/>
      <c r="BZ9" s="131">
        <v>85</v>
      </c>
      <c r="CA9" s="131">
        <v>85</v>
      </c>
      <c r="CB9" s="131">
        <v>88</v>
      </c>
      <c r="CC9" s="131"/>
      <c r="CD9" s="131"/>
      <c r="CE9" s="113"/>
      <c r="CF9" s="113"/>
      <c r="CG9" s="113"/>
      <c r="CH9" s="113"/>
      <c r="CI9" s="113"/>
      <c r="CJ9" s="113">
        <v>88</v>
      </c>
      <c r="CK9" s="113">
        <v>90</v>
      </c>
      <c r="CL9" s="113">
        <v>85</v>
      </c>
      <c r="CM9" s="113"/>
      <c r="CN9" s="113"/>
      <c r="CO9" s="81"/>
      <c r="CP9" s="81"/>
      <c r="CQ9" s="81"/>
      <c r="CR9" s="81"/>
      <c r="CS9" s="81"/>
      <c r="CT9" s="81"/>
      <c r="CU9" s="81">
        <v>80</v>
      </c>
      <c r="CV9" s="81">
        <v>85</v>
      </c>
      <c r="CW9" s="81">
        <v>85</v>
      </c>
      <c r="CX9" s="81"/>
      <c r="CY9" s="131"/>
      <c r="CZ9" s="131"/>
      <c r="DA9" s="131"/>
      <c r="DB9" s="131"/>
      <c r="DC9" s="131"/>
      <c r="DD9" s="131"/>
      <c r="DE9" s="131">
        <v>85</v>
      </c>
      <c r="DF9" s="131">
        <v>85</v>
      </c>
      <c r="DG9" s="131">
        <v>85</v>
      </c>
      <c r="DH9" s="131"/>
      <c r="DI9" s="113"/>
      <c r="DJ9" s="113"/>
      <c r="DK9" s="113"/>
      <c r="DL9" s="113"/>
      <c r="DM9" s="113"/>
      <c r="DN9" s="113"/>
      <c r="DO9" s="113">
        <v>85</v>
      </c>
      <c r="DP9" s="113">
        <v>88</v>
      </c>
      <c r="DQ9" s="113">
        <v>88</v>
      </c>
      <c r="DR9" s="113"/>
      <c r="DS9" s="198">
        <v>85</v>
      </c>
      <c r="DT9" s="198">
        <v>83.333333333333329</v>
      </c>
      <c r="DU9" s="198">
        <v>83.333333333333329</v>
      </c>
      <c r="DV9" s="198" t="s">
        <v>201</v>
      </c>
      <c r="DW9" s="198">
        <v>86</v>
      </c>
      <c r="DX9" s="198">
        <v>86</v>
      </c>
      <c r="DY9" s="198">
        <v>86.666666666666671</v>
      </c>
      <c r="DZ9" s="198">
        <v>87</v>
      </c>
      <c r="EA9" s="198">
        <v>86</v>
      </c>
      <c r="EB9" s="198" t="s">
        <v>201</v>
      </c>
      <c r="EC9" s="199">
        <v>85.416666666666657</v>
      </c>
      <c r="ED9" s="120" t="s">
        <v>61</v>
      </c>
      <c r="EE9" s="200" t="s">
        <v>354</v>
      </c>
    </row>
    <row r="10" spans="1:135" ht="60">
      <c r="A10" s="122">
        <v>3</v>
      </c>
      <c r="B10" s="111" t="str">
        <f>[1]SISWA!B8</f>
        <v>Danar Neva Patrias</v>
      </c>
      <c r="C10" s="81">
        <v>85</v>
      </c>
      <c r="D10" s="81">
        <v>85</v>
      </c>
      <c r="E10" s="81">
        <v>88</v>
      </c>
      <c r="F10" s="81"/>
      <c r="G10" s="81"/>
      <c r="H10" s="81"/>
      <c r="I10" s="81"/>
      <c r="J10" s="81"/>
      <c r="K10" s="81"/>
      <c r="L10" s="81"/>
      <c r="M10" s="131">
        <v>88</v>
      </c>
      <c r="N10" s="131">
        <v>88</v>
      </c>
      <c r="O10" s="131">
        <v>85</v>
      </c>
      <c r="P10" s="131"/>
      <c r="Q10" s="131"/>
      <c r="R10" s="131"/>
      <c r="S10" s="131"/>
      <c r="T10" s="131"/>
      <c r="U10" s="131"/>
      <c r="V10" s="131"/>
      <c r="W10" s="113">
        <v>80</v>
      </c>
      <c r="X10" s="113">
        <v>80</v>
      </c>
      <c r="Y10" s="113">
        <v>85</v>
      </c>
      <c r="Z10" s="113"/>
      <c r="AA10" s="113"/>
      <c r="AB10" s="113"/>
      <c r="AC10" s="113"/>
      <c r="AD10" s="113"/>
      <c r="AE10" s="113"/>
      <c r="AF10" s="113"/>
      <c r="AG10" s="81">
        <v>80</v>
      </c>
      <c r="AH10" s="81">
        <v>85</v>
      </c>
      <c r="AI10" s="81"/>
      <c r="AJ10" s="81"/>
      <c r="AK10" s="81">
        <v>85</v>
      </c>
      <c r="AL10" s="81"/>
      <c r="AM10" s="81"/>
      <c r="AN10" s="81"/>
      <c r="AO10" s="81"/>
      <c r="AP10" s="81"/>
      <c r="AQ10" s="131">
        <v>85</v>
      </c>
      <c r="AR10" s="131">
        <v>88</v>
      </c>
      <c r="AS10" s="131"/>
      <c r="AT10" s="131"/>
      <c r="AU10" s="131">
        <v>85</v>
      </c>
      <c r="AV10" s="131"/>
      <c r="AW10" s="131"/>
      <c r="AX10" s="131"/>
      <c r="AY10" s="131"/>
      <c r="AZ10" s="131"/>
      <c r="BA10" s="113">
        <v>85</v>
      </c>
      <c r="BB10" s="113">
        <v>85</v>
      </c>
      <c r="BC10" s="113"/>
      <c r="BD10" s="113"/>
      <c r="BE10" s="113">
        <v>85</v>
      </c>
      <c r="BF10" s="113"/>
      <c r="BG10" s="113"/>
      <c r="BH10" s="113"/>
      <c r="BI10" s="113"/>
      <c r="BJ10" s="113"/>
      <c r="BK10" s="81"/>
      <c r="BL10" s="81"/>
      <c r="BM10" s="81"/>
      <c r="BN10" s="81"/>
      <c r="BO10" s="81"/>
      <c r="BP10" s="81">
        <v>85</v>
      </c>
      <c r="BQ10" s="81">
        <v>88</v>
      </c>
      <c r="BR10" s="81">
        <v>88</v>
      </c>
      <c r="BS10" s="81"/>
      <c r="BT10" s="81"/>
      <c r="BU10" s="131"/>
      <c r="BV10" s="131"/>
      <c r="BW10" s="131"/>
      <c r="BX10" s="131"/>
      <c r="BY10" s="131"/>
      <c r="BZ10" s="131">
        <v>85</v>
      </c>
      <c r="CA10" s="131">
        <v>85</v>
      </c>
      <c r="CB10" s="131">
        <v>88</v>
      </c>
      <c r="CC10" s="131"/>
      <c r="CD10" s="131"/>
      <c r="CE10" s="113"/>
      <c r="CF10" s="113"/>
      <c r="CG10" s="113"/>
      <c r="CH10" s="113"/>
      <c r="CI10" s="113"/>
      <c r="CJ10" s="113">
        <v>85</v>
      </c>
      <c r="CK10" s="113">
        <v>88</v>
      </c>
      <c r="CL10" s="113">
        <v>88</v>
      </c>
      <c r="CM10" s="113"/>
      <c r="CN10" s="113"/>
      <c r="CO10" s="81"/>
      <c r="CP10" s="81"/>
      <c r="CQ10" s="81"/>
      <c r="CR10" s="81"/>
      <c r="CS10" s="81"/>
      <c r="CT10" s="81"/>
      <c r="CU10" s="81">
        <v>85</v>
      </c>
      <c r="CV10" s="81">
        <v>85</v>
      </c>
      <c r="CW10" s="81">
        <v>85</v>
      </c>
      <c r="CX10" s="81"/>
      <c r="CY10" s="131"/>
      <c r="CZ10" s="131"/>
      <c r="DA10" s="131"/>
      <c r="DB10" s="131"/>
      <c r="DC10" s="131"/>
      <c r="DD10" s="131"/>
      <c r="DE10" s="131">
        <v>80</v>
      </c>
      <c r="DF10" s="131">
        <v>85</v>
      </c>
      <c r="DG10" s="131">
        <v>88</v>
      </c>
      <c r="DH10" s="131"/>
      <c r="DI10" s="113"/>
      <c r="DJ10" s="113"/>
      <c r="DK10" s="113"/>
      <c r="DL10" s="113"/>
      <c r="DM10" s="113"/>
      <c r="DN10" s="113"/>
      <c r="DO10" s="113">
        <v>85</v>
      </c>
      <c r="DP10" s="113">
        <v>85</v>
      </c>
      <c r="DQ10" s="113">
        <v>88</v>
      </c>
      <c r="DR10" s="113"/>
      <c r="DS10" s="198">
        <v>86</v>
      </c>
      <c r="DT10" s="198">
        <v>86</v>
      </c>
      <c r="DU10" s="198">
        <v>86</v>
      </c>
      <c r="DV10" s="198" t="s">
        <v>201</v>
      </c>
      <c r="DW10" s="198">
        <v>85</v>
      </c>
      <c r="DX10" s="198">
        <v>85</v>
      </c>
      <c r="DY10" s="198">
        <v>87</v>
      </c>
      <c r="DZ10" s="198">
        <v>88</v>
      </c>
      <c r="EA10" s="198">
        <v>87</v>
      </c>
      <c r="EB10" s="198" t="s">
        <v>201</v>
      </c>
      <c r="EC10" s="199">
        <v>86.25</v>
      </c>
      <c r="ED10" s="120" t="s">
        <v>61</v>
      </c>
      <c r="EE10" s="200" t="s">
        <v>355</v>
      </c>
    </row>
    <row r="11" spans="1:135" ht="60">
      <c r="A11" s="122">
        <v>4</v>
      </c>
      <c r="B11" s="111" t="str">
        <f>[1]SISWA!B9</f>
        <v>Davila Rebiyansa Putra</v>
      </c>
      <c r="C11" s="81">
        <v>80</v>
      </c>
      <c r="D11" s="81">
        <v>80</v>
      </c>
      <c r="E11" s="81">
        <v>80</v>
      </c>
      <c r="F11" s="81"/>
      <c r="G11" s="81"/>
      <c r="H11" s="81"/>
      <c r="I11" s="81"/>
      <c r="J11" s="81"/>
      <c r="K11" s="81"/>
      <c r="L11" s="81"/>
      <c r="M11" s="131">
        <v>85</v>
      </c>
      <c r="N11" s="131">
        <v>85</v>
      </c>
      <c r="O11" s="131">
        <v>80</v>
      </c>
      <c r="P11" s="131"/>
      <c r="Q11" s="131"/>
      <c r="R11" s="131"/>
      <c r="S11" s="131"/>
      <c r="T11" s="131"/>
      <c r="U11" s="131"/>
      <c r="V11" s="131"/>
      <c r="W11" s="113">
        <v>85</v>
      </c>
      <c r="X11" s="113">
        <v>87</v>
      </c>
      <c r="Y11" s="113">
        <v>85</v>
      </c>
      <c r="Z11" s="113"/>
      <c r="AA11" s="113"/>
      <c r="AB11" s="113"/>
      <c r="AC11" s="113"/>
      <c r="AD11" s="113"/>
      <c r="AE11" s="113"/>
      <c r="AF11" s="113"/>
      <c r="AG11" s="81">
        <v>80</v>
      </c>
      <c r="AH11" s="81">
        <v>85</v>
      </c>
      <c r="AI11" s="81"/>
      <c r="AJ11" s="81"/>
      <c r="AK11" s="81">
        <v>85</v>
      </c>
      <c r="AL11" s="81"/>
      <c r="AM11" s="81"/>
      <c r="AN11" s="81"/>
      <c r="AO11" s="81"/>
      <c r="AP11" s="81"/>
      <c r="AQ11" s="131">
        <v>85</v>
      </c>
      <c r="AR11" s="131">
        <v>85</v>
      </c>
      <c r="AS11" s="131"/>
      <c r="AT11" s="131"/>
      <c r="AU11" s="131">
        <v>80</v>
      </c>
      <c r="AV11" s="131"/>
      <c r="AW11" s="131"/>
      <c r="AX11" s="131"/>
      <c r="AY11" s="131"/>
      <c r="AZ11" s="131"/>
      <c r="BA11" s="113">
        <v>80</v>
      </c>
      <c r="BB11" s="113">
        <v>80</v>
      </c>
      <c r="BC11" s="113"/>
      <c r="BD11" s="113"/>
      <c r="BE11" s="113">
        <v>85</v>
      </c>
      <c r="BF11" s="113"/>
      <c r="BG11" s="113"/>
      <c r="BH11" s="113"/>
      <c r="BI11" s="113"/>
      <c r="BJ11" s="113"/>
      <c r="BK11" s="81"/>
      <c r="BL11" s="81"/>
      <c r="BM11" s="81"/>
      <c r="BN11" s="81"/>
      <c r="BO11" s="81"/>
      <c r="BP11" s="81">
        <v>85</v>
      </c>
      <c r="BQ11" s="81">
        <v>85</v>
      </c>
      <c r="BR11" s="81">
        <v>85</v>
      </c>
      <c r="BS11" s="81"/>
      <c r="BT11" s="81"/>
      <c r="BU11" s="131"/>
      <c r="BV11" s="131"/>
      <c r="BW11" s="131"/>
      <c r="BX11" s="131"/>
      <c r="BY11" s="131"/>
      <c r="BZ11" s="131">
        <v>85</v>
      </c>
      <c r="CA11" s="131">
        <v>88</v>
      </c>
      <c r="CB11" s="131">
        <v>80</v>
      </c>
      <c r="CC11" s="131"/>
      <c r="CD11" s="131"/>
      <c r="CE11" s="113"/>
      <c r="CF11" s="113"/>
      <c r="CG11" s="113"/>
      <c r="CH11" s="113"/>
      <c r="CI11" s="113"/>
      <c r="CJ11" s="113">
        <v>80</v>
      </c>
      <c r="CK11" s="113">
        <v>85</v>
      </c>
      <c r="CL11" s="113">
        <v>85</v>
      </c>
      <c r="CM11" s="113"/>
      <c r="CN11" s="113"/>
      <c r="CO11" s="81"/>
      <c r="CP11" s="81"/>
      <c r="CQ11" s="81"/>
      <c r="CR11" s="81"/>
      <c r="CS11" s="81"/>
      <c r="CT11" s="81"/>
      <c r="CU11" s="81">
        <v>85</v>
      </c>
      <c r="CV11" s="81">
        <v>85</v>
      </c>
      <c r="CW11" s="81">
        <v>80</v>
      </c>
      <c r="CX11" s="81"/>
      <c r="CY11" s="131"/>
      <c r="CZ11" s="131"/>
      <c r="DA11" s="131"/>
      <c r="DB11" s="131"/>
      <c r="DC11" s="131"/>
      <c r="DD11" s="131"/>
      <c r="DE11" s="131">
        <v>88</v>
      </c>
      <c r="DF11" s="131">
        <v>85</v>
      </c>
      <c r="DG11" s="131">
        <v>85</v>
      </c>
      <c r="DH11" s="131"/>
      <c r="DI11" s="113"/>
      <c r="DJ11" s="113"/>
      <c r="DK11" s="113"/>
      <c r="DL11" s="113"/>
      <c r="DM11" s="113"/>
      <c r="DN11" s="113"/>
      <c r="DO11" s="113">
        <v>85</v>
      </c>
      <c r="DP11" s="113">
        <v>80</v>
      </c>
      <c r="DQ11" s="113">
        <v>80</v>
      </c>
      <c r="DR11" s="113"/>
      <c r="DS11" s="198">
        <v>83.333333333333329</v>
      </c>
      <c r="DT11" s="198">
        <v>85.666666666666671</v>
      </c>
      <c r="DU11" s="198">
        <v>81.666666666666671</v>
      </c>
      <c r="DV11" s="198" t="s">
        <v>201</v>
      </c>
      <c r="DW11" s="198">
        <v>83.333333333333329</v>
      </c>
      <c r="DX11" s="198">
        <v>83.333333333333329</v>
      </c>
      <c r="DY11" s="198">
        <v>86</v>
      </c>
      <c r="DZ11" s="198">
        <v>85</v>
      </c>
      <c r="EA11" s="198">
        <v>81.666666666666671</v>
      </c>
      <c r="EB11" s="198" t="s">
        <v>201</v>
      </c>
      <c r="EC11" s="199">
        <v>83.749999999999986</v>
      </c>
      <c r="ED11" s="120" t="s">
        <v>61</v>
      </c>
      <c r="EE11" s="200" t="s">
        <v>356</v>
      </c>
    </row>
    <row r="12" spans="1:135" ht="45">
      <c r="A12" s="122">
        <v>5</v>
      </c>
      <c r="B12" s="111" t="str">
        <f>[1]SISWA!B10</f>
        <v>Dyaz Eka Winata</v>
      </c>
      <c r="C12" s="81">
        <v>85</v>
      </c>
      <c r="D12" s="81">
        <v>85</v>
      </c>
      <c r="E12" s="81">
        <v>80</v>
      </c>
      <c r="F12" s="81"/>
      <c r="G12" s="81"/>
      <c r="H12" s="81"/>
      <c r="I12" s="81"/>
      <c r="J12" s="81"/>
      <c r="K12" s="81"/>
      <c r="L12" s="81"/>
      <c r="M12" s="131">
        <v>88</v>
      </c>
      <c r="N12" s="131">
        <v>85</v>
      </c>
      <c r="O12" s="131">
        <v>85</v>
      </c>
      <c r="P12" s="131"/>
      <c r="Q12" s="131"/>
      <c r="R12" s="131"/>
      <c r="S12" s="131"/>
      <c r="T12" s="131"/>
      <c r="U12" s="131"/>
      <c r="V12" s="131"/>
      <c r="W12" s="113">
        <v>88</v>
      </c>
      <c r="X12" s="113">
        <v>85</v>
      </c>
      <c r="Y12" s="113">
        <v>85</v>
      </c>
      <c r="Z12" s="113"/>
      <c r="AA12" s="113"/>
      <c r="AB12" s="113"/>
      <c r="AC12" s="113"/>
      <c r="AD12" s="113"/>
      <c r="AE12" s="113"/>
      <c r="AF12" s="113"/>
      <c r="AG12" s="81">
        <v>85</v>
      </c>
      <c r="AH12" s="81">
        <v>85</v>
      </c>
      <c r="AI12" s="81"/>
      <c r="AJ12" s="81"/>
      <c r="AK12" s="81">
        <v>85</v>
      </c>
      <c r="AL12" s="81"/>
      <c r="AM12" s="81"/>
      <c r="AN12" s="81"/>
      <c r="AO12" s="81"/>
      <c r="AP12" s="81"/>
      <c r="AQ12" s="131">
        <v>88</v>
      </c>
      <c r="AR12" s="131">
        <v>88</v>
      </c>
      <c r="AS12" s="131"/>
      <c r="AT12" s="131"/>
      <c r="AU12" s="131">
        <v>90</v>
      </c>
      <c r="AV12" s="131"/>
      <c r="AW12" s="131"/>
      <c r="AX12" s="131"/>
      <c r="AY12" s="131"/>
      <c r="AZ12" s="131"/>
      <c r="BA12" s="113">
        <v>88</v>
      </c>
      <c r="BB12" s="113">
        <v>89</v>
      </c>
      <c r="BC12" s="113"/>
      <c r="BD12" s="113"/>
      <c r="BE12" s="113">
        <v>85</v>
      </c>
      <c r="BF12" s="113"/>
      <c r="BG12" s="113"/>
      <c r="BH12" s="113"/>
      <c r="BI12" s="113"/>
      <c r="BJ12" s="113"/>
      <c r="BK12" s="81"/>
      <c r="BL12" s="81"/>
      <c r="BM12" s="81"/>
      <c r="BN12" s="81"/>
      <c r="BO12" s="81"/>
      <c r="BP12" s="81">
        <v>85</v>
      </c>
      <c r="BQ12" s="81">
        <v>85</v>
      </c>
      <c r="BR12" s="81">
        <v>83</v>
      </c>
      <c r="BS12" s="81"/>
      <c r="BT12" s="81"/>
      <c r="BU12" s="131"/>
      <c r="BV12" s="131"/>
      <c r="BW12" s="131"/>
      <c r="BX12" s="131"/>
      <c r="BY12" s="131"/>
      <c r="BZ12" s="131">
        <v>88</v>
      </c>
      <c r="CA12" s="131">
        <v>85</v>
      </c>
      <c r="CB12" s="131">
        <v>85</v>
      </c>
      <c r="CC12" s="131"/>
      <c r="CD12" s="131"/>
      <c r="CE12" s="113"/>
      <c r="CF12" s="113"/>
      <c r="CG12" s="113"/>
      <c r="CH12" s="113"/>
      <c r="CI12" s="113"/>
      <c r="CJ12" s="113">
        <v>90</v>
      </c>
      <c r="CK12" s="113">
        <v>88</v>
      </c>
      <c r="CL12" s="113">
        <v>90</v>
      </c>
      <c r="CM12" s="113"/>
      <c r="CN12" s="113"/>
      <c r="CO12" s="81"/>
      <c r="CP12" s="81"/>
      <c r="CQ12" s="81"/>
      <c r="CR12" s="81"/>
      <c r="CS12" s="81"/>
      <c r="CT12" s="81"/>
      <c r="CU12" s="81">
        <v>80</v>
      </c>
      <c r="CV12" s="81">
        <v>85</v>
      </c>
      <c r="CW12" s="81">
        <v>85</v>
      </c>
      <c r="CX12" s="81"/>
      <c r="CY12" s="131"/>
      <c r="CZ12" s="131"/>
      <c r="DA12" s="131"/>
      <c r="DB12" s="131"/>
      <c r="DC12" s="131"/>
      <c r="DD12" s="131"/>
      <c r="DE12" s="131">
        <v>85</v>
      </c>
      <c r="DF12" s="131">
        <v>85</v>
      </c>
      <c r="DG12" s="131">
        <v>88</v>
      </c>
      <c r="DH12" s="131"/>
      <c r="DI12" s="113"/>
      <c r="DJ12" s="113"/>
      <c r="DK12" s="113"/>
      <c r="DL12" s="113"/>
      <c r="DM12" s="113"/>
      <c r="DN12" s="113"/>
      <c r="DO12" s="113">
        <v>88</v>
      </c>
      <c r="DP12" s="113">
        <v>90</v>
      </c>
      <c r="DQ12" s="113">
        <v>88</v>
      </c>
      <c r="DR12" s="113"/>
      <c r="DS12" s="198">
        <v>87</v>
      </c>
      <c r="DT12" s="198">
        <v>87.333333333333329</v>
      </c>
      <c r="DU12" s="198">
        <v>83.333333333333329</v>
      </c>
      <c r="DV12" s="198" t="s">
        <v>201</v>
      </c>
      <c r="DW12" s="198">
        <v>86.666666666666671</v>
      </c>
      <c r="DX12" s="198">
        <v>87.666666666666671</v>
      </c>
      <c r="DY12" s="198">
        <v>86</v>
      </c>
      <c r="DZ12" s="198">
        <v>86.666666666666671</v>
      </c>
      <c r="EA12" s="198">
        <v>87</v>
      </c>
      <c r="EB12" s="198" t="s">
        <v>201</v>
      </c>
      <c r="EC12" s="199">
        <v>86.458333333333329</v>
      </c>
      <c r="ED12" s="120" t="s">
        <v>61</v>
      </c>
      <c r="EE12" s="200" t="s">
        <v>357</v>
      </c>
    </row>
    <row r="13" spans="1:135" ht="60">
      <c r="A13" s="122">
        <v>6</v>
      </c>
      <c r="B13" s="111" t="str">
        <f>[1]SISWA!B11</f>
        <v>Dzaky Athaya Muhammad Salim</v>
      </c>
      <c r="C13" s="81">
        <v>85</v>
      </c>
      <c r="D13" s="81">
        <v>85</v>
      </c>
      <c r="E13" s="81">
        <v>85</v>
      </c>
      <c r="F13" s="81"/>
      <c r="G13" s="81"/>
      <c r="H13" s="81"/>
      <c r="I13" s="81"/>
      <c r="J13" s="81"/>
      <c r="K13" s="81"/>
      <c r="L13" s="81"/>
      <c r="M13" s="131">
        <v>80</v>
      </c>
      <c r="N13" s="131">
        <v>85</v>
      </c>
      <c r="O13" s="131">
        <v>85</v>
      </c>
      <c r="P13" s="131"/>
      <c r="Q13" s="131"/>
      <c r="R13" s="131"/>
      <c r="S13" s="131"/>
      <c r="T13" s="131"/>
      <c r="U13" s="131"/>
      <c r="V13" s="131"/>
      <c r="W13" s="113">
        <v>80</v>
      </c>
      <c r="X13" s="113">
        <v>80</v>
      </c>
      <c r="Y13" s="113">
        <v>80</v>
      </c>
      <c r="Z13" s="113"/>
      <c r="AA13" s="113"/>
      <c r="AB13" s="113"/>
      <c r="AC13" s="113"/>
      <c r="AD13" s="113"/>
      <c r="AE13" s="113"/>
      <c r="AF13" s="113"/>
      <c r="AG13" s="81">
        <v>85</v>
      </c>
      <c r="AH13" s="81">
        <v>88</v>
      </c>
      <c r="AI13" s="81"/>
      <c r="AJ13" s="81"/>
      <c r="AK13" s="81">
        <v>80</v>
      </c>
      <c r="AL13" s="81"/>
      <c r="AM13" s="81"/>
      <c r="AN13" s="81"/>
      <c r="AO13" s="81"/>
      <c r="AP13" s="81"/>
      <c r="AQ13" s="131">
        <v>85</v>
      </c>
      <c r="AR13" s="131">
        <v>85</v>
      </c>
      <c r="AS13" s="131"/>
      <c r="AT13" s="131"/>
      <c r="AU13" s="131">
        <v>88</v>
      </c>
      <c r="AV13" s="131"/>
      <c r="AW13" s="131"/>
      <c r="AX13" s="131"/>
      <c r="AY13" s="131"/>
      <c r="AZ13" s="131"/>
      <c r="BA13" s="113">
        <v>80</v>
      </c>
      <c r="BB13" s="113">
        <v>80</v>
      </c>
      <c r="BC13" s="113"/>
      <c r="BD13" s="113"/>
      <c r="BE13" s="113">
        <v>85</v>
      </c>
      <c r="BF13" s="113"/>
      <c r="BG13" s="113"/>
      <c r="BH13" s="113"/>
      <c r="BI13" s="113"/>
      <c r="BJ13" s="113"/>
      <c r="BK13" s="81"/>
      <c r="BL13" s="81"/>
      <c r="BM13" s="81"/>
      <c r="BN13" s="81"/>
      <c r="BO13" s="81"/>
      <c r="BP13" s="81">
        <v>80</v>
      </c>
      <c r="BQ13" s="81">
        <v>80</v>
      </c>
      <c r="BR13" s="81">
        <v>85</v>
      </c>
      <c r="BS13" s="81"/>
      <c r="BT13" s="81"/>
      <c r="BU13" s="131"/>
      <c r="BV13" s="131"/>
      <c r="BW13" s="131"/>
      <c r="BX13" s="131"/>
      <c r="BY13" s="131"/>
      <c r="BZ13" s="131">
        <v>85</v>
      </c>
      <c r="CA13" s="131">
        <v>85</v>
      </c>
      <c r="CB13" s="131">
        <v>80</v>
      </c>
      <c r="CC13" s="131"/>
      <c r="CD13" s="131"/>
      <c r="CE13" s="113"/>
      <c r="CF13" s="113"/>
      <c r="CG13" s="113"/>
      <c r="CH13" s="113"/>
      <c r="CI13" s="113"/>
      <c r="CJ13" s="113">
        <v>80</v>
      </c>
      <c r="CK13" s="113">
        <v>80</v>
      </c>
      <c r="CL13" s="113">
        <v>85</v>
      </c>
      <c r="CM13" s="113"/>
      <c r="CN13" s="113"/>
      <c r="CO13" s="81"/>
      <c r="CP13" s="81"/>
      <c r="CQ13" s="81"/>
      <c r="CR13" s="81"/>
      <c r="CS13" s="81"/>
      <c r="CT13" s="81"/>
      <c r="CU13" s="81">
        <v>80</v>
      </c>
      <c r="CV13" s="81">
        <v>80</v>
      </c>
      <c r="CW13" s="81">
        <v>85</v>
      </c>
      <c r="CX13" s="81"/>
      <c r="CY13" s="131"/>
      <c r="CZ13" s="131"/>
      <c r="DA13" s="131"/>
      <c r="DB13" s="131"/>
      <c r="DC13" s="131"/>
      <c r="DD13" s="131"/>
      <c r="DE13" s="131">
        <v>85</v>
      </c>
      <c r="DF13" s="131">
        <v>85</v>
      </c>
      <c r="DG13" s="131">
        <v>80</v>
      </c>
      <c r="DH13" s="131"/>
      <c r="DI13" s="113"/>
      <c r="DJ13" s="113"/>
      <c r="DK13" s="113"/>
      <c r="DL13" s="113"/>
      <c r="DM13" s="113"/>
      <c r="DN13" s="113"/>
      <c r="DO13" s="113">
        <v>80</v>
      </c>
      <c r="DP13" s="113">
        <v>80</v>
      </c>
      <c r="DQ13" s="113">
        <v>85</v>
      </c>
      <c r="DR13" s="113"/>
      <c r="DS13" s="198">
        <v>83.333333333333329</v>
      </c>
      <c r="DT13" s="198">
        <v>84.333333333333329</v>
      </c>
      <c r="DU13" s="198">
        <v>83.333333333333329</v>
      </c>
      <c r="DV13" s="198" t="s">
        <v>201</v>
      </c>
      <c r="DW13" s="198">
        <v>84.333333333333329</v>
      </c>
      <c r="DX13" s="198">
        <v>81.666666666666671</v>
      </c>
      <c r="DY13" s="198">
        <v>81.666666666666671</v>
      </c>
      <c r="DZ13" s="198">
        <v>85</v>
      </c>
      <c r="EA13" s="198">
        <v>83.333333333333329</v>
      </c>
      <c r="EB13" s="198" t="s">
        <v>201</v>
      </c>
      <c r="EC13" s="199">
        <v>83.375000000000014</v>
      </c>
      <c r="ED13" s="120" t="s">
        <v>61</v>
      </c>
      <c r="EE13" s="200" t="s">
        <v>358</v>
      </c>
    </row>
    <row r="14" spans="1:135" ht="60">
      <c r="A14" s="122">
        <v>7</v>
      </c>
      <c r="B14" s="111" t="str">
        <f>[1]SISWA!B12</f>
        <v>Haya Hafizhah</v>
      </c>
      <c r="C14" s="81">
        <v>88</v>
      </c>
      <c r="D14" s="81">
        <v>88</v>
      </c>
      <c r="E14" s="81">
        <v>85</v>
      </c>
      <c r="F14" s="81"/>
      <c r="G14" s="81"/>
      <c r="H14" s="81"/>
      <c r="I14" s="81"/>
      <c r="J14" s="81"/>
      <c r="K14" s="81"/>
      <c r="L14" s="81"/>
      <c r="M14" s="131">
        <v>90</v>
      </c>
      <c r="N14" s="131">
        <v>88</v>
      </c>
      <c r="O14" s="131">
        <v>88</v>
      </c>
      <c r="P14" s="131"/>
      <c r="Q14" s="131"/>
      <c r="R14" s="131"/>
      <c r="S14" s="131"/>
      <c r="T14" s="131"/>
      <c r="U14" s="131"/>
      <c r="V14" s="131"/>
      <c r="W14" s="113">
        <v>90</v>
      </c>
      <c r="X14" s="113">
        <v>90</v>
      </c>
      <c r="Y14" s="113">
        <v>90</v>
      </c>
      <c r="Z14" s="113"/>
      <c r="AA14" s="113"/>
      <c r="AB14" s="113"/>
      <c r="AC14" s="113"/>
      <c r="AD14" s="113"/>
      <c r="AE14" s="113"/>
      <c r="AF14" s="113"/>
      <c r="AG14" s="81">
        <v>85</v>
      </c>
      <c r="AH14" s="81">
        <v>88</v>
      </c>
      <c r="AI14" s="81"/>
      <c r="AJ14" s="81"/>
      <c r="AK14" s="81">
        <v>88</v>
      </c>
      <c r="AL14" s="81"/>
      <c r="AM14" s="81"/>
      <c r="AN14" s="81"/>
      <c r="AO14" s="81"/>
      <c r="AP14" s="81"/>
      <c r="AQ14" s="131">
        <v>88</v>
      </c>
      <c r="AR14" s="131">
        <v>90</v>
      </c>
      <c r="AS14" s="131"/>
      <c r="AT14" s="131"/>
      <c r="AU14" s="131">
        <v>88</v>
      </c>
      <c r="AV14" s="131"/>
      <c r="AW14" s="131"/>
      <c r="AX14" s="131"/>
      <c r="AY14" s="131"/>
      <c r="AZ14" s="131"/>
      <c r="BA14" s="113">
        <v>90</v>
      </c>
      <c r="BB14" s="113">
        <v>95</v>
      </c>
      <c r="BC14" s="113"/>
      <c r="BD14" s="113"/>
      <c r="BE14" s="113">
        <v>90</v>
      </c>
      <c r="BF14" s="113"/>
      <c r="BG14" s="113"/>
      <c r="BH14" s="113"/>
      <c r="BI14" s="113"/>
      <c r="BJ14" s="113"/>
      <c r="BK14" s="81"/>
      <c r="BL14" s="81"/>
      <c r="BM14" s="81"/>
      <c r="BN14" s="81"/>
      <c r="BO14" s="81"/>
      <c r="BP14" s="81">
        <v>85</v>
      </c>
      <c r="BQ14" s="81">
        <v>85</v>
      </c>
      <c r="BR14" s="81">
        <v>88</v>
      </c>
      <c r="BS14" s="81"/>
      <c r="BT14" s="81"/>
      <c r="BU14" s="131"/>
      <c r="BV14" s="131"/>
      <c r="BW14" s="131"/>
      <c r="BX14" s="131"/>
      <c r="BY14" s="131"/>
      <c r="BZ14" s="131">
        <v>88</v>
      </c>
      <c r="CA14" s="131">
        <v>90</v>
      </c>
      <c r="CB14" s="131">
        <v>90</v>
      </c>
      <c r="CC14" s="131"/>
      <c r="CD14" s="131"/>
      <c r="CE14" s="113"/>
      <c r="CF14" s="113"/>
      <c r="CG14" s="113"/>
      <c r="CH14" s="113"/>
      <c r="CI14" s="113"/>
      <c r="CJ14" s="113">
        <v>90</v>
      </c>
      <c r="CK14" s="113">
        <v>90</v>
      </c>
      <c r="CL14" s="113">
        <v>95</v>
      </c>
      <c r="CM14" s="113"/>
      <c r="CN14" s="113"/>
      <c r="CO14" s="81"/>
      <c r="CP14" s="81"/>
      <c r="CQ14" s="81"/>
      <c r="CR14" s="81"/>
      <c r="CS14" s="81"/>
      <c r="CT14" s="81"/>
      <c r="CU14" s="81">
        <v>85</v>
      </c>
      <c r="CV14" s="81">
        <v>88</v>
      </c>
      <c r="CW14" s="81">
        <v>85</v>
      </c>
      <c r="CX14" s="81"/>
      <c r="CY14" s="131"/>
      <c r="CZ14" s="131"/>
      <c r="DA14" s="131"/>
      <c r="DB14" s="131"/>
      <c r="DC14" s="131"/>
      <c r="DD14" s="131"/>
      <c r="DE14" s="131">
        <v>90</v>
      </c>
      <c r="DF14" s="131">
        <v>85</v>
      </c>
      <c r="DG14" s="131">
        <v>88</v>
      </c>
      <c r="DH14" s="131"/>
      <c r="DI14" s="113"/>
      <c r="DJ14" s="113"/>
      <c r="DK14" s="113"/>
      <c r="DL14" s="113"/>
      <c r="DM14" s="113"/>
      <c r="DN14" s="113"/>
      <c r="DO14" s="113">
        <v>95</v>
      </c>
      <c r="DP14" s="113">
        <v>95</v>
      </c>
      <c r="DQ14" s="113">
        <v>95</v>
      </c>
      <c r="DR14" s="113"/>
      <c r="DS14" s="198">
        <v>89.333333333333329</v>
      </c>
      <c r="DT14" s="198">
        <v>91</v>
      </c>
      <c r="DU14" s="198">
        <v>87.666666666666671</v>
      </c>
      <c r="DV14" s="198" t="s">
        <v>201</v>
      </c>
      <c r="DW14" s="198">
        <v>88.666666666666671</v>
      </c>
      <c r="DX14" s="198">
        <v>87.666666666666671</v>
      </c>
      <c r="DY14" s="198">
        <v>90</v>
      </c>
      <c r="DZ14" s="198">
        <v>91</v>
      </c>
      <c r="EA14" s="198">
        <v>89.333333333333329</v>
      </c>
      <c r="EB14" s="198" t="s">
        <v>201</v>
      </c>
      <c r="EC14" s="199">
        <v>89.333333333333343</v>
      </c>
      <c r="ED14" s="120" t="s">
        <v>123</v>
      </c>
      <c r="EE14" s="200" t="s">
        <v>359</v>
      </c>
    </row>
    <row r="15" spans="1:135" ht="45">
      <c r="A15" s="122">
        <v>8</v>
      </c>
      <c r="B15" s="111" t="str">
        <f>[1]SISWA!B13</f>
        <v>Kevin Aldi Prasetya</v>
      </c>
      <c r="C15" s="81">
        <v>75</v>
      </c>
      <c r="D15" s="81">
        <v>78</v>
      </c>
      <c r="E15" s="81">
        <v>78</v>
      </c>
      <c r="F15" s="81"/>
      <c r="G15" s="81"/>
      <c r="H15" s="81"/>
      <c r="I15" s="81"/>
      <c r="J15" s="81"/>
      <c r="K15" s="81"/>
      <c r="L15" s="81"/>
      <c r="M15" s="131">
        <v>80</v>
      </c>
      <c r="N15" s="131">
        <v>80</v>
      </c>
      <c r="O15" s="131">
        <v>80</v>
      </c>
      <c r="P15" s="131"/>
      <c r="Q15" s="131"/>
      <c r="R15" s="131"/>
      <c r="S15" s="131"/>
      <c r="T15" s="131"/>
      <c r="U15" s="131"/>
      <c r="V15" s="131"/>
      <c r="W15" s="113">
        <v>78</v>
      </c>
      <c r="X15" s="113">
        <v>80</v>
      </c>
      <c r="Y15" s="113">
        <v>75</v>
      </c>
      <c r="Z15" s="113"/>
      <c r="AA15" s="113"/>
      <c r="AB15" s="113"/>
      <c r="AC15" s="113"/>
      <c r="AD15" s="113"/>
      <c r="AE15" s="113"/>
      <c r="AF15" s="113"/>
      <c r="AG15" s="81">
        <v>75</v>
      </c>
      <c r="AH15" s="81">
        <v>75</v>
      </c>
      <c r="AI15" s="81"/>
      <c r="AJ15" s="81"/>
      <c r="AK15" s="81">
        <v>78</v>
      </c>
      <c r="AL15" s="81"/>
      <c r="AM15" s="81"/>
      <c r="AN15" s="81"/>
      <c r="AO15" s="81"/>
      <c r="AP15" s="81"/>
      <c r="AQ15" s="131">
        <v>80</v>
      </c>
      <c r="AR15" s="131">
        <v>80</v>
      </c>
      <c r="AS15" s="131"/>
      <c r="AT15" s="131"/>
      <c r="AU15" s="131">
        <v>78</v>
      </c>
      <c r="AV15" s="131"/>
      <c r="AW15" s="131"/>
      <c r="AX15" s="131"/>
      <c r="AY15" s="131"/>
      <c r="AZ15" s="131"/>
      <c r="BA15" s="113">
        <v>75</v>
      </c>
      <c r="BB15" s="113">
        <v>80</v>
      </c>
      <c r="BC15" s="113"/>
      <c r="BD15" s="113"/>
      <c r="BE15" s="113">
        <v>80</v>
      </c>
      <c r="BF15" s="113"/>
      <c r="BG15" s="113"/>
      <c r="BH15" s="113"/>
      <c r="BI15" s="113"/>
      <c r="BJ15" s="113"/>
      <c r="BK15" s="81"/>
      <c r="BL15" s="81"/>
      <c r="BM15" s="81"/>
      <c r="BN15" s="81"/>
      <c r="BO15" s="81"/>
      <c r="BP15" s="81">
        <v>80</v>
      </c>
      <c r="BQ15" s="81">
        <v>80</v>
      </c>
      <c r="BR15" s="81">
        <v>75</v>
      </c>
      <c r="BS15" s="81"/>
      <c r="BT15" s="81"/>
      <c r="BU15" s="131"/>
      <c r="BV15" s="131"/>
      <c r="BW15" s="131"/>
      <c r="BX15" s="131"/>
      <c r="BY15" s="131"/>
      <c r="BZ15" s="131">
        <v>80</v>
      </c>
      <c r="CA15" s="131">
        <v>80</v>
      </c>
      <c r="CB15" s="131">
        <v>80</v>
      </c>
      <c r="CC15" s="131"/>
      <c r="CD15" s="131"/>
      <c r="CE15" s="113"/>
      <c r="CF15" s="113"/>
      <c r="CG15" s="113"/>
      <c r="CH15" s="113"/>
      <c r="CI15" s="113"/>
      <c r="CJ15" s="113">
        <v>80</v>
      </c>
      <c r="CK15" s="113">
        <v>78</v>
      </c>
      <c r="CL15" s="113">
        <v>80</v>
      </c>
      <c r="CM15" s="113"/>
      <c r="CN15" s="113"/>
      <c r="CO15" s="81"/>
      <c r="CP15" s="81"/>
      <c r="CQ15" s="81"/>
      <c r="CR15" s="81"/>
      <c r="CS15" s="81"/>
      <c r="CT15" s="81"/>
      <c r="CU15" s="81">
        <v>80</v>
      </c>
      <c r="CV15" s="81">
        <v>78</v>
      </c>
      <c r="CW15" s="81">
        <v>80</v>
      </c>
      <c r="CX15" s="81"/>
      <c r="CY15" s="131"/>
      <c r="CZ15" s="131"/>
      <c r="DA15" s="131"/>
      <c r="DB15" s="131"/>
      <c r="DC15" s="131"/>
      <c r="DD15" s="131"/>
      <c r="DE15" s="131">
        <v>80</v>
      </c>
      <c r="DF15" s="131">
        <v>80</v>
      </c>
      <c r="DG15" s="131">
        <v>75</v>
      </c>
      <c r="DH15" s="131"/>
      <c r="DI15" s="113"/>
      <c r="DJ15" s="113"/>
      <c r="DK15" s="113"/>
      <c r="DL15" s="113"/>
      <c r="DM15" s="113"/>
      <c r="DN15" s="113"/>
      <c r="DO15" s="113">
        <v>78</v>
      </c>
      <c r="DP15" s="113">
        <v>75</v>
      </c>
      <c r="DQ15" s="113">
        <v>80</v>
      </c>
      <c r="DR15" s="113"/>
      <c r="DS15" s="198">
        <v>77.666666666666671</v>
      </c>
      <c r="DT15" s="198">
        <v>79.333333333333329</v>
      </c>
      <c r="DU15" s="198">
        <v>77.666666666666671</v>
      </c>
      <c r="DV15" s="198" t="s">
        <v>201</v>
      </c>
      <c r="DW15" s="198">
        <v>78.666666666666671</v>
      </c>
      <c r="DX15" s="198">
        <v>80</v>
      </c>
      <c r="DY15" s="198">
        <v>79.333333333333329</v>
      </c>
      <c r="DZ15" s="198">
        <v>79.333333333333329</v>
      </c>
      <c r="EA15" s="198">
        <v>78.333333333333329</v>
      </c>
      <c r="EB15" s="198" t="s">
        <v>201</v>
      </c>
      <c r="EC15" s="199">
        <v>78.791666666666671</v>
      </c>
      <c r="ED15" s="120" t="s">
        <v>61</v>
      </c>
      <c r="EE15" s="200" t="s">
        <v>360</v>
      </c>
    </row>
    <row r="16" spans="1:135" ht="45">
      <c r="A16" s="122">
        <v>9</v>
      </c>
      <c r="B16" s="111" t="str">
        <f>[1]SISWA!B14</f>
        <v>Miswa Putri Ramadhani</v>
      </c>
      <c r="C16" s="81">
        <v>88</v>
      </c>
      <c r="D16" s="81">
        <v>85</v>
      </c>
      <c r="E16" s="81">
        <v>88</v>
      </c>
      <c r="F16" s="81"/>
      <c r="G16" s="81"/>
      <c r="H16" s="81"/>
      <c r="I16" s="81"/>
      <c r="J16" s="81"/>
      <c r="K16" s="81"/>
      <c r="L16" s="81"/>
      <c r="M16" s="131">
        <v>88</v>
      </c>
      <c r="N16" s="131">
        <v>85</v>
      </c>
      <c r="O16" s="131">
        <v>85</v>
      </c>
      <c r="P16" s="131"/>
      <c r="Q16" s="131"/>
      <c r="R16" s="131"/>
      <c r="S16" s="131"/>
      <c r="T16" s="131"/>
      <c r="U16" s="131"/>
      <c r="V16" s="131"/>
      <c r="W16" s="113">
        <v>90</v>
      </c>
      <c r="X16" s="113">
        <v>90</v>
      </c>
      <c r="Y16" s="113">
        <v>90</v>
      </c>
      <c r="Z16" s="113"/>
      <c r="AA16" s="113"/>
      <c r="AB16" s="113"/>
      <c r="AC16" s="113"/>
      <c r="AD16" s="113"/>
      <c r="AE16" s="113"/>
      <c r="AF16" s="113"/>
      <c r="AG16" s="81">
        <v>88</v>
      </c>
      <c r="AH16" s="81">
        <v>90</v>
      </c>
      <c r="AI16" s="81"/>
      <c r="AJ16" s="81"/>
      <c r="AK16" s="81">
        <v>88</v>
      </c>
      <c r="AL16" s="81"/>
      <c r="AM16" s="81"/>
      <c r="AN16" s="81"/>
      <c r="AO16" s="81"/>
      <c r="AP16" s="81"/>
      <c r="AQ16" s="131">
        <v>90</v>
      </c>
      <c r="AR16" s="131">
        <v>88</v>
      </c>
      <c r="AS16" s="131"/>
      <c r="AT16" s="131"/>
      <c r="AU16" s="131">
        <v>88</v>
      </c>
      <c r="AV16" s="131"/>
      <c r="AW16" s="131"/>
      <c r="AX16" s="131"/>
      <c r="AY16" s="131"/>
      <c r="AZ16" s="131"/>
      <c r="BA16" s="113">
        <v>95</v>
      </c>
      <c r="BB16" s="113">
        <v>95</v>
      </c>
      <c r="BC16" s="113"/>
      <c r="BD16" s="113"/>
      <c r="BE16" s="113">
        <v>90</v>
      </c>
      <c r="BF16" s="113"/>
      <c r="BG16" s="113"/>
      <c r="BH16" s="113"/>
      <c r="BI16" s="113"/>
      <c r="BJ16" s="113"/>
      <c r="BK16" s="81"/>
      <c r="BL16" s="81"/>
      <c r="BM16" s="81"/>
      <c r="BN16" s="81"/>
      <c r="BO16" s="81"/>
      <c r="BP16" s="81">
        <v>88</v>
      </c>
      <c r="BQ16" s="81">
        <v>88</v>
      </c>
      <c r="BR16" s="81">
        <v>90</v>
      </c>
      <c r="BS16" s="81"/>
      <c r="BT16" s="81"/>
      <c r="BU16" s="131"/>
      <c r="BV16" s="131"/>
      <c r="BW16" s="131"/>
      <c r="BX16" s="131"/>
      <c r="BY16" s="131"/>
      <c r="BZ16" s="131">
        <v>85</v>
      </c>
      <c r="CA16" s="131">
        <v>88</v>
      </c>
      <c r="CB16" s="131">
        <v>88</v>
      </c>
      <c r="CC16" s="131"/>
      <c r="CD16" s="131"/>
      <c r="CE16" s="113"/>
      <c r="CF16" s="113"/>
      <c r="CG16" s="113"/>
      <c r="CH16" s="113"/>
      <c r="CI16" s="113"/>
      <c r="CJ16" s="113">
        <v>96</v>
      </c>
      <c r="CK16" s="113">
        <v>90</v>
      </c>
      <c r="CL16" s="113">
        <v>95</v>
      </c>
      <c r="CM16" s="113"/>
      <c r="CN16" s="113"/>
      <c r="CO16" s="81"/>
      <c r="CP16" s="81"/>
      <c r="CQ16" s="81"/>
      <c r="CR16" s="81"/>
      <c r="CS16" s="81"/>
      <c r="CT16" s="81"/>
      <c r="CU16" s="81">
        <v>85</v>
      </c>
      <c r="CV16" s="81">
        <v>90</v>
      </c>
      <c r="CW16" s="81">
        <v>90</v>
      </c>
      <c r="CX16" s="81"/>
      <c r="CY16" s="131"/>
      <c r="CZ16" s="131"/>
      <c r="DA16" s="131"/>
      <c r="DB16" s="131"/>
      <c r="DC16" s="131"/>
      <c r="DD16" s="131"/>
      <c r="DE16" s="131">
        <v>90</v>
      </c>
      <c r="DF16" s="131">
        <v>88</v>
      </c>
      <c r="DG16" s="131">
        <v>85</v>
      </c>
      <c r="DH16" s="131"/>
      <c r="DI16" s="113"/>
      <c r="DJ16" s="113"/>
      <c r="DK16" s="113"/>
      <c r="DL16" s="113"/>
      <c r="DM16" s="113"/>
      <c r="DN16" s="113"/>
      <c r="DO16" s="113">
        <v>95</v>
      </c>
      <c r="DP16" s="113">
        <v>95</v>
      </c>
      <c r="DQ16" s="113">
        <v>95</v>
      </c>
      <c r="DR16" s="113"/>
      <c r="DS16" s="198">
        <v>91</v>
      </c>
      <c r="DT16" s="198">
        <v>91</v>
      </c>
      <c r="DU16" s="198">
        <v>87.666666666666671</v>
      </c>
      <c r="DV16" s="198" t="s">
        <v>201</v>
      </c>
      <c r="DW16" s="198">
        <v>88.666666666666671</v>
      </c>
      <c r="DX16" s="198">
        <v>89.666666666666671</v>
      </c>
      <c r="DY16" s="198">
        <v>91</v>
      </c>
      <c r="DZ16" s="198">
        <v>91</v>
      </c>
      <c r="EA16" s="198">
        <v>90</v>
      </c>
      <c r="EB16" s="198" t="s">
        <v>201</v>
      </c>
      <c r="EC16" s="199">
        <v>90</v>
      </c>
      <c r="ED16" s="120" t="s">
        <v>123</v>
      </c>
      <c r="EE16" s="200" t="s">
        <v>361</v>
      </c>
    </row>
    <row r="17" spans="1:135" ht="45">
      <c r="A17" s="122">
        <v>10</v>
      </c>
      <c r="B17" s="111" t="str">
        <f>[1]SISWA!B15</f>
        <v>Muhammad Rafi Aldiansyah</v>
      </c>
      <c r="C17" s="81">
        <v>85</v>
      </c>
      <c r="D17" s="81">
        <v>85</v>
      </c>
      <c r="E17" s="81">
        <v>85</v>
      </c>
      <c r="F17" s="81"/>
      <c r="G17" s="81"/>
      <c r="H17" s="81"/>
      <c r="I17" s="81"/>
      <c r="J17" s="81"/>
      <c r="K17" s="81"/>
      <c r="L17" s="81"/>
      <c r="M17" s="131">
        <v>88</v>
      </c>
      <c r="N17" s="131">
        <v>85</v>
      </c>
      <c r="O17" s="131">
        <v>85</v>
      </c>
      <c r="P17" s="131"/>
      <c r="Q17" s="131"/>
      <c r="R17" s="131"/>
      <c r="S17" s="131"/>
      <c r="T17" s="131"/>
      <c r="U17" s="131"/>
      <c r="V17" s="131"/>
      <c r="W17" s="113">
        <v>88</v>
      </c>
      <c r="X17" s="113">
        <v>90</v>
      </c>
      <c r="Y17" s="113">
        <v>85</v>
      </c>
      <c r="Z17" s="113"/>
      <c r="AA17" s="113"/>
      <c r="AB17" s="113"/>
      <c r="AC17" s="113"/>
      <c r="AD17" s="113"/>
      <c r="AE17" s="113"/>
      <c r="AF17" s="113"/>
      <c r="AG17" s="81">
        <v>85</v>
      </c>
      <c r="AH17" s="81">
        <v>85</v>
      </c>
      <c r="AI17" s="81"/>
      <c r="AJ17" s="81"/>
      <c r="AK17" s="81">
        <v>88</v>
      </c>
      <c r="AL17" s="81"/>
      <c r="AM17" s="81"/>
      <c r="AN17" s="81"/>
      <c r="AO17" s="81"/>
      <c r="AP17" s="81"/>
      <c r="AQ17" s="131">
        <v>88</v>
      </c>
      <c r="AR17" s="131">
        <v>85</v>
      </c>
      <c r="AS17" s="131"/>
      <c r="AT17" s="131"/>
      <c r="AU17" s="131">
        <v>86</v>
      </c>
      <c r="AV17" s="131"/>
      <c r="AW17" s="131"/>
      <c r="AX17" s="131"/>
      <c r="AY17" s="131"/>
      <c r="AZ17" s="131"/>
      <c r="BA17" s="113">
        <v>88</v>
      </c>
      <c r="BB17" s="113">
        <v>90</v>
      </c>
      <c r="BC17" s="113"/>
      <c r="BD17" s="113"/>
      <c r="BE17" s="113">
        <v>90</v>
      </c>
      <c r="BF17" s="113"/>
      <c r="BG17" s="113"/>
      <c r="BH17" s="113"/>
      <c r="BI17" s="113"/>
      <c r="BJ17" s="113"/>
      <c r="BK17" s="81"/>
      <c r="BL17" s="81"/>
      <c r="BM17" s="81"/>
      <c r="BN17" s="81"/>
      <c r="BO17" s="81"/>
      <c r="BP17" s="81">
        <v>88</v>
      </c>
      <c r="BQ17" s="81">
        <v>88</v>
      </c>
      <c r="BR17" s="81">
        <v>85</v>
      </c>
      <c r="BS17" s="81"/>
      <c r="BT17" s="81"/>
      <c r="BU17" s="131"/>
      <c r="BV17" s="131"/>
      <c r="BW17" s="131"/>
      <c r="BX17" s="131"/>
      <c r="BY17" s="131"/>
      <c r="BZ17" s="131">
        <v>90</v>
      </c>
      <c r="CA17" s="131">
        <v>88</v>
      </c>
      <c r="CB17" s="131">
        <v>88</v>
      </c>
      <c r="CC17" s="131"/>
      <c r="CD17" s="131"/>
      <c r="CE17" s="113"/>
      <c r="CF17" s="113"/>
      <c r="CG17" s="113"/>
      <c r="CH17" s="113"/>
      <c r="CI17" s="113"/>
      <c r="CJ17" s="113">
        <v>90</v>
      </c>
      <c r="CK17" s="113">
        <v>90</v>
      </c>
      <c r="CL17" s="113">
        <v>88</v>
      </c>
      <c r="CM17" s="113"/>
      <c r="CN17" s="113"/>
      <c r="CO17" s="81"/>
      <c r="CP17" s="81"/>
      <c r="CQ17" s="81"/>
      <c r="CR17" s="81"/>
      <c r="CS17" s="81"/>
      <c r="CT17" s="81"/>
      <c r="CU17" s="81">
        <v>85</v>
      </c>
      <c r="CV17" s="81">
        <v>88</v>
      </c>
      <c r="CW17" s="81">
        <v>85</v>
      </c>
      <c r="CX17" s="81"/>
      <c r="CY17" s="131"/>
      <c r="CZ17" s="131"/>
      <c r="DA17" s="131"/>
      <c r="DB17" s="131"/>
      <c r="DC17" s="131"/>
      <c r="DD17" s="131"/>
      <c r="DE17" s="131">
        <v>88</v>
      </c>
      <c r="DF17" s="131">
        <v>88</v>
      </c>
      <c r="DG17" s="131">
        <v>85</v>
      </c>
      <c r="DH17" s="131"/>
      <c r="DI17" s="113"/>
      <c r="DJ17" s="113"/>
      <c r="DK17" s="113"/>
      <c r="DL17" s="113"/>
      <c r="DM17" s="113"/>
      <c r="DN17" s="113"/>
      <c r="DO17" s="113">
        <v>90</v>
      </c>
      <c r="DP17" s="113">
        <v>90</v>
      </c>
      <c r="DQ17" s="113">
        <v>90</v>
      </c>
      <c r="DR17" s="113"/>
      <c r="DS17" s="198">
        <v>87</v>
      </c>
      <c r="DT17" s="198">
        <v>86.666666666666671</v>
      </c>
      <c r="DU17" s="198">
        <v>85</v>
      </c>
      <c r="DV17" s="198" t="s">
        <v>201</v>
      </c>
      <c r="DW17" s="198">
        <v>88</v>
      </c>
      <c r="DX17" s="198">
        <v>89.333333333333329</v>
      </c>
      <c r="DY17" s="198">
        <v>88.666666666666671</v>
      </c>
      <c r="DZ17" s="198">
        <v>88.666666666666671</v>
      </c>
      <c r="EA17" s="198">
        <v>86.666666666666671</v>
      </c>
      <c r="EB17" s="198" t="s">
        <v>201</v>
      </c>
      <c r="EC17" s="199">
        <v>87.499999999999986</v>
      </c>
      <c r="ED17" s="120" t="s">
        <v>61</v>
      </c>
      <c r="EE17" s="200" t="s">
        <v>362</v>
      </c>
    </row>
    <row r="18" spans="1:135" ht="60">
      <c r="A18" s="122">
        <v>11</v>
      </c>
      <c r="B18" s="111" t="str">
        <f>[1]SISWA!B16</f>
        <v>Nabila Ayu Saskia Ningrum</v>
      </c>
      <c r="C18" s="81">
        <v>75</v>
      </c>
      <c r="D18" s="81">
        <v>78</v>
      </c>
      <c r="E18" s="81">
        <v>78</v>
      </c>
      <c r="F18" s="81"/>
      <c r="G18" s="81"/>
      <c r="H18" s="81"/>
      <c r="I18" s="81"/>
      <c r="J18" s="81"/>
      <c r="K18" s="81"/>
      <c r="L18" s="81"/>
      <c r="M18" s="131">
        <v>78</v>
      </c>
      <c r="N18" s="131">
        <v>78</v>
      </c>
      <c r="O18" s="131">
        <v>80</v>
      </c>
      <c r="P18" s="131"/>
      <c r="Q18" s="131"/>
      <c r="R18" s="131"/>
      <c r="S18" s="131"/>
      <c r="T18" s="131"/>
      <c r="U18" s="131"/>
      <c r="V18" s="131"/>
      <c r="W18" s="113">
        <v>78</v>
      </c>
      <c r="X18" s="113">
        <v>75</v>
      </c>
      <c r="Y18" s="113">
        <v>75</v>
      </c>
      <c r="Z18" s="113"/>
      <c r="AA18" s="113"/>
      <c r="AB18" s="113"/>
      <c r="AC18" s="113"/>
      <c r="AD18" s="113"/>
      <c r="AE18" s="113"/>
      <c r="AF18" s="113"/>
      <c r="AG18" s="81">
        <v>78</v>
      </c>
      <c r="AH18" s="81">
        <v>78</v>
      </c>
      <c r="AI18" s="81"/>
      <c r="AJ18" s="81"/>
      <c r="AK18" s="81">
        <v>75</v>
      </c>
      <c r="AL18" s="81"/>
      <c r="AM18" s="81"/>
      <c r="AN18" s="81"/>
      <c r="AO18" s="81"/>
      <c r="AP18" s="81"/>
      <c r="AQ18" s="131">
        <v>75</v>
      </c>
      <c r="AR18" s="131">
        <v>78</v>
      </c>
      <c r="AS18" s="131"/>
      <c r="AT18" s="131"/>
      <c r="AU18" s="131">
        <v>78</v>
      </c>
      <c r="AV18" s="131"/>
      <c r="AW18" s="131"/>
      <c r="AX18" s="131"/>
      <c r="AY18" s="131"/>
      <c r="AZ18" s="131"/>
      <c r="BA18" s="113">
        <v>75</v>
      </c>
      <c r="BB18" s="113">
        <v>80</v>
      </c>
      <c r="BC18" s="113"/>
      <c r="BD18" s="113"/>
      <c r="BE18" s="113">
        <v>78</v>
      </c>
      <c r="BF18" s="113"/>
      <c r="BG18" s="113"/>
      <c r="BH18" s="113"/>
      <c r="BI18" s="113"/>
      <c r="BJ18" s="113"/>
      <c r="BK18" s="81"/>
      <c r="BL18" s="81"/>
      <c r="BM18" s="81"/>
      <c r="BN18" s="81"/>
      <c r="BO18" s="81"/>
      <c r="BP18" s="81">
        <v>80</v>
      </c>
      <c r="BQ18" s="81">
        <v>75</v>
      </c>
      <c r="BR18" s="81">
        <v>75</v>
      </c>
      <c r="BS18" s="81"/>
      <c r="BT18" s="81"/>
      <c r="BU18" s="131"/>
      <c r="BV18" s="131"/>
      <c r="BW18" s="131"/>
      <c r="BX18" s="131"/>
      <c r="BY18" s="131"/>
      <c r="BZ18" s="131">
        <v>75</v>
      </c>
      <c r="CA18" s="131">
        <v>78</v>
      </c>
      <c r="CB18" s="131">
        <v>78</v>
      </c>
      <c r="CC18" s="131"/>
      <c r="CD18" s="131"/>
      <c r="CE18" s="113"/>
      <c r="CF18" s="113"/>
      <c r="CG18" s="113"/>
      <c r="CH18" s="113"/>
      <c r="CI18" s="113"/>
      <c r="CJ18" s="113">
        <v>75</v>
      </c>
      <c r="CK18" s="113">
        <v>75</v>
      </c>
      <c r="CL18" s="113">
        <v>78</v>
      </c>
      <c r="CM18" s="113"/>
      <c r="CN18" s="113"/>
      <c r="CO18" s="81"/>
      <c r="CP18" s="81"/>
      <c r="CQ18" s="81"/>
      <c r="CR18" s="81"/>
      <c r="CS18" s="81"/>
      <c r="CT18" s="81"/>
      <c r="CU18" s="81">
        <v>80</v>
      </c>
      <c r="CV18" s="81">
        <v>75</v>
      </c>
      <c r="CW18" s="81">
        <v>78</v>
      </c>
      <c r="CX18" s="81"/>
      <c r="CY18" s="131"/>
      <c r="CZ18" s="131"/>
      <c r="DA18" s="131"/>
      <c r="DB18" s="131"/>
      <c r="DC18" s="131"/>
      <c r="DD18" s="131"/>
      <c r="DE18" s="131">
        <v>80</v>
      </c>
      <c r="DF18" s="131">
        <v>80</v>
      </c>
      <c r="DG18" s="131">
        <v>75</v>
      </c>
      <c r="DH18" s="131"/>
      <c r="DI18" s="113"/>
      <c r="DJ18" s="113"/>
      <c r="DK18" s="113"/>
      <c r="DL18" s="113"/>
      <c r="DM18" s="113"/>
      <c r="DN18" s="113"/>
      <c r="DO18" s="113">
        <v>80</v>
      </c>
      <c r="DP18" s="113">
        <v>75</v>
      </c>
      <c r="DQ18" s="113">
        <v>75</v>
      </c>
      <c r="DR18" s="113"/>
      <c r="DS18" s="198">
        <v>78</v>
      </c>
      <c r="DT18" s="198">
        <v>78.666666666666671</v>
      </c>
      <c r="DU18" s="198">
        <v>77.666666666666671</v>
      </c>
      <c r="DV18" s="198" t="s">
        <v>201</v>
      </c>
      <c r="DW18" s="198">
        <v>77</v>
      </c>
      <c r="DX18" s="198">
        <v>76.666666666666671</v>
      </c>
      <c r="DY18" s="198">
        <v>80</v>
      </c>
      <c r="DZ18" s="198">
        <v>77.666666666666671</v>
      </c>
      <c r="EA18" s="198">
        <v>76</v>
      </c>
      <c r="EB18" s="198" t="s">
        <v>201</v>
      </c>
      <c r="EC18" s="199">
        <v>77.708333333333343</v>
      </c>
      <c r="ED18" s="120" t="s">
        <v>71</v>
      </c>
      <c r="EE18" s="200" t="s">
        <v>363</v>
      </c>
    </row>
    <row r="19" spans="1:135" ht="45">
      <c r="A19" s="122">
        <v>12</v>
      </c>
      <c r="B19" s="111" t="str">
        <f>[1]SISWA!B17</f>
        <v>Nabila Septianing Tyas</v>
      </c>
      <c r="C19" s="81">
        <v>80</v>
      </c>
      <c r="D19" s="81">
        <v>80</v>
      </c>
      <c r="E19" s="81">
        <v>85</v>
      </c>
      <c r="F19" s="81"/>
      <c r="G19" s="81"/>
      <c r="H19" s="81"/>
      <c r="I19" s="81"/>
      <c r="J19" s="81"/>
      <c r="K19" s="81"/>
      <c r="L19" s="81"/>
      <c r="M19" s="131">
        <v>80</v>
      </c>
      <c r="N19" s="131">
        <v>85</v>
      </c>
      <c r="O19" s="131">
        <v>85</v>
      </c>
      <c r="P19" s="131"/>
      <c r="Q19" s="131"/>
      <c r="R19" s="131"/>
      <c r="S19" s="131"/>
      <c r="T19" s="131"/>
      <c r="U19" s="131"/>
      <c r="V19" s="131"/>
      <c r="W19" s="113">
        <v>88</v>
      </c>
      <c r="X19" s="113">
        <v>85</v>
      </c>
      <c r="Y19" s="113">
        <v>85</v>
      </c>
      <c r="Z19" s="113"/>
      <c r="AA19" s="113"/>
      <c r="AB19" s="113"/>
      <c r="AC19" s="113"/>
      <c r="AD19" s="113"/>
      <c r="AE19" s="113"/>
      <c r="AF19" s="113"/>
      <c r="AG19" s="81">
        <v>85</v>
      </c>
      <c r="AH19" s="81">
        <v>85</v>
      </c>
      <c r="AI19" s="81"/>
      <c r="AJ19" s="81"/>
      <c r="AK19" s="81">
        <v>80</v>
      </c>
      <c r="AL19" s="81"/>
      <c r="AM19" s="81"/>
      <c r="AN19" s="81"/>
      <c r="AO19" s="81"/>
      <c r="AP19" s="81"/>
      <c r="AQ19" s="131">
        <v>80</v>
      </c>
      <c r="AR19" s="131">
        <v>85</v>
      </c>
      <c r="AS19" s="131"/>
      <c r="AT19" s="131"/>
      <c r="AU19" s="131">
        <v>85</v>
      </c>
      <c r="AV19" s="131"/>
      <c r="AW19" s="131"/>
      <c r="AX19" s="131"/>
      <c r="AY19" s="131"/>
      <c r="AZ19" s="131"/>
      <c r="BA19" s="113">
        <v>85</v>
      </c>
      <c r="BB19" s="113">
        <v>85</v>
      </c>
      <c r="BC19" s="113"/>
      <c r="BD19" s="113"/>
      <c r="BE19" s="113">
        <v>80</v>
      </c>
      <c r="BF19" s="113"/>
      <c r="BG19" s="113"/>
      <c r="BH19" s="113"/>
      <c r="BI19" s="113"/>
      <c r="BJ19" s="113"/>
      <c r="BK19" s="81"/>
      <c r="BL19" s="81"/>
      <c r="BM19" s="81"/>
      <c r="BN19" s="81"/>
      <c r="BO19" s="81"/>
      <c r="BP19" s="81">
        <v>85</v>
      </c>
      <c r="BQ19" s="81">
        <v>85</v>
      </c>
      <c r="BR19" s="81">
        <v>75</v>
      </c>
      <c r="BS19" s="81"/>
      <c r="BT19" s="81"/>
      <c r="BU19" s="131"/>
      <c r="BV19" s="131"/>
      <c r="BW19" s="131"/>
      <c r="BX19" s="131"/>
      <c r="BY19" s="131"/>
      <c r="BZ19" s="131">
        <v>85</v>
      </c>
      <c r="CA19" s="131">
        <v>85</v>
      </c>
      <c r="CB19" s="131">
        <v>80</v>
      </c>
      <c r="CC19" s="131"/>
      <c r="CD19" s="131"/>
      <c r="CE19" s="113"/>
      <c r="CF19" s="113"/>
      <c r="CG19" s="113"/>
      <c r="CH19" s="113"/>
      <c r="CI19" s="113"/>
      <c r="CJ19" s="113">
        <v>80</v>
      </c>
      <c r="CK19" s="113">
        <v>85</v>
      </c>
      <c r="CL19" s="113">
        <v>85</v>
      </c>
      <c r="CM19" s="113"/>
      <c r="CN19" s="113"/>
      <c r="CO19" s="81"/>
      <c r="CP19" s="81"/>
      <c r="CQ19" s="81"/>
      <c r="CR19" s="81"/>
      <c r="CS19" s="81"/>
      <c r="CT19" s="81"/>
      <c r="CU19" s="81">
        <v>85</v>
      </c>
      <c r="CV19" s="81">
        <v>88</v>
      </c>
      <c r="CW19" s="81">
        <v>88</v>
      </c>
      <c r="CX19" s="81"/>
      <c r="CY19" s="131"/>
      <c r="CZ19" s="131"/>
      <c r="DA19" s="131"/>
      <c r="DB19" s="131"/>
      <c r="DC19" s="131"/>
      <c r="DD19" s="131"/>
      <c r="DE19" s="131">
        <v>80</v>
      </c>
      <c r="DF19" s="131">
        <v>85</v>
      </c>
      <c r="DG19" s="131">
        <v>88</v>
      </c>
      <c r="DH19" s="131"/>
      <c r="DI19" s="113"/>
      <c r="DJ19" s="113"/>
      <c r="DK19" s="113"/>
      <c r="DL19" s="113"/>
      <c r="DM19" s="113"/>
      <c r="DN19" s="113"/>
      <c r="DO19" s="113">
        <v>88</v>
      </c>
      <c r="DP19" s="113">
        <v>85</v>
      </c>
      <c r="DQ19" s="113">
        <v>88</v>
      </c>
      <c r="DR19" s="113"/>
      <c r="DS19" s="198">
        <v>84.333333333333329</v>
      </c>
      <c r="DT19" s="198">
        <v>85</v>
      </c>
      <c r="DU19" s="198">
        <v>85</v>
      </c>
      <c r="DV19" s="198" t="s">
        <v>201</v>
      </c>
      <c r="DW19" s="198">
        <v>81.666666666666671</v>
      </c>
      <c r="DX19" s="198">
        <v>83.333333333333329</v>
      </c>
      <c r="DY19" s="198">
        <v>86</v>
      </c>
      <c r="DZ19" s="198">
        <v>86</v>
      </c>
      <c r="EA19" s="198">
        <v>88</v>
      </c>
      <c r="EB19" s="198" t="s">
        <v>201</v>
      </c>
      <c r="EC19" s="199">
        <v>84.916666666666657</v>
      </c>
      <c r="ED19" s="120" t="s">
        <v>61</v>
      </c>
      <c r="EE19" s="200" t="s">
        <v>353</v>
      </c>
    </row>
    <row r="20" spans="1:135" ht="60">
      <c r="A20" s="122">
        <v>13</v>
      </c>
      <c r="B20" s="111" t="str">
        <f>[1]SISWA!B18</f>
        <v>Rakha Boma Nandana</v>
      </c>
      <c r="C20" s="81">
        <v>85</v>
      </c>
      <c r="D20" s="81">
        <v>85</v>
      </c>
      <c r="E20" s="81">
        <v>85</v>
      </c>
      <c r="F20" s="81"/>
      <c r="G20" s="81"/>
      <c r="H20" s="81"/>
      <c r="I20" s="81"/>
      <c r="J20" s="81"/>
      <c r="K20" s="81"/>
      <c r="L20" s="81"/>
      <c r="M20" s="131">
        <v>85</v>
      </c>
      <c r="N20" s="131">
        <v>88</v>
      </c>
      <c r="O20" s="131">
        <v>88</v>
      </c>
      <c r="P20" s="131"/>
      <c r="Q20" s="131"/>
      <c r="R20" s="131"/>
      <c r="S20" s="131"/>
      <c r="T20" s="131"/>
      <c r="U20" s="131"/>
      <c r="V20" s="131"/>
      <c r="W20" s="113">
        <v>88</v>
      </c>
      <c r="X20" s="113">
        <v>88</v>
      </c>
      <c r="Y20" s="113">
        <v>88</v>
      </c>
      <c r="Z20" s="113"/>
      <c r="AA20" s="113"/>
      <c r="AB20" s="113"/>
      <c r="AC20" s="113"/>
      <c r="AD20" s="113"/>
      <c r="AE20" s="113"/>
      <c r="AF20" s="113"/>
      <c r="AG20" s="81">
        <v>80</v>
      </c>
      <c r="AH20" s="81">
        <v>85</v>
      </c>
      <c r="AI20" s="81"/>
      <c r="AJ20" s="81"/>
      <c r="AK20" s="81">
        <v>85</v>
      </c>
      <c r="AL20" s="81"/>
      <c r="AM20" s="81"/>
      <c r="AN20" s="81"/>
      <c r="AO20" s="81"/>
      <c r="AP20" s="81"/>
      <c r="AQ20" s="131">
        <v>85</v>
      </c>
      <c r="AR20" s="131">
        <v>85</v>
      </c>
      <c r="AS20" s="131"/>
      <c r="AT20" s="131"/>
      <c r="AU20" s="131">
        <v>88</v>
      </c>
      <c r="AV20" s="131"/>
      <c r="AW20" s="131"/>
      <c r="AX20" s="131"/>
      <c r="AY20" s="131"/>
      <c r="AZ20" s="131"/>
      <c r="BA20" s="113">
        <v>88</v>
      </c>
      <c r="BB20" s="113">
        <v>90</v>
      </c>
      <c r="BC20" s="113"/>
      <c r="BD20" s="113"/>
      <c r="BE20" s="113">
        <v>85</v>
      </c>
      <c r="BF20" s="113"/>
      <c r="BG20" s="113"/>
      <c r="BH20" s="113"/>
      <c r="BI20" s="113"/>
      <c r="BJ20" s="113"/>
      <c r="BK20" s="81"/>
      <c r="BL20" s="81"/>
      <c r="BM20" s="81"/>
      <c r="BN20" s="81"/>
      <c r="BO20" s="81"/>
      <c r="BP20" s="81">
        <v>80</v>
      </c>
      <c r="BQ20" s="81">
        <v>85</v>
      </c>
      <c r="BR20" s="81">
        <v>85</v>
      </c>
      <c r="BS20" s="81"/>
      <c r="BT20" s="81"/>
      <c r="BU20" s="131"/>
      <c r="BV20" s="131"/>
      <c r="BW20" s="131"/>
      <c r="BX20" s="131"/>
      <c r="BY20" s="131"/>
      <c r="BZ20" s="131">
        <v>85</v>
      </c>
      <c r="CA20" s="131">
        <v>85</v>
      </c>
      <c r="CB20" s="131">
        <v>88</v>
      </c>
      <c r="CC20" s="131"/>
      <c r="CD20" s="131"/>
      <c r="CE20" s="113"/>
      <c r="CF20" s="113"/>
      <c r="CG20" s="113"/>
      <c r="CH20" s="113"/>
      <c r="CI20" s="113"/>
      <c r="CJ20" s="113">
        <v>88</v>
      </c>
      <c r="CK20" s="113">
        <v>88</v>
      </c>
      <c r="CL20" s="113">
        <v>85</v>
      </c>
      <c r="CM20" s="113"/>
      <c r="CN20" s="113"/>
      <c r="CO20" s="81"/>
      <c r="CP20" s="81"/>
      <c r="CQ20" s="81"/>
      <c r="CR20" s="81"/>
      <c r="CS20" s="81"/>
      <c r="CT20" s="81"/>
      <c r="CU20" s="81">
        <v>85</v>
      </c>
      <c r="CV20" s="81">
        <v>85</v>
      </c>
      <c r="CW20" s="81">
        <v>85</v>
      </c>
      <c r="CX20" s="81"/>
      <c r="CY20" s="131"/>
      <c r="CZ20" s="131"/>
      <c r="DA20" s="131"/>
      <c r="DB20" s="131"/>
      <c r="DC20" s="131"/>
      <c r="DD20" s="131"/>
      <c r="DE20" s="131">
        <v>88</v>
      </c>
      <c r="DF20" s="131">
        <v>85</v>
      </c>
      <c r="DG20" s="131">
        <v>85</v>
      </c>
      <c r="DH20" s="131"/>
      <c r="DI20" s="113"/>
      <c r="DJ20" s="113"/>
      <c r="DK20" s="113"/>
      <c r="DL20" s="113"/>
      <c r="DM20" s="113"/>
      <c r="DN20" s="113"/>
      <c r="DO20" s="113">
        <v>88</v>
      </c>
      <c r="DP20" s="113">
        <v>90</v>
      </c>
      <c r="DQ20" s="113">
        <v>85</v>
      </c>
      <c r="DR20" s="113"/>
      <c r="DS20" s="198">
        <v>86</v>
      </c>
      <c r="DT20" s="198">
        <v>87.666666666666671</v>
      </c>
      <c r="DU20" s="198">
        <v>87</v>
      </c>
      <c r="DV20" s="198" t="s">
        <v>201</v>
      </c>
      <c r="DW20" s="198">
        <v>86</v>
      </c>
      <c r="DX20" s="198">
        <v>84.333333333333329</v>
      </c>
      <c r="DY20" s="198">
        <v>87</v>
      </c>
      <c r="DZ20" s="198">
        <v>87.666666666666671</v>
      </c>
      <c r="EA20" s="198">
        <v>85</v>
      </c>
      <c r="EB20" s="198" t="s">
        <v>201</v>
      </c>
      <c r="EC20" s="199">
        <v>86.333333333333329</v>
      </c>
      <c r="ED20" s="120" t="s">
        <v>61</v>
      </c>
      <c r="EE20" s="200" t="s">
        <v>355</v>
      </c>
    </row>
    <row r="21" spans="1:135" ht="45">
      <c r="A21" s="122">
        <v>14</v>
      </c>
      <c r="B21" s="111" t="str">
        <f>[1]SISWA!B19</f>
        <v>Rayyan Khairul Azam</v>
      </c>
      <c r="C21" s="81">
        <v>85</v>
      </c>
      <c r="D21" s="81">
        <v>85</v>
      </c>
      <c r="E21" s="81">
        <v>88</v>
      </c>
      <c r="F21" s="81"/>
      <c r="G21" s="81"/>
      <c r="H21" s="81"/>
      <c r="I21" s="81"/>
      <c r="J21" s="81"/>
      <c r="K21" s="81"/>
      <c r="L21" s="81"/>
      <c r="M21" s="131">
        <v>85</v>
      </c>
      <c r="N21" s="131">
        <v>85</v>
      </c>
      <c r="O21" s="131">
        <v>85</v>
      </c>
      <c r="P21" s="131"/>
      <c r="Q21" s="131"/>
      <c r="R21" s="131"/>
      <c r="S21" s="131"/>
      <c r="T21" s="131"/>
      <c r="U21" s="131"/>
      <c r="V21" s="131"/>
      <c r="W21" s="113">
        <v>90</v>
      </c>
      <c r="X21" s="113">
        <v>80</v>
      </c>
      <c r="Y21" s="113">
        <v>80</v>
      </c>
      <c r="Z21" s="113"/>
      <c r="AA21" s="113"/>
      <c r="AB21" s="113"/>
      <c r="AC21" s="113"/>
      <c r="AD21" s="113"/>
      <c r="AE21" s="113"/>
      <c r="AF21" s="113"/>
      <c r="AG21" s="81">
        <v>85</v>
      </c>
      <c r="AH21" s="81">
        <v>85</v>
      </c>
      <c r="AI21" s="81"/>
      <c r="AJ21" s="81"/>
      <c r="AK21" s="81">
        <v>88</v>
      </c>
      <c r="AL21" s="81"/>
      <c r="AM21" s="81"/>
      <c r="AN21" s="81"/>
      <c r="AO21" s="81"/>
      <c r="AP21" s="81"/>
      <c r="AQ21" s="131">
        <v>88</v>
      </c>
      <c r="AR21" s="131">
        <v>88</v>
      </c>
      <c r="AS21" s="131"/>
      <c r="AT21" s="131"/>
      <c r="AU21" s="131">
        <v>85</v>
      </c>
      <c r="AV21" s="131"/>
      <c r="AW21" s="131"/>
      <c r="AX21" s="131"/>
      <c r="AY21" s="131"/>
      <c r="AZ21" s="131"/>
      <c r="BA21" s="113">
        <v>88</v>
      </c>
      <c r="BB21" s="113">
        <v>90</v>
      </c>
      <c r="BC21" s="113"/>
      <c r="BD21" s="113"/>
      <c r="BE21" s="113">
        <v>88</v>
      </c>
      <c r="BF21" s="113"/>
      <c r="BG21" s="113"/>
      <c r="BH21" s="113"/>
      <c r="BI21" s="113"/>
      <c r="BJ21" s="113"/>
      <c r="BK21" s="81"/>
      <c r="BL21" s="81"/>
      <c r="BM21" s="81"/>
      <c r="BN21" s="81"/>
      <c r="BO21" s="81"/>
      <c r="BP21" s="81">
        <v>85</v>
      </c>
      <c r="BQ21" s="81">
        <v>88</v>
      </c>
      <c r="BR21" s="81">
        <v>85</v>
      </c>
      <c r="BS21" s="81"/>
      <c r="BT21" s="81"/>
      <c r="BU21" s="131"/>
      <c r="BV21" s="131"/>
      <c r="BW21" s="131"/>
      <c r="BX21" s="131"/>
      <c r="BY21" s="131"/>
      <c r="BZ21" s="131">
        <v>88</v>
      </c>
      <c r="CA21" s="131">
        <v>88</v>
      </c>
      <c r="CB21" s="131">
        <v>85</v>
      </c>
      <c r="CC21" s="131"/>
      <c r="CD21" s="131"/>
      <c r="CE21" s="113"/>
      <c r="CF21" s="113"/>
      <c r="CG21" s="113"/>
      <c r="CH21" s="113"/>
      <c r="CI21" s="113"/>
      <c r="CJ21" s="113">
        <v>90</v>
      </c>
      <c r="CK21" s="113">
        <v>88</v>
      </c>
      <c r="CL21" s="113">
        <v>88</v>
      </c>
      <c r="CM21" s="113"/>
      <c r="CN21" s="113"/>
      <c r="CO21" s="81"/>
      <c r="CP21" s="81"/>
      <c r="CQ21" s="81"/>
      <c r="CR21" s="81"/>
      <c r="CS21" s="81"/>
      <c r="CT21" s="81"/>
      <c r="CU21" s="81">
        <v>88</v>
      </c>
      <c r="CV21" s="81">
        <v>85</v>
      </c>
      <c r="CW21" s="81">
        <v>88</v>
      </c>
      <c r="CX21" s="81"/>
      <c r="CY21" s="131"/>
      <c r="CZ21" s="131"/>
      <c r="DA21" s="131"/>
      <c r="DB21" s="131"/>
      <c r="DC21" s="131"/>
      <c r="DD21" s="131"/>
      <c r="DE21" s="131">
        <v>88</v>
      </c>
      <c r="DF21" s="131">
        <v>85</v>
      </c>
      <c r="DG21" s="131">
        <v>85</v>
      </c>
      <c r="DH21" s="131"/>
      <c r="DI21" s="113"/>
      <c r="DJ21" s="113"/>
      <c r="DK21" s="113"/>
      <c r="DL21" s="113"/>
      <c r="DM21" s="113"/>
      <c r="DN21" s="113"/>
      <c r="DO21" s="113">
        <v>90</v>
      </c>
      <c r="DP21" s="113">
        <v>90</v>
      </c>
      <c r="DQ21" s="113">
        <v>90</v>
      </c>
      <c r="DR21" s="113"/>
      <c r="DS21" s="198">
        <v>87.666666666666671</v>
      </c>
      <c r="DT21" s="198">
        <v>87.666666666666671</v>
      </c>
      <c r="DU21" s="198">
        <v>84.333333333333329</v>
      </c>
      <c r="DV21" s="198" t="s">
        <v>201</v>
      </c>
      <c r="DW21" s="198">
        <v>87</v>
      </c>
      <c r="DX21" s="198">
        <v>87.666666666666671</v>
      </c>
      <c r="DY21" s="198">
        <v>88.666666666666671</v>
      </c>
      <c r="DZ21" s="198">
        <v>86.666666666666671</v>
      </c>
      <c r="EA21" s="198">
        <v>87.666666666666671</v>
      </c>
      <c r="EB21" s="198" t="s">
        <v>201</v>
      </c>
      <c r="EC21" s="199">
        <v>87.166666666666657</v>
      </c>
      <c r="ED21" s="120" t="s">
        <v>61</v>
      </c>
      <c r="EE21" s="200" t="s">
        <v>364</v>
      </c>
    </row>
    <row r="22" spans="1:135" ht="60">
      <c r="A22" s="122">
        <v>15</v>
      </c>
      <c r="B22" s="111" t="str">
        <f>[1]SISWA!B20</f>
        <v>Regina Astitra Rahmadonna</v>
      </c>
      <c r="C22" s="81">
        <v>88</v>
      </c>
      <c r="D22" s="81">
        <v>88</v>
      </c>
      <c r="E22" s="81">
        <v>85</v>
      </c>
      <c r="F22" s="81"/>
      <c r="G22" s="81"/>
      <c r="H22" s="81"/>
      <c r="I22" s="81"/>
      <c r="J22" s="81"/>
      <c r="K22" s="81"/>
      <c r="L22" s="81"/>
      <c r="M22" s="131">
        <v>90</v>
      </c>
      <c r="N22" s="131">
        <v>88</v>
      </c>
      <c r="O22" s="131">
        <v>90</v>
      </c>
      <c r="P22" s="131"/>
      <c r="Q22" s="131"/>
      <c r="R22" s="131"/>
      <c r="S22" s="131"/>
      <c r="T22" s="131"/>
      <c r="U22" s="131"/>
      <c r="V22" s="131"/>
      <c r="W22" s="113">
        <v>95</v>
      </c>
      <c r="X22" s="113">
        <v>95</v>
      </c>
      <c r="Y22" s="113">
        <v>95</v>
      </c>
      <c r="Z22" s="113"/>
      <c r="AA22" s="113"/>
      <c r="AB22" s="113"/>
      <c r="AC22" s="113"/>
      <c r="AD22" s="113"/>
      <c r="AE22" s="113"/>
      <c r="AF22" s="113"/>
      <c r="AG22" s="81">
        <v>90</v>
      </c>
      <c r="AH22" s="81">
        <v>88</v>
      </c>
      <c r="AI22" s="81"/>
      <c r="AJ22" s="81"/>
      <c r="AK22" s="81">
        <v>88</v>
      </c>
      <c r="AL22" s="81"/>
      <c r="AM22" s="81"/>
      <c r="AN22" s="81"/>
      <c r="AO22" s="81"/>
      <c r="AP22" s="81"/>
      <c r="AQ22" s="131">
        <v>88</v>
      </c>
      <c r="AR22" s="131">
        <v>90</v>
      </c>
      <c r="AS22" s="131"/>
      <c r="AT22" s="131"/>
      <c r="AU22" s="131">
        <v>90</v>
      </c>
      <c r="AV22" s="131"/>
      <c r="AW22" s="131"/>
      <c r="AX22" s="131"/>
      <c r="AY22" s="131"/>
      <c r="AZ22" s="131"/>
      <c r="BA22" s="113">
        <v>95</v>
      </c>
      <c r="BB22" s="113">
        <v>95</v>
      </c>
      <c r="BC22" s="113"/>
      <c r="BD22" s="113"/>
      <c r="BE22" s="113">
        <v>90</v>
      </c>
      <c r="BF22" s="113"/>
      <c r="BG22" s="113"/>
      <c r="BH22" s="113"/>
      <c r="BI22" s="113"/>
      <c r="BJ22" s="113"/>
      <c r="BK22" s="81"/>
      <c r="BL22" s="81"/>
      <c r="BM22" s="81"/>
      <c r="BN22" s="81"/>
      <c r="BO22" s="81"/>
      <c r="BP22" s="81">
        <v>88</v>
      </c>
      <c r="BQ22" s="81">
        <v>88</v>
      </c>
      <c r="BR22" s="81">
        <v>90</v>
      </c>
      <c r="BS22" s="81"/>
      <c r="BT22" s="81"/>
      <c r="BU22" s="131"/>
      <c r="BV22" s="131"/>
      <c r="BW22" s="131"/>
      <c r="BX22" s="131"/>
      <c r="BY22" s="131"/>
      <c r="BZ22" s="131">
        <v>90</v>
      </c>
      <c r="CA22" s="131">
        <v>90</v>
      </c>
      <c r="CB22" s="131">
        <v>90</v>
      </c>
      <c r="CC22" s="131"/>
      <c r="CD22" s="131"/>
      <c r="CE22" s="113"/>
      <c r="CF22" s="113"/>
      <c r="CG22" s="113"/>
      <c r="CH22" s="113"/>
      <c r="CI22" s="113"/>
      <c r="CJ22" s="113">
        <v>95</v>
      </c>
      <c r="CK22" s="113">
        <v>95</v>
      </c>
      <c r="CL22" s="113">
        <v>95</v>
      </c>
      <c r="CM22" s="113"/>
      <c r="CN22" s="113"/>
      <c r="CO22" s="81"/>
      <c r="CP22" s="81"/>
      <c r="CQ22" s="81"/>
      <c r="CR22" s="81"/>
      <c r="CS22" s="81"/>
      <c r="CT22" s="81"/>
      <c r="CU22" s="81">
        <v>90</v>
      </c>
      <c r="CV22" s="81">
        <v>88</v>
      </c>
      <c r="CW22" s="81">
        <v>90</v>
      </c>
      <c r="CX22" s="81"/>
      <c r="CY22" s="131"/>
      <c r="CZ22" s="131"/>
      <c r="DA22" s="131"/>
      <c r="DB22" s="131"/>
      <c r="DC22" s="131"/>
      <c r="DD22" s="131"/>
      <c r="DE22" s="131">
        <v>90</v>
      </c>
      <c r="DF22" s="131">
        <v>90</v>
      </c>
      <c r="DG22" s="131">
        <v>88</v>
      </c>
      <c r="DH22" s="131"/>
      <c r="DI22" s="113"/>
      <c r="DJ22" s="113"/>
      <c r="DK22" s="113"/>
      <c r="DL22" s="113"/>
      <c r="DM22" s="113"/>
      <c r="DN22" s="113"/>
      <c r="DO22" s="113">
        <v>90</v>
      </c>
      <c r="DP22" s="113">
        <v>95</v>
      </c>
      <c r="DQ22" s="113">
        <v>95</v>
      </c>
      <c r="DR22" s="113"/>
      <c r="DS22" s="198">
        <v>91.666666666666671</v>
      </c>
      <c r="DT22" s="198">
        <v>91</v>
      </c>
      <c r="DU22" s="198">
        <v>90</v>
      </c>
      <c r="DV22" s="198" t="s">
        <v>201</v>
      </c>
      <c r="DW22" s="198">
        <v>89.333333333333329</v>
      </c>
      <c r="DX22" s="198">
        <v>91</v>
      </c>
      <c r="DY22" s="198">
        <v>91.666666666666671</v>
      </c>
      <c r="DZ22" s="198">
        <v>91.666666666666671</v>
      </c>
      <c r="EA22" s="198">
        <v>91</v>
      </c>
      <c r="EB22" s="198" t="s">
        <v>201</v>
      </c>
      <c r="EC22" s="199">
        <v>90.916666666666657</v>
      </c>
      <c r="ED22" s="120" t="s">
        <v>123</v>
      </c>
      <c r="EE22" s="200" t="s">
        <v>365</v>
      </c>
    </row>
    <row r="23" spans="1:135" ht="60">
      <c r="A23" s="122">
        <v>16</v>
      </c>
      <c r="B23" s="111" t="str">
        <f>[1]SISWA!B21</f>
        <v>Safiq Satriawan</v>
      </c>
      <c r="C23" s="81">
        <v>80</v>
      </c>
      <c r="D23" s="81">
        <v>80</v>
      </c>
      <c r="E23" s="81">
        <v>85</v>
      </c>
      <c r="F23" s="81"/>
      <c r="G23" s="81"/>
      <c r="H23" s="81"/>
      <c r="I23" s="81"/>
      <c r="J23" s="81"/>
      <c r="K23" s="81"/>
      <c r="L23" s="81"/>
      <c r="M23" s="131">
        <v>85</v>
      </c>
      <c r="N23" s="131">
        <v>85</v>
      </c>
      <c r="O23" s="131">
        <v>88</v>
      </c>
      <c r="P23" s="131"/>
      <c r="Q23" s="131"/>
      <c r="R23" s="131"/>
      <c r="S23" s="131"/>
      <c r="T23" s="131"/>
      <c r="U23" s="131"/>
      <c r="V23" s="131"/>
      <c r="W23" s="113">
        <v>88</v>
      </c>
      <c r="X23" s="113">
        <v>88</v>
      </c>
      <c r="Y23" s="113">
        <v>85</v>
      </c>
      <c r="Z23" s="113"/>
      <c r="AA23" s="113"/>
      <c r="AB23" s="113"/>
      <c r="AC23" s="113"/>
      <c r="AD23" s="113"/>
      <c r="AE23" s="113"/>
      <c r="AF23" s="113"/>
      <c r="AG23" s="81">
        <v>85</v>
      </c>
      <c r="AH23" s="81">
        <v>85</v>
      </c>
      <c r="AI23" s="81"/>
      <c r="AJ23" s="81"/>
      <c r="AK23" s="81">
        <v>88</v>
      </c>
      <c r="AL23" s="81"/>
      <c r="AM23" s="81"/>
      <c r="AN23" s="81"/>
      <c r="AO23" s="81"/>
      <c r="AP23" s="81"/>
      <c r="AQ23" s="131">
        <v>85</v>
      </c>
      <c r="AR23" s="131">
        <v>88</v>
      </c>
      <c r="AS23" s="131"/>
      <c r="AT23" s="131"/>
      <c r="AU23" s="131">
        <v>85</v>
      </c>
      <c r="AV23" s="131"/>
      <c r="AW23" s="131"/>
      <c r="AX23" s="131"/>
      <c r="AY23" s="131"/>
      <c r="AZ23" s="131"/>
      <c r="BA23" s="113">
        <v>88</v>
      </c>
      <c r="BB23" s="113">
        <v>90</v>
      </c>
      <c r="BC23" s="113"/>
      <c r="BD23" s="113"/>
      <c r="BE23" s="113">
        <v>85</v>
      </c>
      <c r="BF23" s="113"/>
      <c r="BG23" s="113"/>
      <c r="BH23" s="113"/>
      <c r="BI23" s="113"/>
      <c r="BJ23" s="113"/>
      <c r="BK23" s="81"/>
      <c r="BL23" s="81"/>
      <c r="BM23" s="81"/>
      <c r="BN23" s="81"/>
      <c r="BO23" s="81"/>
      <c r="BP23" s="81">
        <v>80</v>
      </c>
      <c r="BQ23" s="81">
        <v>85</v>
      </c>
      <c r="BR23" s="81">
        <v>85</v>
      </c>
      <c r="BS23" s="81"/>
      <c r="BT23" s="81"/>
      <c r="BU23" s="131"/>
      <c r="BV23" s="131"/>
      <c r="BW23" s="131"/>
      <c r="BX23" s="131"/>
      <c r="BY23" s="131"/>
      <c r="BZ23" s="131">
        <v>85</v>
      </c>
      <c r="CA23" s="131">
        <v>85</v>
      </c>
      <c r="CB23" s="131">
        <v>88</v>
      </c>
      <c r="CC23" s="131"/>
      <c r="CD23" s="131"/>
      <c r="CE23" s="113"/>
      <c r="CF23" s="113"/>
      <c r="CG23" s="113"/>
      <c r="CH23" s="113"/>
      <c r="CI23" s="113"/>
      <c r="CJ23" s="113">
        <v>88</v>
      </c>
      <c r="CK23" s="113">
        <v>90</v>
      </c>
      <c r="CL23" s="113">
        <v>85</v>
      </c>
      <c r="CM23" s="113"/>
      <c r="CN23" s="113"/>
      <c r="CO23" s="81"/>
      <c r="CP23" s="81"/>
      <c r="CQ23" s="81"/>
      <c r="CR23" s="81"/>
      <c r="CS23" s="81"/>
      <c r="CT23" s="81"/>
      <c r="CU23" s="81">
        <v>85</v>
      </c>
      <c r="CV23" s="81">
        <v>85</v>
      </c>
      <c r="CW23" s="81">
        <v>85</v>
      </c>
      <c r="CX23" s="81"/>
      <c r="CY23" s="131"/>
      <c r="CZ23" s="131"/>
      <c r="DA23" s="131"/>
      <c r="DB23" s="131"/>
      <c r="DC23" s="131"/>
      <c r="DD23" s="131"/>
      <c r="DE23" s="131">
        <v>88</v>
      </c>
      <c r="DF23" s="131">
        <v>85</v>
      </c>
      <c r="DG23" s="131">
        <v>88</v>
      </c>
      <c r="DH23" s="131"/>
      <c r="DI23" s="113"/>
      <c r="DJ23" s="113"/>
      <c r="DK23" s="113"/>
      <c r="DL23" s="113"/>
      <c r="DM23" s="113"/>
      <c r="DN23" s="113"/>
      <c r="DO23" s="113">
        <v>90</v>
      </c>
      <c r="DP23" s="113">
        <v>90</v>
      </c>
      <c r="DQ23" s="113">
        <v>88</v>
      </c>
      <c r="DR23" s="113"/>
      <c r="DS23" s="198">
        <v>86</v>
      </c>
      <c r="DT23" s="198">
        <v>87.666666666666671</v>
      </c>
      <c r="DU23" s="198">
        <v>86</v>
      </c>
      <c r="DV23" s="198" t="s">
        <v>201</v>
      </c>
      <c r="DW23" s="198">
        <v>86</v>
      </c>
      <c r="DX23" s="198">
        <v>84.333333333333329</v>
      </c>
      <c r="DY23" s="198">
        <v>87.666666666666671</v>
      </c>
      <c r="DZ23" s="198">
        <v>87.666666666666671</v>
      </c>
      <c r="EA23" s="198">
        <v>87</v>
      </c>
      <c r="EB23" s="198" t="s">
        <v>201</v>
      </c>
      <c r="EC23" s="199">
        <v>86.541666666666657</v>
      </c>
      <c r="ED23" s="120" t="s">
        <v>61</v>
      </c>
      <c r="EE23" s="200" t="s">
        <v>355</v>
      </c>
    </row>
    <row r="24" spans="1:135">
      <c r="A24" s="122">
        <v>17</v>
      </c>
      <c r="B24" s="111" t="e">
        <f>[1]SISWA!#REF!</f>
        <v>#REF!</v>
      </c>
      <c r="C24" s="81"/>
      <c r="D24" s="81"/>
      <c r="E24" s="81"/>
      <c r="F24" s="81"/>
      <c r="G24" s="81"/>
      <c r="H24" s="81"/>
      <c r="I24" s="81"/>
      <c r="J24" s="81"/>
      <c r="K24" s="81"/>
      <c r="L24" s="81"/>
      <c r="M24" s="131"/>
      <c r="N24" s="131"/>
      <c r="O24" s="131"/>
      <c r="P24" s="131"/>
      <c r="Q24" s="131"/>
      <c r="R24" s="131"/>
      <c r="S24" s="131"/>
      <c r="T24" s="131"/>
      <c r="U24" s="131"/>
      <c r="V24" s="131"/>
      <c r="W24" s="113"/>
      <c r="X24" s="113"/>
      <c r="Y24" s="113"/>
      <c r="Z24" s="113"/>
      <c r="AA24" s="113"/>
      <c r="AB24" s="113"/>
      <c r="AC24" s="113"/>
      <c r="AD24" s="113"/>
      <c r="AE24" s="113"/>
      <c r="AF24" s="113"/>
      <c r="AG24" s="81"/>
      <c r="AH24" s="81"/>
      <c r="AI24" s="81"/>
      <c r="AJ24" s="81"/>
      <c r="AK24" s="81"/>
      <c r="AL24" s="81"/>
      <c r="AM24" s="81"/>
      <c r="AN24" s="81"/>
      <c r="AO24" s="81"/>
      <c r="AP24" s="81"/>
      <c r="AQ24" s="131"/>
      <c r="AR24" s="131"/>
      <c r="AS24" s="131"/>
      <c r="AT24" s="131"/>
      <c r="AU24" s="131"/>
      <c r="AV24" s="131"/>
      <c r="AW24" s="131"/>
      <c r="AX24" s="131"/>
      <c r="AY24" s="131"/>
      <c r="AZ24" s="131"/>
      <c r="BA24" s="113"/>
      <c r="BB24" s="113"/>
      <c r="BC24" s="113"/>
      <c r="BD24" s="113"/>
      <c r="BE24" s="113"/>
      <c r="BF24" s="113"/>
      <c r="BG24" s="113"/>
      <c r="BH24" s="113"/>
      <c r="BI24" s="113"/>
      <c r="BJ24" s="113"/>
      <c r="BK24" s="81"/>
      <c r="BL24" s="81"/>
      <c r="BM24" s="81"/>
      <c r="BN24" s="81"/>
      <c r="BO24" s="81"/>
      <c r="BP24" s="81"/>
      <c r="BQ24" s="81"/>
      <c r="BR24" s="81"/>
      <c r="BS24" s="81"/>
      <c r="BT24" s="81"/>
      <c r="BU24" s="131"/>
      <c r="BV24" s="131"/>
      <c r="BW24" s="131"/>
      <c r="BX24" s="131"/>
      <c r="BY24" s="131"/>
      <c r="BZ24" s="131"/>
      <c r="CA24" s="131"/>
      <c r="CB24" s="131"/>
      <c r="CC24" s="131"/>
      <c r="CD24" s="131"/>
      <c r="CE24" s="113"/>
      <c r="CF24" s="113"/>
      <c r="CG24" s="113"/>
      <c r="CH24" s="113"/>
      <c r="CI24" s="113"/>
      <c r="CJ24" s="113"/>
      <c r="CK24" s="113"/>
      <c r="CL24" s="113"/>
      <c r="CM24" s="113"/>
      <c r="CN24" s="113"/>
      <c r="CO24" s="81"/>
      <c r="CP24" s="81"/>
      <c r="CQ24" s="81"/>
      <c r="CR24" s="81"/>
      <c r="CS24" s="81"/>
      <c r="CT24" s="81"/>
      <c r="CU24" s="81"/>
      <c r="CV24" s="81"/>
      <c r="CW24" s="81"/>
      <c r="CX24" s="81"/>
      <c r="CY24" s="131"/>
      <c r="CZ24" s="131"/>
      <c r="DA24" s="131"/>
      <c r="DB24" s="131"/>
      <c r="DC24" s="131"/>
      <c r="DD24" s="131"/>
      <c r="DE24" s="131"/>
      <c r="DF24" s="131"/>
      <c r="DG24" s="131"/>
      <c r="DH24" s="131"/>
      <c r="DI24" s="113"/>
      <c r="DJ24" s="113"/>
      <c r="DK24" s="113"/>
      <c r="DL24" s="113"/>
      <c r="DM24" s="113"/>
      <c r="DN24" s="113"/>
      <c r="DO24" s="113"/>
      <c r="DP24" s="113"/>
      <c r="DQ24" s="113"/>
      <c r="DR24" s="113"/>
      <c r="DS24" s="198" t="s">
        <v>201</v>
      </c>
      <c r="DT24" s="198" t="s">
        <v>201</v>
      </c>
      <c r="DU24" s="198" t="s">
        <v>201</v>
      </c>
      <c r="DV24" s="198" t="s">
        <v>201</v>
      </c>
      <c r="DW24" s="198" t="s">
        <v>201</v>
      </c>
      <c r="DX24" s="198" t="s">
        <v>201</v>
      </c>
      <c r="DY24" s="198" t="s">
        <v>201</v>
      </c>
      <c r="DZ24" s="198" t="s">
        <v>201</v>
      </c>
      <c r="EA24" s="198" t="s">
        <v>201</v>
      </c>
      <c r="EB24" s="198" t="s">
        <v>201</v>
      </c>
      <c r="EC24" s="199" t="s">
        <v>116</v>
      </c>
      <c r="ED24" s="120" t="s">
        <v>130</v>
      </c>
      <c r="EE24" s="200" t="s">
        <v>116</v>
      </c>
    </row>
    <row r="25" spans="1:135">
      <c r="A25" s="122">
        <v>18</v>
      </c>
      <c r="B25" s="111">
        <f>[1]SISWA!B23</f>
        <v>0</v>
      </c>
      <c r="C25" s="81"/>
      <c r="D25" s="81"/>
      <c r="E25" s="81"/>
      <c r="F25" s="81"/>
      <c r="G25" s="81"/>
      <c r="H25" s="81"/>
      <c r="I25" s="81"/>
      <c r="J25" s="81"/>
      <c r="K25" s="81"/>
      <c r="L25" s="81"/>
      <c r="M25" s="131"/>
      <c r="N25" s="131"/>
      <c r="O25" s="131"/>
      <c r="P25" s="131"/>
      <c r="Q25" s="131"/>
      <c r="R25" s="131"/>
      <c r="S25" s="131"/>
      <c r="T25" s="131"/>
      <c r="U25" s="131"/>
      <c r="V25" s="131"/>
      <c r="W25" s="113"/>
      <c r="X25" s="113"/>
      <c r="Y25" s="113"/>
      <c r="Z25" s="113"/>
      <c r="AA25" s="113"/>
      <c r="AB25" s="113"/>
      <c r="AC25" s="113"/>
      <c r="AD25" s="113"/>
      <c r="AE25" s="113"/>
      <c r="AF25" s="113"/>
      <c r="AG25" s="81"/>
      <c r="AH25" s="81"/>
      <c r="AI25" s="81"/>
      <c r="AJ25" s="81"/>
      <c r="AK25" s="81"/>
      <c r="AL25" s="81"/>
      <c r="AM25" s="81"/>
      <c r="AN25" s="81"/>
      <c r="AO25" s="81"/>
      <c r="AP25" s="81"/>
      <c r="AQ25" s="131"/>
      <c r="AR25" s="131"/>
      <c r="AS25" s="131"/>
      <c r="AT25" s="131"/>
      <c r="AU25" s="131"/>
      <c r="AV25" s="131"/>
      <c r="AW25" s="131"/>
      <c r="AX25" s="131"/>
      <c r="AY25" s="131"/>
      <c r="AZ25" s="131"/>
      <c r="BA25" s="113"/>
      <c r="BB25" s="113"/>
      <c r="BC25" s="113"/>
      <c r="BD25" s="113"/>
      <c r="BE25" s="113"/>
      <c r="BF25" s="113"/>
      <c r="BG25" s="113"/>
      <c r="BH25" s="113"/>
      <c r="BI25" s="113"/>
      <c r="BJ25" s="113"/>
      <c r="BK25" s="81"/>
      <c r="BL25" s="81"/>
      <c r="BM25" s="81"/>
      <c r="BN25" s="81"/>
      <c r="BO25" s="81"/>
      <c r="BP25" s="81"/>
      <c r="BQ25" s="81"/>
      <c r="BR25" s="81"/>
      <c r="BS25" s="81"/>
      <c r="BT25" s="81"/>
      <c r="BU25" s="131"/>
      <c r="BV25" s="131"/>
      <c r="BW25" s="131"/>
      <c r="BX25" s="131"/>
      <c r="BY25" s="131"/>
      <c r="BZ25" s="131"/>
      <c r="CA25" s="131"/>
      <c r="CB25" s="131"/>
      <c r="CC25" s="131"/>
      <c r="CD25" s="131"/>
      <c r="CE25" s="113"/>
      <c r="CF25" s="113"/>
      <c r="CG25" s="113"/>
      <c r="CH25" s="113"/>
      <c r="CI25" s="113"/>
      <c r="CJ25" s="113"/>
      <c r="CK25" s="113"/>
      <c r="CL25" s="113"/>
      <c r="CM25" s="113"/>
      <c r="CN25" s="113"/>
      <c r="CO25" s="81"/>
      <c r="CP25" s="81"/>
      <c r="CQ25" s="81"/>
      <c r="CR25" s="81"/>
      <c r="CS25" s="81"/>
      <c r="CT25" s="81"/>
      <c r="CU25" s="81"/>
      <c r="CV25" s="81"/>
      <c r="CW25" s="81"/>
      <c r="CX25" s="81"/>
      <c r="CY25" s="131"/>
      <c r="CZ25" s="131"/>
      <c r="DA25" s="131"/>
      <c r="DB25" s="131"/>
      <c r="DC25" s="131"/>
      <c r="DD25" s="131"/>
      <c r="DE25" s="131"/>
      <c r="DF25" s="131"/>
      <c r="DG25" s="131"/>
      <c r="DH25" s="131"/>
      <c r="DI25" s="113"/>
      <c r="DJ25" s="113"/>
      <c r="DK25" s="113"/>
      <c r="DL25" s="113"/>
      <c r="DM25" s="113"/>
      <c r="DN25" s="113"/>
      <c r="DO25" s="113"/>
      <c r="DP25" s="113"/>
      <c r="DQ25" s="113"/>
      <c r="DR25" s="113"/>
      <c r="DS25" s="198" t="s">
        <v>201</v>
      </c>
      <c r="DT25" s="198" t="s">
        <v>201</v>
      </c>
      <c r="DU25" s="198" t="s">
        <v>201</v>
      </c>
      <c r="DV25" s="198" t="s">
        <v>201</v>
      </c>
      <c r="DW25" s="198" t="s">
        <v>201</v>
      </c>
      <c r="DX25" s="198" t="s">
        <v>201</v>
      </c>
      <c r="DY25" s="198" t="s">
        <v>201</v>
      </c>
      <c r="DZ25" s="198" t="s">
        <v>201</v>
      </c>
      <c r="EA25" s="198" t="s">
        <v>201</v>
      </c>
      <c r="EB25" s="198" t="s">
        <v>201</v>
      </c>
      <c r="EC25" s="199" t="s">
        <v>116</v>
      </c>
      <c r="ED25" s="120" t="s">
        <v>130</v>
      </c>
      <c r="EE25" s="200" t="s">
        <v>116</v>
      </c>
    </row>
    <row r="26" spans="1:135">
      <c r="A26" s="122">
        <v>19</v>
      </c>
      <c r="B26" s="111">
        <f>[1]SISWA!B24</f>
        <v>0</v>
      </c>
      <c r="C26" s="81"/>
      <c r="D26" s="81"/>
      <c r="E26" s="81"/>
      <c r="F26" s="81"/>
      <c r="G26" s="81"/>
      <c r="H26" s="81"/>
      <c r="I26" s="81"/>
      <c r="J26" s="81"/>
      <c r="K26" s="81"/>
      <c r="L26" s="81"/>
      <c r="M26" s="131"/>
      <c r="N26" s="131"/>
      <c r="O26" s="131"/>
      <c r="P26" s="131"/>
      <c r="Q26" s="131"/>
      <c r="R26" s="131"/>
      <c r="S26" s="131"/>
      <c r="T26" s="131"/>
      <c r="U26" s="131"/>
      <c r="V26" s="131"/>
      <c r="W26" s="113"/>
      <c r="X26" s="113"/>
      <c r="Y26" s="113"/>
      <c r="Z26" s="113"/>
      <c r="AA26" s="113"/>
      <c r="AB26" s="113"/>
      <c r="AC26" s="113"/>
      <c r="AD26" s="113"/>
      <c r="AE26" s="113"/>
      <c r="AF26" s="113"/>
      <c r="AG26" s="81"/>
      <c r="AH26" s="81"/>
      <c r="AI26" s="81"/>
      <c r="AJ26" s="81"/>
      <c r="AK26" s="81"/>
      <c r="AL26" s="81"/>
      <c r="AM26" s="81"/>
      <c r="AN26" s="81"/>
      <c r="AO26" s="81"/>
      <c r="AP26" s="81"/>
      <c r="AQ26" s="131"/>
      <c r="AR26" s="131"/>
      <c r="AS26" s="131"/>
      <c r="AT26" s="131"/>
      <c r="AU26" s="131"/>
      <c r="AV26" s="131"/>
      <c r="AW26" s="131"/>
      <c r="AX26" s="131"/>
      <c r="AY26" s="131"/>
      <c r="AZ26" s="131"/>
      <c r="BA26" s="113"/>
      <c r="BB26" s="113"/>
      <c r="BC26" s="113"/>
      <c r="BD26" s="113"/>
      <c r="BE26" s="113"/>
      <c r="BF26" s="113"/>
      <c r="BG26" s="113"/>
      <c r="BH26" s="113"/>
      <c r="BI26" s="113"/>
      <c r="BJ26" s="113"/>
      <c r="BK26" s="81"/>
      <c r="BL26" s="81"/>
      <c r="BM26" s="81"/>
      <c r="BN26" s="81"/>
      <c r="BO26" s="81"/>
      <c r="BP26" s="81"/>
      <c r="BQ26" s="81"/>
      <c r="BR26" s="81"/>
      <c r="BS26" s="81"/>
      <c r="BT26" s="81"/>
      <c r="BU26" s="131"/>
      <c r="BV26" s="131"/>
      <c r="BW26" s="131"/>
      <c r="BX26" s="131"/>
      <c r="BY26" s="131"/>
      <c r="BZ26" s="131"/>
      <c r="CA26" s="131"/>
      <c r="CB26" s="131"/>
      <c r="CC26" s="131"/>
      <c r="CD26" s="131"/>
      <c r="CE26" s="113"/>
      <c r="CF26" s="113"/>
      <c r="CG26" s="113"/>
      <c r="CH26" s="113"/>
      <c r="CI26" s="113"/>
      <c r="CJ26" s="113"/>
      <c r="CK26" s="113"/>
      <c r="CL26" s="113"/>
      <c r="CM26" s="113"/>
      <c r="CN26" s="113"/>
      <c r="CO26" s="81"/>
      <c r="CP26" s="81"/>
      <c r="CQ26" s="81"/>
      <c r="CR26" s="81"/>
      <c r="CS26" s="81"/>
      <c r="CT26" s="81"/>
      <c r="CU26" s="81"/>
      <c r="CV26" s="81"/>
      <c r="CW26" s="81"/>
      <c r="CX26" s="81"/>
      <c r="CY26" s="131"/>
      <c r="CZ26" s="131"/>
      <c r="DA26" s="131"/>
      <c r="DB26" s="131"/>
      <c r="DC26" s="131"/>
      <c r="DD26" s="131"/>
      <c r="DE26" s="131"/>
      <c r="DF26" s="131"/>
      <c r="DG26" s="131"/>
      <c r="DH26" s="131"/>
      <c r="DI26" s="113"/>
      <c r="DJ26" s="113"/>
      <c r="DK26" s="113"/>
      <c r="DL26" s="113"/>
      <c r="DM26" s="113"/>
      <c r="DN26" s="113"/>
      <c r="DO26" s="113"/>
      <c r="DP26" s="113"/>
      <c r="DQ26" s="113"/>
      <c r="DR26" s="113"/>
      <c r="DS26" s="198" t="s">
        <v>201</v>
      </c>
      <c r="DT26" s="198" t="s">
        <v>201</v>
      </c>
      <c r="DU26" s="198" t="s">
        <v>201</v>
      </c>
      <c r="DV26" s="198" t="s">
        <v>201</v>
      </c>
      <c r="DW26" s="198" t="s">
        <v>201</v>
      </c>
      <c r="DX26" s="198" t="s">
        <v>201</v>
      </c>
      <c r="DY26" s="198" t="s">
        <v>201</v>
      </c>
      <c r="DZ26" s="198" t="s">
        <v>201</v>
      </c>
      <c r="EA26" s="198" t="s">
        <v>201</v>
      </c>
      <c r="EB26" s="198" t="s">
        <v>201</v>
      </c>
      <c r="EC26" s="199" t="s">
        <v>116</v>
      </c>
      <c r="ED26" s="120" t="s">
        <v>130</v>
      </c>
      <c r="EE26" s="200" t="s">
        <v>116</v>
      </c>
    </row>
    <row r="27" spans="1:135">
      <c r="A27" s="122">
        <v>20</v>
      </c>
      <c r="B27" s="111">
        <f>[1]SISWA!B25</f>
        <v>0</v>
      </c>
      <c r="C27" s="81"/>
      <c r="D27" s="81"/>
      <c r="E27" s="81"/>
      <c r="F27" s="81"/>
      <c r="G27" s="81"/>
      <c r="H27" s="81"/>
      <c r="I27" s="81"/>
      <c r="J27" s="81"/>
      <c r="K27" s="81"/>
      <c r="L27" s="81"/>
      <c r="M27" s="131"/>
      <c r="N27" s="131"/>
      <c r="O27" s="131"/>
      <c r="P27" s="131"/>
      <c r="Q27" s="131"/>
      <c r="R27" s="131"/>
      <c r="S27" s="131"/>
      <c r="T27" s="131"/>
      <c r="U27" s="131"/>
      <c r="V27" s="131"/>
      <c r="W27" s="113"/>
      <c r="X27" s="113"/>
      <c r="Y27" s="113"/>
      <c r="Z27" s="113"/>
      <c r="AA27" s="113"/>
      <c r="AB27" s="113"/>
      <c r="AC27" s="113"/>
      <c r="AD27" s="113"/>
      <c r="AE27" s="113"/>
      <c r="AF27" s="113"/>
      <c r="AG27" s="81"/>
      <c r="AH27" s="81"/>
      <c r="AI27" s="81"/>
      <c r="AJ27" s="81"/>
      <c r="AK27" s="81"/>
      <c r="AL27" s="81"/>
      <c r="AM27" s="81"/>
      <c r="AN27" s="81"/>
      <c r="AO27" s="81"/>
      <c r="AP27" s="81"/>
      <c r="AQ27" s="131"/>
      <c r="AR27" s="131"/>
      <c r="AS27" s="131"/>
      <c r="AT27" s="131"/>
      <c r="AU27" s="131"/>
      <c r="AV27" s="131"/>
      <c r="AW27" s="131"/>
      <c r="AX27" s="131"/>
      <c r="AY27" s="131"/>
      <c r="AZ27" s="131"/>
      <c r="BA27" s="113"/>
      <c r="BB27" s="113"/>
      <c r="BC27" s="113"/>
      <c r="BD27" s="113"/>
      <c r="BE27" s="113"/>
      <c r="BF27" s="113"/>
      <c r="BG27" s="113"/>
      <c r="BH27" s="113"/>
      <c r="BI27" s="113"/>
      <c r="BJ27" s="113"/>
      <c r="BK27" s="81"/>
      <c r="BL27" s="81"/>
      <c r="BM27" s="81"/>
      <c r="BN27" s="81"/>
      <c r="BO27" s="81"/>
      <c r="BP27" s="81"/>
      <c r="BQ27" s="81"/>
      <c r="BR27" s="81"/>
      <c r="BS27" s="81"/>
      <c r="BT27" s="81"/>
      <c r="BU27" s="131"/>
      <c r="BV27" s="131"/>
      <c r="BW27" s="131"/>
      <c r="BX27" s="131"/>
      <c r="BY27" s="131"/>
      <c r="BZ27" s="131"/>
      <c r="CA27" s="131"/>
      <c r="CB27" s="131"/>
      <c r="CC27" s="131"/>
      <c r="CD27" s="131"/>
      <c r="CE27" s="113"/>
      <c r="CF27" s="113"/>
      <c r="CG27" s="113"/>
      <c r="CH27" s="113"/>
      <c r="CI27" s="113"/>
      <c r="CJ27" s="113"/>
      <c r="CK27" s="113"/>
      <c r="CL27" s="113"/>
      <c r="CM27" s="113"/>
      <c r="CN27" s="113"/>
      <c r="CO27" s="81"/>
      <c r="CP27" s="81"/>
      <c r="CQ27" s="81"/>
      <c r="CR27" s="81"/>
      <c r="CS27" s="81"/>
      <c r="CT27" s="81"/>
      <c r="CU27" s="81"/>
      <c r="CV27" s="81"/>
      <c r="CW27" s="81"/>
      <c r="CX27" s="81"/>
      <c r="CY27" s="131"/>
      <c r="CZ27" s="131"/>
      <c r="DA27" s="131"/>
      <c r="DB27" s="131"/>
      <c r="DC27" s="131"/>
      <c r="DD27" s="131"/>
      <c r="DE27" s="131"/>
      <c r="DF27" s="131"/>
      <c r="DG27" s="131"/>
      <c r="DH27" s="131"/>
      <c r="DI27" s="113"/>
      <c r="DJ27" s="113"/>
      <c r="DK27" s="113"/>
      <c r="DL27" s="113"/>
      <c r="DM27" s="113"/>
      <c r="DN27" s="113"/>
      <c r="DO27" s="113"/>
      <c r="DP27" s="113"/>
      <c r="DQ27" s="113"/>
      <c r="DR27" s="113"/>
      <c r="DS27" s="198" t="s">
        <v>201</v>
      </c>
      <c r="DT27" s="198" t="s">
        <v>201</v>
      </c>
      <c r="DU27" s="198" t="s">
        <v>201</v>
      </c>
      <c r="DV27" s="198" t="s">
        <v>201</v>
      </c>
      <c r="DW27" s="198" t="s">
        <v>201</v>
      </c>
      <c r="DX27" s="198" t="s">
        <v>201</v>
      </c>
      <c r="DY27" s="198" t="s">
        <v>201</v>
      </c>
      <c r="DZ27" s="198" t="s">
        <v>201</v>
      </c>
      <c r="EA27" s="198" t="s">
        <v>201</v>
      </c>
      <c r="EB27" s="198" t="s">
        <v>201</v>
      </c>
      <c r="EC27" s="199" t="s">
        <v>116</v>
      </c>
      <c r="ED27" s="120" t="s">
        <v>130</v>
      </c>
      <c r="EE27" s="200" t="s">
        <v>116</v>
      </c>
    </row>
    <row r="28" spans="1:135">
      <c r="A28" s="122">
        <v>21</v>
      </c>
      <c r="B28" s="111">
        <f>[1]SISWA!B26</f>
        <v>0</v>
      </c>
      <c r="C28" s="81"/>
      <c r="D28" s="81"/>
      <c r="E28" s="81"/>
      <c r="F28" s="81"/>
      <c r="G28" s="81"/>
      <c r="H28" s="81"/>
      <c r="I28" s="81"/>
      <c r="J28" s="81"/>
      <c r="K28" s="81"/>
      <c r="L28" s="81"/>
      <c r="M28" s="131"/>
      <c r="N28" s="131"/>
      <c r="O28" s="131"/>
      <c r="P28" s="131"/>
      <c r="Q28" s="131"/>
      <c r="R28" s="131"/>
      <c r="S28" s="131"/>
      <c r="T28" s="131"/>
      <c r="U28" s="131"/>
      <c r="V28" s="131"/>
      <c r="W28" s="113"/>
      <c r="X28" s="113"/>
      <c r="Y28" s="113"/>
      <c r="Z28" s="113"/>
      <c r="AA28" s="113"/>
      <c r="AB28" s="113"/>
      <c r="AC28" s="113"/>
      <c r="AD28" s="113"/>
      <c r="AE28" s="113"/>
      <c r="AF28" s="113"/>
      <c r="AG28" s="81"/>
      <c r="AH28" s="81"/>
      <c r="AI28" s="81"/>
      <c r="AJ28" s="81"/>
      <c r="AK28" s="81"/>
      <c r="AL28" s="81"/>
      <c r="AM28" s="81"/>
      <c r="AN28" s="81"/>
      <c r="AO28" s="81"/>
      <c r="AP28" s="81"/>
      <c r="AQ28" s="131"/>
      <c r="AR28" s="131"/>
      <c r="AS28" s="131"/>
      <c r="AT28" s="131"/>
      <c r="AU28" s="131"/>
      <c r="AV28" s="131"/>
      <c r="AW28" s="131"/>
      <c r="AX28" s="131"/>
      <c r="AY28" s="131"/>
      <c r="AZ28" s="131"/>
      <c r="BA28" s="113"/>
      <c r="BB28" s="113"/>
      <c r="BC28" s="113"/>
      <c r="BD28" s="113"/>
      <c r="BE28" s="113"/>
      <c r="BF28" s="113"/>
      <c r="BG28" s="113"/>
      <c r="BH28" s="113"/>
      <c r="BI28" s="113"/>
      <c r="BJ28" s="113"/>
      <c r="BK28" s="81"/>
      <c r="BL28" s="81"/>
      <c r="BM28" s="81"/>
      <c r="BN28" s="81"/>
      <c r="BO28" s="81"/>
      <c r="BP28" s="81"/>
      <c r="BQ28" s="81"/>
      <c r="BR28" s="81"/>
      <c r="BS28" s="81"/>
      <c r="BT28" s="81"/>
      <c r="BU28" s="131"/>
      <c r="BV28" s="131"/>
      <c r="BW28" s="131"/>
      <c r="BX28" s="131"/>
      <c r="BY28" s="131"/>
      <c r="BZ28" s="131"/>
      <c r="CA28" s="131"/>
      <c r="CB28" s="131"/>
      <c r="CC28" s="131"/>
      <c r="CD28" s="131"/>
      <c r="CE28" s="113"/>
      <c r="CF28" s="113"/>
      <c r="CG28" s="113"/>
      <c r="CH28" s="113"/>
      <c r="CI28" s="113"/>
      <c r="CJ28" s="113"/>
      <c r="CK28" s="113"/>
      <c r="CL28" s="113"/>
      <c r="CM28" s="113"/>
      <c r="CN28" s="113"/>
      <c r="CO28" s="81"/>
      <c r="CP28" s="81"/>
      <c r="CQ28" s="81"/>
      <c r="CR28" s="81"/>
      <c r="CS28" s="81"/>
      <c r="CT28" s="81"/>
      <c r="CU28" s="81"/>
      <c r="CV28" s="81"/>
      <c r="CW28" s="81"/>
      <c r="CX28" s="81"/>
      <c r="CY28" s="131"/>
      <c r="CZ28" s="131"/>
      <c r="DA28" s="131"/>
      <c r="DB28" s="131"/>
      <c r="DC28" s="131"/>
      <c r="DD28" s="131"/>
      <c r="DE28" s="131"/>
      <c r="DF28" s="131"/>
      <c r="DG28" s="131"/>
      <c r="DH28" s="131"/>
      <c r="DI28" s="113"/>
      <c r="DJ28" s="113"/>
      <c r="DK28" s="113"/>
      <c r="DL28" s="113"/>
      <c r="DM28" s="113"/>
      <c r="DN28" s="113"/>
      <c r="DO28" s="113"/>
      <c r="DP28" s="113"/>
      <c r="DQ28" s="113"/>
      <c r="DR28" s="113"/>
      <c r="DS28" s="198" t="s">
        <v>201</v>
      </c>
      <c r="DT28" s="198" t="s">
        <v>201</v>
      </c>
      <c r="DU28" s="198" t="s">
        <v>201</v>
      </c>
      <c r="DV28" s="198" t="s">
        <v>201</v>
      </c>
      <c r="DW28" s="198" t="s">
        <v>201</v>
      </c>
      <c r="DX28" s="198" t="s">
        <v>201</v>
      </c>
      <c r="DY28" s="198" t="s">
        <v>201</v>
      </c>
      <c r="DZ28" s="198" t="s">
        <v>201</v>
      </c>
      <c r="EA28" s="198" t="s">
        <v>201</v>
      </c>
      <c r="EB28" s="198" t="s">
        <v>201</v>
      </c>
      <c r="EC28" s="199" t="s">
        <v>116</v>
      </c>
      <c r="ED28" s="120" t="s">
        <v>130</v>
      </c>
      <c r="EE28" s="200" t="s">
        <v>116</v>
      </c>
    </row>
    <row r="29" spans="1:135">
      <c r="A29" s="122">
        <v>22</v>
      </c>
      <c r="B29" s="111">
        <f>[1]SISWA!B27</f>
        <v>0</v>
      </c>
      <c r="C29" s="81"/>
      <c r="D29" s="81"/>
      <c r="E29" s="81"/>
      <c r="F29" s="81"/>
      <c r="G29" s="81"/>
      <c r="H29" s="81"/>
      <c r="I29" s="81"/>
      <c r="J29" s="81"/>
      <c r="K29" s="81"/>
      <c r="L29" s="81"/>
      <c r="M29" s="131"/>
      <c r="N29" s="131"/>
      <c r="O29" s="131"/>
      <c r="P29" s="131"/>
      <c r="Q29" s="131"/>
      <c r="R29" s="131"/>
      <c r="S29" s="131"/>
      <c r="T29" s="131"/>
      <c r="U29" s="131"/>
      <c r="V29" s="131"/>
      <c r="W29" s="113"/>
      <c r="X29" s="113"/>
      <c r="Y29" s="113"/>
      <c r="Z29" s="113"/>
      <c r="AA29" s="113"/>
      <c r="AB29" s="113"/>
      <c r="AC29" s="113"/>
      <c r="AD29" s="113"/>
      <c r="AE29" s="113"/>
      <c r="AF29" s="113"/>
      <c r="AG29" s="81"/>
      <c r="AH29" s="81"/>
      <c r="AI29" s="81"/>
      <c r="AJ29" s="81"/>
      <c r="AK29" s="81"/>
      <c r="AL29" s="81"/>
      <c r="AM29" s="81"/>
      <c r="AN29" s="81"/>
      <c r="AO29" s="81"/>
      <c r="AP29" s="81"/>
      <c r="AQ29" s="131"/>
      <c r="AR29" s="131"/>
      <c r="AS29" s="131"/>
      <c r="AT29" s="131"/>
      <c r="AU29" s="131"/>
      <c r="AV29" s="131"/>
      <c r="AW29" s="131"/>
      <c r="AX29" s="131"/>
      <c r="AY29" s="131"/>
      <c r="AZ29" s="131"/>
      <c r="BA29" s="113"/>
      <c r="BB29" s="113"/>
      <c r="BC29" s="113"/>
      <c r="BD29" s="113"/>
      <c r="BE29" s="113"/>
      <c r="BF29" s="113"/>
      <c r="BG29" s="113"/>
      <c r="BH29" s="113"/>
      <c r="BI29" s="113"/>
      <c r="BJ29" s="113"/>
      <c r="BK29" s="81"/>
      <c r="BL29" s="81"/>
      <c r="BM29" s="81"/>
      <c r="BN29" s="81"/>
      <c r="BO29" s="81"/>
      <c r="BP29" s="81"/>
      <c r="BQ29" s="81"/>
      <c r="BR29" s="81"/>
      <c r="BS29" s="81"/>
      <c r="BT29" s="81"/>
      <c r="BU29" s="131"/>
      <c r="BV29" s="131"/>
      <c r="BW29" s="131"/>
      <c r="BX29" s="131"/>
      <c r="BY29" s="131"/>
      <c r="BZ29" s="131"/>
      <c r="CA29" s="131"/>
      <c r="CB29" s="131"/>
      <c r="CC29" s="131"/>
      <c r="CD29" s="131"/>
      <c r="CE29" s="113"/>
      <c r="CF29" s="113"/>
      <c r="CG29" s="113"/>
      <c r="CH29" s="113"/>
      <c r="CI29" s="113"/>
      <c r="CJ29" s="113"/>
      <c r="CK29" s="113"/>
      <c r="CL29" s="113"/>
      <c r="CM29" s="113"/>
      <c r="CN29" s="113"/>
      <c r="CO29" s="81"/>
      <c r="CP29" s="81"/>
      <c r="CQ29" s="81"/>
      <c r="CR29" s="81"/>
      <c r="CS29" s="81"/>
      <c r="CT29" s="81"/>
      <c r="CU29" s="81"/>
      <c r="CV29" s="81"/>
      <c r="CW29" s="81"/>
      <c r="CX29" s="81"/>
      <c r="CY29" s="131"/>
      <c r="CZ29" s="131"/>
      <c r="DA29" s="131"/>
      <c r="DB29" s="131"/>
      <c r="DC29" s="131"/>
      <c r="DD29" s="131"/>
      <c r="DE29" s="131"/>
      <c r="DF29" s="131"/>
      <c r="DG29" s="131"/>
      <c r="DH29" s="131"/>
      <c r="DI29" s="113"/>
      <c r="DJ29" s="113"/>
      <c r="DK29" s="113"/>
      <c r="DL29" s="113"/>
      <c r="DM29" s="113"/>
      <c r="DN29" s="113"/>
      <c r="DO29" s="113"/>
      <c r="DP29" s="113"/>
      <c r="DQ29" s="113"/>
      <c r="DR29" s="113"/>
      <c r="DS29" s="198" t="s">
        <v>201</v>
      </c>
      <c r="DT29" s="198" t="s">
        <v>201</v>
      </c>
      <c r="DU29" s="198" t="s">
        <v>201</v>
      </c>
      <c r="DV29" s="198" t="s">
        <v>201</v>
      </c>
      <c r="DW29" s="198" t="s">
        <v>201</v>
      </c>
      <c r="DX29" s="198" t="s">
        <v>201</v>
      </c>
      <c r="DY29" s="198" t="s">
        <v>201</v>
      </c>
      <c r="DZ29" s="198" t="s">
        <v>201</v>
      </c>
      <c r="EA29" s="198" t="s">
        <v>201</v>
      </c>
      <c r="EB29" s="198" t="s">
        <v>201</v>
      </c>
      <c r="EC29" s="199" t="s">
        <v>116</v>
      </c>
      <c r="ED29" s="120" t="s">
        <v>130</v>
      </c>
      <c r="EE29" s="200" t="s">
        <v>116</v>
      </c>
    </row>
    <row r="30" spans="1:135">
      <c r="A30" s="122">
        <v>23</v>
      </c>
      <c r="B30" s="111">
        <f>[1]SISWA!B28</f>
        <v>0</v>
      </c>
      <c r="C30" s="81"/>
      <c r="D30" s="81"/>
      <c r="E30" s="81"/>
      <c r="F30" s="81"/>
      <c r="G30" s="81"/>
      <c r="H30" s="81"/>
      <c r="I30" s="81"/>
      <c r="J30" s="81"/>
      <c r="K30" s="81"/>
      <c r="L30" s="81"/>
      <c r="M30" s="131"/>
      <c r="N30" s="131"/>
      <c r="O30" s="131"/>
      <c r="P30" s="131"/>
      <c r="Q30" s="131"/>
      <c r="R30" s="131"/>
      <c r="S30" s="131"/>
      <c r="T30" s="131"/>
      <c r="U30" s="131"/>
      <c r="V30" s="131"/>
      <c r="W30" s="113"/>
      <c r="X30" s="113"/>
      <c r="Y30" s="113"/>
      <c r="Z30" s="113"/>
      <c r="AA30" s="113"/>
      <c r="AB30" s="113"/>
      <c r="AC30" s="113"/>
      <c r="AD30" s="113"/>
      <c r="AE30" s="113"/>
      <c r="AF30" s="113"/>
      <c r="AG30" s="81"/>
      <c r="AH30" s="81"/>
      <c r="AI30" s="81"/>
      <c r="AJ30" s="81"/>
      <c r="AK30" s="81"/>
      <c r="AL30" s="81"/>
      <c r="AM30" s="81"/>
      <c r="AN30" s="81"/>
      <c r="AO30" s="81"/>
      <c r="AP30" s="81"/>
      <c r="AQ30" s="131"/>
      <c r="AR30" s="131"/>
      <c r="AS30" s="131"/>
      <c r="AT30" s="131"/>
      <c r="AU30" s="131"/>
      <c r="AV30" s="131"/>
      <c r="AW30" s="131"/>
      <c r="AX30" s="131"/>
      <c r="AY30" s="131"/>
      <c r="AZ30" s="131"/>
      <c r="BA30" s="113"/>
      <c r="BB30" s="113"/>
      <c r="BC30" s="113"/>
      <c r="BD30" s="113"/>
      <c r="BE30" s="113"/>
      <c r="BF30" s="113"/>
      <c r="BG30" s="113"/>
      <c r="BH30" s="113"/>
      <c r="BI30" s="113"/>
      <c r="BJ30" s="113"/>
      <c r="BK30" s="81"/>
      <c r="BL30" s="81"/>
      <c r="BM30" s="81"/>
      <c r="BN30" s="81"/>
      <c r="BO30" s="81"/>
      <c r="BP30" s="81"/>
      <c r="BQ30" s="81"/>
      <c r="BR30" s="81"/>
      <c r="BS30" s="81"/>
      <c r="BT30" s="81"/>
      <c r="BU30" s="131"/>
      <c r="BV30" s="131"/>
      <c r="BW30" s="131"/>
      <c r="BX30" s="131"/>
      <c r="BY30" s="131"/>
      <c r="BZ30" s="131"/>
      <c r="CA30" s="131"/>
      <c r="CB30" s="131"/>
      <c r="CC30" s="131"/>
      <c r="CD30" s="131"/>
      <c r="CE30" s="113"/>
      <c r="CF30" s="113"/>
      <c r="CG30" s="113"/>
      <c r="CH30" s="113"/>
      <c r="CI30" s="113"/>
      <c r="CJ30" s="113"/>
      <c r="CK30" s="113"/>
      <c r="CL30" s="113"/>
      <c r="CM30" s="113"/>
      <c r="CN30" s="113"/>
      <c r="CO30" s="81"/>
      <c r="CP30" s="81"/>
      <c r="CQ30" s="81"/>
      <c r="CR30" s="81"/>
      <c r="CS30" s="81"/>
      <c r="CT30" s="81"/>
      <c r="CU30" s="81"/>
      <c r="CV30" s="81"/>
      <c r="CW30" s="81"/>
      <c r="CX30" s="81"/>
      <c r="CY30" s="131"/>
      <c r="CZ30" s="131"/>
      <c r="DA30" s="131"/>
      <c r="DB30" s="131"/>
      <c r="DC30" s="131"/>
      <c r="DD30" s="131"/>
      <c r="DE30" s="131"/>
      <c r="DF30" s="131"/>
      <c r="DG30" s="131"/>
      <c r="DH30" s="131"/>
      <c r="DI30" s="113"/>
      <c r="DJ30" s="113"/>
      <c r="DK30" s="113"/>
      <c r="DL30" s="113"/>
      <c r="DM30" s="113"/>
      <c r="DN30" s="113"/>
      <c r="DO30" s="113"/>
      <c r="DP30" s="113"/>
      <c r="DQ30" s="113"/>
      <c r="DR30" s="113"/>
      <c r="DS30" s="198" t="s">
        <v>201</v>
      </c>
      <c r="DT30" s="198" t="s">
        <v>201</v>
      </c>
      <c r="DU30" s="198" t="s">
        <v>201</v>
      </c>
      <c r="DV30" s="198" t="s">
        <v>201</v>
      </c>
      <c r="DW30" s="198" t="s">
        <v>201</v>
      </c>
      <c r="DX30" s="198" t="s">
        <v>201</v>
      </c>
      <c r="DY30" s="198" t="s">
        <v>201</v>
      </c>
      <c r="DZ30" s="198" t="s">
        <v>201</v>
      </c>
      <c r="EA30" s="198" t="s">
        <v>201</v>
      </c>
      <c r="EB30" s="198" t="s">
        <v>201</v>
      </c>
      <c r="EC30" s="199" t="s">
        <v>116</v>
      </c>
      <c r="ED30" s="120" t="s">
        <v>130</v>
      </c>
      <c r="EE30" s="200" t="s">
        <v>116</v>
      </c>
    </row>
    <row r="31" spans="1:135">
      <c r="A31" s="122">
        <v>24</v>
      </c>
      <c r="B31" s="111">
        <f>[1]SISWA!B29</f>
        <v>0</v>
      </c>
      <c r="C31" s="81"/>
      <c r="D31" s="81"/>
      <c r="E31" s="81"/>
      <c r="F31" s="81"/>
      <c r="G31" s="81"/>
      <c r="H31" s="81"/>
      <c r="I31" s="81"/>
      <c r="J31" s="81"/>
      <c r="K31" s="81"/>
      <c r="L31" s="81"/>
      <c r="M31" s="131"/>
      <c r="N31" s="131"/>
      <c r="O31" s="131"/>
      <c r="P31" s="131"/>
      <c r="Q31" s="131"/>
      <c r="R31" s="131"/>
      <c r="S31" s="131"/>
      <c r="T31" s="131"/>
      <c r="U31" s="131"/>
      <c r="V31" s="131"/>
      <c r="W31" s="113"/>
      <c r="X31" s="113"/>
      <c r="Y31" s="113"/>
      <c r="Z31" s="113"/>
      <c r="AA31" s="113"/>
      <c r="AB31" s="113"/>
      <c r="AC31" s="113"/>
      <c r="AD31" s="113"/>
      <c r="AE31" s="113"/>
      <c r="AF31" s="113"/>
      <c r="AG31" s="81"/>
      <c r="AH31" s="81"/>
      <c r="AI31" s="81"/>
      <c r="AJ31" s="81"/>
      <c r="AK31" s="81"/>
      <c r="AL31" s="81"/>
      <c r="AM31" s="81"/>
      <c r="AN31" s="81"/>
      <c r="AO31" s="81"/>
      <c r="AP31" s="81"/>
      <c r="AQ31" s="131"/>
      <c r="AR31" s="131"/>
      <c r="AS31" s="131"/>
      <c r="AT31" s="131"/>
      <c r="AU31" s="131"/>
      <c r="AV31" s="131"/>
      <c r="AW31" s="131"/>
      <c r="AX31" s="131"/>
      <c r="AY31" s="131"/>
      <c r="AZ31" s="131"/>
      <c r="BA31" s="113"/>
      <c r="BB31" s="113"/>
      <c r="BC31" s="113"/>
      <c r="BD31" s="113"/>
      <c r="BE31" s="113"/>
      <c r="BF31" s="113"/>
      <c r="BG31" s="113"/>
      <c r="BH31" s="113"/>
      <c r="BI31" s="113"/>
      <c r="BJ31" s="113"/>
      <c r="BK31" s="81"/>
      <c r="BL31" s="81"/>
      <c r="BM31" s="81"/>
      <c r="BN31" s="81"/>
      <c r="BO31" s="81"/>
      <c r="BP31" s="81"/>
      <c r="BQ31" s="81"/>
      <c r="BR31" s="81"/>
      <c r="BS31" s="81"/>
      <c r="BT31" s="81"/>
      <c r="BU31" s="131"/>
      <c r="BV31" s="131"/>
      <c r="BW31" s="131"/>
      <c r="BX31" s="131"/>
      <c r="BY31" s="131"/>
      <c r="BZ31" s="131"/>
      <c r="CA31" s="131"/>
      <c r="CB31" s="131"/>
      <c r="CC31" s="131"/>
      <c r="CD31" s="131"/>
      <c r="CE31" s="113"/>
      <c r="CF31" s="113"/>
      <c r="CG31" s="113"/>
      <c r="CH31" s="113"/>
      <c r="CI31" s="113"/>
      <c r="CJ31" s="113"/>
      <c r="CK31" s="113"/>
      <c r="CL31" s="113"/>
      <c r="CM31" s="113"/>
      <c r="CN31" s="113"/>
      <c r="CO31" s="81"/>
      <c r="CP31" s="81"/>
      <c r="CQ31" s="81"/>
      <c r="CR31" s="81"/>
      <c r="CS31" s="81"/>
      <c r="CT31" s="81"/>
      <c r="CU31" s="81"/>
      <c r="CV31" s="81"/>
      <c r="CW31" s="81"/>
      <c r="CX31" s="81"/>
      <c r="CY31" s="131"/>
      <c r="CZ31" s="131"/>
      <c r="DA31" s="131"/>
      <c r="DB31" s="131"/>
      <c r="DC31" s="131"/>
      <c r="DD31" s="131"/>
      <c r="DE31" s="131"/>
      <c r="DF31" s="131"/>
      <c r="DG31" s="131"/>
      <c r="DH31" s="131"/>
      <c r="DI31" s="113"/>
      <c r="DJ31" s="113"/>
      <c r="DK31" s="113"/>
      <c r="DL31" s="113"/>
      <c r="DM31" s="113"/>
      <c r="DN31" s="113"/>
      <c r="DO31" s="113"/>
      <c r="DP31" s="113"/>
      <c r="DQ31" s="113"/>
      <c r="DR31" s="113"/>
      <c r="DS31" s="198" t="s">
        <v>201</v>
      </c>
      <c r="DT31" s="198" t="s">
        <v>201</v>
      </c>
      <c r="DU31" s="198" t="s">
        <v>201</v>
      </c>
      <c r="DV31" s="198" t="s">
        <v>201</v>
      </c>
      <c r="DW31" s="198" t="s">
        <v>201</v>
      </c>
      <c r="DX31" s="198" t="s">
        <v>201</v>
      </c>
      <c r="DY31" s="198" t="s">
        <v>201</v>
      </c>
      <c r="DZ31" s="198" t="s">
        <v>201</v>
      </c>
      <c r="EA31" s="198" t="s">
        <v>201</v>
      </c>
      <c r="EB31" s="198" t="s">
        <v>201</v>
      </c>
      <c r="EC31" s="199" t="s">
        <v>116</v>
      </c>
      <c r="ED31" s="120" t="s">
        <v>130</v>
      </c>
      <c r="EE31" s="200" t="s">
        <v>116</v>
      </c>
    </row>
    <row r="32" spans="1:135">
      <c r="A32" s="122">
        <v>25</v>
      </c>
      <c r="B32" s="111">
        <f>[1]SISWA!B30</f>
        <v>0</v>
      </c>
      <c r="C32" s="81"/>
      <c r="D32" s="81"/>
      <c r="E32" s="81"/>
      <c r="F32" s="81"/>
      <c r="G32" s="81"/>
      <c r="H32" s="81"/>
      <c r="I32" s="81"/>
      <c r="J32" s="81"/>
      <c r="K32" s="81"/>
      <c r="L32" s="81"/>
      <c r="M32" s="131"/>
      <c r="N32" s="131"/>
      <c r="O32" s="131"/>
      <c r="P32" s="131"/>
      <c r="Q32" s="131"/>
      <c r="R32" s="131"/>
      <c r="S32" s="131"/>
      <c r="T32" s="131"/>
      <c r="U32" s="131"/>
      <c r="V32" s="131"/>
      <c r="W32" s="113"/>
      <c r="X32" s="113"/>
      <c r="Y32" s="113"/>
      <c r="Z32" s="113"/>
      <c r="AA32" s="113"/>
      <c r="AB32" s="113"/>
      <c r="AC32" s="113"/>
      <c r="AD32" s="113"/>
      <c r="AE32" s="113"/>
      <c r="AF32" s="113"/>
      <c r="AG32" s="81"/>
      <c r="AH32" s="81"/>
      <c r="AI32" s="81"/>
      <c r="AJ32" s="81"/>
      <c r="AK32" s="81"/>
      <c r="AL32" s="81"/>
      <c r="AM32" s="81"/>
      <c r="AN32" s="81"/>
      <c r="AO32" s="81"/>
      <c r="AP32" s="81"/>
      <c r="AQ32" s="131"/>
      <c r="AR32" s="131"/>
      <c r="AS32" s="131"/>
      <c r="AT32" s="131"/>
      <c r="AU32" s="131"/>
      <c r="AV32" s="131"/>
      <c r="AW32" s="131"/>
      <c r="AX32" s="131"/>
      <c r="AY32" s="131"/>
      <c r="AZ32" s="131"/>
      <c r="BA32" s="113"/>
      <c r="BB32" s="113"/>
      <c r="BC32" s="113"/>
      <c r="BD32" s="113"/>
      <c r="BE32" s="113"/>
      <c r="BF32" s="113"/>
      <c r="BG32" s="113"/>
      <c r="BH32" s="113"/>
      <c r="BI32" s="113"/>
      <c r="BJ32" s="113"/>
      <c r="BK32" s="81"/>
      <c r="BL32" s="81"/>
      <c r="BM32" s="81"/>
      <c r="BN32" s="81"/>
      <c r="BO32" s="81"/>
      <c r="BP32" s="81"/>
      <c r="BQ32" s="81"/>
      <c r="BR32" s="81"/>
      <c r="BS32" s="81"/>
      <c r="BT32" s="81"/>
      <c r="BU32" s="131"/>
      <c r="BV32" s="131"/>
      <c r="BW32" s="131"/>
      <c r="BX32" s="131"/>
      <c r="BY32" s="131"/>
      <c r="BZ32" s="131"/>
      <c r="CA32" s="131"/>
      <c r="CB32" s="131"/>
      <c r="CC32" s="131"/>
      <c r="CD32" s="131"/>
      <c r="CE32" s="113"/>
      <c r="CF32" s="113"/>
      <c r="CG32" s="113"/>
      <c r="CH32" s="113"/>
      <c r="CI32" s="113"/>
      <c r="CJ32" s="113"/>
      <c r="CK32" s="113"/>
      <c r="CL32" s="113"/>
      <c r="CM32" s="113"/>
      <c r="CN32" s="113"/>
      <c r="CO32" s="81"/>
      <c r="CP32" s="81"/>
      <c r="CQ32" s="81"/>
      <c r="CR32" s="81"/>
      <c r="CS32" s="81"/>
      <c r="CT32" s="81"/>
      <c r="CU32" s="81"/>
      <c r="CV32" s="81"/>
      <c r="CW32" s="81"/>
      <c r="CX32" s="81"/>
      <c r="CY32" s="131"/>
      <c r="CZ32" s="131"/>
      <c r="DA32" s="131"/>
      <c r="DB32" s="131"/>
      <c r="DC32" s="131"/>
      <c r="DD32" s="131"/>
      <c r="DE32" s="131"/>
      <c r="DF32" s="131"/>
      <c r="DG32" s="131"/>
      <c r="DH32" s="131"/>
      <c r="DI32" s="113"/>
      <c r="DJ32" s="113"/>
      <c r="DK32" s="113"/>
      <c r="DL32" s="113"/>
      <c r="DM32" s="113"/>
      <c r="DN32" s="113"/>
      <c r="DO32" s="113"/>
      <c r="DP32" s="113"/>
      <c r="DQ32" s="113"/>
      <c r="DR32" s="113"/>
      <c r="DS32" s="198" t="s">
        <v>201</v>
      </c>
      <c r="DT32" s="198" t="s">
        <v>201</v>
      </c>
      <c r="DU32" s="198" t="s">
        <v>201</v>
      </c>
      <c r="DV32" s="198" t="s">
        <v>201</v>
      </c>
      <c r="DW32" s="198" t="s">
        <v>201</v>
      </c>
      <c r="DX32" s="198" t="s">
        <v>201</v>
      </c>
      <c r="DY32" s="198" t="s">
        <v>201</v>
      </c>
      <c r="DZ32" s="198" t="s">
        <v>201</v>
      </c>
      <c r="EA32" s="198" t="s">
        <v>201</v>
      </c>
      <c r="EB32" s="198" t="s">
        <v>201</v>
      </c>
      <c r="EC32" s="199" t="s">
        <v>116</v>
      </c>
      <c r="ED32" s="120" t="s">
        <v>130</v>
      </c>
      <c r="EE32" s="200" t="s">
        <v>116</v>
      </c>
    </row>
    <row r="33" spans="1:135">
      <c r="A33" s="122">
        <v>26</v>
      </c>
      <c r="B33" s="111">
        <f>[1]SISWA!B31</f>
        <v>0</v>
      </c>
      <c r="C33" s="81"/>
      <c r="D33" s="81"/>
      <c r="E33" s="81"/>
      <c r="F33" s="81"/>
      <c r="G33" s="81"/>
      <c r="H33" s="81"/>
      <c r="I33" s="81"/>
      <c r="J33" s="81"/>
      <c r="K33" s="81"/>
      <c r="L33" s="81"/>
      <c r="M33" s="131"/>
      <c r="N33" s="131"/>
      <c r="O33" s="131"/>
      <c r="P33" s="131"/>
      <c r="Q33" s="131"/>
      <c r="R33" s="131"/>
      <c r="S33" s="131"/>
      <c r="T33" s="131"/>
      <c r="U33" s="131"/>
      <c r="V33" s="131"/>
      <c r="W33" s="113"/>
      <c r="X33" s="113"/>
      <c r="Y33" s="113"/>
      <c r="Z33" s="113"/>
      <c r="AA33" s="113"/>
      <c r="AB33" s="113"/>
      <c r="AC33" s="113"/>
      <c r="AD33" s="113"/>
      <c r="AE33" s="113"/>
      <c r="AF33" s="113"/>
      <c r="AG33" s="81"/>
      <c r="AH33" s="81"/>
      <c r="AI33" s="81"/>
      <c r="AJ33" s="81"/>
      <c r="AK33" s="81"/>
      <c r="AL33" s="81"/>
      <c r="AM33" s="81"/>
      <c r="AN33" s="81"/>
      <c r="AO33" s="81"/>
      <c r="AP33" s="81"/>
      <c r="AQ33" s="131"/>
      <c r="AR33" s="131"/>
      <c r="AS33" s="131"/>
      <c r="AT33" s="131"/>
      <c r="AU33" s="131"/>
      <c r="AV33" s="131"/>
      <c r="AW33" s="131"/>
      <c r="AX33" s="131"/>
      <c r="AY33" s="131"/>
      <c r="AZ33" s="131"/>
      <c r="BA33" s="113"/>
      <c r="BB33" s="113"/>
      <c r="BC33" s="113"/>
      <c r="BD33" s="113"/>
      <c r="BE33" s="113"/>
      <c r="BF33" s="113"/>
      <c r="BG33" s="113"/>
      <c r="BH33" s="113"/>
      <c r="BI33" s="113"/>
      <c r="BJ33" s="113"/>
      <c r="BK33" s="81"/>
      <c r="BL33" s="81"/>
      <c r="BM33" s="81"/>
      <c r="BN33" s="81"/>
      <c r="BO33" s="81"/>
      <c r="BP33" s="81"/>
      <c r="BQ33" s="81"/>
      <c r="BR33" s="81"/>
      <c r="BS33" s="81"/>
      <c r="BT33" s="81"/>
      <c r="BU33" s="131"/>
      <c r="BV33" s="131"/>
      <c r="BW33" s="131"/>
      <c r="BX33" s="131"/>
      <c r="BY33" s="131"/>
      <c r="BZ33" s="131"/>
      <c r="CA33" s="131"/>
      <c r="CB33" s="131"/>
      <c r="CC33" s="131"/>
      <c r="CD33" s="131"/>
      <c r="CE33" s="113"/>
      <c r="CF33" s="113"/>
      <c r="CG33" s="113"/>
      <c r="CH33" s="113"/>
      <c r="CI33" s="113"/>
      <c r="CJ33" s="113"/>
      <c r="CK33" s="113"/>
      <c r="CL33" s="113"/>
      <c r="CM33" s="113"/>
      <c r="CN33" s="113"/>
      <c r="CO33" s="81"/>
      <c r="CP33" s="81"/>
      <c r="CQ33" s="81"/>
      <c r="CR33" s="81"/>
      <c r="CS33" s="81"/>
      <c r="CT33" s="81"/>
      <c r="CU33" s="81"/>
      <c r="CV33" s="81"/>
      <c r="CW33" s="81"/>
      <c r="CX33" s="81"/>
      <c r="CY33" s="131"/>
      <c r="CZ33" s="131"/>
      <c r="DA33" s="131"/>
      <c r="DB33" s="131"/>
      <c r="DC33" s="131"/>
      <c r="DD33" s="131"/>
      <c r="DE33" s="131"/>
      <c r="DF33" s="131"/>
      <c r="DG33" s="131"/>
      <c r="DH33" s="131"/>
      <c r="DI33" s="113"/>
      <c r="DJ33" s="113"/>
      <c r="DK33" s="113"/>
      <c r="DL33" s="113"/>
      <c r="DM33" s="113"/>
      <c r="DN33" s="113"/>
      <c r="DO33" s="113"/>
      <c r="DP33" s="113"/>
      <c r="DQ33" s="113"/>
      <c r="DR33" s="113"/>
      <c r="DS33" s="198" t="s">
        <v>201</v>
      </c>
      <c r="DT33" s="198" t="s">
        <v>201</v>
      </c>
      <c r="DU33" s="198" t="s">
        <v>201</v>
      </c>
      <c r="DV33" s="198" t="s">
        <v>201</v>
      </c>
      <c r="DW33" s="198" t="s">
        <v>201</v>
      </c>
      <c r="DX33" s="198" t="s">
        <v>201</v>
      </c>
      <c r="DY33" s="198" t="s">
        <v>201</v>
      </c>
      <c r="DZ33" s="198" t="s">
        <v>201</v>
      </c>
      <c r="EA33" s="198" t="s">
        <v>201</v>
      </c>
      <c r="EB33" s="198" t="s">
        <v>201</v>
      </c>
      <c r="EC33" s="199" t="s">
        <v>116</v>
      </c>
      <c r="ED33" s="120" t="s">
        <v>130</v>
      </c>
      <c r="EE33" s="200" t="s">
        <v>116</v>
      </c>
    </row>
    <row r="34" spans="1:135">
      <c r="A34" s="122">
        <v>27</v>
      </c>
      <c r="B34" s="111">
        <f>[1]SISWA!B32</f>
        <v>0</v>
      </c>
      <c r="C34" s="81"/>
      <c r="D34" s="81"/>
      <c r="E34" s="81"/>
      <c r="F34" s="81"/>
      <c r="G34" s="81"/>
      <c r="H34" s="81"/>
      <c r="I34" s="81"/>
      <c r="J34" s="81"/>
      <c r="K34" s="81"/>
      <c r="L34" s="81"/>
      <c r="M34" s="131"/>
      <c r="N34" s="131"/>
      <c r="O34" s="131"/>
      <c r="P34" s="131"/>
      <c r="Q34" s="131"/>
      <c r="R34" s="131"/>
      <c r="S34" s="131"/>
      <c r="T34" s="131"/>
      <c r="U34" s="131"/>
      <c r="V34" s="131"/>
      <c r="W34" s="113"/>
      <c r="X34" s="113"/>
      <c r="Y34" s="113"/>
      <c r="Z34" s="113"/>
      <c r="AA34" s="113"/>
      <c r="AB34" s="113"/>
      <c r="AC34" s="113"/>
      <c r="AD34" s="113"/>
      <c r="AE34" s="113"/>
      <c r="AF34" s="113"/>
      <c r="AG34" s="81"/>
      <c r="AH34" s="81"/>
      <c r="AI34" s="81"/>
      <c r="AJ34" s="81"/>
      <c r="AK34" s="81"/>
      <c r="AL34" s="81"/>
      <c r="AM34" s="81"/>
      <c r="AN34" s="81"/>
      <c r="AO34" s="81"/>
      <c r="AP34" s="81"/>
      <c r="AQ34" s="131"/>
      <c r="AR34" s="131"/>
      <c r="AS34" s="131"/>
      <c r="AT34" s="131"/>
      <c r="AU34" s="131"/>
      <c r="AV34" s="131"/>
      <c r="AW34" s="131"/>
      <c r="AX34" s="131"/>
      <c r="AY34" s="131"/>
      <c r="AZ34" s="131"/>
      <c r="BA34" s="113"/>
      <c r="BB34" s="113"/>
      <c r="BC34" s="113"/>
      <c r="BD34" s="113"/>
      <c r="BE34" s="113"/>
      <c r="BF34" s="113"/>
      <c r="BG34" s="113"/>
      <c r="BH34" s="113"/>
      <c r="BI34" s="113"/>
      <c r="BJ34" s="113"/>
      <c r="BK34" s="81"/>
      <c r="BL34" s="81"/>
      <c r="BM34" s="81"/>
      <c r="BN34" s="81"/>
      <c r="BO34" s="81"/>
      <c r="BP34" s="81"/>
      <c r="BQ34" s="81"/>
      <c r="BR34" s="81"/>
      <c r="BS34" s="81"/>
      <c r="BT34" s="81"/>
      <c r="BU34" s="131"/>
      <c r="BV34" s="131"/>
      <c r="BW34" s="131"/>
      <c r="BX34" s="131"/>
      <c r="BY34" s="131"/>
      <c r="BZ34" s="131"/>
      <c r="CA34" s="131"/>
      <c r="CB34" s="131"/>
      <c r="CC34" s="131"/>
      <c r="CD34" s="131"/>
      <c r="CE34" s="113"/>
      <c r="CF34" s="113"/>
      <c r="CG34" s="113"/>
      <c r="CH34" s="113"/>
      <c r="CI34" s="113"/>
      <c r="CJ34" s="113"/>
      <c r="CK34" s="113"/>
      <c r="CL34" s="113"/>
      <c r="CM34" s="113"/>
      <c r="CN34" s="113"/>
      <c r="CO34" s="81"/>
      <c r="CP34" s="81"/>
      <c r="CQ34" s="81"/>
      <c r="CR34" s="81"/>
      <c r="CS34" s="81"/>
      <c r="CT34" s="81"/>
      <c r="CU34" s="81"/>
      <c r="CV34" s="81"/>
      <c r="CW34" s="81"/>
      <c r="CX34" s="81"/>
      <c r="CY34" s="131"/>
      <c r="CZ34" s="131"/>
      <c r="DA34" s="131"/>
      <c r="DB34" s="131"/>
      <c r="DC34" s="131"/>
      <c r="DD34" s="131"/>
      <c r="DE34" s="131"/>
      <c r="DF34" s="131"/>
      <c r="DG34" s="131"/>
      <c r="DH34" s="131"/>
      <c r="DI34" s="113"/>
      <c r="DJ34" s="113"/>
      <c r="DK34" s="113"/>
      <c r="DL34" s="113"/>
      <c r="DM34" s="113"/>
      <c r="DN34" s="113"/>
      <c r="DO34" s="113"/>
      <c r="DP34" s="113"/>
      <c r="DQ34" s="113"/>
      <c r="DR34" s="113"/>
      <c r="DS34" s="198" t="s">
        <v>201</v>
      </c>
      <c r="DT34" s="198" t="s">
        <v>201</v>
      </c>
      <c r="DU34" s="198" t="s">
        <v>201</v>
      </c>
      <c r="DV34" s="198" t="s">
        <v>201</v>
      </c>
      <c r="DW34" s="198" t="s">
        <v>201</v>
      </c>
      <c r="DX34" s="198" t="s">
        <v>201</v>
      </c>
      <c r="DY34" s="198" t="s">
        <v>201</v>
      </c>
      <c r="DZ34" s="198" t="s">
        <v>201</v>
      </c>
      <c r="EA34" s="198" t="s">
        <v>201</v>
      </c>
      <c r="EB34" s="198" t="s">
        <v>201</v>
      </c>
      <c r="EC34" s="199" t="s">
        <v>116</v>
      </c>
      <c r="ED34" s="120" t="s">
        <v>130</v>
      </c>
      <c r="EE34" s="200" t="s">
        <v>116</v>
      </c>
    </row>
    <row r="35" spans="1:135">
      <c r="A35" s="122">
        <v>28</v>
      </c>
      <c r="B35" s="111">
        <f>[1]SISWA!B33</f>
        <v>0</v>
      </c>
      <c r="C35" s="81"/>
      <c r="D35" s="81"/>
      <c r="E35" s="81"/>
      <c r="F35" s="81"/>
      <c r="G35" s="81"/>
      <c r="H35" s="81"/>
      <c r="I35" s="81"/>
      <c r="J35" s="81"/>
      <c r="K35" s="81"/>
      <c r="L35" s="81"/>
      <c r="M35" s="131"/>
      <c r="N35" s="131"/>
      <c r="O35" s="131"/>
      <c r="P35" s="131"/>
      <c r="Q35" s="131"/>
      <c r="R35" s="131"/>
      <c r="S35" s="131"/>
      <c r="T35" s="131"/>
      <c r="U35" s="131"/>
      <c r="V35" s="131"/>
      <c r="W35" s="113"/>
      <c r="X35" s="113"/>
      <c r="Y35" s="113"/>
      <c r="Z35" s="113"/>
      <c r="AA35" s="113"/>
      <c r="AB35" s="113"/>
      <c r="AC35" s="113"/>
      <c r="AD35" s="113"/>
      <c r="AE35" s="113"/>
      <c r="AF35" s="113"/>
      <c r="AG35" s="81"/>
      <c r="AH35" s="81"/>
      <c r="AI35" s="81"/>
      <c r="AJ35" s="81"/>
      <c r="AK35" s="81"/>
      <c r="AL35" s="81"/>
      <c r="AM35" s="81"/>
      <c r="AN35" s="81"/>
      <c r="AO35" s="81"/>
      <c r="AP35" s="81"/>
      <c r="AQ35" s="131"/>
      <c r="AR35" s="131"/>
      <c r="AS35" s="131"/>
      <c r="AT35" s="131"/>
      <c r="AU35" s="131"/>
      <c r="AV35" s="131"/>
      <c r="AW35" s="131"/>
      <c r="AX35" s="131"/>
      <c r="AY35" s="131"/>
      <c r="AZ35" s="131"/>
      <c r="BA35" s="113"/>
      <c r="BB35" s="113"/>
      <c r="BC35" s="113"/>
      <c r="BD35" s="113"/>
      <c r="BE35" s="113"/>
      <c r="BF35" s="113"/>
      <c r="BG35" s="113"/>
      <c r="BH35" s="113"/>
      <c r="BI35" s="113"/>
      <c r="BJ35" s="113"/>
      <c r="BK35" s="81"/>
      <c r="BL35" s="81"/>
      <c r="BM35" s="81"/>
      <c r="BN35" s="81"/>
      <c r="BO35" s="81"/>
      <c r="BP35" s="81"/>
      <c r="BQ35" s="81"/>
      <c r="BR35" s="81"/>
      <c r="BS35" s="81"/>
      <c r="BT35" s="81"/>
      <c r="BU35" s="131"/>
      <c r="BV35" s="131"/>
      <c r="BW35" s="131"/>
      <c r="BX35" s="131"/>
      <c r="BY35" s="131"/>
      <c r="BZ35" s="131"/>
      <c r="CA35" s="131"/>
      <c r="CB35" s="131"/>
      <c r="CC35" s="131"/>
      <c r="CD35" s="131"/>
      <c r="CE35" s="113"/>
      <c r="CF35" s="113"/>
      <c r="CG35" s="113"/>
      <c r="CH35" s="113"/>
      <c r="CI35" s="113"/>
      <c r="CJ35" s="113"/>
      <c r="CK35" s="113"/>
      <c r="CL35" s="113"/>
      <c r="CM35" s="113"/>
      <c r="CN35" s="113"/>
      <c r="CO35" s="81"/>
      <c r="CP35" s="81"/>
      <c r="CQ35" s="81"/>
      <c r="CR35" s="81"/>
      <c r="CS35" s="81"/>
      <c r="CT35" s="81"/>
      <c r="CU35" s="81"/>
      <c r="CV35" s="81"/>
      <c r="CW35" s="81"/>
      <c r="CX35" s="81"/>
      <c r="CY35" s="131"/>
      <c r="CZ35" s="131"/>
      <c r="DA35" s="131"/>
      <c r="DB35" s="131"/>
      <c r="DC35" s="131"/>
      <c r="DD35" s="131"/>
      <c r="DE35" s="131"/>
      <c r="DF35" s="131"/>
      <c r="DG35" s="131"/>
      <c r="DH35" s="131"/>
      <c r="DI35" s="113"/>
      <c r="DJ35" s="113"/>
      <c r="DK35" s="113"/>
      <c r="DL35" s="113"/>
      <c r="DM35" s="113"/>
      <c r="DN35" s="113"/>
      <c r="DO35" s="113"/>
      <c r="DP35" s="113"/>
      <c r="DQ35" s="113"/>
      <c r="DR35" s="113"/>
      <c r="DS35" s="198" t="s">
        <v>201</v>
      </c>
      <c r="DT35" s="198" t="s">
        <v>201</v>
      </c>
      <c r="DU35" s="198" t="s">
        <v>201</v>
      </c>
      <c r="DV35" s="198" t="s">
        <v>201</v>
      </c>
      <c r="DW35" s="198" t="s">
        <v>201</v>
      </c>
      <c r="DX35" s="198" t="s">
        <v>201</v>
      </c>
      <c r="DY35" s="198" t="s">
        <v>201</v>
      </c>
      <c r="DZ35" s="198" t="s">
        <v>201</v>
      </c>
      <c r="EA35" s="198" t="s">
        <v>201</v>
      </c>
      <c r="EB35" s="198" t="s">
        <v>201</v>
      </c>
      <c r="EC35" s="199" t="s">
        <v>116</v>
      </c>
      <c r="ED35" s="120" t="s">
        <v>130</v>
      </c>
      <c r="EE35" s="200" t="s">
        <v>116</v>
      </c>
    </row>
    <row r="36" spans="1:135">
      <c r="A36" s="122">
        <v>29</v>
      </c>
      <c r="B36" s="111">
        <f>[1]SISWA!B34</f>
        <v>0</v>
      </c>
      <c r="C36" s="81"/>
      <c r="D36" s="81"/>
      <c r="E36" s="81"/>
      <c r="F36" s="81"/>
      <c r="G36" s="81"/>
      <c r="H36" s="81"/>
      <c r="I36" s="81"/>
      <c r="J36" s="81"/>
      <c r="K36" s="81"/>
      <c r="L36" s="81"/>
      <c r="M36" s="131"/>
      <c r="N36" s="131"/>
      <c r="O36" s="131"/>
      <c r="P36" s="131"/>
      <c r="Q36" s="131"/>
      <c r="R36" s="131"/>
      <c r="S36" s="131"/>
      <c r="T36" s="131"/>
      <c r="U36" s="131"/>
      <c r="V36" s="131"/>
      <c r="W36" s="113"/>
      <c r="X36" s="113"/>
      <c r="Y36" s="113"/>
      <c r="Z36" s="113"/>
      <c r="AA36" s="113"/>
      <c r="AB36" s="113"/>
      <c r="AC36" s="113"/>
      <c r="AD36" s="113"/>
      <c r="AE36" s="113"/>
      <c r="AF36" s="113"/>
      <c r="AG36" s="81"/>
      <c r="AH36" s="81"/>
      <c r="AI36" s="81"/>
      <c r="AJ36" s="81"/>
      <c r="AK36" s="81"/>
      <c r="AL36" s="81"/>
      <c r="AM36" s="81"/>
      <c r="AN36" s="81"/>
      <c r="AO36" s="81"/>
      <c r="AP36" s="81"/>
      <c r="AQ36" s="131"/>
      <c r="AR36" s="131"/>
      <c r="AS36" s="131"/>
      <c r="AT36" s="131"/>
      <c r="AU36" s="131"/>
      <c r="AV36" s="131"/>
      <c r="AW36" s="131"/>
      <c r="AX36" s="131"/>
      <c r="AY36" s="131"/>
      <c r="AZ36" s="131"/>
      <c r="BA36" s="113"/>
      <c r="BB36" s="113"/>
      <c r="BC36" s="113"/>
      <c r="BD36" s="113"/>
      <c r="BE36" s="113"/>
      <c r="BF36" s="113"/>
      <c r="BG36" s="113"/>
      <c r="BH36" s="113"/>
      <c r="BI36" s="113"/>
      <c r="BJ36" s="113"/>
      <c r="BK36" s="81"/>
      <c r="BL36" s="81"/>
      <c r="BM36" s="81"/>
      <c r="BN36" s="81"/>
      <c r="BO36" s="81"/>
      <c r="BP36" s="81"/>
      <c r="BQ36" s="81"/>
      <c r="BR36" s="81"/>
      <c r="BS36" s="81"/>
      <c r="BT36" s="81"/>
      <c r="BU36" s="131"/>
      <c r="BV36" s="131"/>
      <c r="BW36" s="131"/>
      <c r="BX36" s="131"/>
      <c r="BY36" s="131"/>
      <c r="BZ36" s="131"/>
      <c r="CA36" s="131"/>
      <c r="CB36" s="131"/>
      <c r="CC36" s="131"/>
      <c r="CD36" s="131"/>
      <c r="CE36" s="113"/>
      <c r="CF36" s="113"/>
      <c r="CG36" s="113"/>
      <c r="CH36" s="113"/>
      <c r="CI36" s="113"/>
      <c r="CJ36" s="113"/>
      <c r="CK36" s="113"/>
      <c r="CL36" s="113"/>
      <c r="CM36" s="113"/>
      <c r="CN36" s="113"/>
      <c r="CO36" s="81"/>
      <c r="CP36" s="81"/>
      <c r="CQ36" s="81"/>
      <c r="CR36" s="81"/>
      <c r="CS36" s="81"/>
      <c r="CT36" s="81"/>
      <c r="CU36" s="81"/>
      <c r="CV36" s="81"/>
      <c r="CW36" s="81"/>
      <c r="CX36" s="81"/>
      <c r="CY36" s="131"/>
      <c r="CZ36" s="131"/>
      <c r="DA36" s="131"/>
      <c r="DB36" s="131"/>
      <c r="DC36" s="131"/>
      <c r="DD36" s="131"/>
      <c r="DE36" s="131"/>
      <c r="DF36" s="131"/>
      <c r="DG36" s="131"/>
      <c r="DH36" s="131"/>
      <c r="DI36" s="113"/>
      <c r="DJ36" s="113"/>
      <c r="DK36" s="113"/>
      <c r="DL36" s="113"/>
      <c r="DM36" s="113"/>
      <c r="DN36" s="113"/>
      <c r="DO36" s="113"/>
      <c r="DP36" s="113"/>
      <c r="DQ36" s="113"/>
      <c r="DR36" s="113"/>
      <c r="DS36" s="198" t="s">
        <v>201</v>
      </c>
      <c r="DT36" s="198" t="s">
        <v>201</v>
      </c>
      <c r="DU36" s="198" t="s">
        <v>201</v>
      </c>
      <c r="DV36" s="198" t="s">
        <v>201</v>
      </c>
      <c r="DW36" s="198" t="s">
        <v>201</v>
      </c>
      <c r="DX36" s="198" t="s">
        <v>201</v>
      </c>
      <c r="DY36" s="198" t="s">
        <v>201</v>
      </c>
      <c r="DZ36" s="198" t="s">
        <v>201</v>
      </c>
      <c r="EA36" s="198" t="s">
        <v>201</v>
      </c>
      <c r="EB36" s="198" t="s">
        <v>201</v>
      </c>
      <c r="EC36" s="199" t="s">
        <v>116</v>
      </c>
      <c r="ED36" s="120" t="s">
        <v>130</v>
      </c>
      <c r="EE36" s="200" t="s">
        <v>116</v>
      </c>
    </row>
    <row r="37" spans="1:135">
      <c r="A37" s="122">
        <v>30</v>
      </c>
      <c r="B37" s="111">
        <f>[1]SISWA!B35</f>
        <v>0</v>
      </c>
      <c r="C37" s="81"/>
      <c r="D37" s="81"/>
      <c r="E37" s="81"/>
      <c r="F37" s="81"/>
      <c r="G37" s="81"/>
      <c r="H37" s="81"/>
      <c r="I37" s="81"/>
      <c r="J37" s="81"/>
      <c r="K37" s="81"/>
      <c r="L37" s="81"/>
      <c r="M37" s="131"/>
      <c r="N37" s="131"/>
      <c r="O37" s="131"/>
      <c r="P37" s="131"/>
      <c r="Q37" s="131"/>
      <c r="R37" s="131"/>
      <c r="S37" s="131"/>
      <c r="T37" s="131"/>
      <c r="U37" s="131"/>
      <c r="V37" s="131"/>
      <c r="W37" s="113"/>
      <c r="X37" s="113"/>
      <c r="Y37" s="113"/>
      <c r="Z37" s="113"/>
      <c r="AA37" s="113"/>
      <c r="AB37" s="113"/>
      <c r="AC37" s="113"/>
      <c r="AD37" s="113"/>
      <c r="AE37" s="113"/>
      <c r="AF37" s="113"/>
      <c r="AG37" s="81"/>
      <c r="AH37" s="81"/>
      <c r="AI37" s="81"/>
      <c r="AJ37" s="81"/>
      <c r="AK37" s="81"/>
      <c r="AL37" s="81"/>
      <c r="AM37" s="81"/>
      <c r="AN37" s="81"/>
      <c r="AO37" s="81"/>
      <c r="AP37" s="81"/>
      <c r="AQ37" s="131"/>
      <c r="AR37" s="131"/>
      <c r="AS37" s="131"/>
      <c r="AT37" s="131"/>
      <c r="AU37" s="131"/>
      <c r="AV37" s="131"/>
      <c r="AW37" s="131"/>
      <c r="AX37" s="131"/>
      <c r="AY37" s="131"/>
      <c r="AZ37" s="131"/>
      <c r="BA37" s="113"/>
      <c r="BB37" s="113"/>
      <c r="BC37" s="113"/>
      <c r="BD37" s="113"/>
      <c r="BE37" s="113"/>
      <c r="BF37" s="113"/>
      <c r="BG37" s="113"/>
      <c r="BH37" s="113"/>
      <c r="BI37" s="113"/>
      <c r="BJ37" s="113"/>
      <c r="BK37" s="81"/>
      <c r="BL37" s="81"/>
      <c r="BM37" s="81"/>
      <c r="BN37" s="81"/>
      <c r="BO37" s="81"/>
      <c r="BP37" s="81"/>
      <c r="BQ37" s="81"/>
      <c r="BR37" s="81"/>
      <c r="BS37" s="81"/>
      <c r="BT37" s="81"/>
      <c r="BU37" s="131"/>
      <c r="BV37" s="131"/>
      <c r="BW37" s="131"/>
      <c r="BX37" s="131"/>
      <c r="BY37" s="131"/>
      <c r="BZ37" s="131"/>
      <c r="CA37" s="131"/>
      <c r="CB37" s="131"/>
      <c r="CC37" s="131"/>
      <c r="CD37" s="131"/>
      <c r="CE37" s="113"/>
      <c r="CF37" s="113"/>
      <c r="CG37" s="113"/>
      <c r="CH37" s="113"/>
      <c r="CI37" s="113"/>
      <c r="CJ37" s="113"/>
      <c r="CK37" s="113"/>
      <c r="CL37" s="113"/>
      <c r="CM37" s="113"/>
      <c r="CN37" s="113"/>
      <c r="CO37" s="81"/>
      <c r="CP37" s="81"/>
      <c r="CQ37" s="81"/>
      <c r="CR37" s="81"/>
      <c r="CS37" s="81"/>
      <c r="CT37" s="81"/>
      <c r="CU37" s="81"/>
      <c r="CV37" s="81"/>
      <c r="CW37" s="81"/>
      <c r="CX37" s="81"/>
      <c r="CY37" s="131"/>
      <c r="CZ37" s="131"/>
      <c r="DA37" s="131"/>
      <c r="DB37" s="131"/>
      <c r="DC37" s="131"/>
      <c r="DD37" s="131"/>
      <c r="DE37" s="131"/>
      <c r="DF37" s="131"/>
      <c r="DG37" s="131"/>
      <c r="DH37" s="131"/>
      <c r="DI37" s="113"/>
      <c r="DJ37" s="113"/>
      <c r="DK37" s="113"/>
      <c r="DL37" s="113"/>
      <c r="DM37" s="113"/>
      <c r="DN37" s="113"/>
      <c r="DO37" s="113"/>
      <c r="DP37" s="113"/>
      <c r="DQ37" s="113"/>
      <c r="DR37" s="113"/>
      <c r="DS37" s="198" t="s">
        <v>201</v>
      </c>
      <c r="DT37" s="198" t="s">
        <v>201</v>
      </c>
      <c r="DU37" s="198" t="s">
        <v>201</v>
      </c>
      <c r="DV37" s="198" t="s">
        <v>201</v>
      </c>
      <c r="DW37" s="198" t="s">
        <v>201</v>
      </c>
      <c r="DX37" s="198" t="s">
        <v>201</v>
      </c>
      <c r="DY37" s="198" t="s">
        <v>201</v>
      </c>
      <c r="DZ37" s="198" t="s">
        <v>201</v>
      </c>
      <c r="EA37" s="198" t="s">
        <v>201</v>
      </c>
      <c r="EB37" s="198" t="s">
        <v>201</v>
      </c>
      <c r="EC37" s="199" t="s">
        <v>116</v>
      </c>
      <c r="ED37" s="120" t="s">
        <v>130</v>
      </c>
      <c r="EE37" s="200" t="s">
        <v>116</v>
      </c>
    </row>
    <row r="38" spans="1:135">
      <c r="A38" s="122">
        <v>31</v>
      </c>
      <c r="B38" s="111">
        <f>[1]SISWA!B36</f>
        <v>0</v>
      </c>
      <c r="C38" s="81"/>
      <c r="D38" s="81"/>
      <c r="E38" s="81"/>
      <c r="F38" s="81"/>
      <c r="G38" s="81"/>
      <c r="H38" s="81"/>
      <c r="I38" s="81"/>
      <c r="J38" s="81"/>
      <c r="K38" s="81"/>
      <c r="L38" s="81"/>
      <c r="M38" s="131"/>
      <c r="N38" s="131"/>
      <c r="O38" s="131"/>
      <c r="P38" s="131"/>
      <c r="Q38" s="131"/>
      <c r="R38" s="131"/>
      <c r="S38" s="131"/>
      <c r="T38" s="131"/>
      <c r="U38" s="131"/>
      <c r="V38" s="131"/>
      <c r="W38" s="113"/>
      <c r="X38" s="113"/>
      <c r="Y38" s="113"/>
      <c r="Z38" s="113"/>
      <c r="AA38" s="113"/>
      <c r="AB38" s="113"/>
      <c r="AC38" s="113"/>
      <c r="AD38" s="113"/>
      <c r="AE38" s="113"/>
      <c r="AF38" s="113"/>
      <c r="AG38" s="81"/>
      <c r="AH38" s="81"/>
      <c r="AI38" s="81"/>
      <c r="AJ38" s="81"/>
      <c r="AK38" s="81"/>
      <c r="AL38" s="81"/>
      <c r="AM38" s="81"/>
      <c r="AN38" s="81"/>
      <c r="AO38" s="81"/>
      <c r="AP38" s="81"/>
      <c r="AQ38" s="131"/>
      <c r="AR38" s="131"/>
      <c r="AS38" s="131"/>
      <c r="AT38" s="131"/>
      <c r="AU38" s="131"/>
      <c r="AV38" s="131"/>
      <c r="AW38" s="131"/>
      <c r="AX38" s="131"/>
      <c r="AY38" s="131"/>
      <c r="AZ38" s="131"/>
      <c r="BA38" s="113"/>
      <c r="BB38" s="113"/>
      <c r="BC38" s="113"/>
      <c r="BD38" s="113"/>
      <c r="BE38" s="113"/>
      <c r="BF38" s="113"/>
      <c r="BG38" s="113"/>
      <c r="BH38" s="113"/>
      <c r="BI38" s="113"/>
      <c r="BJ38" s="113"/>
      <c r="BK38" s="81"/>
      <c r="BL38" s="81"/>
      <c r="BM38" s="81"/>
      <c r="BN38" s="81"/>
      <c r="BO38" s="81"/>
      <c r="BP38" s="81"/>
      <c r="BQ38" s="81"/>
      <c r="BR38" s="81"/>
      <c r="BS38" s="81"/>
      <c r="BT38" s="81"/>
      <c r="BU38" s="131"/>
      <c r="BV38" s="131"/>
      <c r="BW38" s="131"/>
      <c r="BX38" s="131"/>
      <c r="BY38" s="131"/>
      <c r="BZ38" s="131"/>
      <c r="CA38" s="131"/>
      <c r="CB38" s="131"/>
      <c r="CC38" s="131"/>
      <c r="CD38" s="131"/>
      <c r="CE38" s="113"/>
      <c r="CF38" s="113"/>
      <c r="CG38" s="113"/>
      <c r="CH38" s="113"/>
      <c r="CI38" s="113"/>
      <c r="CJ38" s="113"/>
      <c r="CK38" s="113"/>
      <c r="CL38" s="113"/>
      <c r="CM38" s="113"/>
      <c r="CN38" s="113"/>
      <c r="CO38" s="81"/>
      <c r="CP38" s="81"/>
      <c r="CQ38" s="81"/>
      <c r="CR38" s="81"/>
      <c r="CS38" s="81"/>
      <c r="CT38" s="81"/>
      <c r="CU38" s="81"/>
      <c r="CV38" s="81"/>
      <c r="CW38" s="81"/>
      <c r="CX38" s="81"/>
      <c r="CY38" s="131"/>
      <c r="CZ38" s="131"/>
      <c r="DA38" s="131"/>
      <c r="DB38" s="131"/>
      <c r="DC38" s="131"/>
      <c r="DD38" s="131"/>
      <c r="DE38" s="131"/>
      <c r="DF38" s="131"/>
      <c r="DG38" s="131"/>
      <c r="DH38" s="131"/>
      <c r="DI38" s="113"/>
      <c r="DJ38" s="113"/>
      <c r="DK38" s="113"/>
      <c r="DL38" s="113"/>
      <c r="DM38" s="113"/>
      <c r="DN38" s="113"/>
      <c r="DO38" s="113"/>
      <c r="DP38" s="113"/>
      <c r="DQ38" s="113"/>
      <c r="DR38" s="113"/>
      <c r="DS38" s="198" t="s">
        <v>201</v>
      </c>
      <c r="DT38" s="198" t="s">
        <v>201</v>
      </c>
      <c r="DU38" s="198" t="s">
        <v>201</v>
      </c>
      <c r="DV38" s="198" t="s">
        <v>201</v>
      </c>
      <c r="DW38" s="198" t="s">
        <v>201</v>
      </c>
      <c r="DX38" s="198" t="s">
        <v>201</v>
      </c>
      <c r="DY38" s="198" t="s">
        <v>201</v>
      </c>
      <c r="DZ38" s="198" t="s">
        <v>201</v>
      </c>
      <c r="EA38" s="198" t="s">
        <v>201</v>
      </c>
      <c r="EB38" s="198" t="s">
        <v>201</v>
      </c>
      <c r="EC38" s="199" t="s">
        <v>116</v>
      </c>
      <c r="ED38" s="120" t="s">
        <v>130</v>
      </c>
      <c r="EE38" s="200" t="s">
        <v>116</v>
      </c>
    </row>
    <row r="39" spans="1:135">
      <c r="A39" s="122">
        <v>32</v>
      </c>
      <c r="B39" s="111">
        <f>[1]SISWA!B37</f>
        <v>0</v>
      </c>
      <c r="C39" s="81"/>
      <c r="D39" s="81"/>
      <c r="E39" s="81"/>
      <c r="F39" s="81"/>
      <c r="G39" s="81"/>
      <c r="H39" s="81"/>
      <c r="I39" s="81"/>
      <c r="J39" s="81"/>
      <c r="K39" s="81"/>
      <c r="L39" s="81"/>
      <c r="M39" s="131"/>
      <c r="N39" s="131"/>
      <c r="O39" s="131"/>
      <c r="P39" s="131"/>
      <c r="Q39" s="131"/>
      <c r="R39" s="131"/>
      <c r="S39" s="131"/>
      <c r="T39" s="131"/>
      <c r="U39" s="131"/>
      <c r="V39" s="131"/>
      <c r="W39" s="113"/>
      <c r="X39" s="113"/>
      <c r="Y39" s="113"/>
      <c r="Z39" s="113"/>
      <c r="AA39" s="113"/>
      <c r="AB39" s="113"/>
      <c r="AC39" s="113"/>
      <c r="AD39" s="113"/>
      <c r="AE39" s="113"/>
      <c r="AF39" s="113"/>
      <c r="AG39" s="81"/>
      <c r="AH39" s="81"/>
      <c r="AI39" s="81"/>
      <c r="AJ39" s="81"/>
      <c r="AK39" s="81"/>
      <c r="AL39" s="81"/>
      <c r="AM39" s="81"/>
      <c r="AN39" s="81"/>
      <c r="AO39" s="81"/>
      <c r="AP39" s="81"/>
      <c r="AQ39" s="131"/>
      <c r="AR39" s="131"/>
      <c r="AS39" s="131"/>
      <c r="AT39" s="131"/>
      <c r="AU39" s="131"/>
      <c r="AV39" s="131"/>
      <c r="AW39" s="131"/>
      <c r="AX39" s="131"/>
      <c r="AY39" s="131"/>
      <c r="AZ39" s="131"/>
      <c r="BA39" s="113"/>
      <c r="BB39" s="113"/>
      <c r="BC39" s="113"/>
      <c r="BD39" s="113"/>
      <c r="BE39" s="113"/>
      <c r="BF39" s="113"/>
      <c r="BG39" s="113"/>
      <c r="BH39" s="113"/>
      <c r="BI39" s="113"/>
      <c r="BJ39" s="113"/>
      <c r="BK39" s="81"/>
      <c r="BL39" s="81"/>
      <c r="BM39" s="81"/>
      <c r="BN39" s="81"/>
      <c r="BO39" s="81"/>
      <c r="BP39" s="81"/>
      <c r="BQ39" s="81"/>
      <c r="BR39" s="81"/>
      <c r="BS39" s="81"/>
      <c r="BT39" s="81"/>
      <c r="BU39" s="131"/>
      <c r="BV39" s="131"/>
      <c r="BW39" s="131"/>
      <c r="BX39" s="131"/>
      <c r="BY39" s="131"/>
      <c r="BZ39" s="131"/>
      <c r="CA39" s="131"/>
      <c r="CB39" s="131"/>
      <c r="CC39" s="131"/>
      <c r="CD39" s="131"/>
      <c r="CE39" s="113"/>
      <c r="CF39" s="113"/>
      <c r="CG39" s="113"/>
      <c r="CH39" s="113"/>
      <c r="CI39" s="113"/>
      <c r="CJ39" s="113"/>
      <c r="CK39" s="113"/>
      <c r="CL39" s="113"/>
      <c r="CM39" s="113"/>
      <c r="CN39" s="113"/>
      <c r="CO39" s="81"/>
      <c r="CP39" s="81"/>
      <c r="CQ39" s="81"/>
      <c r="CR39" s="81"/>
      <c r="CS39" s="81"/>
      <c r="CT39" s="81"/>
      <c r="CU39" s="81"/>
      <c r="CV39" s="81"/>
      <c r="CW39" s="81"/>
      <c r="CX39" s="81"/>
      <c r="CY39" s="131"/>
      <c r="CZ39" s="131"/>
      <c r="DA39" s="131"/>
      <c r="DB39" s="131"/>
      <c r="DC39" s="131"/>
      <c r="DD39" s="131"/>
      <c r="DE39" s="131"/>
      <c r="DF39" s="131"/>
      <c r="DG39" s="131"/>
      <c r="DH39" s="131"/>
      <c r="DI39" s="113"/>
      <c r="DJ39" s="113"/>
      <c r="DK39" s="113"/>
      <c r="DL39" s="113"/>
      <c r="DM39" s="113"/>
      <c r="DN39" s="113"/>
      <c r="DO39" s="113"/>
      <c r="DP39" s="113"/>
      <c r="DQ39" s="113"/>
      <c r="DR39" s="113"/>
      <c r="DS39" s="198" t="s">
        <v>201</v>
      </c>
      <c r="DT39" s="198" t="s">
        <v>201</v>
      </c>
      <c r="DU39" s="198" t="s">
        <v>201</v>
      </c>
      <c r="DV39" s="198" t="s">
        <v>201</v>
      </c>
      <c r="DW39" s="198" t="s">
        <v>201</v>
      </c>
      <c r="DX39" s="198" t="s">
        <v>201</v>
      </c>
      <c r="DY39" s="198" t="s">
        <v>201</v>
      </c>
      <c r="DZ39" s="198" t="s">
        <v>201</v>
      </c>
      <c r="EA39" s="198" t="s">
        <v>201</v>
      </c>
      <c r="EB39" s="198" t="s">
        <v>201</v>
      </c>
      <c r="EC39" s="199" t="s">
        <v>116</v>
      </c>
      <c r="ED39" s="120" t="s">
        <v>130</v>
      </c>
      <c r="EE39" s="200" t="s">
        <v>116</v>
      </c>
    </row>
    <row r="40" spans="1:135">
      <c r="A40" s="122">
        <v>33</v>
      </c>
      <c r="B40" s="111">
        <f>[1]SISWA!B38</f>
        <v>0</v>
      </c>
      <c r="C40" s="81"/>
      <c r="D40" s="81"/>
      <c r="E40" s="81"/>
      <c r="F40" s="81"/>
      <c r="G40" s="81"/>
      <c r="H40" s="81"/>
      <c r="I40" s="81"/>
      <c r="J40" s="81"/>
      <c r="K40" s="81"/>
      <c r="L40" s="81"/>
      <c r="M40" s="131"/>
      <c r="N40" s="131"/>
      <c r="O40" s="131"/>
      <c r="P40" s="131"/>
      <c r="Q40" s="131"/>
      <c r="R40" s="131"/>
      <c r="S40" s="131"/>
      <c r="T40" s="131"/>
      <c r="U40" s="131"/>
      <c r="V40" s="131"/>
      <c r="W40" s="113"/>
      <c r="X40" s="113"/>
      <c r="Y40" s="113"/>
      <c r="Z40" s="113"/>
      <c r="AA40" s="113"/>
      <c r="AB40" s="113"/>
      <c r="AC40" s="113"/>
      <c r="AD40" s="113"/>
      <c r="AE40" s="113"/>
      <c r="AF40" s="113"/>
      <c r="AG40" s="81"/>
      <c r="AH40" s="81"/>
      <c r="AI40" s="81"/>
      <c r="AJ40" s="81"/>
      <c r="AK40" s="81"/>
      <c r="AL40" s="81"/>
      <c r="AM40" s="81"/>
      <c r="AN40" s="81"/>
      <c r="AO40" s="81"/>
      <c r="AP40" s="81"/>
      <c r="AQ40" s="131"/>
      <c r="AR40" s="131"/>
      <c r="AS40" s="131"/>
      <c r="AT40" s="131"/>
      <c r="AU40" s="131"/>
      <c r="AV40" s="131"/>
      <c r="AW40" s="131"/>
      <c r="AX40" s="131"/>
      <c r="AY40" s="131"/>
      <c r="AZ40" s="131"/>
      <c r="BA40" s="113"/>
      <c r="BB40" s="113"/>
      <c r="BC40" s="113"/>
      <c r="BD40" s="113"/>
      <c r="BE40" s="113"/>
      <c r="BF40" s="113"/>
      <c r="BG40" s="113"/>
      <c r="BH40" s="113"/>
      <c r="BI40" s="113"/>
      <c r="BJ40" s="113"/>
      <c r="BK40" s="81"/>
      <c r="BL40" s="81"/>
      <c r="BM40" s="81"/>
      <c r="BN40" s="81"/>
      <c r="BO40" s="81"/>
      <c r="BP40" s="81"/>
      <c r="BQ40" s="81"/>
      <c r="BR40" s="81"/>
      <c r="BS40" s="81"/>
      <c r="BT40" s="81"/>
      <c r="BU40" s="131"/>
      <c r="BV40" s="131"/>
      <c r="BW40" s="131"/>
      <c r="BX40" s="131"/>
      <c r="BY40" s="131"/>
      <c r="BZ40" s="131"/>
      <c r="CA40" s="131"/>
      <c r="CB40" s="131"/>
      <c r="CC40" s="131"/>
      <c r="CD40" s="131"/>
      <c r="CE40" s="113"/>
      <c r="CF40" s="113"/>
      <c r="CG40" s="113"/>
      <c r="CH40" s="113"/>
      <c r="CI40" s="113"/>
      <c r="CJ40" s="113"/>
      <c r="CK40" s="113"/>
      <c r="CL40" s="113"/>
      <c r="CM40" s="113"/>
      <c r="CN40" s="113"/>
      <c r="CO40" s="81"/>
      <c r="CP40" s="81"/>
      <c r="CQ40" s="81"/>
      <c r="CR40" s="81"/>
      <c r="CS40" s="81"/>
      <c r="CT40" s="81"/>
      <c r="CU40" s="81"/>
      <c r="CV40" s="81"/>
      <c r="CW40" s="81"/>
      <c r="CX40" s="81"/>
      <c r="CY40" s="131"/>
      <c r="CZ40" s="131"/>
      <c r="DA40" s="131"/>
      <c r="DB40" s="131"/>
      <c r="DC40" s="131"/>
      <c r="DD40" s="131"/>
      <c r="DE40" s="131"/>
      <c r="DF40" s="131"/>
      <c r="DG40" s="131"/>
      <c r="DH40" s="131"/>
      <c r="DI40" s="113"/>
      <c r="DJ40" s="113"/>
      <c r="DK40" s="113"/>
      <c r="DL40" s="113"/>
      <c r="DM40" s="113"/>
      <c r="DN40" s="113"/>
      <c r="DO40" s="113"/>
      <c r="DP40" s="113"/>
      <c r="DQ40" s="113"/>
      <c r="DR40" s="113"/>
      <c r="DS40" s="198" t="s">
        <v>201</v>
      </c>
      <c r="DT40" s="198" t="s">
        <v>201</v>
      </c>
      <c r="DU40" s="198" t="s">
        <v>201</v>
      </c>
      <c r="DV40" s="198" t="s">
        <v>201</v>
      </c>
      <c r="DW40" s="198" t="s">
        <v>201</v>
      </c>
      <c r="DX40" s="198" t="s">
        <v>201</v>
      </c>
      <c r="DY40" s="198" t="s">
        <v>201</v>
      </c>
      <c r="DZ40" s="198" t="s">
        <v>201</v>
      </c>
      <c r="EA40" s="198" t="s">
        <v>201</v>
      </c>
      <c r="EB40" s="198" t="s">
        <v>201</v>
      </c>
      <c r="EC40" s="199" t="s">
        <v>116</v>
      </c>
      <c r="ED40" s="120" t="s">
        <v>130</v>
      </c>
      <c r="EE40" s="200" t="s">
        <v>116</v>
      </c>
    </row>
    <row r="41" spans="1:135">
      <c r="A41" s="122">
        <v>34</v>
      </c>
      <c r="B41" s="111">
        <f>[1]SISWA!B39</f>
        <v>0</v>
      </c>
      <c r="C41" s="81"/>
      <c r="D41" s="81"/>
      <c r="E41" s="81"/>
      <c r="F41" s="81"/>
      <c r="G41" s="81"/>
      <c r="H41" s="81"/>
      <c r="I41" s="81"/>
      <c r="J41" s="81"/>
      <c r="K41" s="81"/>
      <c r="L41" s="81"/>
      <c r="M41" s="131"/>
      <c r="N41" s="131"/>
      <c r="O41" s="131"/>
      <c r="P41" s="131"/>
      <c r="Q41" s="131"/>
      <c r="R41" s="131"/>
      <c r="S41" s="131"/>
      <c r="T41" s="131"/>
      <c r="U41" s="131"/>
      <c r="V41" s="131"/>
      <c r="W41" s="113"/>
      <c r="X41" s="113"/>
      <c r="Y41" s="113"/>
      <c r="Z41" s="113"/>
      <c r="AA41" s="113"/>
      <c r="AB41" s="113"/>
      <c r="AC41" s="113"/>
      <c r="AD41" s="113"/>
      <c r="AE41" s="113"/>
      <c r="AF41" s="113"/>
      <c r="AG41" s="81"/>
      <c r="AH41" s="81"/>
      <c r="AI41" s="81"/>
      <c r="AJ41" s="81"/>
      <c r="AK41" s="81"/>
      <c r="AL41" s="81"/>
      <c r="AM41" s="81"/>
      <c r="AN41" s="81"/>
      <c r="AO41" s="81"/>
      <c r="AP41" s="81"/>
      <c r="AQ41" s="131"/>
      <c r="AR41" s="131"/>
      <c r="AS41" s="131"/>
      <c r="AT41" s="131"/>
      <c r="AU41" s="131"/>
      <c r="AV41" s="131"/>
      <c r="AW41" s="131"/>
      <c r="AX41" s="131"/>
      <c r="AY41" s="131"/>
      <c r="AZ41" s="131"/>
      <c r="BA41" s="113"/>
      <c r="BB41" s="113"/>
      <c r="BC41" s="113"/>
      <c r="BD41" s="113"/>
      <c r="BE41" s="113"/>
      <c r="BF41" s="113"/>
      <c r="BG41" s="113"/>
      <c r="BH41" s="113"/>
      <c r="BI41" s="113"/>
      <c r="BJ41" s="113"/>
      <c r="BK41" s="81"/>
      <c r="BL41" s="81"/>
      <c r="BM41" s="81"/>
      <c r="BN41" s="81"/>
      <c r="BO41" s="81"/>
      <c r="BP41" s="81"/>
      <c r="BQ41" s="81"/>
      <c r="BR41" s="81"/>
      <c r="BS41" s="81"/>
      <c r="BT41" s="81"/>
      <c r="BU41" s="131"/>
      <c r="BV41" s="131"/>
      <c r="BW41" s="131"/>
      <c r="BX41" s="131"/>
      <c r="BY41" s="131"/>
      <c r="BZ41" s="131"/>
      <c r="CA41" s="131"/>
      <c r="CB41" s="131"/>
      <c r="CC41" s="131"/>
      <c r="CD41" s="131"/>
      <c r="CE41" s="113"/>
      <c r="CF41" s="113"/>
      <c r="CG41" s="113"/>
      <c r="CH41" s="113"/>
      <c r="CI41" s="113"/>
      <c r="CJ41" s="113"/>
      <c r="CK41" s="113"/>
      <c r="CL41" s="113"/>
      <c r="CM41" s="113"/>
      <c r="CN41" s="113"/>
      <c r="CO41" s="81"/>
      <c r="CP41" s="81"/>
      <c r="CQ41" s="81"/>
      <c r="CR41" s="81"/>
      <c r="CS41" s="81"/>
      <c r="CT41" s="81"/>
      <c r="CU41" s="81"/>
      <c r="CV41" s="81"/>
      <c r="CW41" s="81"/>
      <c r="CX41" s="81"/>
      <c r="CY41" s="131"/>
      <c r="CZ41" s="131"/>
      <c r="DA41" s="131"/>
      <c r="DB41" s="131"/>
      <c r="DC41" s="131"/>
      <c r="DD41" s="131"/>
      <c r="DE41" s="131"/>
      <c r="DF41" s="131"/>
      <c r="DG41" s="131"/>
      <c r="DH41" s="131"/>
      <c r="DI41" s="113"/>
      <c r="DJ41" s="113"/>
      <c r="DK41" s="113"/>
      <c r="DL41" s="113"/>
      <c r="DM41" s="113"/>
      <c r="DN41" s="113"/>
      <c r="DO41" s="113"/>
      <c r="DP41" s="113"/>
      <c r="DQ41" s="113"/>
      <c r="DR41" s="113"/>
      <c r="DS41" s="198" t="s">
        <v>201</v>
      </c>
      <c r="DT41" s="198" t="s">
        <v>201</v>
      </c>
      <c r="DU41" s="198" t="s">
        <v>201</v>
      </c>
      <c r="DV41" s="198" t="s">
        <v>201</v>
      </c>
      <c r="DW41" s="198" t="s">
        <v>201</v>
      </c>
      <c r="DX41" s="198" t="s">
        <v>201</v>
      </c>
      <c r="DY41" s="198" t="s">
        <v>201</v>
      </c>
      <c r="DZ41" s="198" t="s">
        <v>201</v>
      </c>
      <c r="EA41" s="198" t="s">
        <v>201</v>
      </c>
      <c r="EB41" s="198" t="s">
        <v>201</v>
      </c>
      <c r="EC41" s="199" t="s">
        <v>116</v>
      </c>
      <c r="ED41" s="120" t="s">
        <v>130</v>
      </c>
      <c r="EE41" s="200" t="s">
        <v>116</v>
      </c>
    </row>
    <row r="42" spans="1:135">
      <c r="A42" s="122">
        <v>35</v>
      </c>
      <c r="B42" s="111">
        <f>[1]SISWA!B40</f>
        <v>0</v>
      </c>
      <c r="C42" s="81"/>
      <c r="D42" s="81"/>
      <c r="E42" s="81"/>
      <c r="F42" s="81"/>
      <c r="G42" s="81"/>
      <c r="H42" s="81"/>
      <c r="I42" s="81"/>
      <c r="J42" s="81"/>
      <c r="K42" s="81"/>
      <c r="L42" s="81"/>
      <c r="M42" s="131"/>
      <c r="N42" s="131"/>
      <c r="O42" s="131"/>
      <c r="P42" s="131"/>
      <c r="Q42" s="131"/>
      <c r="R42" s="131"/>
      <c r="S42" s="131"/>
      <c r="T42" s="131"/>
      <c r="U42" s="131"/>
      <c r="V42" s="131"/>
      <c r="W42" s="113"/>
      <c r="X42" s="113"/>
      <c r="Y42" s="113"/>
      <c r="Z42" s="113"/>
      <c r="AA42" s="113"/>
      <c r="AB42" s="113"/>
      <c r="AC42" s="113"/>
      <c r="AD42" s="113"/>
      <c r="AE42" s="113"/>
      <c r="AF42" s="113"/>
      <c r="AG42" s="81"/>
      <c r="AH42" s="81"/>
      <c r="AI42" s="81"/>
      <c r="AJ42" s="81"/>
      <c r="AK42" s="81"/>
      <c r="AL42" s="81"/>
      <c r="AM42" s="81"/>
      <c r="AN42" s="81"/>
      <c r="AO42" s="81"/>
      <c r="AP42" s="81"/>
      <c r="AQ42" s="131"/>
      <c r="AR42" s="131"/>
      <c r="AS42" s="131"/>
      <c r="AT42" s="131"/>
      <c r="AU42" s="131"/>
      <c r="AV42" s="131"/>
      <c r="AW42" s="131"/>
      <c r="AX42" s="131"/>
      <c r="AY42" s="131"/>
      <c r="AZ42" s="131"/>
      <c r="BA42" s="113"/>
      <c r="BB42" s="113"/>
      <c r="BC42" s="113"/>
      <c r="BD42" s="113"/>
      <c r="BE42" s="113"/>
      <c r="BF42" s="113"/>
      <c r="BG42" s="113"/>
      <c r="BH42" s="113"/>
      <c r="BI42" s="113"/>
      <c r="BJ42" s="113"/>
      <c r="BK42" s="81"/>
      <c r="BL42" s="81"/>
      <c r="BM42" s="81"/>
      <c r="BN42" s="81"/>
      <c r="BO42" s="81"/>
      <c r="BP42" s="81"/>
      <c r="BQ42" s="81"/>
      <c r="BR42" s="81"/>
      <c r="BS42" s="81"/>
      <c r="BT42" s="81"/>
      <c r="BU42" s="131"/>
      <c r="BV42" s="131"/>
      <c r="BW42" s="131"/>
      <c r="BX42" s="131"/>
      <c r="BY42" s="131"/>
      <c r="BZ42" s="131"/>
      <c r="CA42" s="131"/>
      <c r="CB42" s="131"/>
      <c r="CC42" s="131"/>
      <c r="CD42" s="131"/>
      <c r="CE42" s="113"/>
      <c r="CF42" s="113"/>
      <c r="CG42" s="113"/>
      <c r="CH42" s="113"/>
      <c r="CI42" s="113"/>
      <c r="CJ42" s="113"/>
      <c r="CK42" s="113"/>
      <c r="CL42" s="113"/>
      <c r="CM42" s="113"/>
      <c r="CN42" s="113"/>
      <c r="CO42" s="81"/>
      <c r="CP42" s="81"/>
      <c r="CQ42" s="81"/>
      <c r="CR42" s="81"/>
      <c r="CS42" s="81"/>
      <c r="CT42" s="81"/>
      <c r="CU42" s="81"/>
      <c r="CV42" s="81"/>
      <c r="CW42" s="81"/>
      <c r="CX42" s="81"/>
      <c r="CY42" s="131"/>
      <c r="CZ42" s="131"/>
      <c r="DA42" s="131"/>
      <c r="DB42" s="131"/>
      <c r="DC42" s="131"/>
      <c r="DD42" s="131"/>
      <c r="DE42" s="131"/>
      <c r="DF42" s="131"/>
      <c r="DG42" s="131"/>
      <c r="DH42" s="131"/>
      <c r="DI42" s="113"/>
      <c r="DJ42" s="113"/>
      <c r="DK42" s="113"/>
      <c r="DL42" s="113"/>
      <c r="DM42" s="113"/>
      <c r="DN42" s="113"/>
      <c r="DO42" s="113"/>
      <c r="DP42" s="113"/>
      <c r="DQ42" s="113"/>
      <c r="DR42" s="113"/>
      <c r="DS42" s="198" t="s">
        <v>201</v>
      </c>
      <c r="DT42" s="198" t="s">
        <v>201</v>
      </c>
      <c r="DU42" s="198" t="s">
        <v>201</v>
      </c>
      <c r="DV42" s="198" t="s">
        <v>201</v>
      </c>
      <c r="DW42" s="198" t="s">
        <v>201</v>
      </c>
      <c r="DX42" s="198" t="s">
        <v>201</v>
      </c>
      <c r="DY42" s="198" t="s">
        <v>201</v>
      </c>
      <c r="DZ42" s="198" t="s">
        <v>201</v>
      </c>
      <c r="EA42" s="198" t="s">
        <v>201</v>
      </c>
      <c r="EB42" s="198" t="s">
        <v>201</v>
      </c>
      <c r="EC42" s="199" t="s">
        <v>116</v>
      </c>
      <c r="ED42" s="120" t="s">
        <v>130</v>
      </c>
      <c r="EE42" s="200" t="s">
        <v>116</v>
      </c>
    </row>
    <row r="46" spans="1:135">
      <c r="B46" s="205" t="str">
        <f>"Kompetensi Dasar "&amp;C4&amp;" :"</f>
        <v>Kompetensi Dasar 67 :</v>
      </c>
    </row>
    <row r="47" spans="1:135">
      <c r="A47" s="227" t="str">
        <f>'[1]KDKI-4'!A15</f>
        <v>4.3</v>
      </c>
      <c r="B47" s="227" t="str">
        <f>'[1]KDKI-4'!B15</f>
        <v>melafalkan bunyi vokal dan konsonan dalam kata Bahasa Indonesia atau bahasa daerah</v>
      </c>
    </row>
    <row r="48" spans="1:135">
      <c r="A48" s="227" t="str">
        <f>'[1]KDKI-4'!A16</f>
        <v>4.4</v>
      </c>
      <c r="B48" s="227" t="str">
        <f>'[1]KDKI-4'!B16</f>
        <v>menyampaikan penjelasan dengan kosakata yang tepat tentang anggota tubuh dan pancaindra serta perawatannya (berupa gambar dan tulisan) dalam Bahasa Indonesia</v>
      </c>
    </row>
    <row r="49" spans="1:2">
      <c r="A49" s="227" t="str">
        <f>'[1]KDKI-4'!A17</f>
        <v>4.5</v>
      </c>
      <c r="B49" s="227" t="str">
        <f>'[1]KDKI-4'!B17</f>
        <v>mengemukakan penjelasan dengan kosakata bahasa Indonesia dan pelafalan yang tepat cara memelihara kesehatan</v>
      </c>
    </row>
    <row r="50" spans="1:2">
      <c r="A50" s="227" t="str">
        <f>'[1]KDKI-4'!A18</f>
        <v>4.7</v>
      </c>
      <c r="B50" s="227" t="str">
        <f>'[1]KDKI-4'!B18</f>
        <v>menyampaikan penjelasan dengan kosakata bahasa Indonesia berkaitan dengan peristiwa siang dan malam melalui teks pendek (gambar, tulisan, dan/atau syair lagu</v>
      </c>
    </row>
    <row r="51" spans="1:2">
      <c r="A51" s="227" t="str">
        <f>'[1]KDKI-4'!A19</f>
        <v>4.8</v>
      </c>
      <c r="B51" s="227" t="str">
        <f>'[1]KDKI-4'!B19</f>
        <v>mengucapkan ungkapan terima kasih, permintaan maaf, tolong, dan pemberian pujian, dengan menggunakan bahasa yang santun kepada orang lain</v>
      </c>
    </row>
    <row r="52" spans="1:2">
      <c r="A52" s="227" t="str">
        <f>'[1]KDKI-4'!A20</f>
        <v>4.9</v>
      </c>
      <c r="B52" s="227" t="str">
        <f>'[1]KDKI-4'!B20</f>
        <v>menggunakan kosakata dan ungkapan yang tepat untuk perkenalan diri, keluarga, dan orang-orang di tempat tinggalnya secara sderhana dalam bentuk kosakata bahasa daerah</v>
      </c>
    </row>
    <row r="53" spans="1:2">
      <c r="A53" s="227" t="str">
        <f>'[1]KDKI-4'!A21</f>
        <v>4.10</v>
      </c>
      <c r="B53" s="227" t="str">
        <f>'[1]KDKI-4'!B21</f>
        <v>menggunakan kosakata yang tepat dalam percakapan tentang hubungan kekeluargaan dengan menggunakan bantuan gambar/bagan silsilah keluarga</v>
      </c>
    </row>
    <row r="54" spans="1:2">
      <c r="A54" s="227" t="str">
        <f>'[1]KDKI-4'!A22</f>
        <v>4.11</v>
      </c>
      <c r="B54" s="227" t="str">
        <f>'[1]KDKI-4'!B22</f>
        <v>melisankan puisi anak /syair lagu (berisi ungkapan kekaguman, kebanggaan, hormat kepada orang tua, kasih sayang, atau persahabatan) sebagai bentuk ungkapan diri</v>
      </c>
    </row>
    <row r="55" spans="1:2">
      <c r="A55" s="227">
        <f>'[1]KDKI-4'!A23</f>
        <v>0</v>
      </c>
      <c r="B55" s="227">
        <f>'[1]KDKI-4'!B23</f>
        <v>0</v>
      </c>
    </row>
    <row r="56" spans="1:2">
      <c r="A56" s="227">
        <f>'[1]KDKI-4'!A24</f>
        <v>0</v>
      </c>
      <c r="B56" s="227" t="str">
        <f>'[1]KDKI-4'!B24</f>
        <v>MATEMATIKA</v>
      </c>
    </row>
    <row r="57" spans="1:2">
      <c r="A57" s="227">
        <f>'[1]KDKI-4'!A25</f>
        <v>4.0999999999999996</v>
      </c>
      <c r="B57" s="212"/>
    </row>
  </sheetData>
  <mergeCells count="26">
    <mergeCell ref="B1:BC1"/>
    <mergeCell ref="C2:BD2"/>
    <mergeCell ref="C3:BD3"/>
    <mergeCell ref="C4:F4"/>
    <mergeCell ref="A5:A7"/>
    <mergeCell ref="B5:B7"/>
    <mergeCell ref="C5:AC5"/>
    <mergeCell ref="AG5:BG5"/>
    <mergeCell ref="C6:I6"/>
    <mergeCell ref="M6:S6"/>
    <mergeCell ref="W6:AC6"/>
    <mergeCell ref="AG6:AM6"/>
    <mergeCell ref="AQ6:AW6"/>
    <mergeCell ref="BA6:BG6"/>
    <mergeCell ref="ED5:ED7"/>
    <mergeCell ref="EE5:EE7"/>
    <mergeCell ref="CE6:CK6"/>
    <mergeCell ref="CO6:CX6"/>
    <mergeCell ref="CY6:DH6"/>
    <mergeCell ref="DI6:DR6"/>
    <mergeCell ref="BU6:CA6"/>
    <mergeCell ref="BK5:CK5"/>
    <mergeCell ref="CO5:DO5"/>
    <mergeCell ref="DS5:EB5"/>
    <mergeCell ref="EC5:EC7"/>
    <mergeCell ref="BK6:BQ6"/>
  </mergeCells>
  <pageMargins left="0.7" right="0.7" top="0.75" bottom="0.75" header="0.3" footer="0.3"/>
  <pageSetup paperSize="9" scale="10" orientation="portrait" horizontalDpi="4294967293"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E57"/>
  <sheetViews>
    <sheetView view="pageBreakPreview" topLeftCell="DI4" zoomScale="60" zoomScaleNormal="100" workbookViewId="0">
      <selection activeCell="C2" sqref="C2:BD2"/>
    </sheetView>
  </sheetViews>
  <sheetFormatPr defaultRowHeight="15"/>
  <cols>
    <col min="2" max="2" width="31.7109375" customWidth="1"/>
    <col min="135" max="135" width="96.85546875" style="201" customWidth="1"/>
  </cols>
  <sheetData>
    <row r="1" spans="1:135">
      <c r="A1" s="96"/>
      <c r="B1" s="649" t="s">
        <v>301</v>
      </c>
      <c r="C1" s="649"/>
      <c r="D1" s="649"/>
      <c r="E1" s="649"/>
      <c r="F1" s="649"/>
      <c r="G1" s="649"/>
      <c r="H1" s="649"/>
      <c r="I1" s="649"/>
      <c r="J1" s="649"/>
      <c r="K1" s="649"/>
      <c r="L1" s="649"/>
      <c r="M1" s="649"/>
      <c r="N1" s="649"/>
      <c r="O1" s="649"/>
      <c r="P1" s="649"/>
      <c r="Q1" s="649"/>
      <c r="R1" s="649"/>
      <c r="S1" s="649"/>
      <c r="T1" s="649"/>
      <c r="U1" s="649"/>
      <c r="V1" s="649"/>
      <c r="W1" s="649"/>
      <c r="X1" s="649"/>
      <c r="Y1" s="649"/>
      <c r="Z1" s="649"/>
      <c r="AA1" s="649"/>
      <c r="AB1" s="649"/>
      <c r="AC1" s="649"/>
      <c r="AD1" s="649"/>
      <c r="AE1" s="649"/>
      <c r="AF1" s="649"/>
      <c r="AG1" s="649"/>
      <c r="AH1" s="649"/>
      <c r="AI1" s="649"/>
      <c r="AJ1" s="649"/>
      <c r="AK1" s="649"/>
      <c r="AL1" s="649"/>
      <c r="AM1" s="649"/>
      <c r="AN1" s="649"/>
      <c r="AO1" s="649"/>
      <c r="AP1" s="649"/>
      <c r="AQ1" s="649"/>
      <c r="AR1" s="649"/>
      <c r="AS1" s="649"/>
      <c r="AT1" s="649"/>
      <c r="AU1" s="649"/>
      <c r="AV1" s="649"/>
      <c r="AW1" s="649"/>
      <c r="AX1" s="649"/>
      <c r="AY1" s="649"/>
      <c r="AZ1" s="649"/>
      <c r="BA1" s="649"/>
      <c r="BB1" s="649"/>
      <c r="BC1" s="649"/>
    </row>
    <row r="2" spans="1:135">
      <c r="A2" s="96"/>
      <c r="B2" s="92" t="s">
        <v>92</v>
      </c>
      <c r="C2" s="759" t="s">
        <v>401</v>
      </c>
      <c r="D2" s="759"/>
      <c r="E2" s="759"/>
      <c r="F2" s="759"/>
      <c r="G2" s="759"/>
      <c r="H2" s="759"/>
      <c r="I2" s="759"/>
      <c r="J2" s="759"/>
      <c r="K2" s="759"/>
      <c r="L2" s="759"/>
      <c r="M2" s="759"/>
      <c r="N2" s="759"/>
      <c r="O2" s="759"/>
      <c r="P2" s="759"/>
      <c r="Q2" s="759"/>
      <c r="R2" s="759"/>
      <c r="S2" s="759"/>
      <c r="T2" s="759"/>
      <c r="U2" s="759"/>
      <c r="V2" s="759"/>
      <c r="W2" s="759"/>
      <c r="X2" s="759"/>
      <c r="Y2" s="759"/>
      <c r="Z2" s="759"/>
      <c r="AA2" s="759"/>
      <c r="AB2" s="759"/>
      <c r="AC2" s="759"/>
      <c r="AD2" s="759"/>
      <c r="AE2" s="759"/>
      <c r="AF2" s="759"/>
      <c r="AG2" s="759"/>
      <c r="AH2" s="759"/>
      <c r="AI2" s="759"/>
      <c r="AJ2" s="759"/>
      <c r="AK2" s="759"/>
      <c r="AL2" s="759"/>
      <c r="AM2" s="759"/>
      <c r="AN2" s="759"/>
      <c r="AO2" s="759"/>
      <c r="AP2" s="759"/>
      <c r="AQ2" s="759"/>
      <c r="AR2" s="759"/>
      <c r="AS2" s="759"/>
      <c r="AT2" s="759"/>
      <c r="AU2" s="759"/>
      <c r="AV2" s="759"/>
      <c r="AW2" s="759"/>
      <c r="AX2" s="759"/>
      <c r="AY2" s="759"/>
      <c r="AZ2" s="759"/>
      <c r="BA2" s="759"/>
      <c r="BB2" s="759"/>
      <c r="BC2" s="759"/>
      <c r="BD2" s="759"/>
    </row>
    <row r="3" spans="1:135">
      <c r="A3" s="96"/>
      <c r="B3" s="92" t="s">
        <v>340</v>
      </c>
      <c r="C3" s="792" t="s">
        <v>341</v>
      </c>
      <c r="D3" s="792"/>
      <c r="E3" s="792"/>
      <c r="F3" s="792"/>
      <c r="G3" s="792"/>
      <c r="H3" s="792"/>
      <c r="I3" s="792"/>
      <c r="J3" s="792"/>
      <c r="K3" s="792"/>
      <c r="L3" s="792"/>
      <c r="M3" s="792"/>
      <c r="N3" s="792"/>
      <c r="O3" s="792"/>
      <c r="P3" s="792"/>
      <c r="Q3" s="792"/>
      <c r="R3" s="792"/>
      <c r="S3" s="792"/>
      <c r="T3" s="792"/>
      <c r="U3" s="792"/>
      <c r="V3" s="792"/>
      <c r="W3" s="792"/>
      <c r="X3" s="792"/>
      <c r="Y3" s="792"/>
      <c r="Z3" s="792"/>
      <c r="AA3" s="792"/>
      <c r="AB3" s="792"/>
      <c r="AC3" s="792"/>
      <c r="AD3" s="792"/>
      <c r="AE3" s="792"/>
      <c r="AF3" s="792"/>
      <c r="AG3" s="792"/>
      <c r="AH3" s="792"/>
      <c r="AI3" s="792"/>
      <c r="AJ3" s="792"/>
      <c r="AK3" s="792"/>
      <c r="AL3" s="792"/>
      <c r="AM3" s="792"/>
      <c r="AN3" s="792"/>
      <c r="AO3" s="792"/>
      <c r="AP3" s="792"/>
      <c r="AQ3" s="792"/>
      <c r="AR3" s="792"/>
      <c r="AS3" s="792"/>
      <c r="AT3" s="792"/>
      <c r="AU3" s="792"/>
      <c r="AV3" s="792"/>
      <c r="AW3" s="792"/>
      <c r="AX3" s="792"/>
      <c r="AY3" s="792"/>
      <c r="AZ3" s="792"/>
      <c r="BA3" s="792"/>
      <c r="BB3" s="792"/>
      <c r="BC3" s="792"/>
      <c r="BD3" s="792"/>
      <c r="BE3" s="96"/>
      <c r="BF3" s="96"/>
      <c r="BG3" s="96"/>
      <c r="BH3" s="96"/>
      <c r="BI3" s="96"/>
      <c r="BJ3" s="96"/>
      <c r="BK3" s="96"/>
      <c r="BL3" s="96"/>
      <c r="BM3" s="96"/>
      <c r="CE3" s="80"/>
      <c r="CF3" s="97"/>
    </row>
    <row r="4" spans="1:135">
      <c r="A4" s="96"/>
      <c r="B4" s="92" t="s">
        <v>342</v>
      </c>
      <c r="C4" s="793">
        <f>[1]KKM!E19</f>
        <v>67</v>
      </c>
      <c r="D4" s="793"/>
      <c r="E4" s="793"/>
      <c r="F4" s="793"/>
      <c r="G4" s="96"/>
      <c r="H4" s="96"/>
      <c r="I4" s="96"/>
      <c r="J4" s="96"/>
      <c r="K4" s="96"/>
      <c r="L4" s="96"/>
      <c r="M4" s="96"/>
      <c r="N4" s="96"/>
      <c r="O4" s="96"/>
      <c r="P4" s="96"/>
      <c r="Q4" s="96"/>
      <c r="R4" s="96"/>
      <c r="S4" s="96"/>
      <c r="T4" s="96"/>
      <c r="U4" s="96"/>
      <c r="V4" s="96"/>
      <c r="W4" s="96"/>
      <c r="X4" s="96"/>
      <c r="Y4" s="96"/>
      <c r="Z4" s="96"/>
      <c r="AA4" s="96"/>
      <c r="AB4" s="96"/>
      <c r="AC4" s="96"/>
      <c r="AD4" s="96"/>
      <c r="AE4" s="96"/>
      <c r="AF4" s="96"/>
      <c r="AG4" s="96"/>
      <c r="AH4" s="96"/>
      <c r="AI4" s="96"/>
      <c r="AJ4" s="96"/>
      <c r="AK4" s="96"/>
      <c r="AL4" s="96"/>
      <c r="AM4" s="96"/>
      <c r="AN4" s="96"/>
      <c r="AO4" s="96"/>
      <c r="AP4" s="96"/>
      <c r="AQ4" s="96"/>
      <c r="AR4" s="96"/>
      <c r="AS4" s="96"/>
      <c r="AT4" s="96"/>
      <c r="AU4" s="96"/>
      <c r="AV4" s="96"/>
      <c r="AW4" s="96"/>
      <c r="AX4" s="96"/>
      <c r="AY4" s="96"/>
      <c r="AZ4" s="96"/>
      <c r="BA4" s="96"/>
      <c r="BB4" s="96"/>
      <c r="BC4" s="96"/>
      <c r="EE4" s="202"/>
    </row>
    <row r="5" spans="1:135">
      <c r="A5" s="577" t="s">
        <v>55</v>
      </c>
      <c r="B5" s="577" t="s">
        <v>56</v>
      </c>
      <c r="C5" s="762" t="s">
        <v>98</v>
      </c>
      <c r="D5" s="763"/>
      <c r="E5" s="763"/>
      <c r="F5" s="763"/>
      <c r="G5" s="763"/>
      <c r="H5" s="763"/>
      <c r="I5" s="763"/>
      <c r="J5" s="763"/>
      <c r="K5" s="763"/>
      <c r="L5" s="763"/>
      <c r="M5" s="763"/>
      <c r="N5" s="763"/>
      <c r="O5" s="763"/>
      <c r="P5" s="763"/>
      <c r="Q5" s="763"/>
      <c r="R5" s="763"/>
      <c r="S5" s="763"/>
      <c r="T5" s="763"/>
      <c r="U5" s="763"/>
      <c r="V5" s="763"/>
      <c r="W5" s="763"/>
      <c r="X5" s="763"/>
      <c r="Y5" s="763"/>
      <c r="Z5" s="763"/>
      <c r="AA5" s="763"/>
      <c r="AB5" s="763"/>
      <c r="AC5" s="763"/>
      <c r="AD5" s="225"/>
      <c r="AE5" s="225"/>
      <c r="AF5" s="225"/>
      <c r="AG5" s="764" t="s">
        <v>99</v>
      </c>
      <c r="AH5" s="765"/>
      <c r="AI5" s="765"/>
      <c r="AJ5" s="765"/>
      <c r="AK5" s="765"/>
      <c r="AL5" s="765"/>
      <c r="AM5" s="765"/>
      <c r="AN5" s="765"/>
      <c r="AO5" s="765"/>
      <c r="AP5" s="765"/>
      <c r="AQ5" s="765"/>
      <c r="AR5" s="765"/>
      <c r="AS5" s="765"/>
      <c r="AT5" s="765"/>
      <c r="AU5" s="765"/>
      <c r="AV5" s="765"/>
      <c r="AW5" s="765"/>
      <c r="AX5" s="765"/>
      <c r="AY5" s="765"/>
      <c r="AZ5" s="765"/>
      <c r="BA5" s="765"/>
      <c r="BB5" s="765"/>
      <c r="BC5" s="765"/>
      <c r="BD5" s="765"/>
      <c r="BE5" s="765"/>
      <c r="BF5" s="765"/>
      <c r="BG5" s="765"/>
      <c r="BH5" s="226"/>
      <c r="BI5" s="226"/>
      <c r="BJ5" s="226"/>
      <c r="BK5" s="643" t="s">
        <v>100</v>
      </c>
      <c r="BL5" s="644"/>
      <c r="BM5" s="644"/>
      <c r="BN5" s="644"/>
      <c r="BO5" s="644"/>
      <c r="BP5" s="644"/>
      <c r="BQ5" s="644"/>
      <c r="BR5" s="644"/>
      <c r="BS5" s="644"/>
      <c r="BT5" s="644"/>
      <c r="BU5" s="644"/>
      <c r="BV5" s="644"/>
      <c r="BW5" s="644"/>
      <c r="BX5" s="644"/>
      <c r="BY5" s="644"/>
      <c r="BZ5" s="644"/>
      <c r="CA5" s="644"/>
      <c r="CB5" s="644"/>
      <c r="CC5" s="644"/>
      <c r="CD5" s="644"/>
      <c r="CE5" s="644"/>
      <c r="CF5" s="644"/>
      <c r="CG5" s="644"/>
      <c r="CH5" s="644"/>
      <c r="CI5" s="644"/>
      <c r="CJ5" s="644"/>
      <c r="CK5" s="644"/>
      <c r="CL5" s="99"/>
      <c r="CM5" s="99"/>
      <c r="CN5" s="99"/>
      <c r="CO5" s="646" t="s">
        <v>101</v>
      </c>
      <c r="CP5" s="647"/>
      <c r="CQ5" s="647"/>
      <c r="CR5" s="647"/>
      <c r="CS5" s="647"/>
      <c r="CT5" s="647"/>
      <c r="CU5" s="647"/>
      <c r="CV5" s="647"/>
      <c r="CW5" s="647"/>
      <c r="CX5" s="647"/>
      <c r="CY5" s="647"/>
      <c r="CZ5" s="647"/>
      <c r="DA5" s="647"/>
      <c r="DB5" s="647"/>
      <c r="DC5" s="647"/>
      <c r="DD5" s="647"/>
      <c r="DE5" s="647"/>
      <c r="DF5" s="647"/>
      <c r="DG5" s="647"/>
      <c r="DH5" s="647"/>
      <c r="DI5" s="647"/>
      <c r="DJ5" s="647"/>
      <c r="DK5" s="647"/>
      <c r="DL5" s="647"/>
      <c r="DM5" s="647"/>
      <c r="DN5" s="647"/>
      <c r="DO5" s="647"/>
      <c r="DP5" s="100"/>
      <c r="DQ5" s="100"/>
      <c r="DR5" s="100"/>
      <c r="DS5" s="787" t="s">
        <v>102</v>
      </c>
      <c r="DT5" s="788"/>
      <c r="DU5" s="788"/>
      <c r="DV5" s="788"/>
      <c r="DW5" s="788"/>
      <c r="DX5" s="788"/>
      <c r="DY5" s="788"/>
      <c r="DZ5" s="788"/>
      <c r="EA5" s="788"/>
      <c r="EB5" s="789"/>
      <c r="EC5" s="760" t="s">
        <v>306</v>
      </c>
      <c r="ED5" s="790" t="s">
        <v>58</v>
      </c>
      <c r="EE5" s="782" t="s">
        <v>307</v>
      </c>
    </row>
    <row r="6" spans="1:135">
      <c r="A6" s="577"/>
      <c r="B6" s="577"/>
      <c r="C6" s="657" t="s">
        <v>308</v>
      </c>
      <c r="D6" s="658"/>
      <c r="E6" s="658"/>
      <c r="F6" s="658"/>
      <c r="G6" s="658"/>
      <c r="H6" s="658"/>
      <c r="I6" s="659"/>
      <c r="J6" s="101"/>
      <c r="K6" s="101"/>
      <c r="L6" s="101"/>
      <c r="M6" s="756" t="s">
        <v>309</v>
      </c>
      <c r="N6" s="757"/>
      <c r="O6" s="757"/>
      <c r="P6" s="757"/>
      <c r="Q6" s="757"/>
      <c r="R6" s="757"/>
      <c r="S6" s="758"/>
      <c r="T6" s="215"/>
      <c r="U6" s="215"/>
      <c r="V6" s="215"/>
      <c r="W6" s="660" t="s">
        <v>310</v>
      </c>
      <c r="X6" s="661"/>
      <c r="Y6" s="661"/>
      <c r="Z6" s="661"/>
      <c r="AA6" s="661"/>
      <c r="AB6" s="661"/>
      <c r="AC6" s="662"/>
      <c r="AD6" s="102"/>
      <c r="AE6" s="102"/>
      <c r="AF6" s="102"/>
      <c r="AG6" s="657" t="s">
        <v>308</v>
      </c>
      <c r="AH6" s="658"/>
      <c r="AI6" s="658"/>
      <c r="AJ6" s="658"/>
      <c r="AK6" s="658"/>
      <c r="AL6" s="658"/>
      <c r="AM6" s="659"/>
      <c r="AN6" s="101"/>
      <c r="AO6" s="101"/>
      <c r="AP6" s="101"/>
      <c r="AQ6" s="756" t="s">
        <v>309</v>
      </c>
      <c r="AR6" s="757"/>
      <c r="AS6" s="757"/>
      <c r="AT6" s="757"/>
      <c r="AU6" s="757"/>
      <c r="AV6" s="757"/>
      <c r="AW6" s="758"/>
      <c r="AX6" s="215"/>
      <c r="AY6" s="215"/>
      <c r="AZ6" s="215"/>
      <c r="BA6" s="660" t="s">
        <v>310</v>
      </c>
      <c r="BB6" s="661"/>
      <c r="BC6" s="661"/>
      <c r="BD6" s="661"/>
      <c r="BE6" s="661"/>
      <c r="BF6" s="661"/>
      <c r="BG6" s="662"/>
      <c r="BH6" s="102"/>
      <c r="BI6" s="102"/>
      <c r="BJ6" s="102"/>
      <c r="BK6" s="657" t="s">
        <v>308</v>
      </c>
      <c r="BL6" s="658"/>
      <c r="BM6" s="658"/>
      <c r="BN6" s="658"/>
      <c r="BO6" s="658"/>
      <c r="BP6" s="658"/>
      <c r="BQ6" s="659"/>
      <c r="BR6" s="101"/>
      <c r="BS6" s="101"/>
      <c r="BT6" s="101"/>
      <c r="BU6" s="756" t="s">
        <v>309</v>
      </c>
      <c r="BV6" s="757"/>
      <c r="BW6" s="757"/>
      <c r="BX6" s="757"/>
      <c r="BY6" s="757"/>
      <c r="BZ6" s="757"/>
      <c r="CA6" s="758"/>
      <c r="CB6" s="215"/>
      <c r="CC6" s="215"/>
      <c r="CD6" s="215"/>
      <c r="CE6" s="660" t="s">
        <v>310</v>
      </c>
      <c r="CF6" s="661"/>
      <c r="CG6" s="661"/>
      <c r="CH6" s="661"/>
      <c r="CI6" s="661"/>
      <c r="CJ6" s="661"/>
      <c r="CK6" s="662"/>
      <c r="CL6" s="102"/>
      <c r="CM6" s="102"/>
      <c r="CN6" s="102"/>
      <c r="CO6" s="657" t="s">
        <v>308</v>
      </c>
      <c r="CP6" s="658"/>
      <c r="CQ6" s="658"/>
      <c r="CR6" s="658"/>
      <c r="CS6" s="658"/>
      <c r="CT6" s="658"/>
      <c r="CU6" s="658"/>
      <c r="CV6" s="658"/>
      <c r="CW6" s="658"/>
      <c r="CX6" s="659"/>
      <c r="CY6" s="756" t="s">
        <v>309</v>
      </c>
      <c r="CZ6" s="757"/>
      <c r="DA6" s="757"/>
      <c r="DB6" s="757"/>
      <c r="DC6" s="757"/>
      <c r="DD6" s="757"/>
      <c r="DE6" s="757"/>
      <c r="DF6" s="757"/>
      <c r="DG6" s="757"/>
      <c r="DH6" s="758"/>
      <c r="DI6" s="660" t="s">
        <v>310</v>
      </c>
      <c r="DJ6" s="661"/>
      <c r="DK6" s="661"/>
      <c r="DL6" s="661"/>
      <c r="DM6" s="661"/>
      <c r="DN6" s="661"/>
      <c r="DO6" s="661"/>
      <c r="DP6" s="661"/>
      <c r="DQ6" s="661"/>
      <c r="DR6" s="662"/>
      <c r="DS6" s="195" t="s">
        <v>108</v>
      </c>
      <c r="DT6" s="195" t="s">
        <v>108</v>
      </c>
      <c r="DU6" s="195" t="s">
        <v>108</v>
      </c>
      <c r="DV6" s="195" t="s">
        <v>108</v>
      </c>
      <c r="DW6" s="195" t="s">
        <v>108</v>
      </c>
      <c r="DX6" s="195" t="s">
        <v>108</v>
      </c>
      <c r="DY6" s="195" t="s">
        <v>108</v>
      </c>
      <c r="DZ6" s="195" t="s">
        <v>108</v>
      </c>
      <c r="EA6" s="195" t="s">
        <v>108</v>
      </c>
      <c r="EB6" s="195" t="s">
        <v>108</v>
      </c>
      <c r="EC6" s="761"/>
      <c r="ED6" s="791"/>
      <c r="EE6" s="782"/>
    </row>
    <row r="7" spans="1:135">
      <c r="A7" s="577"/>
      <c r="B7" s="556"/>
      <c r="C7" s="196">
        <f>A45</f>
        <v>0</v>
      </c>
      <c r="D7" s="196">
        <f>A46</f>
        <v>0</v>
      </c>
      <c r="E7" s="196" t="str">
        <f>A47</f>
        <v>4.3</v>
      </c>
      <c r="F7" s="196" t="str">
        <f>A48</f>
        <v>4.4</v>
      </c>
      <c r="G7" s="196" t="str">
        <f>A49</f>
        <v>4.5</v>
      </c>
      <c r="H7" s="196" t="str">
        <f>A50</f>
        <v>4.7</v>
      </c>
      <c r="I7" s="196" t="str">
        <f>A51</f>
        <v>4.8</v>
      </c>
      <c r="J7" s="196" t="str">
        <f>A52</f>
        <v>4.9</v>
      </c>
      <c r="K7" s="196" t="str">
        <f>A53</f>
        <v>4.10</v>
      </c>
      <c r="L7" s="196" t="str">
        <f>A54</f>
        <v>4.11</v>
      </c>
      <c r="M7" s="196">
        <f t="shared" ref="M7:BX7" si="0">C7</f>
        <v>0</v>
      </c>
      <c r="N7" s="196">
        <f t="shared" si="0"/>
        <v>0</v>
      </c>
      <c r="O7" s="196" t="str">
        <f t="shared" si="0"/>
        <v>4.3</v>
      </c>
      <c r="P7" s="196" t="str">
        <f t="shared" si="0"/>
        <v>4.4</v>
      </c>
      <c r="Q7" s="196" t="str">
        <f t="shared" si="0"/>
        <v>4.5</v>
      </c>
      <c r="R7" s="196" t="str">
        <f t="shared" si="0"/>
        <v>4.7</v>
      </c>
      <c r="S7" s="196" t="str">
        <f t="shared" si="0"/>
        <v>4.8</v>
      </c>
      <c r="T7" s="196" t="str">
        <f t="shared" si="0"/>
        <v>4.9</v>
      </c>
      <c r="U7" s="196" t="str">
        <f t="shared" si="0"/>
        <v>4.10</v>
      </c>
      <c r="V7" s="196" t="str">
        <f t="shared" si="0"/>
        <v>4.11</v>
      </c>
      <c r="W7" s="196">
        <f t="shared" si="0"/>
        <v>0</v>
      </c>
      <c r="X7" s="196">
        <f t="shared" si="0"/>
        <v>0</v>
      </c>
      <c r="Y7" s="196" t="str">
        <f t="shared" si="0"/>
        <v>4.3</v>
      </c>
      <c r="Z7" s="196" t="str">
        <f t="shared" si="0"/>
        <v>4.4</v>
      </c>
      <c r="AA7" s="196" t="str">
        <f t="shared" si="0"/>
        <v>4.5</v>
      </c>
      <c r="AB7" s="196" t="str">
        <f t="shared" si="0"/>
        <v>4.7</v>
      </c>
      <c r="AC7" s="196" t="str">
        <f t="shared" si="0"/>
        <v>4.8</v>
      </c>
      <c r="AD7" s="196" t="str">
        <f t="shared" si="0"/>
        <v>4.9</v>
      </c>
      <c r="AE7" s="196" t="str">
        <f t="shared" si="0"/>
        <v>4.10</v>
      </c>
      <c r="AF7" s="196" t="str">
        <f t="shared" si="0"/>
        <v>4.11</v>
      </c>
      <c r="AG7" s="196">
        <f t="shared" si="0"/>
        <v>0</v>
      </c>
      <c r="AH7" s="196">
        <f t="shared" si="0"/>
        <v>0</v>
      </c>
      <c r="AI7" s="196" t="str">
        <f t="shared" si="0"/>
        <v>4.3</v>
      </c>
      <c r="AJ7" s="196" t="str">
        <f t="shared" si="0"/>
        <v>4.4</v>
      </c>
      <c r="AK7" s="196" t="str">
        <f t="shared" si="0"/>
        <v>4.5</v>
      </c>
      <c r="AL7" s="196" t="str">
        <f t="shared" si="0"/>
        <v>4.7</v>
      </c>
      <c r="AM7" s="196" t="str">
        <f t="shared" si="0"/>
        <v>4.8</v>
      </c>
      <c r="AN7" s="196" t="str">
        <f t="shared" si="0"/>
        <v>4.9</v>
      </c>
      <c r="AO7" s="196" t="str">
        <f t="shared" si="0"/>
        <v>4.10</v>
      </c>
      <c r="AP7" s="196" t="str">
        <f t="shared" si="0"/>
        <v>4.11</v>
      </c>
      <c r="AQ7" s="196">
        <f t="shared" si="0"/>
        <v>0</v>
      </c>
      <c r="AR7" s="196">
        <f t="shared" si="0"/>
        <v>0</v>
      </c>
      <c r="AS7" s="196" t="str">
        <f t="shared" si="0"/>
        <v>4.3</v>
      </c>
      <c r="AT7" s="196" t="str">
        <f t="shared" si="0"/>
        <v>4.4</v>
      </c>
      <c r="AU7" s="196" t="str">
        <f t="shared" si="0"/>
        <v>4.5</v>
      </c>
      <c r="AV7" s="196" t="str">
        <f t="shared" si="0"/>
        <v>4.7</v>
      </c>
      <c r="AW7" s="196" t="str">
        <f t="shared" si="0"/>
        <v>4.8</v>
      </c>
      <c r="AX7" s="196" t="str">
        <f t="shared" si="0"/>
        <v>4.9</v>
      </c>
      <c r="AY7" s="196" t="str">
        <f t="shared" si="0"/>
        <v>4.10</v>
      </c>
      <c r="AZ7" s="196" t="str">
        <f t="shared" si="0"/>
        <v>4.11</v>
      </c>
      <c r="BA7" s="196">
        <f t="shared" si="0"/>
        <v>0</v>
      </c>
      <c r="BB7" s="196">
        <f t="shared" si="0"/>
        <v>0</v>
      </c>
      <c r="BC7" s="196" t="str">
        <f t="shared" si="0"/>
        <v>4.3</v>
      </c>
      <c r="BD7" s="196" t="str">
        <f t="shared" si="0"/>
        <v>4.4</v>
      </c>
      <c r="BE7" s="196" t="str">
        <f t="shared" si="0"/>
        <v>4.5</v>
      </c>
      <c r="BF7" s="196" t="str">
        <f t="shared" si="0"/>
        <v>4.7</v>
      </c>
      <c r="BG7" s="196" t="str">
        <f t="shared" si="0"/>
        <v>4.8</v>
      </c>
      <c r="BH7" s="196" t="str">
        <f t="shared" si="0"/>
        <v>4.9</v>
      </c>
      <c r="BI7" s="196" t="str">
        <f t="shared" si="0"/>
        <v>4.10</v>
      </c>
      <c r="BJ7" s="196" t="str">
        <f t="shared" si="0"/>
        <v>4.11</v>
      </c>
      <c r="BK7" s="196">
        <f t="shared" si="0"/>
        <v>0</v>
      </c>
      <c r="BL7" s="196">
        <f t="shared" si="0"/>
        <v>0</v>
      </c>
      <c r="BM7" s="196" t="str">
        <f t="shared" si="0"/>
        <v>4.3</v>
      </c>
      <c r="BN7" s="196" t="str">
        <f t="shared" si="0"/>
        <v>4.4</v>
      </c>
      <c r="BO7" s="196" t="str">
        <f t="shared" si="0"/>
        <v>4.5</v>
      </c>
      <c r="BP7" s="196" t="str">
        <f t="shared" si="0"/>
        <v>4.7</v>
      </c>
      <c r="BQ7" s="196" t="str">
        <f t="shared" si="0"/>
        <v>4.8</v>
      </c>
      <c r="BR7" s="196" t="str">
        <f t="shared" si="0"/>
        <v>4.9</v>
      </c>
      <c r="BS7" s="196" t="str">
        <f t="shared" si="0"/>
        <v>4.10</v>
      </c>
      <c r="BT7" s="196" t="str">
        <f t="shared" si="0"/>
        <v>4.11</v>
      </c>
      <c r="BU7" s="196">
        <f t="shared" si="0"/>
        <v>0</v>
      </c>
      <c r="BV7" s="196">
        <f t="shared" si="0"/>
        <v>0</v>
      </c>
      <c r="BW7" s="196" t="str">
        <f t="shared" si="0"/>
        <v>4.3</v>
      </c>
      <c r="BX7" s="196" t="str">
        <f t="shared" si="0"/>
        <v>4.4</v>
      </c>
      <c r="BY7" s="196" t="str">
        <f t="shared" ref="BY7:DR7" si="1">BO7</f>
        <v>4.5</v>
      </c>
      <c r="BZ7" s="196" t="str">
        <f t="shared" si="1"/>
        <v>4.7</v>
      </c>
      <c r="CA7" s="196" t="str">
        <f t="shared" si="1"/>
        <v>4.8</v>
      </c>
      <c r="CB7" s="196" t="str">
        <f t="shared" si="1"/>
        <v>4.9</v>
      </c>
      <c r="CC7" s="196" t="str">
        <f t="shared" si="1"/>
        <v>4.10</v>
      </c>
      <c r="CD7" s="196" t="str">
        <f t="shared" si="1"/>
        <v>4.11</v>
      </c>
      <c r="CE7" s="196">
        <f t="shared" si="1"/>
        <v>0</v>
      </c>
      <c r="CF7" s="196">
        <f t="shared" si="1"/>
        <v>0</v>
      </c>
      <c r="CG7" s="196" t="str">
        <f t="shared" si="1"/>
        <v>4.3</v>
      </c>
      <c r="CH7" s="196" t="str">
        <f t="shared" si="1"/>
        <v>4.4</v>
      </c>
      <c r="CI7" s="196" t="str">
        <f t="shared" si="1"/>
        <v>4.5</v>
      </c>
      <c r="CJ7" s="196" t="str">
        <f t="shared" si="1"/>
        <v>4.7</v>
      </c>
      <c r="CK7" s="196" t="str">
        <f t="shared" si="1"/>
        <v>4.8</v>
      </c>
      <c r="CL7" s="196" t="str">
        <f t="shared" si="1"/>
        <v>4.9</v>
      </c>
      <c r="CM7" s="196" t="str">
        <f t="shared" si="1"/>
        <v>4.10</v>
      </c>
      <c r="CN7" s="196" t="str">
        <f t="shared" si="1"/>
        <v>4.11</v>
      </c>
      <c r="CO7" s="196">
        <f t="shared" si="1"/>
        <v>0</v>
      </c>
      <c r="CP7" s="196">
        <f t="shared" si="1"/>
        <v>0</v>
      </c>
      <c r="CQ7" s="196" t="str">
        <f t="shared" si="1"/>
        <v>4.3</v>
      </c>
      <c r="CR7" s="196" t="str">
        <f t="shared" si="1"/>
        <v>4.4</v>
      </c>
      <c r="CS7" s="196" t="str">
        <f t="shared" si="1"/>
        <v>4.5</v>
      </c>
      <c r="CT7" s="196" t="str">
        <f t="shared" si="1"/>
        <v>4.7</v>
      </c>
      <c r="CU7" s="196" t="str">
        <f t="shared" si="1"/>
        <v>4.8</v>
      </c>
      <c r="CV7" s="196" t="str">
        <f t="shared" si="1"/>
        <v>4.9</v>
      </c>
      <c r="CW7" s="196" t="str">
        <f t="shared" si="1"/>
        <v>4.10</v>
      </c>
      <c r="CX7" s="196" t="str">
        <f t="shared" si="1"/>
        <v>4.11</v>
      </c>
      <c r="CY7" s="196">
        <f t="shared" si="1"/>
        <v>0</v>
      </c>
      <c r="CZ7" s="196">
        <f t="shared" si="1"/>
        <v>0</v>
      </c>
      <c r="DA7" s="196" t="str">
        <f t="shared" si="1"/>
        <v>4.3</v>
      </c>
      <c r="DB7" s="196" t="str">
        <f t="shared" si="1"/>
        <v>4.4</v>
      </c>
      <c r="DC7" s="196" t="str">
        <f t="shared" si="1"/>
        <v>4.5</v>
      </c>
      <c r="DD7" s="196" t="str">
        <f t="shared" si="1"/>
        <v>4.7</v>
      </c>
      <c r="DE7" s="196" t="str">
        <f t="shared" si="1"/>
        <v>4.8</v>
      </c>
      <c r="DF7" s="196" t="str">
        <f t="shared" si="1"/>
        <v>4.9</v>
      </c>
      <c r="DG7" s="196" t="str">
        <f t="shared" si="1"/>
        <v>4.10</v>
      </c>
      <c r="DH7" s="196" t="str">
        <f t="shared" si="1"/>
        <v>4.11</v>
      </c>
      <c r="DI7" s="196">
        <f t="shared" si="1"/>
        <v>0</v>
      </c>
      <c r="DJ7" s="196">
        <f t="shared" si="1"/>
        <v>0</v>
      </c>
      <c r="DK7" s="196" t="str">
        <f t="shared" si="1"/>
        <v>4.3</v>
      </c>
      <c r="DL7" s="196" t="str">
        <f t="shared" si="1"/>
        <v>4.4</v>
      </c>
      <c r="DM7" s="196" t="str">
        <f t="shared" si="1"/>
        <v>4.5</v>
      </c>
      <c r="DN7" s="196" t="str">
        <f t="shared" si="1"/>
        <v>4.7</v>
      </c>
      <c r="DO7" s="196" t="str">
        <f t="shared" si="1"/>
        <v>4.8</v>
      </c>
      <c r="DP7" s="196" t="str">
        <f t="shared" si="1"/>
        <v>4.9</v>
      </c>
      <c r="DQ7" s="196" t="str">
        <f t="shared" si="1"/>
        <v>4.10</v>
      </c>
      <c r="DR7" s="196" t="str">
        <f t="shared" si="1"/>
        <v>4.11</v>
      </c>
      <c r="DS7" s="197" t="s">
        <v>343</v>
      </c>
      <c r="DT7" s="197" t="s">
        <v>344</v>
      </c>
      <c r="DU7" s="197" t="s">
        <v>345</v>
      </c>
      <c r="DV7" s="197" t="s">
        <v>346</v>
      </c>
      <c r="DW7" s="197" t="s">
        <v>347</v>
      </c>
      <c r="DX7" s="197" t="s">
        <v>348</v>
      </c>
      <c r="DY7" s="197" t="s">
        <v>349</v>
      </c>
      <c r="DZ7" s="197" t="s">
        <v>350</v>
      </c>
      <c r="EA7" s="197" t="s">
        <v>351</v>
      </c>
      <c r="EB7" s="197" t="s">
        <v>352</v>
      </c>
      <c r="EC7" s="761"/>
      <c r="ED7" s="791"/>
      <c r="EE7" s="783"/>
    </row>
    <row r="8" spans="1:135" ht="45">
      <c r="A8" s="111">
        <v>1</v>
      </c>
      <c r="B8" s="111" t="str">
        <f>[1]SISWA!B6</f>
        <v>Arka Ra'if Hamdani</v>
      </c>
      <c r="C8" s="81">
        <v>80</v>
      </c>
      <c r="D8" s="81">
        <v>80</v>
      </c>
      <c r="E8" s="81">
        <v>80</v>
      </c>
      <c r="F8" s="81"/>
      <c r="G8" s="81"/>
      <c r="H8" s="81"/>
      <c r="I8" s="81"/>
      <c r="J8" s="81"/>
      <c r="K8" s="81"/>
      <c r="L8" s="81"/>
      <c r="M8" s="131">
        <v>85</v>
      </c>
      <c r="N8" s="131">
        <v>85</v>
      </c>
      <c r="O8" s="131">
        <v>85</v>
      </c>
      <c r="P8" s="131"/>
      <c r="Q8" s="131"/>
      <c r="R8" s="131"/>
      <c r="S8" s="131"/>
      <c r="T8" s="131"/>
      <c r="U8" s="131"/>
      <c r="V8" s="131"/>
      <c r="W8" s="113">
        <v>85</v>
      </c>
      <c r="X8" s="113">
        <v>85</v>
      </c>
      <c r="Y8" s="113">
        <v>85</v>
      </c>
      <c r="Z8" s="113"/>
      <c r="AA8" s="113"/>
      <c r="AB8" s="113"/>
      <c r="AC8" s="113"/>
      <c r="AD8" s="113"/>
      <c r="AE8" s="113"/>
      <c r="AF8" s="113"/>
      <c r="AG8" s="81">
        <v>80</v>
      </c>
      <c r="AH8" s="81">
        <v>85</v>
      </c>
      <c r="AI8" s="81"/>
      <c r="AJ8" s="81"/>
      <c r="AK8" s="81">
        <v>80</v>
      </c>
      <c r="AL8" s="81"/>
      <c r="AM8" s="81"/>
      <c r="AN8" s="81"/>
      <c r="AO8" s="81"/>
      <c r="AP8" s="81"/>
      <c r="AQ8" s="131">
        <v>85</v>
      </c>
      <c r="AR8" s="131">
        <v>85</v>
      </c>
      <c r="AS8" s="131"/>
      <c r="AT8" s="131"/>
      <c r="AU8" s="131">
        <v>80</v>
      </c>
      <c r="AV8" s="131"/>
      <c r="AW8" s="131"/>
      <c r="AX8" s="131"/>
      <c r="AY8" s="131"/>
      <c r="AZ8" s="131"/>
      <c r="BA8" s="113">
        <v>88</v>
      </c>
      <c r="BB8" s="113">
        <v>85</v>
      </c>
      <c r="BC8" s="113"/>
      <c r="BD8" s="113"/>
      <c r="BE8" s="113">
        <v>88</v>
      </c>
      <c r="BF8" s="113"/>
      <c r="BG8" s="113"/>
      <c r="BH8" s="113"/>
      <c r="BI8" s="113"/>
      <c r="BJ8" s="113"/>
      <c r="BK8" s="81"/>
      <c r="BL8" s="81"/>
      <c r="BM8" s="81"/>
      <c r="BN8" s="81"/>
      <c r="BO8" s="81"/>
      <c r="BP8" s="81">
        <v>80</v>
      </c>
      <c r="BQ8" s="81">
        <v>80</v>
      </c>
      <c r="BR8" s="81">
        <v>85</v>
      </c>
      <c r="BS8" s="81"/>
      <c r="BT8" s="81"/>
      <c r="BU8" s="131"/>
      <c r="BV8" s="131"/>
      <c r="BW8" s="131"/>
      <c r="BX8" s="131"/>
      <c r="BY8" s="131"/>
      <c r="BZ8" s="131">
        <v>85</v>
      </c>
      <c r="CA8" s="131">
        <v>80</v>
      </c>
      <c r="CB8" s="131">
        <v>80</v>
      </c>
      <c r="CC8" s="131"/>
      <c r="CD8" s="131"/>
      <c r="CE8" s="113"/>
      <c r="CF8" s="113"/>
      <c r="CG8" s="113"/>
      <c r="CH8" s="113"/>
      <c r="CI8" s="113"/>
      <c r="CJ8" s="113">
        <v>85</v>
      </c>
      <c r="CK8" s="113">
        <v>88</v>
      </c>
      <c r="CL8" s="113">
        <v>88</v>
      </c>
      <c r="CM8" s="113"/>
      <c r="CN8" s="113"/>
      <c r="CO8" s="81"/>
      <c r="CP8" s="81"/>
      <c r="CQ8" s="81"/>
      <c r="CR8" s="81"/>
      <c r="CS8" s="81"/>
      <c r="CT8" s="81"/>
      <c r="CU8" s="81">
        <v>80</v>
      </c>
      <c r="CV8" s="81">
        <v>85</v>
      </c>
      <c r="CW8" s="81">
        <v>85</v>
      </c>
      <c r="CX8" s="81"/>
      <c r="CY8" s="131"/>
      <c r="CZ8" s="131"/>
      <c r="DA8" s="131"/>
      <c r="DB8" s="131"/>
      <c r="DC8" s="131"/>
      <c r="DD8" s="131"/>
      <c r="DE8" s="131">
        <v>85</v>
      </c>
      <c r="DF8" s="131">
        <v>85</v>
      </c>
      <c r="DG8" s="131">
        <v>85</v>
      </c>
      <c r="DH8" s="131"/>
      <c r="DI8" s="113"/>
      <c r="DJ8" s="113"/>
      <c r="DK8" s="113"/>
      <c r="DL8" s="113"/>
      <c r="DM8" s="113"/>
      <c r="DN8" s="113"/>
      <c r="DO8" s="113">
        <v>90</v>
      </c>
      <c r="DP8" s="113">
        <v>85</v>
      </c>
      <c r="DQ8" s="113">
        <v>88</v>
      </c>
      <c r="DR8" s="113"/>
      <c r="DS8" s="198">
        <v>84.333333333333329</v>
      </c>
      <c r="DT8" s="198">
        <v>85</v>
      </c>
      <c r="DU8" s="198">
        <v>83.333333333333329</v>
      </c>
      <c r="DV8" s="198" t="s">
        <v>201</v>
      </c>
      <c r="DW8" s="198">
        <v>82.666666666666671</v>
      </c>
      <c r="DX8" s="198">
        <v>83.333333333333329</v>
      </c>
      <c r="DY8" s="198">
        <v>85</v>
      </c>
      <c r="DZ8" s="198">
        <v>86</v>
      </c>
      <c r="EA8" s="198">
        <v>86</v>
      </c>
      <c r="EB8" s="198" t="s">
        <v>201</v>
      </c>
      <c r="EC8" s="199">
        <v>84.458333333333329</v>
      </c>
      <c r="ED8" s="120" t="s">
        <v>61</v>
      </c>
      <c r="EE8" s="200" t="s">
        <v>353</v>
      </c>
    </row>
    <row r="9" spans="1:135" ht="45">
      <c r="A9" s="122">
        <v>2</v>
      </c>
      <c r="B9" s="111" t="str">
        <f>[1]SISWA!B7</f>
        <v>Athaya Alifia Maulida Azahra</v>
      </c>
      <c r="C9" s="81">
        <v>80</v>
      </c>
      <c r="D9" s="81">
        <v>80</v>
      </c>
      <c r="E9" s="81">
        <v>85</v>
      </c>
      <c r="F9" s="81"/>
      <c r="G9" s="81"/>
      <c r="H9" s="81"/>
      <c r="I9" s="81"/>
      <c r="J9" s="81"/>
      <c r="K9" s="81"/>
      <c r="L9" s="81"/>
      <c r="M9" s="131">
        <v>85</v>
      </c>
      <c r="N9" s="131">
        <v>85</v>
      </c>
      <c r="O9" s="131">
        <v>80</v>
      </c>
      <c r="P9" s="131"/>
      <c r="Q9" s="131"/>
      <c r="R9" s="131"/>
      <c r="S9" s="131"/>
      <c r="T9" s="131"/>
      <c r="U9" s="131"/>
      <c r="V9" s="131"/>
      <c r="W9" s="113">
        <v>80</v>
      </c>
      <c r="X9" s="113">
        <v>85</v>
      </c>
      <c r="Y9" s="113">
        <v>85</v>
      </c>
      <c r="Z9" s="113"/>
      <c r="AA9" s="113"/>
      <c r="AB9" s="113"/>
      <c r="AC9" s="113"/>
      <c r="AD9" s="113"/>
      <c r="AE9" s="113"/>
      <c r="AF9" s="113"/>
      <c r="AG9" s="81">
        <v>85</v>
      </c>
      <c r="AH9" s="81">
        <v>80</v>
      </c>
      <c r="AI9" s="81"/>
      <c r="AJ9" s="81"/>
      <c r="AK9" s="81">
        <v>85</v>
      </c>
      <c r="AL9" s="81"/>
      <c r="AM9" s="81"/>
      <c r="AN9" s="81"/>
      <c r="AO9" s="81"/>
      <c r="AP9" s="81"/>
      <c r="AQ9" s="131">
        <v>85</v>
      </c>
      <c r="AR9" s="131">
        <v>85</v>
      </c>
      <c r="AS9" s="131"/>
      <c r="AT9" s="131"/>
      <c r="AU9" s="131">
        <v>85</v>
      </c>
      <c r="AV9" s="131"/>
      <c r="AW9" s="131"/>
      <c r="AX9" s="131"/>
      <c r="AY9" s="131"/>
      <c r="AZ9" s="131"/>
      <c r="BA9" s="113">
        <v>85</v>
      </c>
      <c r="BB9" s="113">
        <v>85</v>
      </c>
      <c r="BC9" s="113"/>
      <c r="BD9" s="113"/>
      <c r="BE9" s="113">
        <v>88</v>
      </c>
      <c r="BF9" s="113"/>
      <c r="BG9" s="113"/>
      <c r="BH9" s="113"/>
      <c r="BI9" s="113"/>
      <c r="BJ9" s="113"/>
      <c r="BK9" s="81"/>
      <c r="BL9" s="81"/>
      <c r="BM9" s="81"/>
      <c r="BN9" s="81"/>
      <c r="BO9" s="81"/>
      <c r="BP9" s="81">
        <v>85</v>
      </c>
      <c r="BQ9" s="81">
        <v>85</v>
      </c>
      <c r="BR9" s="81">
        <v>85</v>
      </c>
      <c r="BS9" s="81"/>
      <c r="BT9" s="81"/>
      <c r="BU9" s="131"/>
      <c r="BV9" s="131"/>
      <c r="BW9" s="131"/>
      <c r="BX9" s="131"/>
      <c r="BY9" s="131"/>
      <c r="BZ9" s="131">
        <v>85</v>
      </c>
      <c r="CA9" s="131">
        <v>85</v>
      </c>
      <c r="CB9" s="131">
        <v>88</v>
      </c>
      <c r="CC9" s="131"/>
      <c r="CD9" s="131"/>
      <c r="CE9" s="113"/>
      <c r="CF9" s="113"/>
      <c r="CG9" s="113"/>
      <c r="CH9" s="113"/>
      <c r="CI9" s="113"/>
      <c r="CJ9" s="113">
        <v>88</v>
      </c>
      <c r="CK9" s="113">
        <v>90</v>
      </c>
      <c r="CL9" s="113">
        <v>85</v>
      </c>
      <c r="CM9" s="113"/>
      <c r="CN9" s="113"/>
      <c r="CO9" s="81"/>
      <c r="CP9" s="81"/>
      <c r="CQ9" s="81"/>
      <c r="CR9" s="81"/>
      <c r="CS9" s="81"/>
      <c r="CT9" s="81"/>
      <c r="CU9" s="81">
        <v>80</v>
      </c>
      <c r="CV9" s="81">
        <v>85</v>
      </c>
      <c r="CW9" s="81">
        <v>85</v>
      </c>
      <c r="CX9" s="81"/>
      <c r="CY9" s="131"/>
      <c r="CZ9" s="131"/>
      <c r="DA9" s="131"/>
      <c r="DB9" s="131"/>
      <c r="DC9" s="131"/>
      <c r="DD9" s="131"/>
      <c r="DE9" s="131">
        <v>85</v>
      </c>
      <c r="DF9" s="131">
        <v>85</v>
      </c>
      <c r="DG9" s="131">
        <v>85</v>
      </c>
      <c r="DH9" s="131"/>
      <c r="DI9" s="113"/>
      <c r="DJ9" s="113"/>
      <c r="DK9" s="113"/>
      <c r="DL9" s="113"/>
      <c r="DM9" s="113"/>
      <c r="DN9" s="113"/>
      <c r="DO9" s="113">
        <v>85</v>
      </c>
      <c r="DP9" s="113">
        <v>88</v>
      </c>
      <c r="DQ9" s="113">
        <v>88</v>
      </c>
      <c r="DR9" s="113"/>
      <c r="DS9" s="198">
        <v>85</v>
      </c>
      <c r="DT9" s="198">
        <v>83.333333333333329</v>
      </c>
      <c r="DU9" s="198">
        <v>83.333333333333329</v>
      </c>
      <c r="DV9" s="198" t="s">
        <v>201</v>
      </c>
      <c r="DW9" s="198">
        <v>86</v>
      </c>
      <c r="DX9" s="198">
        <v>86</v>
      </c>
      <c r="DY9" s="198">
        <v>86.666666666666671</v>
      </c>
      <c r="DZ9" s="198">
        <v>87</v>
      </c>
      <c r="EA9" s="198">
        <v>86</v>
      </c>
      <c r="EB9" s="198" t="s">
        <v>201</v>
      </c>
      <c r="EC9" s="199">
        <v>85.416666666666657</v>
      </c>
      <c r="ED9" s="120" t="s">
        <v>61</v>
      </c>
      <c r="EE9" s="200" t="s">
        <v>354</v>
      </c>
    </row>
    <row r="10" spans="1:135" ht="60">
      <c r="A10" s="122">
        <v>3</v>
      </c>
      <c r="B10" s="111" t="str">
        <f>[1]SISWA!B8</f>
        <v>Danar Neva Patrias</v>
      </c>
      <c r="C10" s="81">
        <v>85</v>
      </c>
      <c r="D10" s="81">
        <v>85</v>
      </c>
      <c r="E10" s="81">
        <v>88</v>
      </c>
      <c r="F10" s="81"/>
      <c r="G10" s="81"/>
      <c r="H10" s="81"/>
      <c r="I10" s="81"/>
      <c r="J10" s="81"/>
      <c r="K10" s="81"/>
      <c r="L10" s="81"/>
      <c r="M10" s="131">
        <v>88</v>
      </c>
      <c r="N10" s="131">
        <v>88</v>
      </c>
      <c r="O10" s="131">
        <v>85</v>
      </c>
      <c r="P10" s="131"/>
      <c r="Q10" s="131"/>
      <c r="R10" s="131"/>
      <c r="S10" s="131"/>
      <c r="T10" s="131"/>
      <c r="U10" s="131"/>
      <c r="V10" s="131"/>
      <c r="W10" s="113">
        <v>80</v>
      </c>
      <c r="X10" s="113">
        <v>80</v>
      </c>
      <c r="Y10" s="113">
        <v>85</v>
      </c>
      <c r="Z10" s="113"/>
      <c r="AA10" s="113"/>
      <c r="AB10" s="113"/>
      <c r="AC10" s="113"/>
      <c r="AD10" s="113"/>
      <c r="AE10" s="113"/>
      <c r="AF10" s="113"/>
      <c r="AG10" s="81">
        <v>80</v>
      </c>
      <c r="AH10" s="81">
        <v>85</v>
      </c>
      <c r="AI10" s="81"/>
      <c r="AJ10" s="81"/>
      <c r="AK10" s="81">
        <v>85</v>
      </c>
      <c r="AL10" s="81"/>
      <c r="AM10" s="81"/>
      <c r="AN10" s="81"/>
      <c r="AO10" s="81"/>
      <c r="AP10" s="81"/>
      <c r="AQ10" s="131">
        <v>85</v>
      </c>
      <c r="AR10" s="131">
        <v>88</v>
      </c>
      <c r="AS10" s="131"/>
      <c r="AT10" s="131"/>
      <c r="AU10" s="131">
        <v>85</v>
      </c>
      <c r="AV10" s="131"/>
      <c r="AW10" s="131"/>
      <c r="AX10" s="131"/>
      <c r="AY10" s="131"/>
      <c r="AZ10" s="131"/>
      <c r="BA10" s="113">
        <v>85</v>
      </c>
      <c r="BB10" s="113">
        <v>85</v>
      </c>
      <c r="BC10" s="113"/>
      <c r="BD10" s="113"/>
      <c r="BE10" s="113">
        <v>85</v>
      </c>
      <c r="BF10" s="113"/>
      <c r="BG10" s="113"/>
      <c r="BH10" s="113"/>
      <c r="BI10" s="113"/>
      <c r="BJ10" s="113"/>
      <c r="BK10" s="81"/>
      <c r="BL10" s="81"/>
      <c r="BM10" s="81"/>
      <c r="BN10" s="81"/>
      <c r="BO10" s="81"/>
      <c r="BP10" s="81">
        <v>85</v>
      </c>
      <c r="BQ10" s="81">
        <v>88</v>
      </c>
      <c r="BR10" s="81">
        <v>88</v>
      </c>
      <c r="BS10" s="81"/>
      <c r="BT10" s="81"/>
      <c r="BU10" s="131"/>
      <c r="BV10" s="131"/>
      <c r="BW10" s="131"/>
      <c r="BX10" s="131"/>
      <c r="BY10" s="131"/>
      <c r="BZ10" s="131">
        <v>85</v>
      </c>
      <c r="CA10" s="131">
        <v>85</v>
      </c>
      <c r="CB10" s="131">
        <v>88</v>
      </c>
      <c r="CC10" s="131"/>
      <c r="CD10" s="131"/>
      <c r="CE10" s="113"/>
      <c r="CF10" s="113"/>
      <c r="CG10" s="113"/>
      <c r="CH10" s="113"/>
      <c r="CI10" s="113"/>
      <c r="CJ10" s="113">
        <v>85</v>
      </c>
      <c r="CK10" s="113">
        <v>88</v>
      </c>
      <c r="CL10" s="113">
        <v>88</v>
      </c>
      <c r="CM10" s="113"/>
      <c r="CN10" s="113"/>
      <c r="CO10" s="81"/>
      <c r="CP10" s="81"/>
      <c r="CQ10" s="81"/>
      <c r="CR10" s="81"/>
      <c r="CS10" s="81"/>
      <c r="CT10" s="81"/>
      <c r="CU10" s="81">
        <v>85</v>
      </c>
      <c r="CV10" s="81">
        <v>85</v>
      </c>
      <c r="CW10" s="81">
        <v>85</v>
      </c>
      <c r="CX10" s="81"/>
      <c r="CY10" s="131"/>
      <c r="CZ10" s="131"/>
      <c r="DA10" s="131"/>
      <c r="DB10" s="131"/>
      <c r="DC10" s="131"/>
      <c r="DD10" s="131"/>
      <c r="DE10" s="131">
        <v>80</v>
      </c>
      <c r="DF10" s="131">
        <v>85</v>
      </c>
      <c r="DG10" s="131">
        <v>88</v>
      </c>
      <c r="DH10" s="131"/>
      <c r="DI10" s="113"/>
      <c r="DJ10" s="113"/>
      <c r="DK10" s="113"/>
      <c r="DL10" s="113"/>
      <c r="DM10" s="113"/>
      <c r="DN10" s="113"/>
      <c r="DO10" s="113">
        <v>85</v>
      </c>
      <c r="DP10" s="113">
        <v>85</v>
      </c>
      <c r="DQ10" s="113">
        <v>88</v>
      </c>
      <c r="DR10" s="113"/>
      <c r="DS10" s="198">
        <v>86</v>
      </c>
      <c r="DT10" s="198">
        <v>86</v>
      </c>
      <c r="DU10" s="198">
        <v>86</v>
      </c>
      <c r="DV10" s="198" t="s">
        <v>201</v>
      </c>
      <c r="DW10" s="198">
        <v>85</v>
      </c>
      <c r="DX10" s="198">
        <v>85</v>
      </c>
      <c r="DY10" s="198">
        <v>87</v>
      </c>
      <c r="DZ10" s="198">
        <v>88</v>
      </c>
      <c r="EA10" s="198">
        <v>87</v>
      </c>
      <c r="EB10" s="198" t="s">
        <v>201</v>
      </c>
      <c r="EC10" s="199">
        <v>86.25</v>
      </c>
      <c r="ED10" s="120" t="s">
        <v>61</v>
      </c>
      <c r="EE10" s="200" t="s">
        <v>355</v>
      </c>
    </row>
    <row r="11" spans="1:135" ht="60">
      <c r="A11" s="122">
        <v>4</v>
      </c>
      <c r="B11" s="111" t="str">
        <f>[1]SISWA!B9</f>
        <v>Davila Rebiyansa Putra</v>
      </c>
      <c r="C11" s="81">
        <v>80</v>
      </c>
      <c r="D11" s="81">
        <v>80</v>
      </c>
      <c r="E11" s="81">
        <v>80</v>
      </c>
      <c r="F11" s="81"/>
      <c r="G11" s="81"/>
      <c r="H11" s="81"/>
      <c r="I11" s="81"/>
      <c r="J11" s="81"/>
      <c r="K11" s="81"/>
      <c r="L11" s="81"/>
      <c r="M11" s="131">
        <v>85</v>
      </c>
      <c r="N11" s="131">
        <v>85</v>
      </c>
      <c r="O11" s="131">
        <v>80</v>
      </c>
      <c r="P11" s="131"/>
      <c r="Q11" s="131"/>
      <c r="R11" s="131"/>
      <c r="S11" s="131"/>
      <c r="T11" s="131"/>
      <c r="U11" s="131"/>
      <c r="V11" s="131"/>
      <c r="W11" s="113">
        <v>85</v>
      </c>
      <c r="X11" s="113">
        <v>87</v>
      </c>
      <c r="Y11" s="113">
        <v>85</v>
      </c>
      <c r="Z11" s="113"/>
      <c r="AA11" s="113"/>
      <c r="AB11" s="113"/>
      <c r="AC11" s="113"/>
      <c r="AD11" s="113"/>
      <c r="AE11" s="113"/>
      <c r="AF11" s="113"/>
      <c r="AG11" s="81">
        <v>80</v>
      </c>
      <c r="AH11" s="81">
        <v>85</v>
      </c>
      <c r="AI11" s="81"/>
      <c r="AJ11" s="81"/>
      <c r="AK11" s="81">
        <v>85</v>
      </c>
      <c r="AL11" s="81"/>
      <c r="AM11" s="81"/>
      <c r="AN11" s="81"/>
      <c r="AO11" s="81"/>
      <c r="AP11" s="81"/>
      <c r="AQ11" s="131">
        <v>85</v>
      </c>
      <c r="AR11" s="131">
        <v>85</v>
      </c>
      <c r="AS11" s="131"/>
      <c r="AT11" s="131"/>
      <c r="AU11" s="131">
        <v>80</v>
      </c>
      <c r="AV11" s="131"/>
      <c r="AW11" s="131"/>
      <c r="AX11" s="131"/>
      <c r="AY11" s="131"/>
      <c r="AZ11" s="131"/>
      <c r="BA11" s="113">
        <v>80</v>
      </c>
      <c r="BB11" s="113">
        <v>80</v>
      </c>
      <c r="BC11" s="113"/>
      <c r="BD11" s="113"/>
      <c r="BE11" s="113">
        <v>85</v>
      </c>
      <c r="BF11" s="113"/>
      <c r="BG11" s="113"/>
      <c r="BH11" s="113"/>
      <c r="BI11" s="113"/>
      <c r="BJ11" s="113"/>
      <c r="BK11" s="81"/>
      <c r="BL11" s="81"/>
      <c r="BM11" s="81"/>
      <c r="BN11" s="81"/>
      <c r="BO11" s="81"/>
      <c r="BP11" s="81">
        <v>85</v>
      </c>
      <c r="BQ11" s="81">
        <v>85</v>
      </c>
      <c r="BR11" s="81">
        <v>85</v>
      </c>
      <c r="BS11" s="81"/>
      <c r="BT11" s="81"/>
      <c r="BU11" s="131"/>
      <c r="BV11" s="131"/>
      <c r="BW11" s="131"/>
      <c r="BX11" s="131"/>
      <c r="BY11" s="131"/>
      <c r="BZ11" s="131">
        <v>85</v>
      </c>
      <c r="CA11" s="131">
        <v>88</v>
      </c>
      <c r="CB11" s="131">
        <v>80</v>
      </c>
      <c r="CC11" s="131"/>
      <c r="CD11" s="131"/>
      <c r="CE11" s="113"/>
      <c r="CF11" s="113"/>
      <c r="CG11" s="113"/>
      <c r="CH11" s="113"/>
      <c r="CI11" s="113"/>
      <c r="CJ11" s="113">
        <v>80</v>
      </c>
      <c r="CK11" s="113">
        <v>85</v>
      </c>
      <c r="CL11" s="113">
        <v>85</v>
      </c>
      <c r="CM11" s="113"/>
      <c r="CN11" s="113"/>
      <c r="CO11" s="81"/>
      <c r="CP11" s="81"/>
      <c r="CQ11" s="81"/>
      <c r="CR11" s="81"/>
      <c r="CS11" s="81"/>
      <c r="CT11" s="81"/>
      <c r="CU11" s="81">
        <v>85</v>
      </c>
      <c r="CV11" s="81">
        <v>85</v>
      </c>
      <c r="CW11" s="81">
        <v>80</v>
      </c>
      <c r="CX11" s="81"/>
      <c r="CY11" s="131"/>
      <c r="CZ11" s="131"/>
      <c r="DA11" s="131"/>
      <c r="DB11" s="131"/>
      <c r="DC11" s="131"/>
      <c r="DD11" s="131"/>
      <c r="DE11" s="131">
        <v>88</v>
      </c>
      <c r="DF11" s="131">
        <v>85</v>
      </c>
      <c r="DG11" s="131">
        <v>85</v>
      </c>
      <c r="DH11" s="131"/>
      <c r="DI11" s="113"/>
      <c r="DJ11" s="113"/>
      <c r="DK11" s="113"/>
      <c r="DL11" s="113"/>
      <c r="DM11" s="113"/>
      <c r="DN11" s="113"/>
      <c r="DO11" s="113">
        <v>85</v>
      </c>
      <c r="DP11" s="113">
        <v>80</v>
      </c>
      <c r="DQ11" s="113">
        <v>80</v>
      </c>
      <c r="DR11" s="113"/>
      <c r="DS11" s="198">
        <v>83.333333333333329</v>
      </c>
      <c r="DT11" s="198">
        <v>85.666666666666671</v>
      </c>
      <c r="DU11" s="198">
        <v>81.666666666666671</v>
      </c>
      <c r="DV11" s="198" t="s">
        <v>201</v>
      </c>
      <c r="DW11" s="198">
        <v>83.333333333333329</v>
      </c>
      <c r="DX11" s="198">
        <v>83.333333333333329</v>
      </c>
      <c r="DY11" s="198">
        <v>86</v>
      </c>
      <c r="DZ11" s="198">
        <v>85</v>
      </c>
      <c r="EA11" s="198">
        <v>81.666666666666671</v>
      </c>
      <c r="EB11" s="198" t="s">
        <v>201</v>
      </c>
      <c r="EC11" s="199">
        <v>83.749999999999986</v>
      </c>
      <c r="ED11" s="120" t="s">
        <v>61</v>
      </c>
      <c r="EE11" s="200" t="s">
        <v>356</v>
      </c>
    </row>
    <row r="12" spans="1:135" ht="45">
      <c r="A12" s="122">
        <v>5</v>
      </c>
      <c r="B12" s="111" t="str">
        <f>[1]SISWA!B10</f>
        <v>Dyaz Eka Winata</v>
      </c>
      <c r="C12" s="81">
        <v>85</v>
      </c>
      <c r="D12" s="81">
        <v>85</v>
      </c>
      <c r="E12" s="81">
        <v>80</v>
      </c>
      <c r="F12" s="81"/>
      <c r="G12" s="81"/>
      <c r="H12" s="81"/>
      <c r="I12" s="81"/>
      <c r="J12" s="81"/>
      <c r="K12" s="81"/>
      <c r="L12" s="81"/>
      <c r="M12" s="131">
        <v>88</v>
      </c>
      <c r="N12" s="131">
        <v>85</v>
      </c>
      <c r="O12" s="131">
        <v>85</v>
      </c>
      <c r="P12" s="131"/>
      <c r="Q12" s="131"/>
      <c r="R12" s="131"/>
      <c r="S12" s="131"/>
      <c r="T12" s="131"/>
      <c r="U12" s="131"/>
      <c r="V12" s="131"/>
      <c r="W12" s="113">
        <v>88</v>
      </c>
      <c r="X12" s="113">
        <v>85</v>
      </c>
      <c r="Y12" s="113">
        <v>85</v>
      </c>
      <c r="Z12" s="113"/>
      <c r="AA12" s="113"/>
      <c r="AB12" s="113"/>
      <c r="AC12" s="113"/>
      <c r="AD12" s="113"/>
      <c r="AE12" s="113"/>
      <c r="AF12" s="113"/>
      <c r="AG12" s="81">
        <v>85</v>
      </c>
      <c r="AH12" s="81">
        <v>85</v>
      </c>
      <c r="AI12" s="81"/>
      <c r="AJ12" s="81"/>
      <c r="AK12" s="81">
        <v>85</v>
      </c>
      <c r="AL12" s="81"/>
      <c r="AM12" s="81"/>
      <c r="AN12" s="81"/>
      <c r="AO12" s="81"/>
      <c r="AP12" s="81"/>
      <c r="AQ12" s="131">
        <v>88</v>
      </c>
      <c r="AR12" s="131">
        <v>88</v>
      </c>
      <c r="AS12" s="131"/>
      <c r="AT12" s="131"/>
      <c r="AU12" s="131">
        <v>90</v>
      </c>
      <c r="AV12" s="131"/>
      <c r="AW12" s="131"/>
      <c r="AX12" s="131"/>
      <c r="AY12" s="131"/>
      <c r="AZ12" s="131"/>
      <c r="BA12" s="113">
        <v>88</v>
      </c>
      <c r="BB12" s="113">
        <v>89</v>
      </c>
      <c r="BC12" s="113"/>
      <c r="BD12" s="113"/>
      <c r="BE12" s="113">
        <v>85</v>
      </c>
      <c r="BF12" s="113"/>
      <c r="BG12" s="113"/>
      <c r="BH12" s="113"/>
      <c r="BI12" s="113"/>
      <c r="BJ12" s="113"/>
      <c r="BK12" s="81"/>
      <c r="BL12" s="81"/>
      <c r="BM12" s="81"/>
      <c r="BN12" s="81"/>
      <c r="BO12" s="81"/>
      <c r="BP12" s="81">
        <v>85</v>
      </c>
      <c r="BQ12" s="81">
        <v>85</v>
      </c>
      <c r="BR12" s="81">
        <v>83</v>
      </c>
      <c r="BS12" s="81"/>
      <c r="BT12" s="81"/>
      <c r="BU12" s="131"/>
      <c r="BV12" s="131"/>
      <c r="BW12" s="131"/>
      <c r="BX12" s="131"/>
      <c r="BY12" s="131"/>
      <c r="BZ12" s="131">
        <v>88</v>
      </c>
      <c r="CA12" s="131">
        <v>85</v>
      </c>
      <c r="CB12" s="131">
        <v>85</v>
      </c>
      <c r="CC12" s="131"/>
      <c r="CD12" s="131"/>
      <c r="CE12" s="113"/>
      <c r="CF12" s="113"/>
      <c r="CG12" s="113"/>
      <c r="CH12" s="113"/>
      <c r="CI12" s="113"/>
      <c r="CJ12" s="113">
        <v>90</v>
      </c>
      <c r="CK12" s="113">
        <v>88</v>
      </c>
      <c r="CL12" s="113">
        <v>90</v>
      </c>
      <c r="CM12" s="113"/>
      <c r="CN12" s="113"/>
      <c r="CO12" s="81"/>
      <c r="CP12" s="81"/>
      <c r="CQ12" s="81"/>
      <c r="CR12" s="81"/>
      <c r="CS12" s="81"/>
      <c r="CT12" s="81"/>
      <c r="CU12" s="81">
        <v>80</v>
      </c>
      <c r="CV12" s="81">
        <v>85</v>
      </c>
      <c r="CW12" s="81">
        <v>85</v>
      </c>
      <c r="CX12" s="81"/>
      <c r="CY12" s="131"/>
      <c r="CZ12" s="131"/>
      <c r="DA12" s="131"/>
      <c r="DB12" s="131"/>
      <c r="DC12" s="131"/>
      <c r="DD12" s="131"/>
      <c r="DE12" s="131">
        <v>85</v>
      </c>
      <c r="DF12" s="131">
        <v>85</v>
      </c>
      <c r="DG12" s="131">
        <v>88</v>
      </c>
      <c r="DH12" s="131"/>
      <c r="DI12" s="113"/>
      <c r="DJ12" s="113"/>
      <c r="DK12" s="113"/>
      <c r="DL12" s="113"/>
      <c r="DM12" s="113"/>
      <c r="DN12" s="113"/>
      <c r="DO12" s="113">
        <v>88</v>
      </c>
      <c r="DP12" s="113">
        <v>90</v>
      </c>
      <c r="DQ12" s="113">
        <v>88</v>
      </c>
      <c r="DR12" s="113"/>
      <c r="DS12" s="198">
        <v>87</v>
      </c>
      <c r="DT12" s="198">
        <v>87.333333333333329</v>
      </c>
      <c r="DU12" s="198">
        <v>83.333333333333329</v>
      </c>
      <c r="DV12" s="198" t="s">
        <v>201</v>
      </c>
      <c r="DW12" s="198">
        <v>86.666666666666671</v>
      </c>
      <c r="DX12" s="198">
        <v>87.666666666666671</v>
      </c>
      <c r="DY12" s="198">
        <v>86</v>
      </c>
      <c r="DZ12" s="198">
        <v>86.666666666666671</v>
      </c>
      <c r="EA12" s="198">
        <v>87</v>
      </c>
      <c r="EB12" s="198" t="s">
        <v>201</v>
      </c>
      <c r="EC12" s="199">
        <v>86.458333333333329</v>
      </c>
      <c r="ED12" s="120" t="s">
        <v>61</v>
      </c>
      <c r="EE12" s="200" t="s">
        <v>357</v>
      </c>
    </row>
    <row r="13" spans="1:135" ht="60">
      <c r="A13" s="122">
        <v>6</v>
      </c>
      <c r="B13" s="111" t="str">
        <f>[1]SISWA!B11</f>
        <v>Dzaky Athaya Muhammad Salim</v>
      </c>
      <c r="C13" s="81">
        <v>85</v>
      </c>
      <c r="D13" s="81">
        <v>85</v>
      </c>
      <c r="E13" s="81">
        <v>85</v>
      </c>
      <c r="F13" s="81"/>
      <c r="G13" s="81"/>
      <c r="H13" s="81"/>
      <c r="I13" s="81"/>
      <c r="J13" s="81"/>
      <c r="K13" s="81"/>
      <c r="L13" s="81"/>
      <c r="M13" s="131">
        <v>80</v>
      </c>
      <c r="N13" s="131">
        <v>85</v>
      </c>
      <c r="O13" s="131">
        <v>85</v>
      </c>
      <c r="P13" s="131"/>
      <c r="Q13" s="131"/>
      <c r="R13" s="131"/>
      <c r="S13" s="131"/>
      <c r="T13" s="131"/>
      <c r="U13" s="131"/>
      <c r="V13" s="131"/>
      <c r="W13" s="113">
        <v>80</v>
      </c>
      <c r="X13" s="113">
        <v>80</v>
      </c>
      <c r="Y13" s="113">
        <v>80</v>
      </c>
      <c r="Z13" s="113"/>
      <c r="AA13" s="113"/>
      <c r="AB13" s="113"/>
      <c r="AC13" s="113"/>
      <c r="AD13" s="113"/>
      <c r="AE13" s="113"/>
      <c r="AF13" s="113"/>
      <c r="AG13" s="81">
        <v>85</v>
      </c>
      <c r="AH13" s="81">
        <v>88</v>
      </c>
      <c r="AI13" s="81"/>
      <c r="AJ13" s="81"/>
      <c r="AK13" s="81">
        <v>80</v>
      </c>
      <c r="AL13" s="81"/>
      <c r="AM13" s="81"/>
      <c r="AN13" s="81"/>
      <c r="AO13" s="81"/>
      <c r="AP13" s="81"/>
      <c r="AQ13" s="131">
        <v>85</v>
      </c>
      <c r="AR13" s="131">
        <v>85</v>
      </c>
      <c r="AS13" s="131"/>
      <c r="AT13" s="131"/>
      <c r="AU13" s="131">
        <v>88</v>
      </c>
      <c r="AV13" s="131"/>
      <c r="AW13" s="131"/>
      <c r="AX13" s="131"/>
      <c r="AY13" s="131"/>
      <c r="AZ13" s="131"/>
      <c r="BA13" s="113">
        <v>80</v>
      </c>
      <c r="BB13" s="113">
        <v>80</v>
      </c>
      <c r="BC13" s="113"/>
      <c r="BD13" s="113"/>
      <c r="BE13" s="113">
        <v>85</v>
      </c>
      <c r="BF13" s="113"/>
      <c r="BG13" s="113"/>
      <c r="BH13" s="113"/>
      <c r="BI13" s="113"/>
      <c r="BJ13" s="113"/>
      <c r="BK13" s="81"/>
      <c r="BL13" s="81"/>
      <c r="BM13" s="81"/>
      <c r="BN13" s="81"/>
      <c r="BO13" s="81"/>
      <c r="BP13" s="81">
        <v>80</v>
      </c>
      <c r="BQ13" s="81">
        <v>80</v>
      </c>
      <c r="BR13" s="81">
        <v>85</v>
      </c>
      <c r="BS13" s="81"/>
      <c r="BT13" s="81"/>
      <c r="BU13" s="131"/>
      <c r="BV13" s="131"/>
      <c r="BW13" s="131"/>
      <c r="BX13" s="131"/>
      <c r="BY13" s="131"/>
      <c r="BZ13" s="131">
        <v>85</v>
      </c>
      <c r="CA13" s="131">
        <v>85</v>
      </c>
      <c r="CB13" s="131">
        <v>80</v>
      </c>
      <c r="CC13" s="131"/>
      <c r="CD13" s="131"/>
      <c r="CE13" s="113"/>
      <c r="CF13" s="113"/>
      <c r="CG13" s="113"/>
      <c r="CH13" s="113"/>
      <c r="CI13" s="113"/>
      <c r="CJ13" s="113">
        <v>80</v>
      </c>
      <c r="CK13" s="113">
        <v>80</v>
      </c>
      <c r="CL13" s="113">
        <v>85</v>
      </c>
      <c r="CM13" s="113"/>
      <c r="CN13" s="113"/>
      <c r="CO13" s="81"/>
      <c r="CP13" s="81"/>
      <c r="CQ13" s="81"/>
      <c r="CR13" s="81"/>
      <c r="CS13" s="81"/>
      <c r="CT13" s="81"/>
      <c r="CU13" s="81">
        <v>80</v>
      </c>
      <c r="CV13" s="81">
        <v>80</v>
      </c>
      <c r="CW13" s="81">
        <v>85</v>
      </c>
      <c r="CX13" s="81"/>
      <c r="CY13" s="131"/>
      <c r="CZ13" s="131"/>
      <c r="DA13" s="131"/>
      <c r="DB13" s="131"/>
      <c r="DC13" s="131"/>
      <c r="DD13" s="131"/>
      <c r="DE13" s="131">
        <v>85</v>
      </c>
      <c r="DF13" s="131">
        <v>85</v>
      </c>
      <c r="DG13" s="131">
        <v>80</v>
      </c>
      <c r="DH13" s="131"/>
      <c r="DI13" s="113"/>
      <c r="DJ13" s="113"/>
      <c r="DK13" s="113"/>
      <c r="DL13" s="113"/>
      <c r="DM13" s="113"/>
      <c r="DN13" s="113"/>
      <c r="DO13" s="113">
        <v>80</v>
      </c>
      <c r="DP13" s="113">
        <v>80</v>
      </c>
      <c r="DQ13" s="113">
        <v>85</v>
      </c>
      <c r="DR13" s="113"/>
      <c r="DS13" s="198">
        <v>83.333333333333329</v>
      </c>
      <c r="DT13" s="198">
        <v>84.333333333333329</v>
      </c>
      <c r="DU13" s="198">
        <v>83.333333333333329</v>
      </c>
      <c r="DV13" s="198" t="s">
        <v>201</v>
      </c>
      <c r="DW13" s="198">
        <v>84.333333333333329</v>
      </c>
      <c r="DX13" s="198">
        <v>81.666666666666671</v>
      </c>
      <c r="DY13" s="198">
        <v>81.666666666666671</v>
      </c>
      <c r="DZ13" s="198">
        <v>85</v>
      </c>
      <c r="EA13" s="198">
        <v>83.333333333333329</v>
      </c>
      <c r="EB13" s="198" t="s">
        <v>201</v>
      </c>
      <c r="EC13" s="199">
        <v>83.375000000000014</v>
      </c>
      <c r="ED13" s="120" t="s">
        <v>61</v>
      </c>
      <c r="EE13" s="200" t="s">
        <v>358</v>
      </c>
    </row>
    <row r="14" spans="1:135" ht="60">
      <c r="A14" s="122">
        <v>7</v>
      </c>
      <c r="B14" s="111" t="str">
        <f>[1]SISWA!B12</f>
        <v>Haya Hafizhah</v>
      </c>
      <c r="C14" s="81">
        <v>88</v>
      </c>
      <c r="D14" s="81">
        <v>88</v>
      </c>
      <c r="E14" s="81">
        <v>85</v>
      </c>
      <c r="F14" s="81"/>
      <c r="G14" s="81"/>
      <c r="H14" s="81"/>
      <c r="I14" s="81"/>
      <c r="J14" s="81"/>
      <c r="K14" s="81"/>
      <c r="L14" s="81"/>
      <c r="M14" s="131">
        <v>90</v>
      </c>
      <c r="N14" s="131">
        <v>88</v>
      </c>
      <c r="O14" s="131">
        <v>88</v>
      </c>
      <c r="P14" s="131"/>
      <c r="Q14" s="131"/>
      <c r="R14" s="131"/>
      <c r="S14" s="131"/>
      <c r="T14" s="131"/>
      <c r="U14" s="131"/>
      <c r="V14" s="131"/>
      <c r="W14" s="113">
        <v>90</v>
      </c>
      <c r="X14" s="113">
        <v>90</v>
      </c>
      <c r="Y14" s="113">
        <v>90</v>
      </c>
      <c r="Z14" s="113"/>
      <c r="AA14" s="113"/>
      <c r="AB14" s="113"/>
      <c r="AC14" s="113"/>
      <c r="AD14" s="113"/>
      <c r="AE14" s="113"/>
      <c r="AF14" s="113"/>
      <c r="AG14" s="81">
        <v>85</v>
      </c>
      <c r="AH14" s="81">
        <v>88</v>
      </c>
      <c r="AI14" s="81"/>
      <c r="AJ14" s="81"/>
      <c r="AK14" s="81">
        <v>88</v>
      </c>
      <c r="AL14" s="81"/>
      <c r="AM14" s="81"/>
      <c r="AN14" s="81"/>
      <c r="AO14" s="81"/>
      <c r="AP14" s="81"/>
      <c r="AQ14" s="131">
        <v>88</v>
      </c>
      <c r="AR14" s="131">
        <v>90</v>
      </c>
      <c r="AS14" s="131"/>
      <c r="AT14" s="131"/>
      <c r="AU14" s="131">
        <v>88</v>
      </c>
      <c r="AV14" s="131"/>
      <c r="AW14" s="131"/>
      <c r="AX14" s="131"/>
      <c r="AY14" s="131"/>
      <c r="AZ14" s="131"/>
      <c r="BA14" s="113">
        <v>90</v>
      </c>
      <c r="BB14" s="113">
        <v>95</v>
      </c>
      <c r="BC14" s="113"/>
      <c r="BD14" s="113"/>
      <c r="BE14" s="113">
        <v>90</v>
      </c>
      <c r="BF14" s="113"/>
      <c r="BG14" s="113"/>
      <c r="BH14" s="113"/>
      <c r="BI14" s="113"/>
      <c r="BJ14" s="113"/>
      <c r="BK14" s="81"/>
      <c r="BL14" s="81"/>
      <c r="BM14" s="81"/>
      <c r="BN14" s="81"/>
      <c r="BO14" s="81"/>
      <c r="BP14" s="81">
        <v>85</v>
      </c>
      <c r="BQ14" s="81">
        <v>85</v>
      </c>
      <c r="BR14" s="81">
        <v>88</v>
      </c>
      <c r="BS14" s="81"/>
      <c r="BT14" s="81"/>
      <c r="BU14" s="131"/>
      <c r="BV14" s="131"/>
      <c r="BW14" s="131"/>
      <c r="BX14" s="131"/>
      <c r="BY14" s="131"/>
      <c r="BZ14" s="131">
        <v>88</v>
      </c>
      <c r="CA14" s="131">
        <v>90</v>
      </c>
      <c r="CB14" s="131">
        <v>90</v>
      </c>
      <c r="CC14" s="131"/>
      <c r="CD14" s="131"/>
      <c r="CE14" s="113"/>
      <c r="CF14" s="113"/>
      <c r="CG14" s="113"/>
      <c r="CH14" s="113"/>
      <c r="CI14" s="113"/>
      <c r="CJ14" s="113">
        <v>90</v>
      </c>
      <c r="CK14" s="113">
        <v>90</v>
      </c>
      <c r="CL14" s="113">
        <v>95</v>
      </c>
      <c r="CM14" s="113"/>
      <c r="CN14" s="113"/>
      <c r="CO14" s="81"/>
      <c r="CP14" s="81"/>
      <c r="CQ14" s="81"/>
      <c r="CR14" s="81"/>
      <c r="CS14" s="81"/>
      <c r="CT14" s="81"/>
      <c r="CU14" s="81">
        <v>85</v>
      </c>
      <c r="CV14" s="81">
        <v>88</v>
      </c>
      <c r="CW14" s="81">
        <v>85</v>
      </c>
      <c r="CX14" s="81"/>
      <c r="CY14" s="131"/>
      <c r="CZ14" s="131"/>
      <c r="DA14" s="131"/>
      <c r="DB14" s="131"/>
      <c r="DC14" s="131"/>
      <c r="DD14" s="131"/>
      <c r="DE14" s="131">
        <v>90</v>
      </c>
      <c r="DF14" s="131">
        <v>85</v>
      </c>
      <c r="DG14" s="131">
        <v>88</v>
      </c>
      <c r="DH14" s="131"/>
      <c r="DI14" s="113"/>
      <c r="DJ14" s="113"/>
      <c r="DK14" s="113"/>
      <c r="DL14" s="113"/>
      <c r="DM14" s="113"/>
      <c r="DN14" s="113"/>
      <c r="DO14" s="113">
        <v>95</v>
      </c>
      <c r="DP14" s="113">
        <v>95</v>
      </c>
      <c r="DQ14" s="113">
        <v>95</v>
      </c>
      <c r="DR14" s="113"/>
      <c r="DS14" s="198">
        <v>89.333333333333329</v>
      </c>
      <c r="DT14" s="198">
        <v>91</v>
      </c>
      <c r="DU14" s="198">
        <v>87.666666666666671</v>
      </c>
      <c r="DV14" s="198" t="s">
        <v>201</v>
      </c>
      <c r="DW14" s="198">
        <v>88.666666666666671</v>
      </c>
      <c r="DX14" s="198">
        <v>87.666666666666671</v>
      </c>
      <c r="DY14" s="198">
        <v>90</v>
      </c>
      <c r="DZ14" s="198">
        <v>91</v>
      </c>
      <c r="EA14" s="198">
        <v>89.333333333333329</v>
      </c>
      <c r="EB14" s="198" t="s">
        <v>201</v>
      </c>
      <c r="EC14" s="199">
        <v>89.333333333333343</v>
      </c>
      <c r="ED14" s="120" t="s">
        <v>123</v>
      </c>
      <c r="EE14" s="200" t="s">
        <v>359</v>
      </c>
    </row>
    <row r="15" spans="1:135" ht="45">
      <c r="A15" s="122">
        <v>8</v>
      </c>
      <c r="B15" s="111" t="str">
        <f>[1]SISWA!B13</f>
        <v>Kevin Aldi Prasetya</v>
      </c>
      <c r="C15" s="81">
        <v>75</v>
      </c>
      <c r="D15" s="81">
        <v>78</v>
      </c>
      <c r="E15" s="81">
        <v>78</v>
      </c>
      <c r="F15" s="81"/>
      <c r="G15" s="81"/>
      <c r="H15" s="81"/>
      <c r="I15" s="81"/>
      <c r="J15" s="81"/>
      <c r="K15" s="81"/>
      <c r="L15" s="81"/>
      <c r="M15" s="131">
        <v>80</v>
      </c>
      <c r="N15" s="131">
        <v>80</v>
      </c>
      <c r="O15" s="131">
        <v>80</v>
      </c>
      <c r="P15" s="131"/>
      <c r="Q15" s="131"/>
      <c r="R15" s="131"/>
      <c r="S15" s="131"/>
      <c r="T15" s="131"/>
      <c r="U15" s="131"/>
      <c r="V15" s="131"/>
      <c r="W15" s="113">
        <v>78</v>
      </c>
      <c r="X15" s="113">
        <v>80</v>
      </c>
      <c r="Y15" s="113">
        <v>75</v>
      </c>
      <c r="Z15" s="113"/>
      <c r="AA15" s="113"/>
      <c r="AB15" s="113"/>
      <c r="AC15" s="113"/>
      <c r="AD15" s="113"/>
      <c r="AE15" s="113"/>
      <c r="AF15" s="113"/>
      <c r="AG15" s="81">
        <v>75</v>
      </c>
      <c r="AH15" s="81">
        <v>75</v>
      </c>
      <c r="AI15" s="81"/>
      <c r="AJ15" s="81"/>
      <c r="AK15" s="81">
        <v>78</v>
      </c>
      <c r="AL15" s="81"/>
      <c r="AM15" s="81"/>
      <c r="AN15" s="81"/>
      <c r="AO15" s="81"/>
      <c r="AP15" s="81"/>
      <c r="AQ15" s="131">
        <v>80</v>
      </c>
      <c r="AR15" s="131">
        <v>80</v>
      </c>
      <c r="AS15" s="131"/>
      <c r="AT15" s="131"/>
      <c r="AU15" s="131">
        <v>78</v>
      </c>
      <c r="AV15" s="131"/>
      <c r="AW15" s="131"/>
      <c r="AX15" s="131"/>
      <c r="AY15" s="131"/>
      <c r="AZ15" s="131"/>
      <c r="BA15" s="113">
        <v>75</v>
      </c>
      <c r="BB15" s="113">
        <v>80</v>
      </c>
      <c r="BC15" s="113"/>
      <c r="BD15" s="113"/>
      <c r="BE15" s="113">
        <v>80</v>
      </c>
      <c r="BF15" s="113"/>
      <c r="BG15" s="113"/>
      <c r="BH15" s="113"/>
      <c r="BI15" s="113"/>
      <c r="BJ15" s="113"/>
      <c r="BK15" s="81"/>
      <c r="BL15" s="81"/>
      <c r="BM15" s="81"/>
      <c r="BN15" s="81"/>
      <c r="BO15" s="81"/>
      <c r="BP15" s="81">
        <v>80</v>
      </c>
      <c r="BQ15" s="81">
        <v>80</v>
      </c>
      <c r="BR15" s="81">
        <v>75</v>
      </c>
      <c r="BS15" s="81"/>
      <c r="BT15" s="81"/>
      <c r="BU15" s="131"/>
      <c r="BV15" s="131"/>
      <c r="BW15" s="131"/>
      <c r="BX15" s="131"/>
      <c r="BY15" s="131"/>
      <c r="BZ15" s="131">
        <v>80</v>
      </c>
      <c r="CA15" s="131">
        <v>80</v>
      </c>
      <c r="CB15" s="131">
        <v>80</v>
      </c>
      <c r="CC15" s="131"/>
      <c r="CD15" s="131"/>
      <c r="CE15" s="113"/>
      <c r="CF15" s="113"/>
      <c r="CG15" s="113"/>
      <c r="CH15" s="113"/>
      <c r="CI15" s="113"/>
      <c r="CJ15" s="113">
        <v>80</v>
      </c>
      <c r="CK15" s="113">
        <v>78</v>
      </c>
      <c r="CL15" s="113">
        <v>80</v>
      </c>
      <c r="CM15" s="113"/>
      <c r="CN15" s="113"/>
      <c r="CO15" s="81"/>
      <c r="CP15" s="81"/>
      <c r="CQ15" s="81"/>
      <c r="CR15" s="81"/>
      <c r="CS15" s="81"/>
      <c r="CT15" s="81"/>
      <c r="CU15" s="81">
        <v>80</v>
      </c>
      <c r="CV15" s="81">
        <v>78</v>
      </c>
      <c r="CW15" s="81">
        <v>80</v>
      </c>
      <c r="CX15" s="81"/>
      <c r="CY15" s="131"/>
      <c r="CZ15" s="131"/>
      <c r="DA15" s="131"/>
      <c r="DB15" s="131"/>
      <c r="DC15" s="131"/>
      <c r="DD15" s="131"/>
      <c r="DE15" s="131">
        <v>80</v>
      </c>
      <c r="DF15" s="131">
        <v>80</v>
      </c>
      <c r="DG15" s="131">
        <v>75</v>
      </c>
      <c r="DH15" s="131"/>
      <c r="DI15" s="113"/>
      <c r="DJ15" s="113"/>
      <c r="DK15" s="113"/>
      <c r="DL15" s="113"/>
      <c r="DM15" s="113"/>
      <c r="DN15" s="113"/>
      <c r="DO15" s="113">
        <v>78</v>
      </c>
      <c r="DP15" s="113">
        <v>75</v>
      </c>
      <c r="DQ15" s="113">
        <v>80</v>
      </c>
      <c r="DR15" s="113"/>
      <c r="DS15" s="198">
        <v>77.666666666666671</v>
      </c>
      <c r="DT15" s="198">
        <v>79.333333333333329</v>
      </c>
      <c r="DU15" s="198">
        <v>77.666666666666671</v>
      </c>
      <c r="DV15" s="198" t="s">
        <v>201</v>
      </c>
      <c r="DW15" s="198">
        <v>78.666666666666671</v>
      </c>
      <c r="DX15" s="198">
        <v>80</v>
      </c>
      <c r="DY15" s="198">
        <v>79.333333333333329</v>
      </c>
      <c r="DZ15" s="198">
        <v>79.333333333333329</v>
      </c>
      <c r="EA15" s="198">
        <v>78.333333333333329</v>
      </c>
      <c r="EB15" s="198" t="s">
        <v>201</v>
      </c>
      <c r="EC15" s="199">
        <v>78.791666666666671</v>
      </c>
      <c r="ED15" s="120" t="s">
        <v>61</v>
      </c>
      <c r="EE15" s="200" t="s">
        <v>360</v>
      </c>
    </row>
    <row r="16" spans="1:135" ht="45">
      <c r="A16" s="122">
        <v>9</v>
      </c>
      <c r="B16" s="111" t="str">
        <f>[1]SISWA!B14</f>
        <v>Miswa Putri Ramadhani</v>
      </c>
      <c r="C16" s="81">
        <v>88</v>
      </c>
      <c r="D16" s="81">
        <v>85</v>
      </c>
      <c r="E16" s="81">
        <v>88</v>
      </c>
      <c r="F16" s="81"/>
      <c r="G16" s="81"/>
      <c r="H16" s="81"/>
      <c r="I16" s="81"/>
      <c r="J16" s="81"/>
      <c r="K16" s="81"/>
      <c r="L16" s="81"/>
      <c r="M16" s="131">
        <v>88</v>
      </c>
      <c r="N16" s="131">
        <v>85</v>
      </c>
      <c r="O16" s="131">
        <v>85</v>
      </c>
      <c r="P16" s="131"/>
      <c r="Q16" s="131"/>
      <c r="R16" s="131"/>
      <c r="S16" s="131"/>
      <c r="T16" s="131"/>
      <c r="U16" s="131"/>
      <c r="V16" s="131"/>
      <c r="W16" s="113">
        <v>90</v>
      </c>
      <c r="X16" s="113">
        <v>90</v>
      </c>
      <c r="Y16" s="113">
        <v>90</v>
      </c>
      <c r="Z16" s="113"/>
      <c r="AA16" s="113"/>
      <c r="AB16" s="113"/>
      <c r="AC16" s="113"/>
      <c r="AD16" s="113"/>
      <c r="AE16" s="113"/>
      <c r="AF16" s="113"/>
      <c r="AG16" s="81">
        <v>88</v>
      </c>
      <c r="AH16" s="81">
        <v>90</v>
      </c>
      <c r="AI16" s="81"/>
      <c r="AJ16" s="81"/>
      <c r="AK16" s="81">
        <v>88</v>
      </c>
      <c r="AL16" s="81"/>
      <c r="AM16" s="81"/>
      <c r="AN16" s="81"/>
      <c r="AO16" s="81"/>
      <c r="AP16" s="81"/>
      <c r="AQ16" s="131">
        <v>90</v>
      </c>
      <c r="AR16" s="131">
        <v>88</v>
      </c>
      <c r="AS16" s="131"/>
      <c r="AT16" s="131"/>
      <c r="AU16" s="131">
        <v>88</v>
      </c>
      <c r="AV16" s="131"/>
      <c r="AW16" s="131"/>
      <c r="AX16" s="131"/>
      <c r="AY16" s="131"/>
      <c r="AZ16" s="131"/>
      <c r="BA16" s="113">
        <v>95</v>
      </c>
      <c r="BB16" s="113">
        <v>95</v>
      </c>
      <c r="BC16" s="113"/>
      <c r="BD16" s="113"/>
      <c r="BE16" s="113">
        <v>90</v>
      </c>
      <c r="BF16" s="113"/>
      <c r="BG16" s="113"/>
      <c r="BH16" s="113"/>
      <c r="BI16" s="113"/>
      <c r="BJ16" s="113"/>
      <c r="BK16" s="81"/>
      <c r="BL16" s="81"/>
      <c r="BM16" s="81"/>
      <c r="BN16" s="81"/>
      <c r="BO16" s="81"/>
      <c r="BP16" s="81">
        <v>88</v>
      </c>
      <c r="BQ16" s="81">
        <v>88</v>
      </c>
      <c r="BR16" s="81">
        <v>90</v>
      </c>
      <c r="BS16" s="81"/>
      <c r="BT16" s="81"/>
      <c r="BU16" s="131"/>
      <c r="BV16" s="131"/>
      <c r="BW16" s="131"/>
      <c r="BX16" s="131"/>
      <c r="BY16" s="131"/>
      <c r="BZ16" s="131">
        <v>85</v>
      </c>
      <c r="CA16" s="131">
        <v>88</v>
      </c>
      <c r="CB16" s="131">
        <v>88</v>
      </c>
      <c r="CC16" s="131"/>
      <c r="CD16" s="131"/>
      <c r="CE16" s="113"/>
      <c r="CF16" s="113"/>
      <c r="CG16" s="113"/>
      <c r="CH16" s="113"/>
      <c r="CI16" s="113"/>
      <c r="CJ16" s="113">
        <v>96</v>
      </c>
      <c r="CK16" s="113">
        <v>90</v>
      </c>
      <c r="CL16" s="113">
        <v>95</v>
      </c>
      <c r="CM16" s="113"/>
      <c r="CN16" s="113"/>
      <c r="CO16" s="81"/>
      <c r="CP16" s="81"/>
      <c r="CQ16" s="81"/>
      <c r="CR16" s="81"/>
      <c r="CS16" s="81"/>
      <c r="CT16" s="81"/>
      <c r="CU16" s="81">
        <v>85</v>
      </c>
      <c r="CV16" s="81">
        <v>90</v>
      </c>
      <c r="CW16" s="81">
        <v>90</v>
      </c>
      <c r="CX16" s="81"/>
      <c r="CY16" s="131"/>
      <c r="CZ16" s="131"/>
      <c r="DA16" s="131"/>
      <c r="DB16" s="131"/>
      <c r="DC16" s="131"/>
      <c r="DD16" s="131"/>
      <c r="DE16" s="131">
        <v>90</v>
      </c>
      <c r="DF16" s="131">
        <v>88</v>
      </c>
      <c r="DG16" s="131">
        <v>85</v>
      </c>
      <c r="DH16" s="131"/>
      <c r="DI16" s="113"/>
      <c r="DJ16" s="113"/>
      <c r="DK16" s="113"/>
      <c r="DL16" s="113"/>
      <c r="DM16" s="113"/>
      <c r="DN16" s="113"/>
      <c r="DO16" s="113">
        <v>95</v>
      </c>
      <c r="DP16" s="113">
        <v>95</v>
      </c>
      <c r="DQ16" s="113">
        <v>95</v>
      </c>
      <c r="DR16" s="113"/>
      <c r="DS16" s="198">
        <v>91</v>
      </c>
      <c r="DT16" s="198">
        <v>91</v>
      </c>
      <c r="DU16" s="198">
        <v>87.666666666666671</v>
      </c>
      <c r="DV16" s="198" t="s">
        <v>201</v>
      </c>
      <c r="DW16" s="198">
        <v>88.666666666666671</v>
      </c>
      <c r="DX16" s="198">
        <v>89.666666666666671</v>
      </c>
      <c r="DY16" s="198">
        <v>91</v>
      </c>
      <c r="DZ16" s="198">
        <v>91</v>
      </c>
      <c r="EA16" s="198">
        <v>90</v>
      </c>
      <c r="EB16" s="198" t="s">
        <v>201</v>
      </c>
      <c r="EC16" s="199">
        <v>90</v>
      </c>
      <c r="ED16" s="120" t="s">
        <v>123</v>
      </c>
      <c r="EE16" s="200" t="s">
        <v>361</v>
      </c>
    </row>
    <row r="17" spans="1:135" ht="45">
      <c r="A17" s="122">
        <v>10</v>
      </c>
      <c r="B17" s="111" t="str">
        <f>[1]SISWA!B15</f>
        <v>Muhammad Rafi Aldiansyah</v>
      </c>
      <c r="C17" s="81">
        <v>85</v>
      </c>
      <c r="D17" s="81">
        <v>85</v>
      </c>
      <c r="E17" s="81">
        <v>85</v>
      </c>
      <c r="F17" s="81"/>
      <c r="G17" s="81"/>
      <c r="H17" s="81"/>
      <c r="I17" s="81"/>
      <c r="J17" s="81"/>
      <c r="K17" s="81"/>
      <c r="L17" s="81"/>
      <c r="M17" s="131">
        <v>88</v>
      </c>
      <c r="N17" s="131">
        <v>85</v>
      </c>
      <c r="O17" s="131">
        <v>85</v>
      </c>
      <c r="P17" s="131"/>
      <c r="Q17" s="131"/>
      <c r="R17" s="131"/>
      <c r="S17" s="131"/>
      <c r="T17" s="131"/>
      <c r="U17" s="131"/>
      <c r="V17" s="131"/>
      <c r="W17" s="113">
        <v>88</v>
      </c>
      <c r="X17" s="113">
        <v>90</v>
      </c>
      <c r="Y17" s="113">
        <v>85</v>
      </c>
      <c r="Z17" s="113"/>
      <c r="AA17" s="113"/>
      <c r="AB17" s="113"/>
      <c r="AC17" s="113"/>
      <c r="AD17" s="113"/>
      <c r="AE17" s="113"/>
      <c r="AF17" s="113"/>
      <c r="AG17" s="81">
        <v>85</v>
      </c>
      <c r="AH17" s="81">
        <v>85</v>
      </c>
      <c r="AI17" s="81"/>
      <c r="AJ17" s="81"/>
      <c r="AK17" s="81">
        <v>88</v>
      </c>
      <c r="AL17" s="81"/>
      <c r="AM17" s="81"/>
      <c r="AN17" s="81"/>
      <c r="AO17" s="81"/>
      <c r="AP17" s="81"/>
      <c r="AQ17" s="131">
        <v>88</v>
      </c>
      <c r="AR17" s="131">
        <v>85</v>
      </c>
      <c r="AS17" s="131"/>
      <c r="AT17" s="131"/>
      <c r="AU17" s="131">
        <v>86</v>
      </c>
      <c r="AV17" s="131"/>
      <c r="AW17" s="131"/>
      <c r="AX17" s="131"/>
      <c r="AY17" s="131"/>
      <c r="AZ17" s="131"/>
      <c r="BA17" s="113">
        <v>88</v>
      </c>
      <c r="BB17" s="113">
        <v>90</v>
      </c>
      <c r="BC17" s="113"/>
      <c r="BD17" s="113"/>
      <c r="BE17" s="113">
        <v>90</v>
      </c>
      <c r="BF17" s="113"/>
      <c r="BG17" s="113"/>
      <c r="BH17" s="113"/>
      <c r="BI17" s="113"/>
      <c r="BJ17" s="113"/>
      <c r="BK17" s="81"/>
      <c r="BL17" s="81"/>
      <c r="BM17" s="81"/>
      <c r="BN17" s="81"/>
      <c r="BO17" s="81"/>
      <c r="BP17" s="81">
        <v>88</v>
      </c>
      <c r="BQ17" s="81">
        <v>88</v>
      </c>
      <c r="BR17" s="81">
        <v>85</v>
      </c>
      <c r="BS17" s="81"/>
      <c r="BT17" s="81"/>
      <c r="BU17" s="131"/>
      <c r="BV17" s="131"/>
      <c r="BW17" s="131"/>
      <c r="BX17" s="131"/>
      <c r="BY17" s="131"/>
      <c r="BZ17" s="131">
        <v>90</v>
      </c>
      <c r="CA17" s="131">
        <v>88</v>
      </c>
      <c r="CB17" s="131">
        <v>88</v>
      </c>
      <c r="CC17" s="131"/>
      <c r="CD17" s="131"/>
      <c r="CE17" s="113"/>
      <c r="CF17" s="113"/>
      <c r="CG17" s="113"/>
      <c r="CH17" s="113"/>
      <c r="CI17" s="113"/>
      <c r="CJ17" s="113">
        <v>90</v>
      </c>
      <c r="CK17" s="113">
        <v>90</v>
      </c>
      <c r="CL17" s="113">
        <v>88</v>
      </c>
      <c r="CM17" s="113"/>
      <c r="CN17" s="113"/>
      <c r="CO17" s="81"/>
      <c r="CP17" s="81"/>
      <c r="CQ17" s="81"/>
      <c r="CR17" s="81"/>
      <c r="CS17" s="81"/>
      <c r="CT17" s="81"/>
      <c r="CU17" s="81">
        <v>85</v>
      </c>
      <c r="CV17" s="81">
        <v>88</v>
      </c>
      <c r="CW17" s="81">
        <v>85</v>
      </c>
      <c r="CX17" s="81"/>
      <c r="CY17" s="131"/>
      <c r="CZ17" s="131"/>
      <c r="DA17" s="131"/>
      <c r="DB17" s="131"/>
      <c r="DC17" s="131"/>
      <c r="DD17" s="131"/>
      <c r="DE17" s="131">
        <v>88</v>
      </c>
      <c r="DF17" s="131">
        <v>88</v>
      </c>
      <c r="DG17" s="131">
        <v>85</v>
      </c>
      <c r="DH17" s="131"/>
      <c r="DI17" s="113"/>
      <c r="DJ17" s="113"/>
      <c r="DK17" s="113"/>
      <c r="DL17" s="113"/>
      <c r="DM17" s="113"/>
      <c r="DN17" s="113"/>
      <c r="DO17" s="113">
        <v>90</v>
      </c>
      <c r="DP17" s="113">
        <v>90</v>
      </c>
      <c r="DQ17" s="113">
        <v>90</v>
      </c>
      <c r="DR17" s="113"/>
      <c r="DS17" s="198">
        <v>87</v>
      </c>
      <c r="DT17" s="198">
        <v>86.666666666666671</v>
      </c>
      <c r="DU17" s="198">
        <v>85</v>
      </c>
      <c r="DV17" s="198" t="s">
        <v>201</v>
      </c>
      <c r="DW17" s="198">
        <v>88</v>
      </c>
      <c r="DX17" s="198">
        <v>89.333333333333329</v>
      </c>
      <c r="DY17" s="198">
        <v>88.666666666666671</v>
      </c>
      <c r="DZ17" s="198">
        <v>88.666666666666671</v>
      </c>
      <c r="EA17" s="198">
        <v>86.666666666666671</v>
      </c>
      <c r="EB17" s="198" t="s">
        <v>201</v>
      </c>
      <c r="EC17" s="199">
        <v>87.499999999999986</v>
      </c>
      <c r="ED17" s="120" t="s">
        <v>61</v>
      </c>
      <c r="EE17" s="200" t="s">
        <v>362</v>
      </c>
    </row>
    <row r="18" spans="1:135" ht="60">
      <c r="A18" s="122">
        <v>11</v>
      </c>
      <c r="B18" s="111" t="str">
        <f>[1]SISWA!B16</f>
        <v>Nabila Ayu Saskia Ningrum</v>
      </c>
      <c r="C18" s="81">
        <v>75</v>
      </c>
      <c r="D18" s="81">
        <v>78</v>
      </c>
      <c r="E18" s="81">
        <v>78</v>
      </c>
      <c r="F18" s="81"/>
      <c r="G18" s="81"/>
      <c r="H18" s="81"/>
      <c r="I18" s="81"/>
      <c r="J18" s="81"/>
      <c r="K18" s="81"/>
      <c r="L18" s="81"/>
      <c r="M18" s="131">
        <v>78</v>
      </c>
      <c r="N18" s="131">
        <v>78</v>
      </c>
      <c r="O18" s="131">
        <v>80</v>
      </c>
      <c r="P18" s="131"/>
      <c r="Q18" s="131"/>
      <c r="R18" s="131"/>
      <c r="S18" s="131"/>
      <c r="T18" s="131"/>
      <c r="U18" s="131"/>
      <c r="V18" s="131"/>
      <c r="W18" s="113">
        <v>78</v>
      </c>
      <c r="X18" s="113">
        <v>75</v>
      </c>
      <c r="Y18" s="113">
        <v>75</v>
      </c>
      <c r="Z18" s="113"/>
      <c r="AA18" s="113"/>
      <c r="AB18" s="113"/>
      <c r="AC18" s="113"/>
      <c r="AD18" s="113"/>
      <c r="AE18" s="113"/>
      <c r="AF18" s="113"/>
      <c r="AG18" s="81">
        <v>78</v>
      </c>
      <c r="AH18" s="81">
        <v>78</v>
      </c>
      <c r="AI18" s="81"/>
      <c r="AJ18" s="81"/>
      <c r="AK18" s="81">
        <v>75</v>
      </c>
      <c r="AL18" s="81"/>
      <c r="AM18" s="81"/>
      <c r="AN18" s="81"/>
      <c r="AO18" s="81"/>
      <c r="AP18" s="81"/>
      <c r="AQ18" s="131">
        <v>75</v>
      </c>
      <c r="AR18" s="131">
        <v>78</v>
      </c>
      <c r="AS18" s="131"/>
      <c r="AT18" s="131"/>
      <c r="AU18" s="131">
        <v>78</v>
      </c>
      <c r="AV18" s="131"/>
      <c r="AW18" s="131"/>
      <c r="AX18" s="131"/>
      <c r="AY18" s="131"/>
      <c r="AZ18" s="131"/>
      <c r="BA18" s="113">
        <v>75</v>
      </c>
      <c r="BB18" s="113">
        <v>80</v>
      </c>
      <c r="BC18" s="113"/>
      <c r="BD18" s="113"/>
      <c r="BE18" s="113">
        <v>78</v>
      </c>
      <c r="BF18" s="113"/>
      <c r="BG18" s="113"/>
      <c r="BH18" s="113"/>
      <c r="BI18" s="113"/>
      <c r="BJ18" s="113"/>
      <c r="BK18" s="81"/>
      <c r="BL18" s="81"/>
      <c r="BM18" s="81"/>
      <c r="BN18" s="81"/>
      <c r="BO18" s="81"/>
      <c r="BP18" s="81">
        <v>80</v>
      </c>
      <c r="BQ18" s="81">
        <v>75</v>
      </c>
      <c r="BR18" s="81">
        <v>75</v>
      </c>
      <c r="BS18" s="81"/>
      <c r="BT18" s="81"/>
      <c r="BU18" s="131"/>
      <c r="BV18" s="131"/>
      <c r="BW18" s="131"/>
      <c r="BX18" s="131"/>
      <c r="BY18" s="131"/>
      <c r="BZ18" s="131">
        <v>75</v>
      </c>
      <c r="CA18" s="131">
        <v>78</v>
      </c>
      <c r="CB18" s="131">
        <v>78</v>
      </c>
      <c r="CC18" s="131"/>
      <c r="CD18" s="131"/>
      <c r="CE18" s="113"/>
      <c r="CF18" s="113"/>
      <c r="CG18" s="113"/>
      <c r="CH18" s="113"/>
      <c r="CI18" s="113"/>
      <c r="CJ18" s="113">
        <v>75</v>
      </c>
      <c r="CK18" s="113">
        <v>75</v>
      </c>
      <c r="CL18" s="113">
        <v>78</v>
      </c>
      <c r="CM18" s="113"/>
      <c r="CN18" s="113"/>
      <c r="CO18" s="81"/>
      <c r="CP18" s="81"/>
      <c r="CQ18" s="81"/>
      <c r="CR18" s="81"/>
      <c r="CS18" s="81"/>
      <c r="CT18" s="81"/>
      <c r="CU18" s="81">
        <v>80</v>
      </c>
      <c r="CV18" s="81">
        <v>75</v>
      </c>
      <c r="CW18" s="81">
        <v>78</v>
      </c>
      <c r="CX18" s="81"/>
      <c r="CY18" s="131"/>
      <c r="CZ18" s="131"/>
      <c r="DA18" s="131"/>
      <c r="DB18" s="131"/>
      <c r="DC18" s="131"/>
      <c r="DD18" s="131"/>
      <c r="DE18" s="131">
        <v>80</v>
      </c>
      <c r="DF18" s="131">
        <v>80</v>
      </c>
      <c r="DG18" s="131">
        <v>75</v>
      </c>
      <c r="DH18" s="131"/>
      <c r="DI18" s="113"/>
      <c r="DJ18" s="113"/>
      <c r="DK18" s="113"/>
      <c r="DL18" s="113"/>
      <c r="DM18" s="113"/>
      <c r="DN18" s="113"/>
      <c r="DO18" s="113">
        <v>80</v>
      </c>
      <c r="DP18" s="113">
        <v>75</v>
      </c>
      <c r="DQ18" s="113">
        <v>75</v>
      </c>
      <c r="DR18" s="113"/>
      <c r="DS18" s="198">
        <v>78</v>
      </c>
      <c r="DT18" s="198">
        <v>78.666666666666671</v>
      </c>
      <c r="DU18" s="198">
        <v>77.666666666666671</v>
      </c>
      <c r="DV18" s="198" t="s">
        <v>201</v>
      </c>
      <c r="DW18" s="198">
        <v>77</v>
      </c>
      <c r="DX18" s="198">
        <v>76.666666666666671</v>
      </c>
      <c r="DY18" s="198">
        <v>80</v>
      </c>
      <c r="DZ18" s="198">
        <v>77.666666666666671</v>
      </c>
      <c r="EA18" s="198">
        <v>76</v>
      </c>
      <c r="EB18" s="198" t="s">
        <v>201</v>
      </c>
      <c r="EC18" s="199">
        <v>77.708333333333343</v>
      </c>
      <c r="ED18" s="120" t="s">
        <v>71</v>
      </c>
      <c r="EE18" s="200" t="s">
        <v>363</v>
      </c>
    </row>
    <row r="19" spans="1:135" ht="45">
      <c r="A19" s="122">
        <v>12</v>
      </c>
      <c r="B19" s="111" t="str">
        <f>[1]SISWA!B17</f>
        <v>Nabila Septianing Tyas</v>
      </c>
      <c r="C19" s="81">
        <v>80</v>
      </c>
      <c r="D19" s="81">
        <v>80</v>
      </c>
      <c r="E19" s="81">
        <v>85</v>
      </c>
      <c r="F19" s="81"/>
      <c r="G19" s="81"/>
      <c r="H19" s="81"/>
      <c r="I19" s="81"/>
      <c r="J19" s="81"/>
      <c r="K19" s="81"/>
      <c r="L19" s="81"/>
      <c r="M19" s="131">
        <v>80</v>
      </c>
      <c r="N19" s="131">
        <v>85</v>
      </c>
      <c r="O19" s="131">
        <v>85</v>
      </c>
      <c r="P19" s="131"/>
      <c r="Q19" s="131"/>
      <c r="R19" s="131"/>
      <c r="S19" s="131"/>
      <c r="T19" s="131"/>
      <c r="U19" s="131"/>
      <c r="V19" s="131"/>
      <c r="W19" s="113">
        <v>88</v>
      </c>
      <c r="X19" s="113">
        <v>85</v>
      </c>
      <c r="Y19" s="113">
        <v>85</v>
      </c>
      <c r="Z19" s="113"/>
      <c r="AA19" s="113"/>
      <c r="AB19" s="113"/>
      <c r="AC19" s="113"/>
      <c r="AD19" s="113"/>
      <c r="AE19" s="113"/>
      <c r="AF19" s="113"/>
      <c r="AG19" s="81">
        <v>85</v>
      </c>
      <c r="AH19" s="81">
        <v>85</v>
      </c>
      <c r="AI19" s="81"/>
      <c r="AJ19" s="81"/>
      <c r="AK19" s="81">
        <v>80</v>
      </c>
      <c r="AL19" s="81"/>
      <c r="AM19" s="81"/>
      <c r="AN19" s="81"/>
      <c r="AO19" s="81"/>
      <c r="AP19" s="81"/>
      <c r="AQ19" s="131">
        <v>80</v>
      </c>
      <c r="AR19" s="131">
        <v>85</v>
      </c>
      <c r="AS19" s="131"/>
      <c r="AT19" s="131"/>
      <c r="AU19" s="131">
        <v>85</v>
      </c>
      <c r="AV19" s="131"/>
      <c r="AW19" s="131"/>
      <c r="AX19" s="131"/>
      <c r="AY19" s="131"/>
      <c r="AZ19" s="131"/>
      <c r="BA19" s="113">
        <v>85</v>
      </c>
      <c r="BB19" s="113">
        <v>85</v>
      </c>
      <c r="BC19" s="113"/>
      <c r="BD19" s="113"/>
      <c r="BE19" s="113">
        <v>80</v>
      </c>
      <c r="BF19" s="113"/>
      <c r="BG19" s="113"/>
      <c r="BH19" s="113"/>
      <c r="BI19" s="113"/>
      <c r="BJ19" s="113"/>
      <c r="BK19" s="81"/>
      <c r="BL19" s="81"/>
      <c r="BM19" s="81"/>
      <c r="BN19" s="81"/>
      <c r="BO19" s="81"/>
      <c r="BP19" s="81">
        <v>85</v>
      </c>
      <c r="BQ19" s="81">
        <v>85</v>
      </c>
      <c r="BR19" s="81">
        <v>75</v>
      </c>
      <c r="BS19" s="81"/>
      <c r="BT19" s="81"/>
      <c r="BU19" s="131"/>
      <c r="BV19" s="131"/>
      <c r="BW19" s="131"/>
      <c r="BX19" s="131"/>
      <c r="BY19" s="131"/>
      <c r="BZ19" s="131">
        <v>85</v>
      </c>
      <c r="CA19" s="131">
        <v>85</v>
      </c>
      <c r="CB19" s="131">
        <v>80</v>
      </c>
      <c r="CC19" s="131"/>
      <c r="CD19" s="131"/>
      <c r="CE19" s="113"/>
      <c r="CF19" s="113"/>
      <c r="CG19" s="113"/>
      <c r="CH19" s="113"/>
      <c r="CI19" s="113"/>
      <c r="CJ19" s="113">
        <v>80</v>
      </c>
      <c r="CK19" s="113">
        <v>85</v>
      </c>
      <c r="CL19" s="113">
        <v>85</v>
      </c>
      <c r="CM19" s="113"/>
      <c r="CN19" s="113"/>
      <c r="CO19" s="81"/>
      <c r="CP19" s="81"/>
      <c r="CQ19" s="81"/>
      <c r="CR19" s="81"/>
      <c r="CS19" s="81"/>
      <c r="CT19" s="81"/>
      <c r="CU19" s="81">
        <v>85</v>
      </c>
      <c r="CV19" s="81">
        <v>88</v>
      </c>
      <c r="CW19" s="81">
        <v>88</v>
      </c>
      <c r="CX19" s="81"/>
      <c r="CY19" s="131"/>
      <c r="CZ19" s="131"/>
      <c r="DA19" s="131"/>
      <c r="DB19" s="131"/>
      <c r="DC19" s="131"/>
      <c r="DD19" s="131"/>
      <c r="DE19" s="131">
        <v>80</v>
      </c>
      <c r="DF19" s="131">
        <v>85</v>
      </c>
      <c r="DG19" s="131">
        <v>88</v>
      </c>
      <c r="DH19" s="131"/>
      <c r="DI19" s="113"/>
      <c r="DJ19" s="113"/>
      <c r="DK19" s="113"/>
      <c r="DL19" s="113"/>
      <c r="DM19" s="113"/>
      <c r="DN19" s="113"/>
      <c r="DO19" s="113">
        <v>88</v>
      </c>
      <c r="DP19" s="113">
        <v>85</v>
      </c>
      <c r="DQ19" s="113">
        <v>88</v>
      </c>
      <c r="DR19" s="113"/>
      <c r="DS19" s="198">
        <v>84.333333333333329</v>
      </c>
      <c r="DT19" s="198">
        <v>85</v>
      </c>
      <c r="DU19" s="198">
        <v>85</v>
      </c>
      <c r="DV19" s="198" t="s">
        <v>201</v>
      </c>
      <c r="DW19" s="198">
        <v>81.666666666666671</v>
      </c>
      <c r="DX19" s="198">
        <v>83.333333333333329</v>
      </c>
      <c r="DY19" s="198">
        <v>86</v>
      </c>
      <c r="DZ19" s="198">
        <v>86</v>
      </c>
      <c r="EA19" s="198">
        <v>88</v>
      </c>
      <c r="EB19" s="198" t="s">
        <v>201</v>
      </c>
      <c r="EC19" s="199">
        <v>84.916666666666657</v>
      </c>
      <c r="ED19" s="120" t="s">
        <v>61</v>
      </c>
      <c r="EE19" s="200" t="s">
        <v>353</v>
      </c>
    </row>
    <row r="20" spans="1:135" ht="60">
      <c r="A20" s="122">
        <v>13</v>
      </c>
      <c r="B20" s="111" t="str">
        <f>[1]SISWA!B18</f>
        <v>Rakha Boma Nandana</v>
      </c>
      <c r="C20" s="81">
        <v>85</v>
      </c>
      <c r="D20" s="81">
        <v>85</v>
      </c>
      <c r="E20" s="81">
        <v>85</v>
      </c>
      <c r="F20" s="81"/>
      <c r="G20" s="81"/>
      <c r="H20" s="81"/>
      <c r="I20" s="81"/>
      <c r="J20" s="81"/>
      <c r="K20" s="81"/>
      <c r="L20" s="81"/>
      <c r="M20" s="131">
        <v>85</v>
      </c>
      <c r="N20" s="131">
        <v>88</v>
      </c>
      <c r="O20" s="131">
        <v>88</v>
      </c>
      <c r="P20" s="131"/>
      <c r="Q20" s="131"/>
      <c r="R20" s="131"/>
      <c r="S20" s="131"/>
      <c r="T20" s="131"/>
      <c r="U20" s="131"/>
      <c r="V20" s="131"/>
      <c r="W20" s="113">
        <v>88</v>
      </c>
      <c r="X20" s="113">
        <v>88</v>
      </c>
      <c r="Y20" s="113">
        <v>88</v>
      </c>
      <c r="Z20" s="113"/>
      <c r="AA20" s="113"/>
      <c r="AB20" s="113"/>
      <c r="AC20" s="113"/>
      <c r="AD20" s="113"/>
      <c r="AE20" s="113"/>
      <c r="AF20" s="113"/>
      <c r="AG20" s="81">
        <v>80</v>
      </c>
      <c r="AH20" s="81">
        <v>85</v>
      </c>
      <c r="AI20" s="81"/>
      <c r="AJ20" s="81"/>
      <c r="AK20" s="81">
        <v>85</v>
      </c>
      <c r="AL20" s="81"/>
      <c r="AM20" s="81"/>
      <c r="AN20" s="81"/>
      <c r="AO20" s="81"/>
      <c r="AP20" s="81"/>
      <c r="AQ20" s="131">
        <v>85</v>
      </c>
      <c r="AR20" s="131">
        <v>85</v>
      </c>
      <c r="AS20" s="131"/>
      <c r="AT20" s="131"/>
      <c r="AU20" s="131">
        <v>88</v>
      </c>
      <c r="AV20" s="131"/>
      <c r="AW20" s="131"/>
      <c r="AX20" s="131"/>
      <c r="AY20" s="131"/>
      <c r="AZ20" s="131"/>
      <c r="BA20" s="113">
        <v>88</v>
      </c>
      <c r="BB20" s="113">
        <v>90</v>
      </c>
      <c r="BC20" s="113"/>
      <c r="BD20" s="113"/>
      <c r="BE20" s="113">
        <v>85</v>
      </c>
      <c r="BF20" s="113"/>
      <c r="BG20" s="113"/>
      <c r="BH20" s="113"/>
      <c r="BI20" s="113"/>
      <c r="BJ20" s="113"/>
      <c r="BK20" s="81"/>
      <c r="BL20" s="81"/>
      <c r="BM20" s="81"/>
      <c r="BN20" s="81"/>
      <c r="BO20" s="81"/>
      <c r="BP20" s="81">
        <v>80</v>
      </c>
      <c r="BQ20" s="81">
        <v>85</v>
      </c>
      <c r="BR20" s="81">
        <v>85</v>
      </c>
      <c r="BS20" s="81"/>
      <c r="BT20" s="81"/>
      <c r="BU20" s="131"/>
      <c r="BV20" s="131"/>
      <c r="BW20" s="131"/>
      <c r="BX20" s="131"/>
      <c r="BY20" s="131"/>
      <c r="BZ20" s="131">
        <v>85</v>
      </c>
      <c r="CA20" s="131">
        <v>85</v>
      </c>
      <c r="CB20" s="131">
        <v>88</v>
      </c>
      <c r="CC20" s="131"/>
      <c r="CD20" s="131"/>
      <c r="CE20" s="113"/>
      <c r="CF20" s="113"/>
      <c r="CG20" s="113"/>
      <c r="CH20" s="113"/>
      <c r="CI20" s="113"/>
      <c r="CJ20" s="113">
        <v>88</v>
      </c>
      <c r="CK20" s="113">
        <v>88</v>
      </c>
      <c r="CL20" s="113">
        <v>85</v>
      </c>
      <c r="CM20" s="113"/>
      <c r="CN20" s="113"/>
      <c r="CO20" s="81"/>
      <c r="CP20" s="81"/>
      <c r="CQ20" s="81"/>
      <c r="CR20" s="81"/>
      <c r="CS20" s="81"/>
      <c r="CT20" s="81"/>
      <c r="CU20" s="81">
        <v>85</v>
      </c>
      <c r="CV20" s="81">
        <v>85</v>
      </c>
      <c r="CW20" s="81">
        <v>85</v>
      </c>
      <c r="CX20" s="81"/>
      <c r="CY20" s="131"/>
      <c r="CZ20" s="131"/>
      <c r="DA20" s="131"/>
      <c r="DB20" s="131"/>
      <c r="DC20" s="131"/>
      <c r="DD20" s="131"/>
      <c r="DE20" s="131">
        <v>88</v>
      </c>
      <c r="DF20" s="131">
        <v>85</v>
      </c>
      <c r="DG20" s="131">
        <v>85</v>
      </c>
      <c r="DH20" s="131"/>
      <c r="DI20" s="113"/>
      <c r="DJ20" s="113"/>
      <c r="DK20" s="113"/>
      <c r="DL20" s="113"/>
      <c r="DM20" s="113"/>
      <c r="DN20" s="113"/>
      <c r="DO20" s="113">
        <v>88</v>
      </c>
      <c r="DP20" s="113">
        <v>90</v>
      </c>
      <c r="DQ20" s="113">
        <v>85</v>
      </c>
      <c r="DR20" s="113"/>
      <c r="DS20" s="198">
        <v>86</v>
      </c>
      <c r="DT20" s="198">
        <v>87.666666666666671</v>
      </c>
      <c r="DU20" s="198">
        <v>87</v>
      </c>
      <c r="DV20" s="198" t="s">
        <v>201</v>
      </c>
      <c r="DW20" s="198">
        <v>86</v>
      </c>
      <c r="DX20" s="198">
        <v>84.333333333333329</v>
      </c>
      <c r="DY20" s="198">
        <v>87</v>
      </c>
      <c r="DZ20" s="198">
        <v>87.666666666666671</v>
      </c>
      <c r="EA20" s="198">
        <v>85</v>
      </c>
      <c r="EB20" s="198" t="s">
        <v>201</v>
      </c>
      <c r="EC20" s="199">
        <v>86.333333333333329</v>
      </c>
      <c r="ED20" s="120" t="s">
        <v>61</v>
      </c>
      <c r="EE20" s="200" t="s">
        <v>355</v>
      </c>
    </row>
    <row r="21" spans="1:135" ht="45">
      <c r="A21" s="122">
        <v>14</v>
      </c>
      <c r="B21" s="111" t="str">
        <f>[1]SISWA!B19</f>
        <v>Rayyan Khairul Azam</v>
      </c>
      <c r="C21" s="81">
        <v>85</v>
      </c>
      <c r="D21" s="81">
        <v>85</v>
      </c>
      <c r="E21" s="81">
        <v>88</v>
      </c>
      <c r="F21" s="81"/>
      <c r="G21" s="81"/>
      <c r="H21" s="81"/>
      <c r="I21" s="81"/>
      <c r="J21" s="81"/>
      <c r="K21" s="81"/>
      <c r="L21" s="81"/>
      <c r="M21" s="131">
        <v>85</v>
      </c>
      <c r="N21" s="131">
        <v>85</v>
      </c>
      <c r="O21" s="131">
        <v>85</v>
      </c>
      <c r="P21" s="131"/>
      <c r="Q21" s="131"/>
      <c r="R21" s="131"/>
      <c r="S21" s="131"/>
      <c r="T21" s="131"/>
      <c r="U21" s="131"/>
      <c r="V21" s="131"/>
      <c r="W21" s="113">
        <v>90</v>
      </c>
      <c r="X21" s="113">
        <v>80</v>
      </c>
      <c r="Y21" s="113">
        <v>80</v>
      </c>
      <c r="Z21" s="113"/>
      <c r="AA21" s="113"/>
      <c r="AB21" s="113"/>
      <c r="AC21" s="113"/>
      <c r="AD21" s="113"/>
      <c r="AE21" s="113"/>
      <c r="AF21" s="113"/>
      <c r="AG21" s="81">
        <v>85</v>
      </c>
      <c r="AH21" s="81">
        <v>85</v>
      </c>
      <c r="AI21" s="81"/>
      <c r="AJ21" s="81"/>
      <c r="AK21" s="81">
        <v>88</v>
      </c>
      <c r="AL21" s="81"/>
      <c r="AM21" s="81"/>
      <c r="AN21" s="81"/>
      <c r="AO21" s="81"/>
      <c r="AP21" s="81"/>
      <c r="AQ21" s="131">
        <v>88</v>
      </c>
      <c r="AR21" s="131">
        <v>88</v>
      </c>
      <c r="AS21" s="131"/>
      <c r="AT21" s="131"/>
      <c r="AU21" s="131">
        <v>85</v>
      </c>
      <c r="AV21" s="131"/>
      <c r="AW21" s="131"/>
      <c r="AX21" s="131"/>
      <c r="AY21" s="131"/>
      <c r="AZ21" s="131"/>
      <c r="BA21" s="113">
        <v>88</v>
      </c>
      <c r="BB21" s="113">
        <v>90</v>
      </c>
      <c r="BC21" s="113"/>
      <c r="BD21" s="113"/>
      <c r="BE21" s="113">
        <v>88</v>
      </c>
      <c r="BF21" s="113"/>
      <c r="BG21" s="113"/>
      <c r="BH21" s="113"/>
      <c r="BI21" s="113"/>
      <c r="BJ21" s="113"/>
      <c r="BK21" s="81"/>
      <c r="BL21" s="81"/>
      <c r="BM21" s="81"/>
      <c r="BN21" s="81"/>
      <c r="BO21" s="81"/>
      <c r="BP21" s="81">
        <v>85</v>
      </c>
      <c r="BQ21" s="81">
        <v>88</v>
      </c>
      <c r="BR21" s="81">
        <v>85</v>
      </c>
      <c r="BS21" s="81"/>
      <c r="BT21" s="81"/>
      <c r="BU21" s="131"/>
      <c r="BV21" s="131"/>
      <c r="BW21" s="131"/>
      <c r="BX21" s="131"/>
      <c r="BY21" s="131"/>
      <c r="BZ21" s="131">
        <v>88</v>
      </c>
      <c r="CA21" s="131">
        <v>88</v>
      </c>
      <c r="CB21" s="131">
        <v>85</v>
      </c>
      <c r="CC21" s="131"/>
      <c r="CD21" s="131"/>
      <c r="CE21" s="113"/>
      <c r="CF21" s="113"/>
      <c r="CG21" s="113"/>
      <c r="CH21" s="113"/>
      <c r="CI21" s="113"/>
      <c r="CJ21" s="113">
        <v>90</v>
      </c>
      <c r="CK21" s="113">
        <v>88</v>
      </c>
      <c r="CL21" s="113">
        <v>88</v>
      </c>
      <c r="CM21" s="113"/>
      <c r="CN21" s="113"/>
      <c r="CO21" s="81"/>
      <c r="CP21" s="81"/>
      <c r="CQ21" s="81"/>
      <c r="CR21" s="81"/>
      <c r="CS21" s="81"/>
      <c r="CT21" s="81"/>
      <c r="CU21" s="81">
        <v>88</v>
      </c>
      <c r="CV21" s="81">
        <v>85</v>
      </c>
      <c r="CW21" s="81">
        <v>88</v>
      </c>
      <c r="CX21" s="81"/>
      <c r="CY21" s="131"/>
      <c r="CZ21" s="131"/>
      <c r="DA21" s="131"/>
      <c r="DB21" s="131"/>
      <c r="DC21" s="131"/>
      <c r="DD21" s="131"/>
      <c r="DE21" s="131">
        <v>88</v>
      </c>
      <c r="DF21" s="131">
        <v>85</v>
      </c>
      <c r="DG21" s="131">
        <v>85</v>
      </c>
      <c r="DH21" s="131"/>
      <c r="DI21" s="113"/>
      <c r="DJ21" s="113"/>
      <c r="DK21" s="113"/>
      <c r="DL21" s="113"/>
      <c r="DM21" s="113"/>
      <c r="DN21" s="113"/>
      <c r="DO21" s="113">
        <v>90</v>
      </c>
      <c r="DP21" s="113">
        <v>90</v>
      </c>
      <c r="DQ21" s="113">
        <v>90</v>
      </c>
      <c r="DR21" s="113"/>
      <c r="DS21" s="198">
        <v>87.666666666666671</v>
      </c>
      <c r="DT21" s="198">
        <v>87.666666666666671</v>
      </c>
      <c r="DU21" s="198">
        <v>84.333333333333329</v>
      </c>
      <c r="DV21" s="198" t="s">
        <v>201</v>
      </c>
      <c r="DW21" s="198">
        <v>87</v>
      </c>
      <c r="DX21" s="198">
        <v>87.666666666666671</v>
      </c>
      <c r="DY21" s="198">
        <v>88.666666666666671</v>
      </c>
      <c r="DZ21" s="198">
        <v>86.666666666666671</v>
      </c>
      <c r="EA21" s="198">
        <v>87.666666666666671</v>
      </c>
      <c r="EB21" s="198" t="s">
        <v>201</v>
      </c>
      <c r="EC21" s="199">
        <v>87.166666666666657</v>
      </c>
      <c r="ED21" s="120" t="s">
        <v>61</v>
      </c>
      <c r="EE21" s="200" t="s">
        <v>364</v>
      </c>
    </row>
    <row r="22" spans="1:135" ht="60">
      <c r="A22" s="122">
        <v>15</v>
      </c>
      <c r="B22" s="111" t="str">
        <f>[1]SISWA!B20</f>
        <v>Regina Astitra Rahmadonna</v>
      </c>
      <c r="C22" s="81">
        <v>88</v>
      </c>
      <c r="D22" s="81">
        <v>88</v>
      </c>
      <c r="E22" s="81">
        <v>85</v>
      </c>
      <c r="F22" s="81"/>
      <c r="G22" s="81"/>
      <c r="H22" s="81"/>
      <c r="I22" s="81"/>
      <c r="J22" s="81"/>
      <c r="K22" s="81"/>
      <c r="L22" s="81"/>
      <c r="M22" s="131">
        <v>90</v>
      </c>
      <c r="N22" s="131">
        <v>88</v>
      </c>
      <c r="O22" s="131">
        <v>90</v>
      </c>
      <c r="P22" s="131"/>
      <c r="Q22" s="131"/>
      <c r="R22" s="131"/>
      <c r="S22" s="131"/>
      <c r="T22" s="131"/>
      <c r="U22" s="131"/>
      <c r="V22" s="131"/>
      <c r="W22" s="113">
        <v>95</v>
      </c>
      <c r="X22" s="113">
        <v>95</v>
      </c>
      <c r="Y22" s="113">
        <v>95</v>
      </c>
      <c r="Z22" s="113"/>
      <c r="AA22" s="113"/>
      <c r="AB22" s="113"/>
      <c r="AC22" s="113"/>
      <c r="AD22" s="113"/>
      <c r="AE22" s="113"/>
      <c r="AF22" s="113"/>
      <c r="AG22" s="81">
        <v>90</v>
      </c>
      <c r="AH22" s="81">
        <v>88</v>
      </c>
      <c r="AI22" s="81"/>
      <c r="AJ22" s="81"/>
      <c r="AK22" s="81">
        <v>88</v>
      </c>
      <c r="AL22" s="81"/>
      <c r="AM22" s="81"/>
      <c r="AN22" s="81"/>
      <c r="AO22" s="81"/>
      <c r="AP22" s="81"/>
      <c r="AQ22" s="131">
        <v>88</v>
      </c>
      <c r="AR22" s="131">
        <v>90</v>
      </c>
      <c r="AS22" s="131"/>
      <c r="AT22" s="131"/>
      <c r="AU22" s="131">
        <v>90</v>
      </c>
      <c r="AV22" s="131"/>
      <c r="AW22" s="131"/>
      <c r="AX22" s="131"/>
      <c r="AY22" s="131"/>
      <c r="AZ22" s="131"/>
      <c r="BA22" s="113">
        <v>95</v>
      </c>
      <c r="BB22" s="113">
        <v>95</v>
      </c>
      <c r="BC22" s="113"/>
      <c r="BD22" s="113"/>
      <c r="BE22" s="113">
        <v>90</v>
      </c>
      <c r="BF22" s="113"/>
      <c r="BG22" s="113"/>
      <c r="BH22" s="113"/>
      <c r="BI22" s="113"/>
      <c r="BJ22" s="113"/>
      <c r="BK22" s="81"/>
      <c r="BL22" s="81"/>
      <c r="BM22" s="81"/>
      <c r="BN22" s="81"/>
      <c r="BO22" s="81"/>
      <c r="BP22" s="81">
        <v>88</v>
      </c>
      <c r="BQ22" s="81">
        <v>88</v>
      </c>
      <c r="BR22" s="81">
        <v>90</v>
      </c>
      <c r="BS22" s="81"/>
      <c r="BT22" s="81"/>
      <c r="BU22" s="131"/>
      <c r="BV22" s="131"/>
      <c r="BW22" s="131"/>
      <c r="BX22" s="131"/>
      <c r="BY22" s="131"/>
      <c r="BZ22" s="131">
        <v>90</v>
      </c>
      <c r="CA22" s="131">
        <v>90</v>
      </c>
      <c r="CB22" s="131">
        <v>90</v>
      </c>
      <c r="CC22" s="131"/>
      <c r="CD22" s="131"/>
      <c r="CE22" s="113"/>
      <c r="CF22" s="113"/>
      <c r="CG22" s="113"/>
      <c r="CH22" s="113"/>
      <c r="CI22" s="113"/>
      <c r="CJ22" s="113">
        <v>95</v>
      </c>
      <c r="CK22" s="113">
        <v>95</v>
      </c>
      <c r="CL22" s="113">
        <v>95</v>
      </c>
      <c r="CM22" s="113"/>
      <c r="CN22" s="113"/>
      <c r="CO22" s="81"/>
      <c r="CP22" s="81"/>
      <c r="CQ22" s="81"/>
      <c r="CR22" s="81"/>
      <c r="CS22" s="81"/>
      <c r="CT22" s="81"/>
      <c r="CU22" s="81">
        <v>90</v>
      </c>
      <c r="CV22" s="81">
        <v>88</v>
      </c>
      <c r="CW22" s="81">
        <v>90</v>
      </c>
      <c r="CX22" s="81"/>
      <c r="CY22" s="131"/>
      <c r="CZ22" s="131"/>
      <c r="DA22" s="131"/>
      <c r="DB22" s="131"/>
      <c r="DC22" s="131"/>
      <c r="DD22" s="131"/>
      <c r="DE22" s="131">
        <v>90</v>
      </c>
      <c r="DF22" s="131">
        <v>90</v>
      </c>
      <c r="DG22" s="131">
        <v>88</v>
      </c>
      <c r="DH22" s="131"/>
      <c r="DI22" s="113"/>
      <c r="DJ22" s="113"/>
      <c r="DK22" s="113"/>
      <c r="DL22" s="113"/>
      <c r="DM22" s="113"/>
      <c r="DN22" s="113"/>
      <c r="DO22" s="113">
        <v>90</v>
      </c>
      <c r="DP22" s="113">
        <v>95</v>
      </c>
      <c r="DQ22" s="113">
        <v>95</v>
      </c>
      <c r="DR22" s="113"/>
      <c r="DS22" s="198">
        <v>91.666666666666671</v>
      </c>
      <c r="DT22" s="198">
        <v>91</v>
      </c>
      <c r="DU22" s="198">
        <v>90</v>
      </c>
      <c r="DV22" s="198" t="s">
        <v>201</v>
      </c>
      <c r="DW22" s="198">
        <v>89.333333333333329</v>
      </c>
      <c r="DX22" s="198">
        <v>91</v>
      </c>
      <c r="DY22" s="198">
        <v>91.666666666666671</v>
      </c>
      <c r="DZ22" s="198">
        <v>91.666666666666671</v>
      </c>
      <c r="EA22" s="198">
        <v>91</v>
      </c>
      <c r="EB22" s="198" t="s">
        <v>201</v>
      </c>
      <c r="EC22" s="199">
        <v>90.916666666666657</v>
      </c>
      <c r="ED22" s="120" t="s">
        <v>123</v>
      </c>
      <c r="EE22" s="200" t="s">
        <v>365</v>
      </c>
    </row>
    <row r="23" spans="1:135" ht="60">
      <c r="A23" s="122">
        <v>16</v>
      </c>
      <c r="B23" s="111" t="str">
        <f>[1]SISWA!B21</f>
        <v>Safiq Satriawan</v>
      </c>
      <c r="C23" s="81">
        <v>80</v>
      </c>
      <c r="D23" s="81">
        <v>80</v>
      </c>
      <c r="E23" s="81">
        <v>85</v>
      </c>
      <c r="F23" s="81"/>
      <c r="G23" s="81"/>
      <c r="H23" s="81"/>
      <c r="I23" s="81"/>
      <c r="J23" s="81"/>
      <c r="K23" s="81"/>
      <c r="L23" s="81"/>
      <c r="M23" s="131">
        <v>85</v>
      </c>
      <c r="N23" s="131">
        <v>85</v>
      </c>
      <c r="O23" s="131">
        <v>88</v>
      </c>
      <c r="P23" s="131"/>
      <c r="Q23" s="131"/>
      <c r="R23" s="131"/>
      <c r="S23" s="131"/>
      <c r="T23" s="131"/>
      <c r="U23" s="131"/>
      <c r="V23" s="131"/>
      <c r="W23" s="113">
        <v>88</v>
      </c>
      <c r="X23" s="113">
        <v>88</v>
      </c>
      <c r="Y23" s="113">
        <v>85</v>
      </c>
      <c r="Z23" s="113"/>
      <c r="AA23" s="113"/>
      <c r="AB23" s="113"/>
      <c r="AC23" s="113"/>
      <c r="AD23" s="113"/>
      <c r="AE23" s="113"/>
      <c r="AF23" s="113"/>
      <c r="AG23" s="81">
        <v>85</v>
      </c>
      <c r="AH23" s="81">
        <v>85</v>
      </c>
      <c r="AI23" s="81"/>
      <c r="AJ23" s="81"/>
      <c r="AK23" s="81">
        <v>88</v>
      </c>
      <c r="AL23" s="81"/>
      <c r="AM23" s="81"/>
      <c r="AN23" s="81"/>
      <c r="AO23" s="81"/>
      <c r="AP23" s="81"/>
      <c r="AQ23" s="131">
        <v>85</v>
      </c>
      <c r="AR23" s="131">
        <v>88</v>
      </c>
      <c r="AS23" s="131"/>
      <c r="AT23" s="131"/>
      <c r="AU23" s="131">
        <v>85</v>
      </c>
      <c r="AV23" s="131"/>
      <c r="AW23" s="131"/>
      <c r="AX23" s="131"/>
      <c r="AY23" s="131"/>
      <c r="AZ23" s="131"/>
      <c r="BA23" s="113">
        <v>88</v>
      </c>
      <c r="BB23" s="113">
        <v>90</v>
      </c>
      <c r="BC23" s="113"/>
      <c r="BD23" s="113"/>
      <c r="BE23" s="113">
        <v>85</v>
      </c>
      <c r="BF23" s="113"/>
      <c r="BG23" s="113"/>
      <c r="BH23" s="113"/>
      <c r="BI23" s="113"/>
      <c r="BJ23" s="113"/>
      <c r="BK23" s="81"/>
      <c r="BL23" s="81"/>
      <c r="BM23" s="81"/>
      <c r="BN23" s="81"/>
      <c r="BO23" s="81"/>
      <c r="BP23" s="81">
        <v>80</v>
      </c>
      <c r="BQ23" s="81">
        <v>85</v>
      </c>
      <c r="BR23" s="81">
        <v>85</v>
      </c>
      <c r="BS23" s="81"/>
      <c r="BT23" s="81"/>
      <c r="BU23" s="131"/>
      <c r="BV23" s="131"/>
      <c r="BW23" s="131"/>
      <c r="BX23" s="131"/>
      <c r="BY23" s="131"/>
      <c r="BZ23" s="131">
        <v>85</v>
      </c>
      <c r="CA23" s="131">
        <v>85</v>
      </c>
      <c r="CB23" s="131">
        <v>88</v>
      </c>
      <c r="CC23" s="131"/>
      <c r="CD23" s="131"/>
      <c r="CE23" s="113"/>
      <c r="CF23" s="113"/>
      <c r="CG23" s="113"/>
      <c r="CH23" s="113"/>
      <c r="CI23" s="113"/>
      <c r="CJ23" s="113">
        <v>88</v>
      </c>
      <c r="CK23" s="113">
        <v>90</v>
      </c>
      <c r="CL23" s="113">
        <v>85</v>
      </c>
      <c r="CM23" s="113"/>
      <c r="CN23" s="113"/>
      <c r="CO23" s="81"/>
      <c r="CP23" s="81"/>
      <c r="CQ23" s="81"/>
      <c r="CR23" s="81"/>
      <c r="CS23" s="81"/>
      <c r="CT23" s="81"/>
      <c r="CU23" s="81">
        <v>85</v>
      </c>
      <c r="CV23" s="81">
        <v>85</v>
      </c>
      <c r="CW23" s="81">
        <v>85</v>
      </c>
      <c r="CX23" s="81"/>
      <c r="CY23" s="131"/>
      <c r="CZ23" s="131"/>
      <c r="DA23" s="131"/>
      <c r="DB23" s="131"/>
      <c r="DC23" s="131"/>
      <c r="DD23" s="131"/>
      <c r="DE23" s="131">
        <v>88</v>
      </c>
      <c r="DF23" s="131">
        <v>85</v>
      </c>
      <c r="DG23" s="131">
        <v>88</v>
      </c>
      <c r="DH23" s="131"/>
      <c r="DI23" s="113"/>
      <c r="DJ23" s="113"/>
      <c r="DK23" s="113"/>
      <c r="DL23" s="113"/>
      <c r="DM23" s="113"/>
      <c r="DN23" s="113"/>
      <c r="DO23" s="113">
        <v>90</v>
      </c>
      <c r="DP23" s="113">
        <v>90</v>
      </c>
      <c r="DQ23" s="113">
        <v>88</v>
      </c>
      <c r="DR23" s="113"/>
      <c r="DS23" s="198">
        <v>86</v>
      </c>
      <c r="DT23" s="198">
        <v>87.666666666666671</v>
      </c>
      <c r="DU23" s="198">
        <v>86</v>
      </c>
      <c r="DV23" s="198" t="s">
        <v>201</v>
      </c>
      <c r="DW23" s="198">
        <v>86</v>
      </c>
      <c r="DX23" s="198">
        <v>84.333333333333329</v>
      </c>
      <c r="DY23" s="198">
        <v>87.666666666666671</v>
      </c>
      <c r="DZ23" s="198">
        <v>87.666666666666671</v>
      </c>
      <c r="EA23" s="198">
        <v>87</v>
      </c>
      <c r="EB23" s="198" t="s">
        <v>201</v>
      </c>
      <c r="EC23" s="199">
        <v>86.541666666666657</v>
      </c>
      <c r="ED23" s="120" t="s">
        <v>61</v>
      </c>
      <c r="EE23" s="200" t="s">
        <v>355</v>
      </c>
    </row>
    <row r="24" spans="1:135">
      <c r="A24" s="122">
        <v>17</v>
      </c>
      <c r="B24" s="111" t="e">
        <f>[1]SISWA!#REF!</f>
        <v>#REF!</v>
      </c>
      <c r="C24" s="81"/>
      <c r="D24" s="81"/>
      <c r="E24" s="81"/>
      <c r="F24" s="81"/>
      <c r="G24" s="81"/>
      <c r="H24" s="81"/>
      <c r="I24" s="81"/>
      <c r="J24" s="81"/>
      <c r="K24" s="81"/>
      <c r="L24" s="81"/>
      <c r="M24" s="131"/>
      <c r="N24" s="131"/>
      <c r="O24" s="131"/>
      <c r="P24" s="131"/>
      <c r="Q24" s="131"/>
      <c r="R24" s="131"/>
      <c r="S24" s="131"/>
      <c r="T24" s="131"/>
      <c r="U24" s="131"/>
      <c r="V24" s="131"/>
      <c r="W24" s="113"/>
      <c r="X24" s="113"/>
      <c r="Y24" s="113"/>
      <c r="Z24" s="113"/>
      <c r="AA24" s="113"/>
      <c r="AB24" s="113"/>
      <c r="AC24" s="113"/>
      <c r="AD24" s="113"/>
      <c r="AE24" s="113"/>
      <c r="AF24" s="113"/>
      <c r="AG24" s="81"/>
      <c r="AH24" s="81"/>
      <c r="AI24" s="81"/>
      <c r="AJ24" s="81"/>
      <c r="AK24" s="81"/>
      <c r="AL24" s="81"/>
      <c r="AM24" s="81"/>
      <c r="AN24" s="81"/>
      <c r="AO24" s="81"/>
      <c r="AP24" s="81"/>
      <c r="AQ24" s="131"/>
      <c r="AR24" s="131"/>
      <c r="AS24" s="131"/>
      <c r="AT24" s="131"/>
      <c r="AU24" s="131"/>
      <c r="AV24" s="131"/>
      <c r="AW24" s="131"/>
      <c r="AX24" s="131"/>
      <c r="AY24" s="131"/>
      <c r="AZ24" s="131"/>
      <c r="BA24" s="113"/>
      <c r="BB24" s="113"/>
      <c r="BC24" s="113"/>
      <c r="BD24" s="113"/>
      <c r="BE24" s="113"/>
      <c r="BF24" s="113"/>
      <c r="BG24" s="113"/>
      <c r="BH24" s="113"/>
      <c r="BI24" s="113"/>
      <c r="BJ24" s="113"/>
      <c r="BK24" s="81"/>
      <c r="BL24" s="81"/>
      <c r="BM24" s="81"/>
      <c r="BN24" s="81"/>
      <c r="BO24" s="81"/>
      <c r="BP24" s="81"/>
      <c r="BQ24" s="81"/>
      <c r="BR24" s="81"/>
      <c r="BS24" s="81"/>
      <c r="BT24" s="81"/>
      <c r="BU24" s="131"/>
      <c r="BV24" s="131"/>
      <c r="BW24" s="131"/>
      <c r="BX24" s="131"/>
      <c r="BY24" s="131"/>
      <c r="BZ24" s="131"/>
      <c r="CA24" s="131"/>
      <c r="CB24" s="131"/>
      <c r="CC24" s="131"/>
      <c r="CD24" s="131"/>
      <c r="CE24" s="113"/>
      <c r="CF24" s="113"/>
      <c r="CG24" s="113"/>
      <c r="CH24" s="113"/>
      <c r="CI24" s="113"/>
      <c r="CJ24" s="113"/>
      <c r="CK24" s="113"/>
      <c r="CL24" s="113"/>
      <c r="CM24" s="113"/>
      <c r="CN24" s="113"/>
      <c r="CO24" s="81"/>
      <c r="CP24" s="81"/>
      <c r="CQ24" s="81"/>
      <c r="CR24" s="81"/>
      <c r="CS24" s="81"/>
      <c r="CT24" s="81"/>
      <c r="CU24" s="81"/>
      <c r="CV24" s="81"/>
      <c r="CW24" s="81"/>
      <c r="CX24" s="81"/>
      <c r="CY24" s="131"/>
      <c r="CZ24" s="131"/>
      <c r="DA24" s="131"/>
      <c r="DB24" s="131"/>
      <c r="DC24" s="131"/>
      <c r="DD24" s="131"/>
      <c r="DE24" s="131"/>
      <c r="DF24" s="131"/>
      <c r="DG24" s="131"/>
      <c r="DH24" s="131"/>
      <c r="DI24" s="113"/>
      <c r="DJ24" s="113"/>
      <c r="DK24" s="113"/>
      <c r="DL24" s="113"/>
      <c r="DM24" s="113"/>
      <c r="DN24" s="113"/>
      <c r="DO24" s="113"/>
      <c r="DP24" s="113"/>
      <c r="DQ24" s="113"/>
      <c r="DR24" s="113"/>
      <c r="DS24" s="198" t="s">
        <v>201</v>
      </c>
      <c r="DT24" s="198" t="s">
        <v>201</v>
      </c>
      <c r="DU24" s="198" t="s">
        <v>201</v>
      </c>
      <c r="DV24" s="198" t="s">
        <v>201</v>
      </c>
      <c r="DW24" s="198" t="s">
        <v>201</v>
      </c>
      <c r="DX24" s="198" t="s">
        <v>201</v>
      </c>
      <c r="DY24" s="198" t="s">
        <v>201</v>
      </c>
      <c r="DZ24" s="198" t="s">
        <v>201</v>
      </c>
      <c r="EA24" s="198" t="s">
        <v>201</v>
      </c>
      <c r="EB24" s="198" t="s">
        <v>201</v>
      </c>
      <c r="EC24" s="199" t="s">
        <v>116</v>
      </c>
      <c r="ED24" s="120" t="s">
        <v>130</v>
      </c>
      <c r="EE24" s="200" t="s">
        <v>116</v>
      </c>
    </row>
    <row r="25" spans="1:135">
      <c r="A25" s="122">
        <v>18</v>
      </c>
      <c r="B25" s="111">
        <f>[1]SISWA!B23</f>
        <v>0</v>
      </c>
      <c r="C25" s="81"/>
      <c r="D25" s="81"/>
      <c r="E25" s="81"/>
      <c r="F25" s="81"/>
      <c r="G25" s="81"/>
      <c r="H25" s="81"/>
      <c r="I25" s="81"/>
      <c r="J25" s="81"/>
      <c r="K25" s="81"/>
      <c r="L25" s="81"/>
      <c r="M25" s="131"/>
      <c r="N25" s="131"/>
      <c r="O25" s="131"/>
      <c r="P25" s="131"/>
      <c r="Q25" s="131"/>
      <c r="R25" s="131"/>
      <c r="S25" s="131"/>
      <c r="T25" s="131"/>
      <c r="U25" s="131"/>
      <c r="V25" s="131"/>
      <c r="W25" s="113"/>
      <c r="X25" s="113"/>
      <c r="Y25" s="113"/>
      <c r="Z25" s="113"/>
      <c r="AA25" s="113"/>
      <c r="AB25" s="113"/>
      <c r="AC25" s="113"/>
      <c r="AD25" s="113"/>
      <c r="AE25" s="113"/>
      <c r="AF25" s="113"/>
      <c r="AG25" s="81"/>
      <c r="AH25" s="81"/>
      <c r="AI25" s="81"/>
      <c r="AJ25" s="81"/>
      <c r="AK25" s="81"/>
      <c r="AL25" s="81"/>
      <c r="AM25" s="81"/>
      <c r="AN25" s="81"/>
      <c r="AO25" s="81"/>
      <c r="AP25" s="81"/>
      <c r="AQ25" s="131"/>
      <c r="AR25" s="131"/>
      <c r="AS25" s="131"/>
      <c r="AT25" s="131"/>
      <c r="AU25" s="131"/>
      <c r="AV25" s="131"/>
      <c r="AW25" s="131"/>
      <c r="AX25" s="131"/>
      <c r="AY25" s="131"/>
      <c r="AZ25" s="131"/>
      <c r="BA25" s="113"/>
      <c r="BB25" s="113"/>
      <c r="BC25" s="113"/>
      <c r="BD25" s="113"/>
      <c r="BE25" s="113"/>
      <c r="BF25" s="113"/>
      <c r="BG25" s="113"/>
      <c r="BH25" s="113"/>
      <c r="BI25" s="113"/>
      <c r="BJ25" s="113"/>
      <c r="BK25" s="81"/>
      <c r="BL25" s="81"/>
      <c r="BM25" s="81"/>
      <c r="BN25" s="81"/>
      <c r="BO25" s="81"/>
      <c r="BP25" s="81"/>
      <c r="BQ25" s="81"/>
      <c r="BR25" s="81"/>
      <c r="BS25" s="81"/>
      <c r="BT25" s="81"/>
      <c r="BU25" s="131"/>
      <c r="BV25" s="131"/>
      <c r="BW25" s="131"/>
      <c r="BX25" s="131"/>
      <c r="BY25" s="131"/>
      <c r="BZ25" s="131"/>
      <c r="CA25" s="131"/>
      <c r="CB25" s="131"/>
      <c r="CC25" s="131"/>
      <c r="CD25" s="131"/>
      <c r="CE25" s="113"/>
      <c r="CF25" s="113"/>
      <c r="CG25" s="113"/>
      <c r="CH25" s="113"/>
      <c r="CI25" s="113"/>
      <c r="CJ25" s="113"/>
      <c r="CK25" s="113"/>
      <c r="CL25" s="113"/>
      <c r="CM25" s="113"/>
      <c r="CN25" s="113"/>
      <c r="CO25" s="81"/>
      <c r="CP25" s="81"/>
      <c r="CQ25" s="81"/>
      <c r="CR25" s="81"/>
      <c r="CS25" s="81"/>
      <c r="CT25" s="81"/>
      <c r="CU25" s="81"/>
      <c r="CV25" s="81"/>
      <c r="CW25" s="81"/>
      <c r="CX25" s="81"/>
      <c r="CY25" s="131"/>
      <c r="CZ25" s="131"/>
      <c r="DA25" s="131"/>
      <c r="DB25" s="131"/>
      <c r="DC25" s="131"/>
      <c r="DD25" s="131"/>
      <c r="DE25" s="131"/>
      <c r="DF25" s="131"/>
      <c r="DG25" s="131"/>
      <c r="DH25" s="131"/>
      <c r="DI25" s="113"/>
      <c r="DJ25" s="113"/>
      <c r="DK25" s="113"/>
      <c r="DL25" s="113"/>
      <c r="DM25" s="113"/>
      <c r="DN25" s="113"/>
      <c r="DO25" s="113"/>
      <c r="DP25" s="113"/>
      <c r="DQ25" s="113"/>
      <c r="DR25" s="113"/>
      <c r="DS25" s="198" t="s">
        <v>201</v>
      </c>
      <c r="DT25" s="198" t="s">
        <v>201</v>
      </c>
      <c r="DU25" s="198" t="s">
        <v>201</v>
      </c>
      <c r="DV25" s="198" t="s">
        <v>201</v>
      </c>
      <c r="DW25" s="198" t="s">
        <v>201</v>
      </c>
      <c r="DX25" s="198" t="s">
        <v>201</v>
      </c>
      <c r="DY25" s="198" t="s">
        <v>201</v>
      </c>
      <c r="DZ25" s="198" t="s">
        <v>201</v>
      </c>
      <c r="EA25" s="198" t="s">
        <v>201</v>
      </c>
      <c r="EB25" s="198" t="s">
        <v>201</v>
      </c>
      <c r="EC25" s="199" t="s">
        <v>116</v>
      </c>
      <c r="ED25" s="120" t="s">
        <v>130</v>
      </c>
      <c r="EE25" s="200" t="s">
        <v>116</v>
      </c>
    </row>
    <row r="26" spans="1:135">
      <c r="A26" s="122">
        <v>19</v>
      </c>
      <c r="B26" s="111">
        <f>[1]SISWA!B24</f>
        <v>0</v>
      </c>
      <c r="C26" s="81"/>
      <c r="D26" s="81"/>
      <c r="E26" s="81"/>
      <c r="F26" s="81"/>
      <c r="G26" s="81"/>
      <c r="H26" s="81"/>
      <c r="I26" s="81"/>
      <c r="J26" s="81"/>
      <c r="K26" s="81"/>
      <c r="L26" s="81"/>
      <c r="M26" s="131"/>
      <c r="N26" s="131"/>
      <c r="O26" s="131"/>
      <c r="P26" s="131"/>
      <c r="Q26" s="131"/>
      <c r="R26" s="131"/>
      <c r="S26" s="131"/>
      <c r="T26" s="131"/>
      <c r="U26" s="131"/>
      <c r="V26" s="131"/>
      <c r="W26" s="113"/>
      <c r="X26" s="113"/>
      <c r="Y26" s="113"/>
      <c r="Z26" s="113"/>
      <c r="AA26" s="113"/>
      <c r="AB26" s="113"/>
      <c r="AC26" s="113"/>
      <c r="AD26" s="113"/>
      <c r="AE26" s="113"/>
      <c r="AF26" s="113"/>
      <c r="AG26" s="81"/>
      <c r="AH26" s="81"/>
      <c r="AI26" s="81"/>
      <c r="AJ26" s="81"/>
      <c r="AK26" s="81"/>
      <c r="AL26" s="81"/>
      <c r="AM26" s="81"/>
      <c r="AN26" s="81"/>
      <c r="AO26" s="81"/>
      <c r="AP26" s="81"/>
      <c r="AQ26" s="131"/>
      <c r="AR26" s="131"/>
      <c r="AS26" s="131"/>
      <c r="AT26" s="131"/>
      <c r="AU26" s="131"/>
      <c r="AV26" s="131"/>
      <c r="AW26" s="131"/>
      <c r="AX26" s="131"/>
      <c r="AY26" s="131"/>
      <c r="AZ26" s="131"/>
      <c r="BA26" s="113"/>
      <c r="BB26" s="113"/>
      <c r="BC26" s="113"/>
      <c r="BD26" s="113"/>
      <c r="BE26" s="113"/>
      <c r="BF26" s="113"/>
      <c r="BG26" s="113"/>
      <c r="BH26" s="113"/>
      <c r="BI26" s="113"/>
      <c r="BJ26" s="113"/>
      <c r="BK26" s="81"/>
      <c r="BL26" s="81"/>
      <c r="BM26" s="81"/>
      <c r="BN26" s="81"/>
      <c r="BO26" s="81"/>
      <c r="BP26" s="81"/>
      <c r="BQ26" s="81"/>
      <c r="BR26" s="81"/>
      <c r="BS26" s="81"/>
      <c r="BT26" s="81"/>
      <c r="BU26" s="131"/>
      <c r="BV26" s="131"/>
      <c r="BW26" s="131"/>
      <c r="BX26" s="131"/>
      <c r="BY26" s="131"/>
      <c r="BZ26" s="131"/>
      <c r="CA26" s="131"/>
      <c r="CB26" s="131"/>
      <c r="CC26" s="131"/>
      <c r="CD26" s="131"/>
      <c r="CE26" s="113"/>
      <c r="CF26" s="113"/>
      <c r="CG26" s="113"/>
      <c r="CH26" s="113"/>
      <c r="CI26" s="113"/>
      <c r="CJ26" s="113"/>
      <c r="CK26" s="113"/>
      <c r="CL26" s="113"/>
      <c r="CM26" s="113"/>
      <c r="CN26" s="113"/>
      <c r="CO26" s="81"/>
      <c r="CP26" s="81"/>
      <c r="CQ26" s="81"/>
      <c r="CR26" s="81"/>
      <c r="CS26" s="81"/>
      <c r="CT26" s="81"/>
      <c r="CU26" s="81"/>
      <c r="CV26" s="81"/>
      <c r="CW26" s="81"/>
      <c r="CX26" s="81"/>
      <c r="CY26" s="131"/>
      <c r="CZ26" s="131"/>
      <c r="DA26" s="131"/>
      <c r="DB26" s="131"/>
      <c r="DC26" s="131"/>
      <c r="DD26" s="131"/>
      <c r="DE26" s="131"/>
      <c r="DF26" s="131"/>
      <c r="DG26" s="131"/>
      <c r="DH26" s="131"/>
      <c r="DI26" s="113"/>
      <c r="DJ26" s="113"/>
      <c r="DK26" s="113"/>
      <c r="DL26" s="113"/>
      <c r="DM26" s="113"/>
      <c r="DN26" s="113"/>
      <c r="DO26" s="113"/>
      <c r="DP26" s="113"/>
      <c r="DQ26" s="113"/>
      <c r="DR26" s="113"/>
      <c r="DS26" s="198" t="s">
        <v>201</v>
      </c>
      <c r="DT26" s="198" t="s">
        <v>201</v>
      </c>
      <c r="DU26" s="198" t="s">
        <v>201</v>
      </c>
      <c r="DV26" s="198" t="s">
        <v>201</v>
      </c>
      <c r="DW26" s="198" t="s">
        <v>201</v>
      </c>
      <c r="DX26" s="198" t="s">
        <v>201</v>
      </c>
      <c r="DY26" s="198" t="s">
        <v>201</v>
      </c>
      <c r="DZ26" s="198" t="s">
        <v>201</v>
      </c>
      <c r="EA26" s="198" t="s">
        <v>201</v>
      </c>
      <c r="EB26" s="198" t="s">
        <v>201</v>
      </c>
      <c r="EC26" s="199" t="s">
        <v>116</v>
      </c>
      <c r="ED26" s="120" t="s">
        <v>130</v>
      </c>
      <c r="EE26" s="200" t="s">
        <v>116</v>
      </c>
    </row>
    <row r="27" spans="1:135">
      <c r="A27" s="122">
        <v>20</v>
      </c>
      <c r="B27" s="111">
        <f>[1]SISWA!B25</f>
        <v>0</v>
      </c>
      <c r="C27" s="81"/>
      <c r="D27" s="81"/>
      <c r="E27" s="81"/>
      <c r="F27" s="81"/>
      <c r="G27" s="81"/>
      <c r="H27" s="81"/>
      <c r="I27" s="81"/>
      <c r="J27" s="81"/>
      <c r="K27" s="81"/>
      <c r="L27" s="81"/>
      <c r="M27" s="131"/>
      <c r="N27" s="131"/>
      <c r="O27" s="131"/>
      <c r="P27" s="131"/>
      <c r="Q27" s="131"/>
      <c r="R27" s="131"/>
      <c r="S27" s="131"/>
      <c r="T27" s="131"/>
      <c r="U27" s="131"/>
      <c r="V27" s="131"/>
      <c r="W27" s="113"/>
      <c r="X27" s="113"/>
      <c r="Y27" s="113"/>
      <c r="Z27" s="113"/>
      <c r="AA27" s="113"/>
      <c r="AB27" s="113"/>
      <c r="AC27" s="113"/>
      <c r="AD27" s="113"/>
      <c r="AE27" s="113"/>
      <c r="AF27" s="113"/>
      <c r="AG27" s="81"/>
      <c r="AH27" s="81"/>
      <c r="AI27" s="81"/>
      <c r="AJ27" s="81"/>
      <c r="AK27" s="81"/>
      <c r="AL27" s="81"/>
      <c r="AM27" s="81"/>
      <c r="AN27" s="81"/>
      <c r="AO27" s="81"/>
      <c r="AP27" s="81"/>
      <c r="AQ27" s="131"/>
      <c r="AR27" s="131"/>
      <c r="AS27" s="131"/>
      <c r="AT27" s="131"/>
      <c r="AU27" s="131"/>
      <c r="AV27" s="131"/>
      <c r="AW27" s="131"/>
      <c r="AX27" s="131"/>
      <c r="AY27" s="131"/>
      <c r="AZ27" s="131"/>
      <c r="BA27" s="113"/>
      <c r="BB27" s="113"/>
      <c r="BC27" s="113"/>
      <c r="BD27" s="113"/>
      <c r="BE27" s="113"/>
      <c r="BF27" s="113"/>
      <c r="BG27" s="113"/>
      <c r="BH27" s="113"/>
      <c r="BI27" s="113"/>
      <c r="BJ27" s="113"/>
      <c r="BK27" s="81"/>
      <c r="BL27" s="81"/>
      <c r="BM27" s="81"/>
      <c r="BN27" s="81"/>
      <c r="BO27" s="81"/>
      <c r="BP27" s="81"/>
      <c r="BQ27" s="81"/>
      <c r="BR27" s="81"/>
      <c r="BS27" s="81"/>
      <c r="BT27" s="81"/>
      <c r="BU27" s="131"/>
      <c r="BV27" s="131"/>
      <c r="BW27" s="131"/>
      <c r="BX27" s="131"/>
      <c r="BY27" s="131"/>
      <c r="BZ27" s="131"/>
      <c r="CA27" s="131"/>
      <c r="CB27" s="131"/>
      <c r="CC27" s="131"/>
      <c r="CD27" s="131"/>
      <c r="CE27" s="113"/>
      <c r="CF27" s="113"/>
      <c r="CG27" s="113"/>
      <c r="CH27" s="113"/>
      <c r="CI27" s="113"/>
      <c r="CJ27" s="113"/>
      <c r="CK27" s="113"/>
      <c r="CL27" s="113"/>
      <c r="CM27" s="113"/>
      <c r="CN27" s="113"/>
      <c r="CO27" s="81"/>
      <c r="CP27" s="81"/>
      <c r="CQ27" s="81"/>
      <c r="CR27" s="81"/>
      <c r="CS27" s="81"/>
      <c r="CT27" s="81"/>
      <c r="CU27" s="81"/>
      <c r="CV27" s="81"/>
      <c r="CW27" s="81"/>
      <c r="CX27" s="81"/>
      <c r="CY27" s="131"/>
      <c r="CZ27" s="131"/>
      <c r="DA27" s="131"/>
      <c r="DB27" s="131"/>
      <c r="DC27" s="131"/>
      <c r="DD27" s="131"/>
      <c r="DE27" s="131"/>
      <c r="DF27" s="131"/>
      <c r="DG27" s="131"/>
      <c r="DH27" s="131"/>
      <c r="DI27" s="113"/>
      <c r="DJ27" s="113"/>
      <c r="DK27" s="113"/>
      <c r="DL27" s="113"/>
      <c r="DM27" s="113"/>
      <c r="DN27" s="113"/>
      <c r="DO27" s="113"/>
      <c r="DP27" s="113"/>
      <c r="DQ27" s="113"/>
      <c r="DR27" s="113"/>
      <c r="DS27" s="198" t="s">
        <v>201</v>
      </c>
      <c r="DT27" s="198" t="s">
        <v>201</v>
      </c>
      <c r="DU27" s="198" t="s">
        <v>201</v>
      </c>
      <c r="DV27" s="198" t="s">
        <v>201</v>
      </c>
      <c r="DW27" s="198" t="s">
        <v>201</v>
      </c>
      <c r="DX27" s="198" t="s">
        <v>201</v>
      </c>
      <c r="DY27" s="198" t="s">
        <v>201</v>
      </c>
      <c r="DZ27" s="198" t="s">
        <v>201</v>
      </c>
      <c r="EA27" s="198" t="s">
        <v>201</v>
      </c>
      <c r="EB27" s="198" t="s">
        <v>201</v>
      </c>
      <c r="EC27" s="199" t="s">
        <v>116</v>
      </c>
      <c r="ED27" s="120" t="s">
        <v>130</v>
      </c>
      <c r="EE27" s="200" t="s">
        <v>116</v>
      </c>
    </row>
    <row r="28" spans="1:135">
      <c r="A28" s="122">
        <v>21</v>
      </c>
      <c r="B28" s="111">
        <f>[1]SISWA!B26</f>
        <v>0</v>
      </c>
      <c r="C28" s="81"/>
      <c r="D28" s="81"/>
      <c r="E28" s="81"/>
      <c r="F28" s="81"/>
      <c r="G28" s="81"/>
      <c r="H28" s="81"/>
      <c r="I28" s="81"/>
      <c r="J28" s="81"/>
      <c r="K28" s="81"/>
      <c r="L28" s="81"/>
      <c r="M28" s="131"/>
      <c r="N28" s="131"/>
      <c r="O28" s="131"/>
      <c r="P28" s="131"/>
      <c r="Q28" s="131"/>
      <c r="R28" s="131"/>
      <c r="S28" s="131"/>
      <c r="T28" s="131"/>
      <c r="U28" s="131"/>
      <c r="V28" s="131"/>
      <c r="W28" s="113"/>
      <c r="X28" s="113"/>
      <c r="Y28" s="113"/>
      <c r="Z28" s="113"/>
      <c r="AA28" s="113"/>
      <c r="AB28" s="113"/>
      <c r="AC28" s="113"/>
      <c r="AD28" s="113"/>
      <c r="AE28" s="113"/>
      <c r="AF28" s="113"/>
      <c r="AG28" s="81"/>
      <c r="AH28" s="81"/>
      <c r="AI28" s="81"/>
      <c r="AJ28" s="81"/>
      <c r="AK28" s="81"/>
      <c r="AL28" s="81"/>
      <c r="AM28" s="81"/>
      <c r="AN28" s="81"/>
      <c r="AO28" s="81"/>
      <c r="AP28" s="81"/>
      <c r="AQ28" s="131"/>
      <c r="AR28" s="131"/>
      <c r="AS28" s="131"/>
      <c r="AT28" s="131"/>
      <c r="AU28" s="131"/>
      <c r="AV28" s="131"/>
      <c r="AW28" s="131"/>
      <c r="AX28" s="131"/>
      <c r="AY28" s="131"/>
      <c r="AZ28" s="131"/>
      <c r="BA28" s="113"/>
      <c r="BB28" s="113"/>
      <c r="BC28" s="113"/>
      <c r="BD28" s="113"/>
      <c r="BE28" s="113"/>
      <c r="BF28" s="113"/>
      <c r="BG28" s="113"/>
      <c r="BH28" s="113"/>
      <c r="BI28" s="113"/>
      <c r="BJ28" s="113"/>
      <c r="BK28" s="81"/>
      <c r="BL28" s="81"/>
      <c r="BM28" s="81"/>
      <c r="BN28" s="81"/>
      <c r="BO28" s="81"/>
      <c r="BP28" s="81"/>
      <c r="BQ28" s="81"/>
      <c r="BR28" s="81"/>
      <c r="BS28" s="81"/>
      <c r="BT28" s="81"/>
      <c r="BU28" s="131"/>
      <c r="BV28" s="131"/>
      <c r="BW28" s="131"/>
      <c r="BX28" s="131"/>
      <c r="BY28" s="131"/>
      <c r="BZ28" s="131"/>
      <c r="CA28" s="131"/>
      <c r="CB28" s="131"/>
      <c r="CC28" s="131"/>
      <c r="CD28" s="131"/>
      <c r="CE28" s="113"/>
      <c r="CF28" s="113"/>
      <c r="CG28" s="113"/>
      <c r="CH28" s="113"/>
      <c r="CI28" s="113"/>
      <c r="CJ28" s="113"/>
      <c r="CK28" s="113"/>
      <c r="CL28" s="113"/>
      <c r="CM28" s="113"/>
      <c r="CN28" s="113"/>
      <c r="CO28" s="81"/>
      <c r="CP28" s="81"/>
      <c r="CQ28" s="81"/>
      <c r="CR28" s="81"/>
      <c r="CS28" s="81"/>
      <c r="CT28" s="81"/>
      <c r="CU28" s="81"/>
      <c r="CV28" s="81"/>
      <c r="CW28" s="81"/>
      <c r="CX28" s="81"/>
      <c r="CY28" s="131"/>
      <c r="CZ28" s="131"/>
      <c r="DA28" s="131"/>
      <c r="DB28" s="131"/>
      <c r="DC28" s="131"/>
      <c r="DD28" s="131"/>
      <c r="DE28" s="131"/>
      <c r="DF28" s="131"/>
      <c r="DG28" s="131"/>
      <c r="DH28" s="131"/>
      <c r="DI28" s="113"/>
      <c r="DJ28" s="113"/>
      <c r="DK28" s="113"/>
      <c r="DL28" s="113"/>
      <c r="DM28" s="113"/>
      <c r="DN28" s="113"/>
      <c r="DO28" s="113"/>
      <c r="DP28" s="113"/>
      <c r="DQ28" s="113"/>
      <c r="DR28" s="113"/>
      <c r="DS28" s="198" t="s">
        <v>201</v>
      </c>
      <c r="DT28" s="198" t="s">
        <v>201</v>
      </c>
      <c r="DU28" s="198" t="s">
        <v>201</v>
      </c>
      <c r="DV28" s="198" t="s">
        <v>201</v>
      </c>
      <c r="DW28" s="198" t="s">
        <v>201</v>
      </c>
      <c r="DX28" s="198" t="s">
        <v>201</v>
      </c>
      <c r="DY28" s="198" t="s">
        <v>201</v>
      </c>
      <c r="DZ28" s="198" t="s">
        <v>201</v>
      </c>
      <c r="EA28" s="198" t="s">
        <v>201</v>
      </c>
      <c r="EB28" s="198" t="s">
        <v>201</v>
      </c>
      <c r="EC28" s="199" t="s">
        <v>116</v>
      </c>
      <c r="ED28" s="120" t="s">
        <v>130</v>
      </c>
      <c r="EE28" s="200" t="s">
        <v>116</v>
      </c>
    </row>
    <row r="29" spans="1:135">
      <c r="A29" s="122">
        <v>22</v>
      </c>
      <c r="B29" s="111">
        <f>[1]SISWA!B27</f>
        <v>0</v>
      </c>
      <c r="C29" s="81"/>
      <c r="D29" s="81"/>
      <c r="E29" s="81"/>
      <c r="F29" s="81"/>
      <c r="G29" s="81"/>
      <c r="H29" s="81"/>
      <c r="I29" s="81"/>
      <c r="J29" s="81"/>
      <c r="K29" s="81"/>
      <c r="L29" s="81"/>
      <c r="M29" s="131"/>
      <c r="N29" s="131"/>
      <c r="O29" s="131"/>
      <c r="P29" s="131"/>
      <c r="Q29" s="131"/>
      <c r="R29" s="131"/>
      <c r="S29" s="131"/>
      <c r="T29" s="131"/>
      <c r="U29" s="131"/>
      <c r="V29" s="131"/>
      <c r="W29" s="113"/>
      <c r="X29" s="113"/>
      <c r="Y29" s="113"/>
      <c r="Z29" s="113"/>
      <c r="AA29" s="113"/>
      <c r="AB29" s="113"/>
      <c r="AC29" s="113"/>
      <c r="AD29" s="113"/>
      <c r="AE29" s="113"/>
      <c r="AF29" s="113"/>
      <c r="AG29" s="81"/>
      <c r="AH29" s="81"/>
      <c r="AI29" s="81"/>
      <c r="AJ29" s="81"/>
      <c r="AK29" s="81"/>
      <c r="AL29" s="81"/>
      <c r="AM29" s="81"/>
      <c r="AN29" s="81"/>
      <c r="AO29" s="81"/>
      <c r="AP29" s="81"/>
      <c r="AQ29" s="131"/>
      <c r="AR29" s="131"/>
      <c r="AS29" s="131"/>
      <c r="AT29" s="131"/>
      <c r="AU29" s="131"/>
      <c r="AV29" s="131"/>
      <c r="AW29" s="131"/>
      <c r="AX29" s="131"/>
      <c r="AY29" s="131"/>
      <c r="AZ29" s="131"/>
      <c r="BA29" s="113"/>
      <c r="BB29" s="113"/>
      <c r="BC29" s="113"/>
      <c r="BD29" s="113"/>
      <c r="BE29" s="113"/>
      <c r="BF29" s="113"/>
      <c r="BG29" s="113"/>
      <c r="BH29" s="113"/>
      <c r="BI29" s="113"/>
      <c r="BJ29" s="113"/>
      <c r="BK29" s="81"/>
      <c r="BL29" s="81"/>
      <c r="BM29" s="81"/>
      <c r="BN29" s="81"/>
      <c r="BO29" s="81"/>
      <c r="BP29" s="81"/>
      <c r="BQ29" s="81"/>
      <c r="BR29" s="81"/>
      <c r="BS29" s="81"/>
      <c r="BT29" s="81"/>
      <c r="BU29" s="131"/>
      <c r="BV29" s="131"/>
      <c r="BW29" s="131"/>
      <c r="BX29" s="131"/>
      <c r="BY29" s="131"/>
      <c r="BZ29" s="131"/>
      <c r="CA29" s="131"/>
      <c r="CB29" s="131"/>
      <c r="CC29" s="131"/>
      <c r="CD29" s="131"/>
      <c r="CE29" s="113"/>
      <c r="CF29" s="113"/>
      <c r="CG29" s="113"/>
      <c r="CH29" s="113"/>
      <c r="CI29" s="113"/>
      <c r="CJ29" s="113"/>
      <c r="CK29" s="113"/>
      <c r="CL29" s="113"/>
      <c r="CM29" s="113"/>
      <c r="CN29" s="113"/>
      <c r="CO29" s="81"/>
      <c r="CP29" s="81"/>
      <c r="CQ29" s="81"/>
      <c r="CR29" s="81"/>
      <c r="CS29" s="81"/>
      <c r="CT29" s="81"/>
      <c r="CU29" s="81"/>
      <c r="CV29" s="81"/>
      <c r="CW29" s="81"/>
      <c r="CX29" s="81"/>
      <c r="CY29" s="131"/>
      <c r="CZ29" s="131"/>
      <c r="DA29" s="131"/>
      <c r="DB29" s="131"/>
      <c r="DC29" s="131"/>
      <c r="DD29" s="131"/>
      <c r="DE29" s="131"/>
      <c r="DF29" s="131"/>
      <c r="DG29" s="131"/>
      <c r="DH29" s="131"/>
      <c r="DI29" s="113"/>
      <c r="DJ29" s="113"/>
      <c r="DK29" s="113"/>
      <c r="DL29" s="113"/>
      <c r="DM29" s="113"/>
      <c r="DN29" s="113"/>
      <c r="DO29" s="113"/>
      <c r="DP29" s="113"/>
      <c r="DQ29" s="113"/>
      <c r="DR29" s="113"/>
      <c r="DS29" s="198" t="s">
        <v>201</v>
      </c>
      <c r="DT29" s="198" t="s">
        <v>201</v>
      </c>
      <c r="DU29" s="198" t="s">
        <v>201</v>
      </c>
      <c r="DV29" s="198" t="s">
        <v>201</v>
      </c>
      <c r="DW29" s="198" t="s">
        <v>201</v>
      </c>
      <c r="DX29" s="198" t="s">
        <v>201</v>
      </c>
      <c r="DY29" s="198" t="s">
        <v>201</v>
      </c>
      <c r="DZ29" s="198" t="s">
        <v>201</v>
      </c>
      <c r="EA29" s="198" t="s">
        <v>201</v>
      </c>
      <c r="EB29" s="198" t="s">
        <v>201</v>
      </c>
      <c r="EC29" s="199" t="s">
        <v>116</v>
      </c>
      <c r="ED29" s="120" t="s">
        <v>130</v>
      </c>
      <c r="EE29" s="200" t="s">
        <v>116</v>
      </c>
    </row>
    <row r="30" spans="1:135">
      <c r="A30" s="122">
        <v>23</v>
      </c>
      <c r="B30" s="111">
        <f>[1]SISWA!B28</f>
        <v>0</v>
      </c>
      <c r="C30" s="81"/>
      <c r="D30" s="81"/>
      <c r="E30" s="81"/>
      <c r="F30" s="81"/>
      <c r="G30" s="81"/>
      <c r="H30" s="81"/>
      <c r="I30" s="81"/>
      <c r="J30" s="81"/>
      <c r="K30" s="81"/>
      <c r="L30" s="81"/>
      <c r="M30" s="131"/>
      <c r="N30" s="131"/>
      <c r="O30" s="131"/>
      <c r="P30" s="131"/>
      <c r="Q30" s="131"/>
      <c r="R30" s="131"/>
      <c r="S30" s="131"/>
      <c r="T30" s="131"/>
      <c r="U30" s="131"/>
      <c r="V30" s="131"/>
      <c r="W30" s="113"/>
      <c r="X30" s="113"/>
      <c r="Y30" s="113"/>
      <c r="Z30" s="113"/>
      <c r="AA30" s="113"/>
      <c r="AB30" s="113"/>
      <c r="AC30" s="113"/>
      <c r="AD30" s="113"/>
      <c r="AE30" s="113"/>
      <c r="AF30" s="113"/>
      <c r="AG30" s="81"/>
      <c r="AH30" s="81"/>
      <c r="AI30" s="81"/>
      <c r="AJ30" s="81"/>
      <c r="AK30" s="81"/>
      <c r="AL30" s="81"/>
      <c r="AM30" s="81"/>
      <c r="AN30" s="81"/>
      <c r="AO30" s="81"/>
      <c r="AP30" s="81"/>
      <c r="AQ30" s="131"/>
      <c r="AR30" s="131"/>
      <c r="AS30" s="131"/>
      <c r="AT30" s="131"/>
      <c r="AU30" s="131"/>
      <c r="AV30" s="131"/>
      <c r="AW30" s="131"/>
      <c r="AX30" s="131"/>
      <c r="AY30" s="131"/>
      <c r="AZ30" s="131"/>
      <c r="BA30" s="113"/>
      <c r="BB30" s="113"/>
      <c r="BC30" s="113"/>
      <c r="BD30" s="113"/>
      <c r="BE30" s="113"/>
      <c r="BF30" s="113"/>
      <c r="BG30" s="113"/>
      <c r="BH30" s="113"/>
      <c r="BI30" s="113"/>
      <c r="BJ30" s="113"/>
      <c r="BK30" s="81"/>
      <c r="BL30" s="81"/>
      <c r="BM30" s="81"/>
      <c r="BN30" s="81"/>
      <c r="BO30" s="81"/>
      <c r="BP30" s="81"/>
      <c r="BQ30" s="81"/>
      <c r="BR30" s="81"/>
      <c r="BS30" s="81"/>
      <c r="BT30" s="81"/>
      <c r="BU30" s="131"/>
      <c r="BV30" s="131"/>
      <c r="BW30" s="131"/>
      <c r="BX30" s="131"/>
      <c r="BY30" s="131"/>
      <c r="BZ30" s="131"/>
      <c r="CA30" s="131"/>
      <c r="CB30" s="131"/>
      <c r="CC30" s="131"/>
      <c r="CD30" s="131"/>
      <c r="CE30" s="113"/>
      <c r="CF30" s="113"/>
      <c r="CG30" s="113"/>
      <c r="CH30" s="113"/>
      <c r="CI30" s="113"/>
      <c r="CJ30" s="113"/>
      <c r="CK30" s="113"/>
      <c r="CL30" s="113"/>
      <c r="CM30" s="113"/>
      <c r="CN30" s="113"/>
      <c r="CO30" s="81"/>
      <c r="CP30" s="81"/>
      <c r="CQ30" s="81"/>
      <c r="CR30" s="81"/>
      <c r="CS30" s="81"/>
      <c r="CT30" s="81"/>
      <c r="CU30" s="81"/>
      <c r="CV30" s="81"/>
      <c r="CW30" s="81"/>
      <c r="CX30" s="81"/>
      <c r="CY30" s="131"/>
      <c r="CZ30" s="131"/>
      <c r="DA30" s="131"/>
      <c r="DB30" s="131"/>
      <c r="DC30" s="131"/>
      <c r="DD30" s="131"/>
      <c r="DE30" s="131"/>
      <c r="DF30" s="131"/>
      <c r="DG30" s="131"/>
      <c r="DH30" s="131"/>
      <c r="DI30" s="113"/>
      <c r="DJ30" s="113"/>
      <c r="DK30" s="113"/>
      <c r="DL30" s="113"/>
      <c r="DM30" s="113"/>
      <c r="DN30" s="113"/>
      <c r="DO30" s="113"/>
      <c r="DP30" s="113"/>
      <c r="DQ30" s="113"/>
      <c r="DR30" s="113"/>
      <c r="DS30" s="198" t="s">
        <v>201</v>
      </c>
      <c r="DT30" s="198" t="s">
        <v>201</v>
      </c>
      <c r="DU30" s="198" t="s">
        <v>201</v>
      </c>
      <c r="DV30" s="198" t="s">
        <v>201</v>
      </c>
      <c r="DW30" s="198" t="s">
        <v>201</v>
      </c>
      <c r="DX30" s="198" t="s">
        <v>201</v>
      </c>
      <c r="DY30" s="198" t="s">
        <v>201</v>
      </c>
      <c r="DZ30" s="198" t="s">
        <v>201</v>
      </c>
      <c r="EA30" s="198" t="s">
        <v>201</v>
      </c>
      <c r="EB30" s="198" t="s">
        <v>201</v>
      </c>
      <c r="EC30" s="199" t="s">
        <v>116</v>
      </c>
      <c r="ED30" s="120" t="s">
        <v>130</v>
      </c>
      <c r="EE30" s="200" t="s">
        <v>116</v>
      </c>
    </row>
    <row r="31" spans="1:135">
      <c r="A31" s="122">
        <v>24</v>
      </c>
      <c r="B31" s="111">
        <f>[1]SISWA!B29</f>
        <v>0</v>
      </c>
      <c r="C31" s="81"/>
      <c r="D31" s="81"/>
      <c r="E31" s="81"/>
      <c r="F31" s="81"/>
      <c r="G31" s="81"/>
      <c r="H31" s="81"/>
      <c r="I31" s="81"/>
      <c r="J31" s="81"/>
      <c r="K31" s="81"/>
      <c r="L31" s="81"/>
      <c r="M31" s="131"/>
      <c r="N31" s="131"/>
      <c r="O31" s="131"/>
      <c r="P31" s="131"/>
      <c r="Q31" s="131"/>
      <c r="R31" s="131"/>
      <c r="S31" s="131"/>
      <c r="T31" s="131"/>
      <c r="U31" s="131"/>
      <c r="V31" s="131"/>
      <c r="W31" s="113"/>
      <c r="X31" s="113"/>
      <c r="Y31" s="113"/>
      <c r="Z31" s="113"/>
      <c r="AA31" s="113"/>
      <c r="AB31" s="113"/>
      <c r="AC31" s="113"/>
      <c r="AD31" s="113"/>
      <c r="AE31" s="113"/>
      <c r="AF31" s="113"/>
      <c r="AG31" s="81"/>
      <c r="AH31" s="81"/>
      <c r="AI31" s="81"/>
      <c r="AJ31" s="81"/>
      <c r="AK31" s="81"/>
      <c r="AL31" s="81"/>
      <c r="AM31" s="81"/>
      <c r="AN31" s="81"/>
      <c r="AO31" s="81"/>
      <c r="AP31" s="81"/>
      <c r="AQ31" s="131"/>
      <c r="AR31" s="131"/>
      <c r="AS31" s="131"/>
      <c r="AT31" s="131"/>
      <c r="AU31" s="131"/>
      <c r="AV31" s="131"/>
      <c r="AW31" s="131"/>
      <c r="AX31" s="131"/>
      <c r="AY31" s="131"/>
      <c r="AZ31" s="131"/>
      <c r="BA31" s="113"/>
      <c r="BB31" s="113"/>
      <c r="BC31" s="113"/>
      <c r="BD31" s="113"/>
      <c r="BE31" s="113"/>
      <c r="BF31" s="113"/>
      <c r="BG31" s="113"/>
      <c r="BH31" s="113"/>
      <c r="BI31" s="113"/>
      <c r="BJ31" s="113"/>
      <c r="BK31" s="81"/>
      <c r="BL31" s="81"/>
      <c r="BM31" s="81"/>
      <c r="BN31" s="81"/>
      <c r="BO31" s="81"/>
      <c r="BP31" s="81"/>
      <c r="BQ31" s="81"/>
      <c r="BR31" s="81"/>
      <c r="BS31" s="81"/>
      <c r="BT31" s="81"/>
      <c r="BU31" s="131"/>
      <c r="BV31" s="131"/>
      <c r="BW31" s="131"/>
      <c r="BX31" s="131"/>
      <c r="BY31" s="131"/>
      <c r="BZ31" s="131"/>
      <c r="CA31" s="131"/>
      <c r="CB31" s="131"/>
      <c r="CC31" s="131"/>
      <c r="CD31" s="131"/>
      <c r="CE31" s="113"/>
      <c r="CF31" s="113"/>
      <c r="CG31" s="113"/>
      <c r="CH31" s="113"/>
      <c r="CI31" s="113"/>
      <c r="CJ31" s="113"/>
      <c r="CK31" s="113"/>
      <c r="CL31" s="113"/>
      <c r="CM31" s="113"/>
      <c r="CN31" s="113"/>
      <c r="CO31" s="81"/>
      <c r="CP31" s="81"/>
      <c r="CQ31" s="81"/>
      <c r="CR31" s="81"/>
      <c r="CS31" s="81"/>
      <c r="CT31" s="81"/>
      <c r="CU31" s="81"/>
      <c r="CV31" s="81"/>
      <c r="CW31" s="81"/>
      <c r="CX31" s="81"/>
      <c r="CY31" s="131"/>
      <c r="CZ31" s="131"/>
      <c r="DA31" s="131"/>
      <c r="DB31" s="131"/>
      <c r="DC31" s="131"/>
      <c r="DD31" s="131"/>
      <c r="DE31" s="131"/>
      <c r="DF31" s="131"/>
      <c r="DG31" s="131"/>
      <c r="DH31" s="131"/>
      <c r="DI31" s="113"/>
      <c r="DJ31" s="113"/>
      <c r="DK31" s="113"/>
      <c r="DL31" s="113"/>
      <c r="DM31" s="113"/>
      <c r="DN31" s="113"/>
      <c r="DO31" s="113"/>
      <c r="DP31" s="113"/>
      <c r="DQ31" s="113"/>
      <c r="DR31" s="113"/>
      <c r="DS31" s="198" t="s">
        <v>201</v>
      </c>
      <c r="DT31" s="198" t="s">
        <v>201</v>
      </c>
      <c r="DU31" s="198" t="s">
        <v>201</v>
      </c>
      <c r="DV31" s="198" t="s">
        <v>201</v>
      </c>
      <c r="DW31" s="198" t="s">
        <v>201</v>
      </c>
      <c r="DX31" s="198" t="s">
        <v>201</v>
      </c>
      <c r="DY31" s="198" t="s">
        <v>201</v>
      </c>
      <c r="DZ31" s="198" t="s">
        <v>201</v>
      </c>
      <c r="EA31" s="198" t="s">
        <v>201</v>
      </c>
      <c r="EB31" s="198" t="s">
        <v>201</v>
      </c>
      <c r="EC31" s="199" t="s">
        <v>116</v>
      </c>
      <c r="ED31" s="120" t="s">
        <v>130</v>
      </c>
      <c r="EE31" s="200" t="s">
        <v>116</v>
      </c>
    </row>
    <row r="32" spans="1:135">
      <c r="A32" s="122">
        <v>25</v>
      </c>
      <c r="B32" s="111">
        <f>[1]SISWA!B30</f>
        <v>0</v>
      </c>
      <c r="C32" s="81"/>
      <c r="D32" s="81"/>
      <c r="E32" s="81"/>
      <c r="F32" s="81"/>
      <c r="G32" s="81"/>
      <c r="H32" s="81"/>
      <c r="I32" s="81"/>
      <c r="J32" s="81"/>
      <c r="K32" s="81"/>
      <c r="L32" s="81"/>
      <c r="M32" s="131"/>
      <c r="N32" s="131"/>
      <c r="O32" s="131"/>
      <c r="P32" s="131"/>
      <c r="Q32" s="131"/>
      <c r="R32" s="131"/>
      <c r="S32" s="131"/>
      <c r="T32" s="131"/>
      <c r="U32" s="131"/>
      <c r="V32" s="131"/>
      <c r="W32" s="113"/>
      <c r="X32" s="113"/>
      <c r="Y32" s="113"/>
      <c r="Z32" s="113"/>
      <c r="AA32" s="113"/>
      <c r="AB32" s="113"/>
      <c r="AC32" s="113"/>
      <c r="AD32" s="113"/>
      <c r="AE32" s="113"/>
      <c r="AF32" s="113"/>
      <c r="AG32" s="81"/>
      <c r="AH32" s="81"/>
      <c r="AI32" s="81"/>
      <c r="AJ32" s="81"/>
      <c r="AK32" s="81"/>
      <c r="AL32" s="81"/>
      <c r="AM32" s="81"/>
      <c r="AN32" s="81"/>
      <c r="AO32" s="81"/>
      <c r="AP32" s="81"/>
      <c r="AQ32" s="131"/>
      <c r="AR32" s="131"/>
      <c r="AS32" s="131"/>
      <c r="AT32" s="131"/>
      <c r="AU32" s="131"/>
      <c r="AV32" s="131"/>
      <c r="AW32" s="131"/>
      <c r="AX32" s="131"/>
      <c r="AY32" s="131"/>
      <c r="AZ32" s="131"/>
      <c r="BA32" s="113"/>
      <c r="BB32" s="113"/>
      <c r="BC32" s="113"/>
      <c r="BD32" s="113"/>
      <c r="BE32" s="113"/>
      <c r="BF32" s="113"/>
      <c r="BG32" s="113"/>
      <c r="BH32" s="113"/>
      <c r="BI32" s="113"/>
      <c r="BJ32" s="113"/>
      <c r="BK32" s="81"/>
      <c r="BL32" s="81"/>
      <c r="BM32" s="81"/>
      <c r="BN32" s="81"/>
      <c r="BO32" s="81"/>
      <c r="BP32" s="81"/>
      <c r="BQ32" s="81"/>
      <c r="BR32" s="81"/>
      <c r="BS32" s="81"/>
      <c r="BT32" s="81"/>
      <c r="BU32" s="131"/>
      <c r="BV32" s="131"/>
      <c r="BW32" s="131"/>
      <c r="BX32" s="131"/>
      <c r="BY32" s="131"/>
      <c r="BZ32" s="131"/>
      <c r="CA32" s="131"/>
      <c r="CB32" s="131"/>
      <c r="CC32" s="131"/>
      <c r="CD32" s="131"/>
      <c r="CE32" s="113"/>
      <c r="CF32" s="113"/>
      <c r="CG32" s="113"/>
      <c r="CH32" s="113"/>
      <c r="CI32" s="113"/>
      <c r="CJ32" s="113"/>
      <c r="CK32" s="113"/>
      <c r="CL32" s="113"/>
      <c r="CM32" s="113"/>
      <c r="CN32" s="113"/>
      <c r="CO32" s="81"/>
      <c r="CP32" s="81"/>
      <c r="CQ32" s="81"/>
      <c r="CR32" s="81"/>
      <c r="CS32" s="81"/>
      <c r="CT32" s="81"/>
      <c r="CU32" s="81"/>
      <c r="CV32" s="81"/>
      <c r="CW32" s="81"/>
      <c r="CX32" s="81"/>
      <c r="CY32" s="131"/>
      <c r="CZ32" s="131"/>
      <c r="DA32" s="131"/>
      <c r="DB32" s="131"/>
      <c r="DC32" s="131"/>
      <c r="DD32" s="131"/>
      <c r="DE32" s="131"/>
      <c r="DF32" s="131"/>
      <c r="DG32" s="131"/>
      <c r="DH32" s="131"/>
      <c r="DI32" s="113"/>
      <c r="DJ32" s="113"/>
      <c r="DK32" s="113"/>
      <c r="DL32" s="113"/>
      <c r="DM32" s="113"/>
      <c r="DN32" s="113"/>
      <c r="DO32" s="113"/>
      <c r="DP32" s="113"/>
      <c r="DQ32" s="113"/>
      <c r="DR32" s="113"/>
      <c r="DS32" s="198" t="s">
        <v>201</v>
      </c>
      <c r="DT32" s="198" t="s">
        <v>201</v>
      </c>
      <c r="DU32" s="198" t="s">
        <v>201</v>
      </c>
      <c r="DV32" s="198" t="s">
        <v>201</v>
      </c>
      <c r="DW32" s="198" t="s">
        <v>201</v>
      </c>
      <c r="DX32" s="198" t="s">
        <v>201</v>
      </c>
      <c r="DY32" s="198" t="s">
        <v>201</v>
      </c>
      <c r="DZ32" s="198" t="s">
        <v>201</v>
      </c>
      <c r="EA32" s="198" t="s">
        <v>201</v>
      </c>
      <c r="EB32" s="198" t="s">
        <v>201</v>
      </c>
      <c r="EC32" s="199" t="s">
        <v>116</v>
      </c>
      <c r="ED32" s="120" t="s">
        <v>130</v>
      </c>
      <c r="EE32" s="200" t="s">
        <v>116</v>
      </c>
    </row>
    <row r="33" spans="1:135">
      <c r="A33" s="122">
        <v>26</v>
      </c>
      <c r="B33" s="111">
        <f>[1]SISWA!B31</f>
        <v>0</v>
      </c>
      <c r="C33" s="81"/>
      <c r="D33" s="81"/>
      <c r="E33" s="81"/>
      <c r="F33" s="81"/>
      <c r="G33" s="81"/>
      <c r="H33" s="81"/>
      <c r="I33" s="81"/>
      <c r="J33" s="81"/>
      <c r="K33" s="81"/>
      <c r="L33" s="81"/>
      <c r="M33" s="131"/>
      <c r="N33" s="131"/>
      <c r="O33" s="131"/>
      <c r="P33" s="131"/>
      <c r="Q33" s="131"/>
      <c r="R33" s="131"/>
      <c r="S33" s="131"/>
      <c r="T33" s="131"/>
      <c r="U33" s="131"/>
      <c r="V33" s="131"/>
      <c r="W33" s="113"/>
      <c r="X33" s="113"/>
      <c r="Y33" s="113"/>
      <c r="Z33" s="113"/>
      <c r="AA33" s="113"/>
      <c r="AB33" s="113"/>
      <c r="AC33" s="113"/>
      <c r="AD33" s="113"/>
      <c r="AE33" s="113"/>
      <c r="AF33" s="113"/>
      <c r="AG33" s="81"/>
      <c r="AH33" s="81"/>
      <c r="AI33" s="81"/>
      <c r="AJ33" s="81"/>
      <c r="AK33" s="81"/>
      <c r="AL33" s="81"/>
      <c r="AM33" s="81"/>
      <c r="AN33" s="81"/>
      <c r="AO33" s="81"/>
      <c r="AP33" s="81"/>
      <c r="AQ33" s="131"/>
      <c r="AR33" s="131"/>
      <c r="AS33" s="131"/>
      <c r="AT33" s="131"/>
      <c r="AU33" s="131"/>
      <c r="AV33" s="131"/>
      <c r="AW33" s="131"/>
      <c r="AX33" s="131"/>
      <c r="AY33" s="131"/>
      <c r="AZ33" s="131"/>
      <c r="BA33" s="113"/>
      <c r="BB33" s="113"/>
      <c r="BC33" s="113"/>
      <c r="BD33" s="113"/>
      <c r="BE33" s="113"/>
      <c r="BF33" s="113"/>
      <c r="BG33" s="113"/>
      <c r="BH33" s="113"/>
      <c r="BI33" s="113"/>
      <c r="BJ33" s="113"/>
      <c r="BK33" s="81"/>
      <c r="BL33" s="81"/>
      <c r="BM33" s="81"/>
      <c r="BN33" s="81"/>
      <c r="BO33" s="81"/>
      <c r="BP33" s="81"/>
      <c r="BQ33" s="81"/>
      <c r="BR33" s="81"/>
      <c r="BS33" s="81"/>
      <c r="BT33" s="81"/>
      <c r="BU33" s="131"/>
      <c r="BV33" s="131"/>
      <c r="BW33" s="131"/>
      <c r="BX33" s="131"/>
      <c r="BY33" s="131"/>
      <c r="BZ33" s="131"/>
      <c r="CA33" s="131"/>
      <c r="CB33" s="131"/>
      <c r="CC33" s="131"/>
      <c r="CD33" s="131"/>
      <c r="CE33" s="113"/>
      <c r="CF33" s="113"/>
      <c r="CG33" s="113"/>
      <c r="CH33" s="113"/>
      <c r="CI33" s="113"/>
      <c r="CJ33" s="113"/>
      <c r="CK33" s="113"/>
      <c r="CL33" s="113"/>
      <c r="CM33" s="113"/>
      <c r="CN33" s="113"/>
      <c r="CO33" s="81"/>
      <c r="CP33" s="81"/>
      <c r="CQ33" s="81"/>
      <c r="CR33" s="81"/>
      <c r="CS33" s="81"/>
      <c r="CT33" s="81"/>
      <c r="CU33" s="81"/>
      <c r="CV33" s="81"/>
      <c r="CW33" s="81"/>
      <c r="CX33" s="81"/>
      <c r="CY33" s="131"/>
      <c r="CZ33" s="131"/>
      <c r="DA33" s="131"/>
      <c r="DB33" s="131"/>
      <c r="DC33" s="131"/>
      <c r="DD33" s="131"/>
      <c r="DE33" s="131"/>
      <c r="DF33" s="131"/>
      <c r="DG33" s="131"/>
      <c r="DH33" s="131"/>
      <c r="DI33" s="113"/>
      <c r="DJ33" s="113"/>
      <c r="DK33" s="113"/>
      <c r="DL33" s="113"/>
      <c r="DM33" s="113"/>
      <c r="DN33" s="113"/>
      <c r="DO33" s="113"/>
      <c r="DP33" s="113"/>
      <c r="DQ33" s="113"/>
      <c r="DR33" s="113"/>
      <c r="DS33" s="198" t="s">
        <v>201</v>
      </c>
      <c r="DT33" s="198" t="s">
        <v>201</v>
      </c>
      <c r="DU33" s="198" t="s">
        <v>201</v>
      </c>
      <c r="DV33" s="198" t="s">
        <v>201</v>
      </c>
      <c r="DW33" s="198" t="s">
        <v>201</v>
      </c>
      <c r="DX33" s="198" t="s">
        <v>201</v>
      </c>
      <c r="DY33" s="198" t="s">
        <v>201</v>
      </c>
      <c r="DZ33" s="198" t="s">
        <v>201</v>
      </c>
      <c r="EA33" s="198" t="s">
        <v>201</v>
      </c>
      <c r="EB33" s="198" t="s">
        <v>201</v>
      </c>
      <c r="EC33" s="199" t="s">
        <v>116</v>
      </c>
      <c r="ED33" s="120" t="s">
        <v>130</v>
      </c>
      <c r="EE33" s="200" t="s">
        <v>116</v>
      </c>
    </row>
    <row r="34" spans="1:135">
      <c r="A34" s="122">
        <v>27</v>
      </c>
      <c r="B34" s="111">
        <f>[1]SISWA!B32</f>
        <v>0</v>
      </c>
      <c r="C34" s="81"/>
      <c r="D34" s="81"/>
      <c r="E34" s="81"/>
      <c r="F34" s="81"/>
      <c r="G34" s="81"/>
      <c r="H34" s="81"/>
      <c r="I34" s="81"/>
      <c r="J34" s="81"/>
      <c r="K34" s="81"/>
      <c r="L34" s="81"/>
      <c r="M34" s="131"/>
      <c r="N34" s="131"/>
      <c r="O34" s="131"/>
      <c r="P34" s="131"/>
      <c r="Q34" s="131"/>
      <c r="R34" s="131"/>
      <c r="S34" s="131"/>
      <c r="T34" s="131"/>
      <c r="U34" s="131"/>
      <c r="V34" s="131"/>
      <c r="W34" s="113"/>
      <c r="X34" s="113"/>
      <c r="Y34" s="113"/>
      <c r="Z34" s="113"/>
      <c r="AA34" s="113"/>
      <c r="AB34" s="113"/>
      <c r="AC34" s="113"/>
      <c r="AD34" s="113"/>
      <c r="AE34" s="113"/>
      <c r="AF34" s="113"/>
      <c r="AG34" s="81"/>
      <c r="AH34" s="81"/>
      <c r="AI34" s="81"/>
      <c r="AJ34" s="81"/>
      <c r="AK34" s="81"/>
      <c r="AL34" s="81"/>
      <c r="AM34" s="81"/>
      <c r="AN34" s="81"/>
      <c r="AO34" s="81"/>
      <c r="AP34" s="81"/>
      <c r="AQ34" s="131"/>
      <c r="AR34" s="131"/>
      <c r="AS34" s="131"/>
      <c r="AT34" s="131"/>
      <c r="AU34" s="131"/>
      <c r="AV34" s="131"/>
      <c r="AW34" s="131"/>
      <c r="AX34" s="131"/>
      <c r="AY34" s="131"/>
      <c r="AZ34" s="131"/>
      <c r="BA34" s="113"/>
      <c r="BB34" s="113"/>
      <c r="BC34" s="113"/>
      <c r="BD34" s="113"/>
      <c r="BE34" s="113"/>
      <c r="BF34" s="113"/>
      <c r="BG34" s="113"/>
      <c r="BH34" s="113"/>
      <c r="BI34" s="113"/>
      <c r="BJ34" s="113"/>
      <c r="BK34" s="81"/>
      <c r="BL34" s="81"/>
      <c r="BM34" s="81"/>
      <c r="BN34" s="81"/>
      <c r="BO34" s="81"/>
      <c r="BP34" s="81"/>
      <c r="BQ34" s="81"/>
      <c r="BR34" s="81"/>
      <c r="BS34" s="81"/>
      <c r="BT34" s="81"/>
      <c r="BU34" s="131"/>
      <c r="BV34" s="131"/>
      <c r="BW34" s="131"/>
      <c r="BX34" s="131"/>
      <c r="BY34" s="131"/>
      <c r="BZ34" s="131"/>
      <c r="CA34" s="131"/>
      <c r="CB34" s="131"/>
      <c r="CC34" s="131"/>
      <c r="CD34" s="131"/>
      <c r="CE34" s="113"/>
      <c r="CF34" s="113"/>
      <c r="CG34" s="113"/>
      <c r="CH34" s="113"/>
      <c r="CI34" s="113"/>
      <c r="CJ34" s="113"/>
      <c r="CK34" s="113"/>
      <c r="CL34" s="113"/>
      <c r="CM34" s="113"/>
      <c r="CN34" s="113"/>
      <c r="CO34" s="81"/>
      <c r="CP34" s="81"/>
      <c r="CQ34" s="81"/>
      <c r="CR34" s="81"/>
      <c r="CS34" s="81"/>
      <c r="CT34" s="81"/>
      <c r="CU34" s="81"/>
      <c r="CV34" s="81"/>
      <c r="CW34" s="81"/>
      <c r="CX34" s="81"/>
      <c r="CY34" s="131"/>
      <c r="CZ34" s="131"/>
      <c r="DA34" s="131"/>
      <c r="DB34" s="131"/>
      <c r="DC34" s="131"/>
      <c r="DD34" s="131"/>
      <c r="DE34" s="131"/>
      <c r="DF34" s="131"/>
      <c r="DG34" s="131"/>
      <c r="DH34" s="131"/>
      <c r="DI34" s="113"/>
      <c r="DJ34" s="113"/>
      <c r="DK34" s="113"/>
      <c r="DL34" s="113"/>
      <c r="DM34" s="113"/>
      <c r="DN34" s="113"/>
      <c r="DO34" s="113"/>
      <c r="DP34" s="113"/>
      <c r="DQ34" s="113"/>
      <c r="DR34" s="113"/>
      <c r="DS34" s="198" t="s">
        <v>201</v>
      </c>
      <c r="DT34" s="198" t="s">
        <v>201</v>
      </c>
      <c r="DU34" s="198" t="s">
        <v>201</v>
      </c>
      <c r="DV34" s="198" t="s">
        <v>201</v>
      </c>
      <c r="DW34" s="198" t="s">
        <v>201</v>
      </c>
      <c r="DX34" s="198" t="s">
        <v>201</v>
      </c>
      <c r="DY34" s="198" t="s">
        <v>201</v>
      </c>
      <c r="DZ34" s="198" t="s">
        <v>201</v>
      </c>
      <c r="EA34" s="198" t="s">
        <v>201</v>
      </c>
      <c r="EB34" s="198" t="s">
        <v>201</v>
      </c>
      <c r="EC34" s="199" t="s">
        <v>116</v>
      </c>
      <c r="ED34" s="120" t="s">
        <v>130</v>
      </c>
      <c r="EE34" s="200" t="s">
        <v>116</v>
      </c>
    </row>
    <row r="35" spans="1:135">
      <c r="A35" s="122">
        <v>28</v>
      </c>
      <c r="B35" s="111">
        <f>[1]SISWA!B33</f>
        <v>0</v>
      </c>
      <c r="C35" s="81"/>
      <c r="D35" s="81"/>
      <c r="E35" s="81"/>
      <c r="F35" s="81"/>
      <c r="G35" s="81"/>
      <c r="H35" s="81"/>
      <c r="I35" s="81"/>
      <c r="J35" s="81"/>
      <c r="K35" s="81"/>
      <c r="L35" s="81"/>
      <c r="M35" s="131"/>
      <c r="N35" s="131"/>
      <c r="O35" s="131"/>
      <c r="P35" s="131"/>
      <c r="Q35" s="131"/>
      <c r="R35" s="131"/>
      <c r="S35" s="131"/>
      <c r="T35" s="131"/>
      <c r="U35" s="131"/>
      <c r="V35" s="131"/>
      <c r="W35" s="113"/>
      <c r="X35" s="113"/>
      <c r="Y35" s="113"/>
      <c r="Z35" s="113"/>
      <c r="AA35" s="113"/>
      <c r="AB35" s="113"/>
      <c r="AC35" s="113"/>
      <c r="AD35" s="113"/>
      <c r="AE35" s="113"/>
      <c r="AF35" s="113"/>
      <c r="AG35" s="81"/>
      <c r="AH35" s="81"/>
      <c r="AI35" s="81"/>
      <c r="AJ35" s="81"/>
      <c r="AK35" s="81"/>
      <c r="AL35" s="81"/>
      <c r="AM35" s="81"/>
      <c r="AN35" s="81"/>
      <c r="AO35" s="81"/>
      <c r="AP35" s="81"/>
      <c r="AQ35" s="131"/>
      <c r="AR35" s="131"/>
      <c r="AS35" s="131"/>
      <c r="AT35" s="131"/>
      <c r="AU35" s="131"/>
      <c r="AV35" s="131"/>
      <c r="AW35" s="131"/>
      <c r="AX35" s="131"/>
      <c r="AY35" s="131"/>
      <c r="AZ35" s="131"/>
      <c r="BA35" s="113"/>
      <c r="BB35" s="113"/>
      <c r="BC35" s="113"/>
      <c r="BD35" s="113"/>
      <c r="BE35" s="113"/>
      <c r="BF35" s="113"/>
      <c r="BG35" s="113"/>
      <c r="BH35" s="113"/>
      <c r="BI35" s="113"/>
      <c r="BJ35" s="113"/>
      <c r="BK35" s="81"/>
      <c r="BL35" s="81"/>
      <c r="BM35" s="81"/>
      <c r="BN35" s="81"/>
      <c r="BO35" s="81"/>
      <c r="BP35" s="81"/>
      <c r="BQ35" s="81"/>
      <c r="BR35" s="81"/>
      <c r="BS35" s="81"/>
      <c r="BT35" s="81"/>
      <c r="BU35" s="131"/>
      <c r="BV35" s="131"/>
      <c r="BW35" s="131"/>
      <c r="BX35" s="131"/>
      <c r="BY35" s="131"/>
      <c r="BZ35" s="131"/>
      <c r="CA35" s="131"/>
      <c r="CB35" s="131"/>
      <c r="CC35" s="131"/>
      <c r="CD35" s="131"/>
      <c r="CE35" s="113"/>
      <c r="CF35" s="113"/>
      <c r="CG35" s="113"/>
      <c r="CH35" s="113"/>
      <c r="CI35" s="113"/>
      <c r="CJ35" s="113"/>
      <c r="CK35" s="113"/>
      <c r="CL35" s="113"/>
      <c r="CM35" s="113"/>
      <c r="CN35" s="113"/>
      <c r="CO35" s="81"/>
      <c r="CP35" s="81"/>
      <c r="CQ35" s="81"/>
      <c r="CR35" s="81"/>
      <c r="CS35" s="81"/>
      <c r="CT35" s="81"/>
      <c r="CU35" s="81"/>
      <c r="CV35" s="81"/>
      <c r="CW35" s="81"/>
      <c r="CX35" s="81"/>
      <c r="CY35" s="131"/>
      <c r="CZ35" s="131"/>
      <c r="DA35" s="131"/>
      <c r="DB35" s="131"/>
      <c r="DC35" s="131"/>
      <c r="DD35" s="131"/>
      <c r="DE35" s="131"/>
      <c r="DF35" s="131"/>
      <c r="DG35" s="131"/>
      <c r="DH35" s="131"/>
      <c r="DI35" s="113"/>
      <c r="DJ35" s="113"/>
      <c r="DK35" s="113"/>
      <c r="DL35" s="113"/>
      <c r="DM35" s="113"/>
      <c r="DN35" s="113"/>
      <c r="DO35" s="113"/>
      <c r="DP35" s="113"/>
      <c r="DQ35" s="113"/>
      <c r="DR35" s="113"/>
      <c r="DS35" s="198" t="s">
        <v>201</v>
      </c>
      <c r="DT35" s="198" t="s">
        <v>201</v>
      </c>
      <c r="DU35" s="198" t="s">
        <v>201</v>
      </c>
      <c r="DV35" s="198" t="s">
        <v>201</v>
      </c>
      <c r="DW35" s="198" t="s">
        <v>201</v>
      </c>
      <c r="DX35" s="198" t="s">
        <v>201</v>
      </c>
      <c r="DY35" s="198" t="s">
        <v>201</v>
      </c>
      <c r="DZ35" s="198" t="s">
        <v>201</v>
      </c>
      <c r="EA35" s="198" t="s">
        <v>201</v>
      </c>
      <c r="EB35" s="198" t="s">
        <v>201</v>
      </c>
      <c r="EC35" s="199" t="s">
        <v>116</v>
      </c>
      <c r="ED35" s="120" t="s">
        <v>130</v>
      </c>
      <c r="EE35" s="200" t="s">
        <v>116</v>
      </c>
    </row>
    <row r="36" spans="1:135">
      <c r="A36" s="122">
        <v>29</v>
      </c>
      <c r="B36" s="111">
        <f>[1]SISWA!B34</f>
        <v>0</v>
      </c>
      <c r="C36" s="81"/>
      <c r="D36" s="81"/>
      <c r="E36" s="81"/>
      <c r="F36" s="81"/>
      <c r="G36" s="81"/>
      <c r="H36" s="81"/>
      <c r="I36" s="81"/>
      <c r="J36" s="81"/>
      <c r="K36" s="81"/>
      <c r="L36" s="81"/>
      <c r="M36" s="131"/>
      <c r="N36" s="131"/>
      <c r="O36" s="131"/>
      <c r="P36" s="131"/>
      <c r="Q36" s="131"/>
      <c r="R36" s="131"/>
      <c r="S36" s="131"/>
      <c r="T36" s="131"/>
      <c r="U36" s="131"/>
      <c r="V36" s="131"/>
      <c r="W36" s="113"/>
      <c r="X36" s="113"/>
      <c r="Y36" s="113"/>
      <c r="Z36" s="113"/>
      <c r="AA36" s="113"/>
      <c r="AB36" s="113"/>
      <c r="AC36" s="113"/>
      <c r="AD36" s="113"/>
      <c r="AE36" s="113"/>
      <c r="AF36" s="113"/>
      <c r="AG36" s="81"/>
      <c r="AH36" s="81"/>
      <c r="AI36" s="81"/>
      <c r="AJ36" s="81"/>
      <c r="AK36" s="81"/>
      <c r="AL36" s="81"/>
      <c r="AM36" s="81"/>
      <c r="AN36" s="81"/>
      <c r="AO36" s="81"/>
      <c r="AP36" s="81"/>
      <c r="AQ36" s="131"/>
      <c r="AR36" s="131"/>
      <c r="AS36" s="131"/>
      <c r="AT36" s="131"/>
      <c r="AU36" s="131"/>
      <c r="AV36" s="131"/>
      <c r="AW36" s="131"/>
      <c r="AX36" s="131"/>
      <c r="AY36" s="131"/>
      <c r="AZ36" s="131"/>
      <c r="BA36" s="113"/>
      <c r="BB36" s="113"/>
      <c r="BC36" s="113"/>
      <c r="BD36" s="113"/>
      <c r="BE36" s="113"/>
      <c r="BF36" s="113"/>
      <c r="BG36" s="113"/>
      <c r="BH36" s="113"/>
      <c r="BI36" s="113"/>
      <c r="BJ36" s="113"/>
      <c r="BK36" s="81"/>
      <c r="BL36" s="81"/>
      <c r="BM36" s="81"/>
      <c r="BN36" s="81"/>
      <c r="BO36" s="81"/>
      <c r="BP36" s="81"/>
      <c r="BQ36" s="81"/>
      <c r="BR36" s="81"/>
      <c r="BS36" s="81"/>
      <c r="BT36" s="81"/>
      <c r="BU36" s="131"/>
      <c r="BV36" s="131"/>
      <c r="BW36" s="131"/>
      <c r="BX36" s="131"/>
      <c r="BY36" s="131"/>
      <c r="BZ36" s="131"/>
      <c r="CA36" s="131"/>
      <c r="CB36" s="131"/>
      <c r="CC36" s="131"/>
      <c r="CD36" s="131"/>
      <c r="CE36" s="113"/>
      <c r="CF36" s="113"/>
      <c r="CG36" s="113"/>
      <c r="CH36" s="113"/>
      <c r="CI36" s="113"/>
      <c r="CJ36" s="113"/>
      <c r="CK36" s="113"/>
      <c r="CL36" s="113"/>
      <c r="CM36" s="113"/>
      <c r="CN36" s="113"/>
      <c r="CO36" s="81"/>
      <c r="CP36" s="81"/>
      <c r="CQ36" s="81"/>
      <c r="CR36" s="81"/>
      <c r="CS36" s="81"/>
      <c r="CT36" s="81"/>
      <c r="CU36" s="81"/>
      <c r="CV36" s="81"/>
      <c r="CW36" s="81"/>
      <c r="CX36" s="81"/>
      <c r="CY36" s="131"/>
      <c r="CZ36" s="131"/>
      <c r="DA36" s="131"/>
      <c r="DB36" s="131"/>
      <c r="DC36" s="131"/>
      <c r="DD36" s="131"/>
      <c r="DE36" s="131"/>
      <c r="DF36" s="131"/>
      <c r="DG36" s="131"/>
      <c r="DH36" s="131"/>
      <c r="DI36" s="113"/>
      <c r="DJ36" s="113"/>
      <c r="DK36" s="113"/>
      <c r="DL36" s="113"/>
      <c r="DM36" s="113"/>
      <c r="DN36" s="113"/>
      <c r="DO36" s="113"/>
      <c r="DP36" s="113"/>
      <c r="DQ36" s="113"/>
      <c r="DR36" s="113"/>
      <c r="DS36" s="198" t="s">
        <v>201</v>
      </c>
      <c r="DT36" s="198" t="s">
        <v>201</v>
      </c>
      <c r="DU36" s="198" t="s">
        <v>201</v>
      </c>
      <c r="DV36" s="198" t="s">
        <v>201</v>
      </c>
      <c r="DW36" s="198" t="s">
        <v>201</v>
      </c>
      <c r="DX36" s="198" t="s">
        <v>201</v>
      </c>
      <c r="DY36" s="198" t="s">
        <v>201</v>
      </c>
      <c r="DZ36" s="198" t="s">
        <v>201</v>
      </c>
      <c r="EA36" s="198" t="s">
        <v>201</v>
      </c>
      <c r="EB36" s="198" t="s">
        <v>201</v>
      </c>
      <c r="EC36" s="199" t="s">
        <v>116</v>
      </c>
      <c r="ED36" s="120" t="s">
        <v>130</v>
      </c>
      <c r="EE36" s="200" t="s">
        <v>116</v>
      </c>
    </row>
    <row r="37" spans="1:135">
      <c r="A37" s="122">
        <v>30</v>
      </c>
      <c r="B37" s="111">
        <f>[1]SISWA!B35</f>
        <v>0</v>
      </c>
      <c r="C37" s="81"/>
      <c r="D37" s="81"/>
      <c r="E37" s="81"/>
      <c r="F37" s="81"/>
      <c r="G37" s="81"/>
      <c r="H37" s="81"/>
      <c r="I37" s="81"/>
      <c r="J37" s="81"/>
      <c r="K37" s="81"/>
      <c r="L37" s="81"/>
      <c r="M37" s="131"/>
      <c r="N37" s="131"/>
      <c r="O37" s="131"/>
      <c r="P37" s="131"/>
      <c r="Q37" s="131"/>
      <c r="R37" s="131"/>
      <c r="S37" s="131"/>
      <c r="T37" s="131"/>
      <c r="U37" s="131"/>
      <c r="V37" s="131"/>
      <c r="W37" s="113"/>
      <c r="X37" s="113"/>
      <c r="Y37" s="113"/>
      <c r="Z37" s="113"/>
      <c r="AA37" s="113"/>
      <c r="AB37" s="113"/>
      <c r="AC37" s="113"/>
      <c r="AD37" s="113"/>
      <c r="AE37" s="113"/>
      <c r="AF37" s="113"/>
      <c r="AG37" s="81"/>
      <c r="AH37" s="81"/>
      <c r="AI37" s="81"/>
      <c r="AJ37" s="81"/>
      <c r="AK37" s="81"/>
      <c r="AL37" s="81"/>
      <c r="AM37" s="81"/>
      <c r="AN37" s="81"/>
      <c r="AO37" s="81"/>
      <c r="AP37" s="81"/>
      <c r="AQ37" s="131"/>
      <c r="AR37" s="131"/>
      <c r="AS37" s="131"/>
      <c r="AT37" s="131"/>
      <c r="AU37" s="131"/>
      <c r="AV37" s="131"/>
      <c r="AW37" s="131"/>
      <c r="AX37" s="131"/>
      <c r="AY37" s="131"/>
      <c r="AZ37" s="131"/>
      <c r="BA37" s="113"/>
      <c r="BB37" s="113"/>
      <c r="BC37" s="113"/>
      <c r="BD37" s="113"/>
      <c r="BE37" s="113"/>
      <c r="BF37" s="113"/>
      <c r="BG37" s="113"/>
      <c r="BH37" s="113"/>
      <c r="BI37" s="113"/>
      <c r="BJ37" s="113"/>
      <c r="BK37" s="81"/>
      <c r="BL37" s="81"/>
      <c r="BM37" s="81"/>
      <c r="BN37" s="81"/>
      <c r="BO37" s="81"/>
      <c r="BP37" s="81"/>
      <c r="BQ37" s="81"/>
      <c r="BR37" s="81"/>
      <c r="BS37" s="81"/>
      <c r="BT37" s="81"/>
      <c r="BU37" s="131"/>
      <c r="BV37" s="131"/>
      <c r="BW37" s="131"/>
      <c r="BX37" s="131"/>
      <c r="BY37" s="131"/>
      <c r="BZ37" s="131"/>
      <c r="CA37" s="131"/>
      <c r="CB37" s="131"/>
      <c r="CC37" s="131"/>
      <c r="CD37" s="131"/>
      <c r="CE37" s="113"/>
      <c r="CF37" s="113"/>
      <c r="CG37" s="113"/>
      <c r="CH37" s="113"/>
      <c r="CI37" s="113"/>
      <c r="CJ37" s="113"/>
      <c r="CK37" s="113"/>
      <c r="CL37" s="113"/>
      <c r="CM37" s="113"/>
      <c r="CN37" s="113"/>
      <c r="CO37" s="81"/>
      <c r="CP37" s="81"/>
      <c r="CQ37" s="81"/>
      <c r="CR37" s="81"/>
      <c r="CS37" s="81"/>
      <c r="CT37" s="81"/>
      <c r="CU37" s="81"/>
      <c r="CV37" s="81"/>
      <c r="CW37" s="81"/>
      <c r="CX37" s="81"/>
      <c r="CY37" s="131"/>
      <c r="CZ37" s="131"/>
      <c r="DA37" s="131"/>
      <c r="DB37" s="131"/>
      <c r="DC37" s="131"/>
      <c r="DD37" s="131"/>
      <c r="DE37" s="131"/>
      <c r="DF37" s="131"/>
      <c r="DG37" s="131"/>
      <c r="DH37" s="131"/>
      <c r="DI37" s="113"/>
      <c r="DJ37" s="113"/>
      <c r="DK37" s="113"/>
      <c r="DL37" s="113"/>
      <c r="DM37" s="113"/>
      <c r="DN37" s="113"/>
      <c r="DO37" s="113"/>
      <c r="DP37" s="113"/>
      <c r="DQ37" s="113"/>
      <c r="DR37" s="113"/>
      <c r="DS37" s="198" t="s">
        <v>201</v>
      </c>
      <c r="DT37" s="198" t="s">
        <v>201</v>
      </c>
      <c r="DU37" s="198" t="s">
        <v>201</v>
      </c>
      <c r="DV37" s="198" t="s">
        <v>201</v>
      </c>
      <c r="DW37" s="198" t="s">
        <v>201</v>
      </c>
      <c r="DX37" s="198" t="s">
        <v>201</v>
      </c>
      <c r="DY37" s="198" t="s">
        <v>201</v>
      </c>
      <c r="DZ37" s="198" t="s">
        <v>201</v>
      </c>
      <c r="EA37" s="198" t="s">
        <v>201</v>
      </c>
      <c r="EB37" s="198" t="s">
        <v>201</v>
      </c>
      <c r="EC37" s="199" t="s">
        <v>116</v>
      </c>
      <c r="ED37" s="120" t="s">
        <v>130</v>
      </c>
      <c r="EE37" s="200" t="s">
        <v>116</v>
      </c>
    </row>
    <row r="38" spans="1:135">
      <c r="A38" s="122">
        <v>31</v>
      </c>
      <c r="B38" s="111">
        <f>[1]SISWA!B36</f>
        <v>0</v>
      </c>
      <c r="C38" s="81"/>
      <c r="D38" s="81"/>
      <c r="E38" s="81"/>
      <c r="F38" s="81"/>
      <c r="G38" s="81"/>
      <c r="H38" s="81"/>
      <c r="I38" s="81"/>
      <c r="J38" s="81"/>
      <c r="K38" s="81"/>
      <c r="L38" s="81"/>
      <c r="M38" s="131"/>
      <c r="N38" s="131"/>
      <c r="O38" s="131"/>
      <c r="P38" s="131"/>
      <c r="Q38" s="131"/>
      <c r="R38" s="131"/>
      <c r="S38" s="131"/>
      <c r="T38" s="131"/>
      <c r="U38" s="131"/>
      <c r="V38" s="131"/>
      <c r="W38" s="113"/>
      <c r="X38" s="113"/>
      <c r="Y38" s="113"/>
      <c r="Z38" s="113"/>
      <c r="AA38" s="113"/>
      <c r="AB38" s="113"/>
      <c r="AC38" s="113"/>
      <c r="AD38" s="113"/>
      <c r="AE38" s="113"/>
      <c r="AF38" s="113"/>
      <c r="AG38" s="81"/>
      <c r="AH38" s="81"/>
      <c r="AI38" s="81"/>
      <c r="AJ38" s="81"/>
      <c r="AK38" s="81"/>
      <c r="AL38" s="81"/>
      <c r="AM38" s="81"/>
      <c r="AN38" s="81"/>
      <c r="AO38" s="81"/>
      <c r="AP38" s="81"/>
      <c r="AQ38" s="131"/>
      <c r="AR38" s="131"/>
      <c r="AS38" s="131"/>
      <c r="AT38" s="131"/>
      <c r="AU38" s="131"/>
      <c r="AV38" s="131"/>
      <c r="AW38" s="131"/>
      <c r="AX38" s="131"/>
      <c r="AY38" s="131"/>
      <c r="AZ38" s="131"/>
      <c r="BA38" s="113"/>
      <c r="BB38" s="113"/>
      <c r="BC38" s="113"/>
      <c r="BD38" s="113"/>
      <c r="BE38" s="113"/>
      <c r="BF38" s="113"/>
      <c r="BG38" s="113"/>
      <c r="BH38" s="113"/>
      <c r="BI38" s="113"/>
      <c r="BJ38" s="113"/>
      <c r="BK38" s="81"/>
      <c r="BL38" s="81"/>
      <c r="BM38" s="81"/>
      <c r="BN38" s="81"/>
      <c r="BO38" s="81"/>
      <c r="BP38" s="81"/>
      <c r="BQ38" s="81"/>
      <c r="BR38" s="81"/>
      <c r="BS38" s="81"/>
      <c r="BT38" s="81"/>
      <c r="BU38" s="131"/>
      <c r="BV38" s="131"/>
      <c r="BW38" s="131"/>
      <c r="BX38" s="131"/>
      <c r="BY38" s="131"/>
      <c r="BZ38" s="131"/>
      <c r="CA38" s="131"/>
      <c r="CB38" s="131"/>
      <c r="CC38" s="131"/>
      <c r="CD38" s="131"/>
      <c r="CE38" s="113"/>
      <c r="CF38" s="113"/>
      <c r="CG38" s="113"/>
      <c r="CH38" s="113"/>
      <c r="CI38" s="113"/>
      <c r="CJ38" s="113"/>
      <c r="CK38" s="113"/>
      <c r="CL38" s="113"/>
      <c r="CM38" s="113"/>
      <c r="CN38" s="113"/>
      <c r="CO38" s="81"/>
      <c r="CP38" s="81"/>
      <c r="CQ38" s="81"/>
      <c r="CR38" s="81"/>
      <c r="CS38" s="81"/>
      <c r="CT38" s="81"/>
      <c r="CU38" s="81"/>
      <c r="CV38" s="81"/>
      <c r="CW38" s="81"/>
      <c r="CX38" s="81"/>
      <c r="CY38" s="131"/>
      <c r="CZ38" s="131"/>
      <c r="DA38" s="131"/>
      <c r="DB38" s="131"/>
      <c r="DC38" s="131"/>
      <c r="DD38" s="131"/>
      <c r="DE38" s="131"/>
      <c r="DF38" s="131"/>
      <c r="DG38" s="131"/>
      <c r="DH38" s="131"/>
      <c r="DI38" s="113"/>
      <c r="DJ38" s="113"/>
      <c r="DK38" s="113"/>
      <c r="DL38" s="113"/>
      <c r="DM38" s="113"/>
      <c r="DN38" s="113"/>
      <c r="DO38" s="113"/>
      <c r="DP38" s="113"/>
      <c r="DQ38" s="113"/>
      <c r="DR38" s="113"/>
      <c r="DS38" s="198" t="s">
        <v>201</v>
      </c>
      <c r="DT38" s="198" t="s">
        <v>201</v>
      </c>
      <c r="DU38" s="198" t="s">
        <v>201</v>
      </c>
      <c r="DV38" s="198" t="s">
        <v>201</v>
      </c>
      <c r="DW38" s="198" t="s">
        <v>201</v>
      </c>
      <c r="DX38" s="198" t="s">
        <v>201</v>
      </c>
      <c r="DY38" s="198" t="s">
        <v>201</v>
      </c>
      <c r="DZ38" s="198" t="s">
        <v>201</v>
      </c>
      <c r="EA38" s="198" t="s">
        <v>201</v>
      </c>
      <c r="EB38" s="198" t="s">
        <v>201</v>
      </c>
      <c r="EC38" s="199" t="s">
        <v>116</v>
      </c>
      <c r="ED38" s="120" t="s">
        <v>130</v>
      </c>
      <c r="EE38" s="200" t="s">
        <v>116</v>
      </c>
    </row>
    <row r="39" spans="1:135">
      <c r="A39" s="122">
        <v>32</v>
      </c>
      <c r="B39" s="111">
        <f>[1]SISWA!B37</f>
        <v>0</v>
      </c>
      <c r="C39" s="81"/>
      <c r="D39" s="81"/>
      <c r="E39" s="81"/>
      <c r="F39" s="81"/>
      <c r="G39" s="81"/>
      <c r="H39" s="81"/>
      <c r="I39" s="81"/>
      <c r="J39" s="81"/>
      <c r="K39" s="81"/>
      <c r="L39" s="81"/>
      <c r="M39" s="131"/>
      <c r="N39" s="131"/>
      <c r="O39" s="131"/>
      <c r="P39" s="131"/>
      <c r="Q39" s="131"/>
      <c r="R39" s="131"/>
      <c r="S39" s="131"/>
      <c r="T39" s="131"/>
      <c r="U39" s="131"/>
      <c r="V39" s="131"/>
      <c r="W39" s="113"/>
      <c r="X39" s="113"/>
      <c r="Y39" s="113"/>
      <c r="Z39" s="113"/>
      <c r="AA39" s="113"/>
      <c r="AB39" s="113"/>
      <c r="AC39" s="113"/>
      <c r="AD39" s="113"/>
      <c r="AE39" s="113"/>
      <c r="AF39" s="113"/>
      <c r="AG39" s="81"/>
      <c r="AH39" s="81"/>
      <c r="AI39" s="81"/>
      <c r="AJ39" s="81"/>
      <c r="AK39" s="81"/>
      <c r="AL39" s="81"/>
      <c r="AM39" s="81"/>
      <c r="AN39" s="81"/>
      <c r="AO39" s="81"/>
      <c r="AP39" s="81"/>
      <c r="AQ39" s="131"/>
      <c r="AR39" s="131"/>
      <c r="AS39" s="131"/>
      <c r="AT39" s="131"/>
      <c r="AU39" s="131"/>
      <c r="AV39" s="131"/>
      <c r="AW39" s="131"/>
      <c r="AX39" s="131"/>
      <c r="AY39" s="131"/>
      <c r="AZ39" s="131"/>
      <c r="BA39" s="113"/>
      <c r="BB39" s="113"/>
      <c r="BC39" s="113"/>
      <c r="BD39" s="113"/>
      <c r="BE39" s="113"/>
      <c r="BF39" s="113"/>
      <c r="BG39" s="113"/>
      <c r="BH39" s="113"/>
      <c r="BI39" s="113"/>
      <c r="BJ39" s="113"/>
      <c r="BK39" s="81"/>
      <c r="BL39" s="81"/>
      <c r="BM39" s="81"/>
      <c r="BN39" s="81"/>
      <c r="BO39" s="81"/>
      <c r="BP39" s="81"/>
      <c r="BQ39" s="81"/>
      <c r="BR39" s="81"/>
      <c r="BS39" s="81"/>
      <c r="BT39" s="81"/>
      <c r="BU39" s="131"/>
      <c r="BV39" s="131"/>
      <c r="BW39" s="131"/>
      <c r="BX39" s="131"/>
      <c r="BY39" s="131"/>
      <c r="BZ39" s="131"/>
      <c r="CA39" s="131"/>
      <c r="CB39" s="131"/>
      <c r="CC39" s="131"/>
      <c r="CD39" s="131"/>
      <c r="CE39" s="113"/>
      <c r="CF39" s="113"/>
      <c r="CG39" s="113"/>
      <c r="CH39" s="113"/>
      <c r="CI39" s="113"/>
      <c r="CJ39" s="113"/>
      <c r="CK39" s="113"/>
      <c r="CL39" s="113"/>
      <c r="CM39" s="113"/>
      <c r="CN39" s="113"/>
      <c r="CO39" s="81"/>
      <c r="CP39" s="81"/>
      <c r="CQ39" s="81"/>
      <c r="CR39" s="81"/>
      <c r="CS39" s="81"/>
      <c r="CT39" s="81"/>
      <c r="CU39" s="81"/>
      <c r="CV39" s="81"/>
      <c r="CW39" s="81"/>
      <c r="CX39" s="81"/>
      <c r="CY39" s="131"/>
      <c r="CZ39" s="131"/>
      <c r="DA39" s="131"/>
      <c r="DB39" s="131"/>
      <c r="DC39" s="131"/>
      <c r="DD39" s="131"/>
      <c r="DE39" s="131"/>
      <c r="DF39" s="131"/>
      <c r="DG39" s="131"/>
      <c r="DH39" s="131"/>
      <c r="DI39" s="113"/>
      <c r="DJ39" s="113"/>
      <c r="DK39" s="113"/>
      <c r="DL39" s="113"/>
      <c r="DM39" s="113"/>
      <c r="DN39" s="113"/>
      <c r="DO39" s="113"/>
      <c r="DP39" s="113"/>
      <c r="DQ39" s="113"/>
      <c r="DR39" s="113"/>
      <c r="DS39" s="198" t="s">
        <v>201</v>
      </c>
      <c r="DT39" s="198" t="s">
        <v>201</v>
      </c>
      <c r="DU39" s="198" t="s">
        <v>201</v>
      </c>
      <c r="DV39" s="198" t="s">
        <v>201</v>
      </c>
      <c r="DW39" s="198" t="s">
        <v>201</v>
      </c>
      <c r="DX39" s="198" t="s">
        <v>201</v>
      </c>
      <c r="DY39" s="198" t="s">
        <v>201</v>
      </c>
      <c r="DZ39" s="198" t="s">
        <v>201</v>
      </c>
      <c r="EA39" s="198" t="s">
        <v>201</v>
      </c>
      <c r="EB39" s="198" t="s">
        <v>201</v>
      </c>
      <c r="EC39" s="199" t="s">
        <v>116</v>
      </c>
      <c r="ED39" s="120" t="s">
        <v>130</v>
      </c>
      <c r="EE39" s="200" t="s">
        <v>116</v>
      </c>
    </row>
    <row r="40" spans="1:135">
      <c r="A40" s="122">
        <v>33</v>
      </c>
      <c r="B40" s="111">
        <f>[1]SISWA!B38</f>
        <v>0</v>
      </c>
      <c r="C40" s="81"/>
      <c r="D40" s="81"/>
      <c r="E40" s="81"/>
      <c r="F40" s="81"/>
      <c r="G40" s="81"/>
      <c r="H40" s="81"/>
      <c r="I40" s="81"/>
      <c r="J40" s="81"/>
      <c r="K40" s="81"/>
      <c r="L40" s="81"/>
      <c r="M40" s="131"/>
      <c r="N40" s="131"/>
      <c r="O40" s="131"/>
      <c r="P40" s="131"/>
      <c r="Q40" s="131"/>
      <c r="R40" s="131"/>
      <c r="S40" s="131"/>
      <c r="T40" s="131"/>
      <c r="U40" s="131"/>
      <c r="V40" s="131"/>
      <c r="W40" s="113"/>
      <c r="X40" s="113"/>
      <c r="Y40" s="113"/>
      <c r="Z40" s="113"/>
      <c r="AA40" s="113"/>
      <c r="AB40" s="113"/>
      <c r="AC40" s="113"/>
      <c r="AD40" s="113"/>
      <c r="AE40" s="113"/>
      <c r="AF40" s="113"/>
      <c r="AG40" s="81"/>
      <c r="AH40" s="81"/>
      <c r="AI40" s="81"/>
      <c r="AJ40" s="81"/>
      <c r="AK40" s="81"/>
      <c r="AL40" s="81"/>
      <c r="AM40" s="81"/>
      <c r="AN40" s="81"/>
      <c r="AO40" s="81"/>
      <c r="AP40" s="81"/>
      <c r="AQ40" s="131"/>
      <c r="AR40" s="131"/>
      <c r="AS40" s="131"/>
      <c r="AT40" s="131"/>
      <c r="AU40" s="131"/>
      <c r="AV40" s="131"/>
      <c r="AW40" s="131"/>
      <c r="AX40" s="131"/>
      <c r="AY40" s="131"/>
      <c r="AZ40" s="131"/>
      <c r="BA40" s="113"/>
      <c r="BB40" s="113"/>
      <c r="BC40" s="113"/>
      <c r="BD40" s="113"/>
      <c r="BE40" s="113"/>
      <c r="BF40" s="113"/>
      <c r="BG40" s="113"/>
      <c r="BH40" s="113"/>
      <c r="BI40" s="113"/>
      <c r="BJ40" s="113"/>
      <c r="BK40" s="81"/>
      <c r="BL40" s="81"/>
      <c r="BM40" s="81"/>
      <c r="BN40" s="81"/>
      <c r="BO40" s="81"/>
      <c r="BP40" s="81"/>
      <c r="BQ40" s="81"/>
      <c r="BR40" s="81"/>
      <c r="BS40" s="81"/>
      <c r="BT40" s="81"/>
      <c r="BU40" s="131"/>
      <c r="BV40" s="131"/>
      <c r="BW40" s="131"/>
      <c r="BX40" s="131"/>
      <c r="BY40" s="131"/>
      <c r="BZ40" s="131"/>
      <c r="CA40" s="131"/>
      <c r="CB40" s="131"/>
      <c r="CC40" s="131"/>
      <c r="CD40" s="131"/>
      <c r="CE40" s="113"/>
      <c r="CF40" s="113"/>
      <c r="CG40" s="113"/>
      <c r="CH40" s="113"/>
      <c r="CI40" s="113"/>
      <c r="CJ40" s="113"/>
      <c r="CK40" s="113"/>
      <c r="CL40" s="113"/>
      <c r="CM40" s="113"/>
      <c r="CN40" s="113"/>
      <c r="CO40" s="81"/>
      <c r="CP40" s="81"/>
      <c r="CQ40" s="81"/>
      <c r="CR40" s="81"/>
      <c r="CS40" s="81"/>
      <c r="CT40" s="81"/>
      <c r="CU40" s="81"/>
      <c r="CV40" s="81"/>
      <c r="CW40" s="81"/>
      <c r="CX40" s="81"/>
      <c r="CY40" s="131"/>
      <c r="CZ40" s="131"/>
      <c r="DA40" s="131"/>
      <c r="DB40" s="131"/>
      <c r="DC40" s="131"/>
      <c r="DD40" s="131"/>
      <c r="DE40" s="131"/>
      <c r="DF40" s="131"/>
      <c r="DG40" s="131"/>
      <c r="DH40" s="131"/>
      <c r="DI40" s="113"/>
      <c r="DJ40" s="113"/>
      <c r="DK40" s="113"/>
      <c r="DL40" s="113"/>
      <c r="DM40" s="113"/>
      <c r="DN40" s="113"/>
      <c r="DO40" s="113"/>
      <c r="DP40" s="113"/>
      <c r="DQ40" s="113"/>
      <c r="DR40" s="113"/>
      <c r="DS40" s="198" t="s">
        <v>201</v>
      </c>
      <c r="DT40" s="198" t="s">
        <v>201</v>
      </c>
      <c r="DU40" s="198" t="s">
        <v>201</v>
      </c>
      <c r="DV40" s="198" t="s">
        <v>201</v>
      </c>
      <c r="DW40" s="198" t="s">
        <v>201</v>
      </c>
      <c r="DX40" s="198" t="s">
        <v>201</v>
      </c>
      <c r="DY40" s="198" t="s">
        <v>201</v>
      </c>
      <c r="DZ40" s="198" t="s">
        <v>201</v>
      </c>
      <c r="EA40" s="198" t="s">
        <v>201</v>
      </c>
      <c r="EB40" s="198" t="s">
        <v>201</v>
      </c>
      <c r="EC40" s="199" t="s">
        <v>116</v>
      </c>
      <c r="ED40" s="120" t="s">
        <v>130</v>
      </c>
      <c r="EE40" s="200" t="s">
        <v>116</v>
      </c>
    </row>
    <row r="41" spans="1:135">
      <c r="A41" s="122">
        <v>34</v>
      </c>
      <c r="B41" s="111">
        <f>[1]SISWA!B39</f>
        <v>0</v>
      </c>
      <c r="C41" s="81"/>
      <c r="D41" s="81"/>
      <c r="E41" s="81"/>
      <c r="F41" s="81"/>
      <c r="G41" s="81"/>
      <c r="H41" s="81"/>
      <c r="I41" s="81"/>
      <c r="J41" s="81"/>
      <c r="K41" s="81"/>
      <c r="L41" s="81"/>
      <c r="M41" s="131"/>
      <c r="N41" s="131"/>
      <c r="O41" s="131"/>
      <c r="P41" s="131"/>
      <c r="Q41" s="131"/>
      <c r="R41" s="131"/>
      <c r="S41" s="131"/>
      <c r="T41" s="131"/>
      <c r="U41" s="131"/>
      <c r="V41" s="131"/>
      <c r="W41" s="113"/>
      <c r="X41" s="113"/>
      <c r="Y41" s="113"/>
      <c r="Z41" s="113"/>
      <c r="AA41" s="113"/>
      <c r="AB41" s="113"/>
      <c r="AC41" s="113"/>
      <c r="AD41" s="113"/>
      <c r="AE41" s="113"/>
      <c r="AF41" s="113"/>
      <c r="AG41" s="81"/>
      <c r="AH41" s="81"/>
      <c r="AI41" s="81"/>
      <c r="AJ41" s="81"/>
      <c r="AK41" s="81"/>
      <c r="AL41" s="81"/>
      <c r="AM41" s="81"/>
      <c r="AN41" s="81"/>
      <c r="AO41" s="81"/>
      <c r="AP41" s="81"/>
      <c r="AQ41" s="131"/>
      <c r="AR41" s="131"/>
      <c r="AS41" s="131"/>
      <c r="AT41" s="131"/>
      <c r="AU41" s="131"/>
      <c r="AV41" s="131"/>
      <c r="AW41" s="131"/>
      <c r="AX41" s="131"/>
      <c r="AY41" s="131"/>
      <c r="AZ41" s="131"/>
      <c r="BA41" s="113"/>
      <c r="BB41" s="113"/>
      <c r="BC41" s="113"/>
      <c r="BD41" s="113"/>
      <c r="BE41" s="113"/>
      <c r="BF41" s="113"/>
      <c r="BG41" s="113"/>
      <c r="BH41" s="113"/>
      <c r="BI41" s="113"/>
      <c r="BJ41" s="113"/>
      <c r="BK41" s="81"/>
      <c r="BL41" s="81"/>
      <c r="BM41" s="81"/>
      <c r="BN41" s="81"/>
      <c r="BO41" s="81"/>
      <c r="BP41" s="81"/>
      <c r="BQ41" s="81"/>
      <c r="BR41" s="81"/>
      <c r="BS41" s="81"/>
      <c r="BT41" s="81"/>
      <c r="BU41" s="131"/>
      <c r="BV41" s="131"/>
      <c r="BW41" s="131"/>
      <c r="BX41" s="131"/>
      <c r="BY41" s="131"/>
      <c r="BZ41" s="131"/>
      <c r="CA41" s="131"/>
      <c r="CB41" s="131"/>
      <c r="CC41" s="131"/>
      <c r="CD41" s="131"/>
      <c r="CE41" s="113"/>
      <c r="CF41" s="113"/>
      <c r="CG41" s="113"/>
      <c r="CH41" s="113"/>
      <c r="CI41" s="113"/>
      <c r="CJ41" s="113"/>
      <c r="CK41" s="113"/>
      <c r="CL41" s="113"/>
      <c r="CM41" s="113"/>
      <c r="CN41" s="113"/>
      <c r="CO41" s="81"/>
      <c r="CP41" s="81"/>
      <c r="CQ41" s="81"/>
      <c r="CR41" s="81"/>
      <c r="CS41" s="81"/>
      <c r="CT41" s="81"/>
      <c r="CU41" s="81"/>
      <c r="CV41" s="81"/>
      <c r="CW41" s="81"/>
      <c r="CX41" s="81"/>
      <c r="CY41" s="131"/>
      <c r="CZ41" s="131"/>
      <c r="DA41" s="131"/>
      <c r="DB41" s="131"/>
      <c r="DC41" s="131"/>
      <c r="DD41" s="131"/>
      <c r="DE41" s="131"/>
      <c r="DF41" s="131"/>
      <c r="DG41" s="131"/>
      <c r="DH41" s="131"/>
      <c r="DI41" s="113"/>
      <c r="DJ41" s="113"/>
      <c r="DK41" s="113"/>
      <c r="DL41" s="113"/>
      <c r="DM41" s="113"/>
      <c r="DN41" s="113"/>
      <c r="DO41" s="113"/>
      <c r="DP41" s="113"/>
      <c r="DQ41" s="113"/>
      <c r="DR41" s="113"/>
      <c r="DS41" s="198" t="s">
        <v>201</v>
      </c>
      <c r="DT41" s="198" t="s">
        <v>201</v>
      </c>
      <c r="DU41" s="198" t="s">
        <v>201</v>
      </c>
      <c r="DV41" s="198" t="s">
        <v>201</v>
      </c>
      <c r="DW41" s="198" t="s">
        <v>201</v>
      </c>
      <c r="DX41" s="198" t="s">
        <v>201</v>
      </c>
      <c r="DY41" s="198" t="s">
        <v>201</v>
      </c>
      <c r="DZ41" s="198" t="s">
        <v>201</v>
      </c>
      <c r="EA41" s="198" t="s">
        <v>201</v>
      </c>
      <c r="EB41" s="198" t="s">
        <v>201</v>
      </c>
      <c r="EC41" s="199" t="s">
        <v>116</v>
      </c>
      <c r="ED41" s="120" t="s">
        <v>130</v>
      </c>
      <c r="EE41" s="200" t="s">
        <v>116</v>
      </c>
    </row>
    <row r="42" spans="1:135">
      <c r="A42" s="122">
        <v>35</v>
      </c>
      <c r="B42" s="111">
        <f>[1]SISWA!B40</f>
        <v>0</v>
      </c>
      <c r="C42" s="81"/>
      <c r="D42" s="81"/>
      <c r="E42" s="81"/>
      <c r="F42" s="81"/>
      <c r="G42" s="81"/>
      <c r="H42" s="81"/>
      <c r="I42" s="81"/>
      <c r="J42" s="81"/>
      <c r="K42" s="81"/>
      <c r="L42" s="81"/>
      <c r="M42" s="131"/>
      <c r="N42" s="131"/>
      <c r="O42" s="131"/>
      <c r="P42" s="131"/>
      <c r="Q42" s="131"/>
      <c r="R42" s="131"/>
      <c r="S42" s="131"/>
      <c r="T42" s="131"/>
      <c r="U42" s="131"/>
      <c r="V42" s="131"/>
      <c r="W42" s="113"/>
      <c r="X42" s="113"/>
      <c r="Y42" s="113"/>
      <c r="Z42" s="113"/>
      <c r="AA42" s="113"/>
      <c r="AB42" s="113"/>
      <c r="AC42" s="113"/>
      <c r="AD42" s="113"/>
      <c r="AE42" s="113"/>
      <c r="AF42" s="113"/>
      <c r="AG42" s="81"/>
      <c r="AH42" s="81"/>
      <c r="AI42" s="81"/>
      <c r="AJ42" s="81"/>
      <c r="AK42" s="81"/>
      <c r="AL42" s="81"/>
      <c r="AM42" s="81"/>
      <c r="AN42" s="81"/>
      <c r="AO42" s="81"/>
      <c r="AP42" s="81"/>
      <c r="AQ42" s="131"/>
      <c r="AR42" s="131"/>
      <c r="AS42" s="131"/>
      <c r="AT42" s="131"/>
      <c r="AU42" s="131"/>
      <c r="AV42" s="131"/>
      <c r="AW42" s="131"/>
      <c r="AX42" s="131"/>
      <c r="AY42" s="131"/>
      <c r="AZ42" s="131"/>
      <c r="BA42" s="113"/>
      <c r="BB42" s="113"/>
      <c r="BC42" s="113"/>
      <c r="BD42" s="113"/>
      <c r="BE42" s="113"/>
      <c r="BF42" s="113"/>
      <c r="BG42" s="113"/>
      <c r="BH42" s="113"/>
      <c r="BI42" s="113"/>
      <c r="BJ42" s="113"/>
      <c r="BK42" s="81"/>
      <c r="BL42" s="81"/>
      <c r="BM42" s="81"/>
      <c r="BN42" s="81"/>
      <c r="BO42" s="81"/>
      <c r="BP42" s="81"/>
      <c r="BQ42" s="81"/>
      <c r="BR42" s="81"/>
      <c r="BS42" s="81"/>
      <c r="BT42" s="81"/>
      <c r="BU42" s="131"/>
      <c r="BV42" s="131"/>
      <c r="BW42" s="131"/>
      <c r="BX42" s="131"/>
      <c r="BY42" s="131"/>
      <c r="BZ42" s="131"/>
      <c r="CA42" s="131"/>
      <c r="CB42" s="131"/>
      <c r="CC42" s="131"/>
      <c r="CD42" s="131"/>
      <c r="CE42" s="113"/>
      <c r="CF42" s="113"/>
      <c r="CG42" s="113"/>
      <c r="CH42" s="113"/>
      <c r="CI42" s="113"/>
      <c r="CJ42" s="113"/>
      <c r="CK42" s="113"/>
      <c r="CL42" s="113"/>
      <c r="CM42" s="113"/>
      <c r="CN42" s="113"/>
      <c r="CO42" s="81"/>
      <c r="CP42" s="81"/>
      <c r="CQ42" s="81"/>
      <c r="CR42" s="81"/>
      <c r="CS42" s="81"/>
      <c r="CT42" s="81"/>
      <c r="CU42" s="81"/>
      <c r="CV42" s="81"/>
      <c r="CW42" s="81"/>
      <c r="CX42" s="81"/>
      <c r="CY42" s="131"/>
      <c r="CZ42" s="131"/>
      <c r="DA42" s="131"/>
      <c r="DB42" s="131"/>
      <c r="DC42" s="131"/>
      <c r="DD42" s="131"/>
      <c r="DE42" s="131"/>
      <c r="DF42" s="131"/>
      <c r="DG42" s="131"/>
      <c r="DH42" s="131"/>
      <c r="DI42" s="113"/>
      <c r="DJ42" s="113"/>
      <c r="DK42" s="113"/>
      <c r="DL42" s="113"/>
      <c r="DM42" s="113"/>
      <c r="DN42" s="113"/>
      <c r="DO42" s="113"/>
      <c r="DP42" s="113"/>
      <c r="DQ42" s="113"/>
      <c r="DR42" s="113"/>
      <c r="DS42" s="198" t="s">
        <v>201</v>
      </c>
      <c r="DT42" s="198" t="s">
        <v>201</v>
      </c>
      <c r="DU42" s="198" t="s">
        <v>201</v>
      </c>
      <c r="DV42" s="198" t="s">
        <v>201</v>
      </c>
      <c r="DW42" s="198" t="s">
        <v>201</v>
      </c>
      <c r="DX42" s="198" t="s">
        <v>201</v>
      </c>
      <c r="DY42" s="198" t="s">
        <v>201</v>
      </c>
      <c r="DZ42" s="198" t="s">
        <v>201</v>
      </c>
      <c r="EA42" s="198" t="s">
        <v>201</v>
      </c>
      <c r="EB42" s="198" t="s">
        <v>201</v>
      </c>
      <c r="EC42" s="199" t="s">
        <v>116</v>
      </c>
      <c r="ED42" s="120" t="s">
        <v>130</v>
      </c>
      <c r="EE42" s="200" t="s">
        <v>116</v>
      </c>
    </row>
    <row r="46" spans="1:135">
      <c r="B46" s="205" t="str">
        <f>"Kompetensi Dasar "&amp;C4&amp;" :"</f>
        <v>Kompetensi Dasar 67 :</v>
      </c>
    </row>
    <row r="47" spans="1:135">
      <c r="A47" s="227" t="str">
        <f>'[1]KDKI-4'!A15</f>
        <v>4.3</v>
      </c>
      <c r="B47" s="227" t="str">
        <f>'[1]KDKI-4'!B15</f>
        <v>melafalkan bunyi vokal dan konsonan dalam kata Bahasa Indonesia atau bahasa daerah</v>
      </c>
    </row>
    <row r="48" spans="1:135">
      <c r="A48" s="227" t="str">
        <f>'[1]KDKI-4'!A16</f>
        <v>4.4</v>
      </c>
      <c r="B48" s="227" t="str">
        <f>'[1]KDKI-4'!B16</f>
        <v>menyampaikan penjelasan dengan kosakata yang tepat tentang anggota tubuh dan pancaindra serta perawatannya (berupa gambar dan tulisan) dalam Bahasa Indonesia</v>
      </c>
    </row>
    <row r="49" spans="1:2">
      <c r="A49" s="227" t="str">
        <f>'[1]KDKI-4'!A17</f>
        <v>4.5</v>
      </c>
      <c r="B49" s="227" t="str">
        <f>'[1]KDKI-4'!B17</f>
        <v>mengemukakan penjelasan dengan kosakata bahasa Indonesia dan pelafalan yang tepat cara memelihara kesehatan</v>
      </c>
    </row>
    <row r="50" spans="1:2">
      <c r="A50" s="227" t="str">
        <f>'[1]KDKI-4'!A18</f>
        <v>4.7</v>
      </c>
      <c r="B50" s="227" t="str">
        <f>'[1]KDKI-4'!B18</f>
        <v>menyampaikan penjelasan dengan kosakata bahasa Indonesia berkaitan dengan peristiwa siang dan malam melalui teks pendek (gambar, tulisan, dan/atau syair lagu</v>
      </c>
    </row>
    <row r="51" spans="1:2">
      <c r="A51" s="227" t="str">
        <f>'[1]KDKI-4'!A19</f>
        <v>4.8</v>
      </c>
      <c r="B51" s="227" t="str">
        <f>'[1]KDKI-4'!B19</f>
        <v>mengucapkan ungkapan terima kasih, permintaan maaf, tolong, dan pemberian pujian, dengan menggunakan bahasa yang santun kepada orang lain</v>
      </c>
    </row>
    <row r="52" spans="1:2">
      <c r="A52" s="227" t="str">
        <f>'[1]KDKI-4'!A20</f>
        <v>4.9</v>
      </c>
      <c r="B52" s="227" t="str">
        <f>'[1]KDKI-4'!B20</f>
        <v>menggunakan kosakata dan ungkapan yang tepat untuk perkenalan diri, keluarga, dan orang-orang di tempat tinggalnya secara sderhana dalam bentuk kosakata bahasa daerah</v>
      </c>
    </row>
    <row r="53" spans="1:2">
      <c r="A53" s="227" t="str">
        <f>'[1]KDKI-4'!A21</f>
        <v>4.10</v>
      </c>
      <c r="B53" s="227" t="str">
        <f>'[1]KDKI-4'!B21</f>
        <v>menggunakan kosakata yang tepat dalam percakapan tentang hubungan kekeluargaan dengan menggunakan bantuan gambar/bagan silsilah keluarga</v>
      </c>
    </row>
    <row r="54" spans="1:2">
      <c r="A54" s="227" t="str">
        <f>'[1]KDKI-4'!A22</f>
        <v>4.11</v>
      </c>
      <c r="B54" s="227" t="str">
        <f>'[1]KDKI-4'!B22</f>
        <v>melisankan puisi anak /syair lagu (berisi ungkapan kekaguman, kebanggaan, hormat kepada orang tua, kasih sayang, atau persahabatan) sebagai bentuk ungkapan diri</v>
      </c>
    </row>
    <row r="55" spans="1:2">
      <c r="A55" s="227">
        <f>'[1]KDKI-4'!A23</f>
        <v>0</v>
      </c>
      <c r="B55" s="227">
        <f>'[1]KDKI-4'!B23</f>
        <v>0</v>
      </c>
    </row>
    <row r="56" spans="1:2">
      <c r="A56" s="227">
        <f>'[1]KDKI-4'!A24</f>
        <v>0</v>
      </c>
      <c r="B56" s="227" t="str">
        <f>'[1]KDKI-4'!B24</f>
        <v>MATEMATIKA</v>
      </c>
    </row>
    <row r="57" spans="1:2">
      <c r="A57" s="227">
        <f>'[1]KDKI-4'!A25</f>
        <v>4.0999999999999996</v>
      </c>
      <c r="B57" s="212"/>
    </row>
  </sheetData>
  <mergeCells count="26">
    <mergeCell ref="B1:BC1"/>
    <mergeCell ref="C2:BD2"/>
    <mergeCell ref="C3:BD3"/>
    <mergeCell ref="C4:F4"/>
    <mergeCell ref="A5:A7"/>
    <mergeCell ref="B5:B7"/>
    <mergeCell ref="C5:AC5"/>
    <mergeCell ref="AG5:BG5"/>
    <mergeCell ref="C6:I6"/>
    <mergeCell ref="M6:S6"/>
    <mergeCell ref="W6:AC6"/>
    <mergeCell ref="AG6:AM6"/>
    <mergeCell ref="AQ6:AW6"/>
    <mergeCell ref="BA6:BG6"/>
    <mergeCell ref="ED5:ED7"/>
    <mergeCell ref="EE5:EE7"/>
    <mergeCell ref="CE6:CK6"/>
    <mergeCell ref="CO6:CX6"/>
    <mergeCell ref="CY6:DH6"/>
    <mergeCell ref="DI6:DR6"/>
    <mergeCell ref="BU6:CA6"/>
    <mergeCell ref="BK5:CK5"/>
    <mergeCell ref="CO5:DO5"/>
    <mergeCell ref="DS5:EB5"/>
    <mergeCell ref="EC5:EC7"/>
    <mergeCell ref="BK6:BQ6"/>
  </mergeCells>
  <pageMargins left="0.7" right="0.7" top="0.75" bottom="0.75" header="0.3" footer="0.3"/>
  <pageSetup paperSize="9" scale="10" orientation="portrait" horizontalDpi="4294967293"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view="pageBreakPreview" zoomScale="60" zoomScaleNormal="100" workbookViewId="0">
      <selection activeCell="B4" sqref="B4"/>
    </sheetView>
  </sheetViews>
  <sheetFormatPr defaultColWidth="0" defaultRowHeight="15" customHeight="1" zeroHeight="1"/>
  <cols>
    <col min="1" max="1" width="4.7109375" customWidth="1"/>
    <col min="2" max="2" width="31" customWidth="1"/>
    <col min="3" max="3" width="7.140625" customWidth="1"/>
    <col min="4" max="4" width="9.140625" customWidth="1"/>
    <col min="5" max="5" width="80.7109375" customWidth="1"/>
    <col min="6" max="6" width="9.140625" customWidth="1"/>
    <col min="7" max="7" width="0" hidden="1" customWidth="1"/>
    <col min="8" max="16384" width="9.140625" hidden="1"/>
  </cols>
  <sheetData>
    <row r="1" spans="1:5">
      <c r="B1" s="652" t="s">
        <v>366</v>
      </c>
      <c r="C1" s="652"/>
      <c r="D1" s="652"/>
    </row>
    <row r="2" spans="1:5"/>
    <row r="3" spans="1:5">
      <c r="B3" s="72" t="s">
        <v>52</v>
      </c>
      <c r="C3" t="str">
        <f>[1]MENU!N20</f>
        <v>I ( Satu )</v>
      </c>
    </row>
    <row r="4" spans="1:5">
      <c r="B4" s="72" t="s">
        <v>53</v>
      </c>
      <c r="C4" t="str">
        <f>[1]MENU!N21</f>
        <v>1 ( satu )</v>
      </c>
    </row>
    <row r="5" spans="1:5">
      <c r="B5" s="72" t="s">
        <v>54</v>
      </c>
      <c r="C5" t="str">
        <f>[1]MENU!N22</f>
        <v>2017 / 2018</v>
      </c>
    </row>
    <row r="6" spans="1:5">
      <c r="B6" s="72"/>
    </row>
    <row r="7" spans="1:5">
      <c r="A7" s="123" t="s">
        <v>55</v>
      </c>
      <c r="B7" s="123" t="s">
        <v>56</v>
      </c>
      <c r="C7" s="73" t="s">
        <v>57</v>
      </c>
      <c r="D7" s="74" t="s">
        <v>58</v>
      </c>
      <c r="E7" s="124" t="s">
        <v>59</v>
      </c>
    </row>
    <row r="8" spans="1:5" ht="75">
      <c r="A8" s="75">
        <v>1</v>
      </c>
      <c r="B8" s="76" t="s">
        <v>60</v>
      </c>
      <c r="C8" s="77">
        <v>80</v>
      </c>
      <c r="D8" s="77" t="s">
        <v>61</v>
      </c>
      <c r="E8" s="228" t="s">
        <v>367</v>
      </c>
    </row>
    <row r="9" spans="1:5" ht="60">
      <c r="A9" s="75">
        <v>2</v>
      </c>
      <c r="B9" s="76" t="s">
        <v>63</v>
      </c>
      <c r="C9" s="77">
        <v>80</v>
      </c>
      <c r="D9" s="77" t="s">
        <v>61</v>
      </c>
      <c r="E9" s="228" t="s">
        <v>368</v>
      </c>
    </row>
    <row r="10" spans="1:5" ht="60">
      <c r="A10" s="75">
        <v>3</v>
      </c>
      <c r="B10" s="76" t="s">
        <v>65</v>
      </c>
      <c r="C10" s="77">
        <v>80</v>
      </c>
      <c r="D10" s="77" t="s">
        <v>61</v>
      </c>
      <c r="E10" s="228" t="s">
        <v>369</v>
      </c>
    </row>
    <row r="11" spans="1:5" ht="60">
      <c r="A11" s="75">
        <v>4</v>
      </c>
      <c r="B11" s="76" t="s">
        <v>67</v>
      </c>
      <c r="C11" s="77">
        <v>80</v>
      </c>
      <c r="D11" s="77" t="s">
        <v>61</v>
      </c>
      <c r="E11" s="228" t="s">
        <v>368</v>
      </c>
    </row>
    <row r="12" spans="1:5" ht="60">
      <c r="A12" s="75">
        <v>5</v>
      </c>
      <c r="B12" s="76" t="s">
        <v>69</v>
      </c>
      <c r="C12" s="77">
        <v>80</v>
      </c>
      <c r="D12" s="77" t="s">
        <v>61</v>
      </c>
      <c r="E12" s="228" t="s">
        <v>368</v>
      </c>
    </row>
    <row r="13" spans="1:5" ht="60">
      <c r="A13" s="75">
        <v>6</v>
      </c>
      <c r="B13" s="76" t="s">
        <v>70</v>
      </c>
      <c r="C13" s="77">
        <v>80</v>
      </c>
      <c r="D13" s="77" t="s">
        <v>61</v>
      </c>
      <c r="E13" s="228" t="s">
        <v>368</v>
      </c>
    </row>
    <row r="14" spans="1:5" ht="60">
      <c r="A14" s="75">
        <v>7</v>
      </c>
      <c r="B14" s="76" t="s">
        <v>73</v>
      </c>
      <c r="C14" s="77">
        <v>80</v>
      </c>
      <c r="D14" s="77" t="s">
        <v>61</v>
      </c>
      <c r="E14" s="228" t="s">
        <v>370</v>
      </c>
    </row>
    <row r="15" spans="1:5" ht="60">
      <c r="A15" s="75">
        <v>8</v>
      </c>
      <c r="B15" s="76" t="s">
        <v>75</v>
      </c>
      <c r="C15" s="77">
        <v>78</v>
      </c>
      <c r="D15" s="77" t="s">
        <v>61</v>
      </c>
      <c r="E15" s="228" t="s">
        <v>371</v>
      </c>
    </row>
    <row r="16" spans="1:5" ht="60">
      <c r="A16" s="75">
        <v>9</v>
      </c>
      <c r="B16" s="76" t="s">
        <v>77</v>
      </c>
      <c r="C16" s="77">
        <v>80</v>
      </c>
      <c r="D16" s="77" t="s">
        <v>61</v>
      </c>
      <c r="E16" s="228" t="s">
        <v>372</v>
      </c>
    </row>
    <row r="17" spans="1:5" ht="75">
      <c r="A17" s="75">
        <v>10</v>
      </c>
      <c r="B17" s="76" t="s">
        <v>78</v>
      </c>
      <c r="C17" s="77">
        <v>80</v>
      </c>
      <c r="D17" s="77" t="s">
        <v>61</v>
      </c>
      <c r="E17" s="228" t="s">
        <v>373</v>
      </c>
    </row>
    <row r="18" spans="1:5" ht="60">
      <c r="A18" s="75">
        <v>11</v>
      </c>
      <c r="B18" s="76" t="s">
        <v>80</v>
      </c>
      <c r="C18" s="77">
        <v>80</v>
      </c>
      <c r="D18" s="77" t="s">
        <v>61</v>
      </c>
      <c r="E18" s="228" t="s">
        <v>374</v>
      </c>
    </row>
    <row r="19" spans="1:5" ht="75">
      <c r="A19" s="75">
        <v>12</v>
      </c>
      <c r="B19" s="76" t="s">
        <v>82</v>
      </c>
      <c r="C19" s="77">
        <v>80</v>
      </c>
      <c r="D19" s="77" t="s">
        <v>61</v>
      </c>
      <c r="E19" s="228" t="s">
        <v>375</v>
      </c>
    </row>
    <row r="20" spans="1:5" ht="60">
      <c r="A20" s="75">
        <v>13</v>
      </c>
      <c r="B20" s="76" t="s">
        <v>84</v>
      </c>
      <c r="C20" s="77">
        <v>80</v>
      </c>
      <c r="D20" s="77" t="s">
        <v>61</v>
      </c>
      <c r="E20" s="228" t="s">
        <v>372</v>
      </c>
    </row>
    <row r="21" spans="1:5" ht="60">
      <c r="A21" s="75">
        <v>14</v>
      </c>
      <c r="B21" s="76" t="s">
        <v>86</v>
      </c>
      <c r="C21" s="77">
        <v>80</v>
      </c>
      <c r="D21" s="77" t="s">
        <v>61</v>
      </c>
      <c r="E21" s="228" t="s">
        <v>376</v>
      </c>
    </row>
    <row r="22" spans="1:5" ht="60">
      <c r="A22" s="75">
        <v>15</v>
      </c>
      <c r="B22" s="76" t="s">
        <v>87</v>
      </c>
      <c r="C22" s="77">
        <v>80</v>
      </c>
      <c r="D22" s="77" t="s">
        <v>61</v>
      </c>
      <c r="E22" s="228" t="s">
        <v>377</v>
      </c>
    </row>
    <row r="23" spans="1:5" ht="60">
      <c r="A23" s="75">
        <v>16</v>
      </c>
      <c r="B23" s="76" t="s">
        <v>88</v>
      </c>
      <c r="C23" s="77">
        <v>80</v>
      </c>
      <c r="D23" s="77" t="s">
        <v>61</v>
      </c>
      <c r="E23" s="228" t="s">
        <v>377</v>
      </c>
    </row>
    <row r="24" spans="1:5">
      <c r="A24" s="75">
        <v>17</v>
      </c>
      <c r="B24" s="76" t="e">
        <v>#REF!</v>
      </c>
      <c r="C24" s="78"/>
      <c r="D24" s="78"/>
      <c r="E24" s="78"/>
    </row>
    <row r="25" spans="1:5">
      <c r="A25" s="75">
        <v>18</v>
      </c>
      <c r="B25" s="76">
        <v>0</v>
      </c>
      <c r="C25" s="78"/>
      <c r="D25" s="78"/>
      <c r="E25" s="78"/>
    </row>
    <row r="26" spans="1:5">
      <c r="A26" s="75">
        <v>19</v>
      </c>
      <c r="B26" s="76">
        <v>0</v>
      </c>
      <c r="C26" s="78"/>
      <c r="D26" s="78"/>
      <c r="E26" s="78"/>
    </row>
    <row r="27" spans="1:5">
      <c r="A27" s="75">
        <v>20</v>
      </c>
      <c r="B27" s="76">
        <v>0</v>
      </c>
      <c r="C27" s="78"/>
      <c r="D27" s="78"/>
      <c r="E27" s="78"/>
    </row>
    <row r="28" spans="1:5">
      <c r="A28" s="75">
        <v>21</v>
      </c>
      <c r="B28" s="76">
        <v>0</v>
      </c>
      <c r="C28" s="78"/>
      <c r="D28" s="78"/>
      <c r="E28" s="78"/>
    </row>
    <row r="29" spans="1:5">
      <c r="A29" s="75">
        <v>22</v>
      </c>
      <c r="B29" s="76">
        <v>0</v>
      </c>
      <c r="C29" s="78"/>
      <c r="D29" s="78"/>
      <c r="E29" s="78"/>
    </row>
    <row r="30" spans="1:5">
      <c r="A30" s="75">
        <v>23</v>
      </c>
      <c r="B30" s="76">
        <v>0</v>
      </c>
      <c r="C30" s="78"/>
      <c r="D30" s="78"/>
      <c r="E30" s="78"/>
    </row>
    <row r="31" spans="1:5">
      <c r="A31" s="75">
        <v>24</v>
      </c>
      <c r="B31" s="76">
        <v>0</v>
      </c>
      <c r="C31" s="78"/>
      <c r="D31" s="78"/>
      <c r="E31" s="78"/>
    </row>
    <row r="32" spans="1:5">
      <c r="A32" s="75">
        <v>25</v>
      </c>
      <c r="B32" s="76">
        <v>0</v>
      </c>
      <c r="C32" s="78"/>
      <c r="D32" s="78"/>
      <c r="E32" s="78"/>
    </row>
    <row r="33" spans="1:5">
      <c r="A33" s="75">
        <v>26</v>
      </c>
      <c r="B33" s="76">
        <v>0</v>
      </c>
      <c r="C33" s="78"/>
      <c r="D33" s="78"/>
      <c r="E33" s="78"/>
    </row>
    <row r="34" spans="1:5">
      <c r="A34" s="75">
        <v>27</v>
      </c>
      <c r="B34" s="76">
        <v>0</v>
      </c>
      <c r="C34" s="78"/>
      <c r="D34" s="78"/>
      <c r="E34" s="78"/>
    </row>
    <row r="35" spans="1:5">
      <c r="A35" s="75">
        <v>28</v>
      </c>
      <c r="B35" s="76">
        <v>0</v>
      </c>
      <c r="C35" s="78"/>
      <c r="D35" s="78"/>
      <c r="E35" s="78"/>
    </row>
    <row r="36" spans="1:5">
      <c r="A36" s="75">
        <v>29</v>
      </c>
      <c r="B36" s="76">
        <v>0</v>
      </c>
      <c r="C36" s="78"/>
      <c r="D36" s="78"/>
      <c r="E36" s="78"/>
    </row>
    <row r="37" spans="1:5">
      <c r="A37" s="75">
        <v>30</v>
      </c>
      <c r="B37" s="76">
        <v>0</v>
      </c>
      <c r="C37" s="78"/>
      <c r="D37" s="78"/>
      <c r="E37" s="78"/>
    </row>
    <row r="38" spans="1:5">
      <c r="A38" s="75">
        <v>31</v>
      </c>
      <c r="B38" s="76">
        <v>0</v>
      </c>
      <c r="C38" s="78"/>
      <c r="D38" s="78"/>
      <c r="E38" s="78"/>
    </row>
    <row r="39" spans="1:5">
      <c r="A39" s="75">
        <v>32</v>
      </c>
      <c r="B39" s="76">
        <v>0</v>
      </c>
      <c r="C39" s="78"/>
      <c r="D39" s="78"/>
      <c r="E39" s="78"/>
    </row>
    <row r="40" spans="1:5">
      <c r="A40" s="75">
        <v>33</v>
      </c>
      <c r="B40" s="76">
        <v>0</v>
      </c>
      <c r="C40" s="78"/>
      <c r="D40" s="78"/>
      <c r="E40" s="78"/>
    </row>
    <row r="41" spans="1:5">
      <c r="A41" s="75">
        <v>34</v>
      </c>
      <c r="B41" s="76">
        <v>0</v>
      </c>
      <c r="C41" s="78"/>
      <c r="D41" s="78"/>
      <c r="E41" s="78"/>
    </row>
    <row r="42" spans="1:5">
      <c r="A42" s="75">
        <v>35</v>
      </c>
      <c r="B42" s="76">
        <v>0</v>
      </c>
      <c r="C42" s="78"/>
      <c r="D42" s="78"/>
      <c r="E42" s="78"/>
    </row>
    <row r="43" spans="1:5">
      <c r="A43" s="75">
        <v>36</v>
      </c>
      <c r="B43" s="76">
        <v>0</v>
      </c>
      <c r="C43" s="78"/>
      <c r="D43" s="78"/>
      <c r="E43" s="78"/>
    </row>
    <row r="44" spans="1:5">
      <c r="A44" s="75">
        <v>37</v>
      </c>
      <c r="B44" s="76">
        <v>0</v>
      </c>
      <c r="C44" s="78"/>
      <c r="D44" s="78"/>
      <c r="E44" s="78"/>
    </row>
    <row r="45" spans="1:5">
      <c r="A45" s="75">
        <v>38</v>
      </c>
      <c r="B45" s="76">
        <v>0</v>
      </c>
      <c r="C45" s="78"/>
      <c r="D45" s="78"/>
      <c r="E45" s="78"/>
    </row>
    <row r="46" spans="1:5">
      <c r="A46" s="75">
        <v>39</v>
      </c>
      <c r="B46" s="76">
        <v>0</v>
      </c>
      <c r="C46" s="78"/>
      <c r="D46" s="78"/>
      <c r="E46" s="78"/>
    </row>
    <row r="47" spans="1:5">
      <c r="A47" s="75">
        <v>40</v>
      </c>
      <c r="B47" s="76">
        <v>0</v>
      </c>
      <c r="C47" s="78"/>
      <c r="D47" s="78"/>
      <c r="E47" s="78"/>
    </row>
    <row r="48" spans="1:5"/>
    <row r="49"/>
  </sheetData>
  <mergeCells count="1">
    <mergeCell ref="B1:D1"/>
  </mergeCells>
  <pageMargins left="0.7" right="0.7" top="0.75" bottom="0.75" header="0.3" footer="0.3"/>
  <pageSetup paperSize="9" scale="51" orientation="portrait" horizontalDpi="4294967293"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R42"/>
  <sheetViews>
    <sheetView view="pageBreakPreview" zoomScale="80" zoomScaleNormal="100" zoomScaleSheetLayoutView="80" workbookViewId="0">
      <selection activeCell="CO4" sqref="CO4"/>
    </sheetView>
  </sheetViews>
  <sheetFormatPr defaultRowHeight="15"/>
  <cols>
    <col min="94" max="94" width="10.5703125" bestFit="1" customWidth="1"/>
    <col min="95" max="95" width="11.140625" customWidth="1"/>
    <col min="96" max="96" width="120.7109375" style="201" customWidth="1"/>
  </cols>
  <sheetData>
    <row r="1" spans="1:96">
      <c r="A1" s="96"/>
      <c r="B1" s="649" t="s">
        <v>301</v>
      </c>
      <c r="C1" s="649"/>
      <c r="D1" s="649"/>
      <c r="E1" s="649"/>
      <c r="F1" s="649"/>
      <c r="G1" s="649"/>
      <c r="H1" s="649"/>
      <c r="I1" s="649"/>
      <c r="J1" s="649"/>
      <c r="K1" s="649"/>
      <c r="L1" s="649"/>
      <c r="M1" s="649"/>
      <c r="N1" s="649"/>
      <c r="O1" s="649"/>
      <c r="P1" s="649"/>
      <c r="Q1" s="649"/>
      <c r="R1" s="649"/>
      <c r="S1" s="649"/>
      <c r="T1" s="649"/>
      <c r="U1" s="649"/>
      <c r="V1" s="649"/>
      <c r="W1" s="649"/>
      <c r="X1" s="649"/>
      <c r="Y1" s="649"/>
      <c r="Z1" s="649"/>
      <c r="AA1" s="649"/>
      <c r="AB1" s="649"/>
      <c r="AC1" s="649"/>
      <c r="AD1" s="649"/>
      <c r="AE1" s="649"/>
      <c r="AF1" s="649"/>
      <c r="AG1" s="649"/>
      <c r="AH1" s="649"/>
      <c r="AI1" s="649"/>
      <c r="AJ1" s="649"/>
      <c r="AK1" s="649"/>
      <c r="AL1" s="649"/>
      <c r="AM1" s="649"/>
      <c r="AN1" s="649"/>
    </row>
    <row r="2" spans="1:96">
      <c r="A2" s="96"/>
      <c r="B2" s="92" t="s">
        <v>92</v>
      </c>
      <c r="C2" s="759" t="str">
        <f>[1]KKM!B16</f>
        <v>Bahasa Jawa</v>
      </c>
      <c r="D2" s="759"/>
      <c r="E2" s="759"/>
      <c r="F2" s="759"/>
      <c r="G2" s="759"/>
      <c r="H2" s="759"/>
      <c r="I2" s="759"/>
      <c r="J2" s="759"/>
      <c r="K2" s="759"/>
      <c r="L2" s="759"/>
      <c r="M2" s="759"/>
      <c r="N2" s="759"/>
      <c r="O2" s="759"/>
      <c r="P2" s="759"/>
      <c r="Q2" s="759"/>
      <c r="R2" s="80"/>
      <c r="S2" s="80"/>
      <c r="T2" s="80"/>
      <c r="U2" s="80"/>
      <c r="V2" s="80"/>
      <c r="W2" s="80"/>
      <c r="X2" s="80"/>
      <c r="Y2" s="80"/>
      <c r="Z2" s="80"/>
      <c r="AA2" s="80"/>
      <c r="AB2" s="80"/>
      <c r="AC2" s="80"/>
      <c r="AD2" s="80"/>
      <c r="AE2" s="80"/>
      <c r="AF2" s="80"/>
      <c r="AG2" s="93"/>
      <c r="AH2" s="93"/>
      <c r="AL2" s="80"/>
      <c r="AM2" s="94"/>
      <c r="AN2" s="95"/>
    </row>
    <row r="3" spans="1:96">
      <c r="A3" s="96"/>
      <c r="B3" s="92" t="s">
        <v>302</v>
      </c>
      <c r="C3" s="792" t="s">
        <v>386</v>
      </c>
      <c r="D3" s="792"/>
      <c r="E3" s="792"/>
      <c r="F3" s="792"/>
      <c r="G3" s="792"/>
      <c r="H3" s="792"/>
      <c r="I3" s="792"/>
      <c r="J3" s="792"/>
      <c r="K3" s="792"/>
      <c r="L3" s="792"/>
      <c r="M3" s="792"/>
      <c r="N3" s="792"/>
      <c r="O3" s="792"/>
      <c r="P3" s="792"/>
      <c r="Q3" s="792"/>
      <c r="R3" s="792"/>
      <c r="S3" s="792"/>
      <c r="T3" s="792"/>
      <c r="AE3" s="80"/>
      <c r="AF3" s="80"/>
      <c r="AG3" s="93"/>
      <c r="AH3" s="80"/>
      <c r="AI3" s="194"/>
      <c r="AJ3" s="194"/>
      <c r="AK3" s="194"/>
      <c r="AL3" s="96"/>
      <c r="AM3" s="96"/>
      <c r="AN3" s="96"/>
      <c r="AO3" s="96"/>
      <c r="AP3" s="96"/>
      <c r="AQ3" s="96"/>
      <c r="AR3" s="96"/>
      <c r="AS3" s="96"/>
      <c r="AT3" s="96"/>
      <c r="AU3" s="96"/>
      <c r="BG3" s="80"/>
      <c r="BH3" s="97"/>
    </row>
    <row r="4" spans="1:96">
      <c r="B4" s="214" t="s">
        <v>325</v>
      </c>
      <c r="C4" s="98">
        <f>[1]KKM!E16</f>
        <v>68</v>
      </c>
      <c r="D4" s="98"/>
      <c r="E4" s="98"/>
      <c r="F4" s="98"/>
      <c r="G4" s="98"/>
      <c r="H4" s="98"/>
      <c r="I4" s="98"/>
      <c r="J4" s="98"/>
      <c r="K4" s="98"/>
      <c r="L4" s="98"/>
      <c r="M4" s="98"/>
      <c r="N4" s="98"/>
      <c r="O4" s="98"/>
      <c r="P4" s="98"/>
      <c r="Q4" s="98"/>
      <c r="R4" s="98"/>
      <c r="S4" s="98"/>
      <c r="T4" s="98"/>
      <c r="U4" s="98"/>
      <c r="V4" s="98"/>
      <c r="W4" s="98"/>
      <c r="X4" s="98"/>
      <c r="Y4" s="98"/>
      <c r="Z4" s="98"/>
      <c r="AA4" s="98"/>
      <c r="AB4" s="98"/>
      <c r="AC4" s="98"/>
      <c r="AD4" s="98"/>
      <c r="AE4" s="98"/>
      <c r="AF4" s="98"/>
      <c r="AG4" s="98"/>
      <c r="CR4" s="202"/>
    </row>
    <row r="5" spans="1:96">
      <c r="A5" s="577" t="s">
        <v>55</v>
      </c>
      <c r="B5" s="577" t="s">
        <v>56</v>
      </c>
      <c r="C5" s="796" t="s">
        <v>387</v>
      </c>
      <c r="D5" s="797"/>
      <c r="E5" s="797"/>
      <c r="F5" s="797"/>
      <c r="G5" s="797"/>
      <c r="H5" s="797"/>
      <c r="I5" s="797"/>
      <c r="J5" s="797"/>
      <c r="K5" s="797"/>
      <c r="L5" s="797"/>
      <c r="M5" s="797"/>
      <c r="N5" s="797"/>
      <c r="O5" s="797"/>
      <c r="P5" s="797"/>
      <c r="Q5" s="797"/>
      <c r="R5" s="797"/>
      <c r="S5" s="797"/>
      <c r="T5" s="797"/>
      <c r="U5" s="797"/>
      <c r="V5" s="797"/>
      <c r="W5" s="797"/>
      <c r="X5" s="657" t="s">
        <v>388</v>
      </c>
      <c r="Y5" s="658"/>
      <c r="Z5" s="658"/>
      <c r="AA5" s="658"/>
      <c r="AB5" s="658"/>
      <c r="AC5" s="658"/>
      <c r="AD5" s="658"/>
      <c r="AE5" s="658"/>
      <c r="AF5" s="658"/>
      <c r="AG5" s="658"/>
      <c r="AH5" s="658"/>
      <c r="AI5" s="658"/>
      <c r="AJ5" s="658"/>
      <c r="AK5" s="658"/>
      <c r="AL5" s="658"/>
      <c r="AM5" s="658"/>
      <c r="AN5" s="658"/>
      <c r="AO5" s="658"/>
      <c r="AP5" s="658"/>
      <c r="AQ5" s="658"/>
      <c r="AR5" s="658"/>
      <c r="AS5" s="794" t="s">
        <v>389</v>
      </c>
      <c r="AT5" s="795"/>
      <c r="AU5" s="795"/>
      <c r="AV5" s="795"/>
      <c r="AW5" s="795"/>
      <c r="AX5" s="795"/>
      <c r="AY5" s="795"/>
      <c r="AZ5" s="795"/>
      <c r="BA5" s="795"/>
      <c r="BB5" s="795"/>
      <c r="BC5" s="795"/>
      <c r="BD5" s="795"/>
      <c r="BE5" s="795"/>
      <c r="BF5" s="795"/>
      <c r="BG5" s="795"/>
      <c r="BH5" s="795"/>
      <c r="BI5" s="795"/>
      <c r="BJ5" s="795"/>
      <c r="BK5" s="795"/>
      <c r="BL5" s="795"/>
      <c r="BM5" s="795"/>
      <c r="BN5" s="756" t="s">
        <v>390</v>
      </c>
      <c r="BO5" s="757"/>
      <c r="BP5" s="757"/>
      <c r="BQ5" s="757"/>
      <c r="BR5" s="757"/>
      <c r="BS5" s="757"/>
      <c r="BT5" s="757"/>
      <c r="BU5" s="757"/>
      <c r="BV5" s="757"/>
      <c r="BW5" s="757"/>
      <c r="BX5" s="757"/>
      <c r="BY5" s="757"/>
      <c r="BZ5" s="757"/>
      <c r="CA5" s="757"/>
      <c r="CB5" s="757"/>
      <c r="CC5" s="757"/>
      <c r="CD5" s="757"/>
      <c r="CE5" s="757"/>
      <c r="CF5" s="757"/>
      <c r="CG5" s="757"/>
      <c r="CH5" s="757"/>
      <c r="CI5" s="663" t="s">
        <v>102</v>
      </c>
      <c r="CJ5" s="664"/>
      <c r="CK5" s="664"/>
      <c r="CL5" s="664"/>
      <c r="CM5" s="664"/>
      <c r="CN5" s="664"/>
      <c r="CO5" s="665"/>
      <c r="CP5" s="760" t="s">
        <v>306</v>
      </c>
      <c r="CQ5" s="754" t="s">
        <v>58</v>
      </c>
      <c r="CR5" s="782" t="s">
        <v>307</v>
      </c>
    </row>
    <row r="6" spans="1:96">
      <c r="A6" s="577"/>
      <c r="B6" s="577"/>
      <c r="C6" s="657" t="s">
        <v>308</v>
      </c>
      <c r="D6" s="658"/>
      <c r="E6" s="658"/>
      <c r="F6" s="658"/>
      <c r="G6" s="658"/>
      <c r="H6" s="658"/>
      <c r="I6" s="659"/>
      <c r="J6" s="756" t="s">
        <v>309</v>
      </c>
      <c r="K6" s="757"/>
      <c r="L6" s="757"/>
      <c r="M6" s="757"/>
      <c r="N6" s="757"/>
      <c r="O6" s="757"/>
      <c r="P6" s="758"/>
      <c r="Q6" s="660" t="s">
        <v>310</v>
      </c>
      <c r="R6" s="661"/>
      <c r="S6" s="661"/>
      <c r="T6" s="661"/>
      <c r="U6" s="661"/>
      <c r="V6" s="661"/>
      <c r="W6" s="662"/>
      <c r="X6" s="657" t="s">
        <v>308</v>
      </c>
      <c r="Y6" s="658"/>
      <c r="Z6" s="658"/>
      <c r="AA6" s="658"/>
      <c r="AB6" s="658"/>
      <c r="AC6" s="658"/>
      <c r="AD6" s="659"/>
      <c r="AE6" s="756" t="s">
        <v>309</v>
      </c>
      <c r="AF6" s="757"/>
      <c r="AG6" s="757"/>
      <c r="AH6" s="757"/>
      <c r="AI6" s="757"/>
      <c r="AJ6" s="757"/>
      <c r="AK6" s="758"/>
      <c r="AL6" s="660" t="s">
        <v>310</v>
      </c>
      <c r="AM6" s="661"/>
      <c r="AN6" s="661"/>
      <c r="AO6" s="661"/>
      <c r="AP6" s="661"/>
      <c r="AQ6" s="661"/>
      <c r="AR6" s="662"/>
      <c r="AS6" s="657" t="s">
        <v>308</v>
      </c>
      <c r="AT6" s="658"/>
      <c r="AU6" s="658"/>
      <c r="AV6" s="658"/>
      <c r="AW6" s="658"/>
      <c r="AX6" s="658"/>
      <c r="AY6" s="659"/>
      <c r="AZ6" s="756" t="s">
        <v>309</v>
      </c>
      <c r="BA6" s="757"/>
      <c r="BB6" s="757"/>
      <c r="BC6" s="757"/>
      <c r="BD6" s="757"/>
      <c r="BE6" s="757"/>
      <c r="BF6" s="758"/>
      <c r="BG6" s="660" t="s">
        <v>310</v>
      </c>
      <c r="BH6" s="661"/>
      <c r="BI6" s="661"/>
      <c r="BJ6" s="661"/>
      <c r="BK6" s="661"/>
      <c r="BL6" s="661"/>
      <c r="BM6" s="662"/>
      <c r="BN6" s="657" t="s">
        <v>308</v>
      </c>
      <c r="BO6" s="658"/>
      <c r="BP6" s="658"/>
      <c r="BQ6" s="658"/>
      <c r="BR6" s="658"/>
      <c r="BS6" s="658"/>
      <c r="BT6" s="659"/>
      <c r="BU6" s="756" t="s">
        <v>309</v>
      </c>
      <c r="BV6" s="757"/>
      <c r="BW6" s="757"/>
      <c r="BX6" s="757"/>
      <c r="BY6" s="757"/>
      <c r="BZ6" s="757"/>
      <c r="CA6" s="758"/>
      <c r="CB6" s="660" t="s">
        <v>310</v>
      </c>
      <c r="CC6" s="661"/>
      <c r="CD6" s="661"/>
      <c r="CE6" s="661"/>
      <c r="CF6" s="661"/>
      <c r="CG6" s="661"/>
      <c r="CH6" s="662"/>
      <c r="CI6" s="195" t="s">
        <v>108</v>
      </c>
      <c r="CJ6" s="195" t="s">
        <v>108</v>
      </c>
      <c r="CK6" s="195" t="s">
        <v>108</v>
      </c>
      <c r="CL6" s="195" t="s">
        <v>108</v>
      </c>
      <c r="CM6" s="195" t="s">
        <v>108</v>
      </c>
      <c r="CN6" s="195" t="s">
        <v>108</v>
      </c>
      <c r="CO6" s="195" t="s">
        <v>108</v>
      </c>
      <c r="CP6" s="761"/>
      <c r="CQ6" s="755"/>
      <c r="CR6" s="782"/>
    </row>
    <row r="7" spans="1:96">
      <c r="A7" s="577"/>
      <c r="B7" s="556"/>
      <c r="C7" s="196">
        <f>A45</f>
        <v>0</v>
      </c>
      <c r="D7" s="196">
        <f>A46</f>
        <v>0</v>
      </c>
      <c r="E7" s="196">
        <f>A47</f>
        <v>0</v>
      </c>
      <c r="F7" s="196">
        <f>A48</f>
        <v>0</v>
      </c>
      <c r="G7" s="196">
        <f>A49</f>
        <v>0</v>
      </c>
      <c r="H7" s="196">
        <f>A50</f>
        <v>0</v>
      </c>
      <c r="I7" s="196">
        <f>A51</f>
        <v>0</v>
      </c>
      <c r="J7" s="196">
        <f t="shared" ref="J7:BU7" si="0">C7</f>
        <v>0</v>
      </c>
      <c r="K7" s="196">
        <f t="shared" si="0"/>
        <v>0</v>
      </c>
      <c r="L7" s="196">
        <f t="shared" si="0"/>
        <v>0</v>
      </c>
      <c r="M7" s="196">
        <f t="shared" si="0"/>
        <v>0</v>
      </c>
      <c r="N7" s="196">
        <f t="shared" si="0"/>
        <v>0</v>
      </c>
      <c r="O7" s="196">
        <f t="shared" si="0"/>
        <v>0</v>
      </c>
      <c r="P7" s="196">
        <f t="shared" si="0"/>
        <v>0</v>
      </c>
      <c r="Q7" s="196">
        <f t="shared" si="0"/>
        <v>0</v>
      </c>
      <c r="R7" s="196">
        <f t="shared" si="0"/>
        <v>0</v>
      </c>
      <c r="S7" s="196">
        <f t="shared" si="0"/>
        <v>0</v>
      </c>
      <c r="T7" s="196">
        <f t="shared" si="0"/>
        <v>0</v>
      </c>
      <c r="U7" s="196">
        <f t="shared" si="0"/>
        <v>0</v>
      </c>
      <c r="V7" s="196">
        <f t="shared" si="0"/>
        <v>0</v>
      </c>
      <c r="W7" s="196">
        <f t="shared" si="0"/>
        <v>0</v>
      </c>
      <c r="X7" s="196">
        <f t="shared" si="0"/>
        <v>0</v>
      </c>
      <c r="Y7" s="196">
        <f t="shared" si="0"/>
        <v>0</v>
      </c>
      <c r="Z7" s="196">
        <f t="shared" si="0"/>
        <v>0</v>
      </c>
      <c r="AA7" s="196">
        <f t="shared" si="0"/>
        <v>0</v>
      </c>
      <c r="AB7" s="196">
        <f t="shared" si="0"/>
        <v>0</v>
      </c>
      <c r="AC7" s="196">
        <f t="shared" si="0"/>
        <v>0</v>
      </c>
      <c r="AD7" s="196">
        <f t="shared" si="0"/>
        <v>0</v>
      </c>
      <c r="AE7" s="196">
        <f t="shared" si="0"/>
        <v>0</v>
      </c>
      <c r="AF7" s="196">
        <f t="shared" si="0"/>
        <v>0</v>
      </c>
      <c r="AG7" s="196">
        <f t="shared" si="0"/>
        <v>0</v>
      </c>
      <c r="AH7" s="196">
        <f t="shared" si="0"/>
        <v>0</v>
      </c>
      <c r="AI7" s="196">
        <f t="shared" si="0"/>
        <v>0</v>
      </c>
      <c r="AJ7" s="196">
        <f t="shared" si="0"/>
        <v>0</v>
      </c>
      <c r="AK7" s="196">
        <f t="shared" si="0"/>
        <v>0</v>
      </c>
      <c r="AL7" s="196">
        <f t="shared" si="0"/>
        <v>0</v>
      </c>
      <c r="AM7" s="196">
        <f t="shared" si="0"/>
        <v>0</v>
      </c>
      <c r="AN7" s="196">
        <f t="shared" si="0"/>
        <v>0</v>
      </c>
      <c r="AO7" s="196">
        <f t="shared" si="0"/>
        <v>0</v>
      </c>
      <c r="AP7" s="196">
        <f t="shared" si="0"/>
        <v>0</v>
      </c>
      <c r="AQ7" s="196">
        <f t="shared" si="0"/>
        <v>0</v>
      </c>
      <c r="AR7" s="196">
        <f t="shared" si="0"/>
        <v>0</v>
      </c>
      <c r="AS7" s="196">
        <f t="shared" si="0"/>
        <v>0</v>
      </c>
      <c r="AT7" s="196">
        <f t="shared" si="0"/>
        <v>0</v>
      </c>
      <c r="AU7" s="196">
        <f t="shared" si="0"/>
        <v>0</v>
      </c>
      <c r="AV7" s="196">
        <f t="shared" si="0"/>
        <v>0</v>
      </c>
      <c r="AW7" s="196">
        <f t="shared" si="0"/>
        <v>0</v>
      </c>
      <c r="AX7" s="196">
        <f t="shared" si="0"/>
        <v>0</v>
      </c>
      <c r="AY7" s="196">
        <f t="shared" si="0"/>
        <v>0</v>
      </c>
      <c r="AZ7" s="196">
        <f t="shared" si="0"/>
        <v>0</v>
      </c>
      <c r="BA7" s="196">
        <f t="shared" si="0"/>
        <v>0</v>
      </c>
      <c r="BB7" s="196">
        <f t="shared" si="0"/>
        <v>0</v>
      </c>
      <c r="BC7" s="196">
        <f t="shared" si="0"/>
        <v>0</v>
      </c>
      <c r="BD7" s="196">
        <f t="shared" si="0"/>
        <v>0</v>
      </c>
      <c r="BE7" s="196">
        <f t="shared" si="0"/>
        <v>0</v>
      </c>
      <c r="BF7" s="196">
        <f t="shared" si="0"/>
        <v>0</v>
      </c>
      <c r="BG7" s="196">
        <f t="shared" si="0"/>
        <v>0</v>
      </c>
      <c r="BH7" s="196">
        <f t="shared" si="0"/>
        <v>0</v>
      </c>
      <c r="BI7" s="196">
        <f t="shared" si="0"/>
        <v>0</v>
      </c>
      <c r="BJ7" s="196">
        <f t="shared" si="0"/>
        <v>0</v>
      </c>
      <c r="BK7" s="196">
        <f t="shared" si="0"/>
        <v>0</v>
      </c>
      <c r="BL7" s="196">
        <f t="shared" si="0"/>
        <v>0</v>
      </c>
      <c r="BM7" s="196">
        <f t="shared" si="0"/>
        <v>0</v>
      </c>
      <c r="BN7" s="196">
        <f t="shared" si="0"/>
        <v>0</v>
      </c>
      <c r="BO7" s="196">
        <f t="shared" si="0"/>
        <v>0</v>
      </c>
      <c r="BP7" s="196">
        <f t="shared" si="0"/>
        <v>0</v>
      </c>
      <c r="BQ7" s="196">
        <f t="shared" si="0"/>
        <v>0</v>
      </c>
      <c r="BR7" s="196">
        <f t="shared" si="0"/>
        <v>0</v>
      </c>
      <c r="BS7" s="196">
        <f t="shared" si="0"/>
        <v>0</v>
      </c>
      <c r="BT7" s="196">
        <f t="shared" si="0"/>
        <v>0</v>
      </c>
      <c r="BU7" s="196">
        <f t="shared" si="0"/>
        <v>0</v>
      </c>
      <c r="BV7" s="196">
        <f t="shared" ref="BV7:CH7" si="1">BO7</f>
        <v>0</v>
      </c>
      <c r="BW7" s="196">
        <f t="shared" si="1"/>
        <v>0</v>
      </c>
      <c r="BX7" s="196">
        <f t="shared" si="1"/>
        <v>0</v>
      </c>
      <c r="BY7" s="196">
        <f t="shared" si="1"/>
        <v>0</v>
      </c>
      <c r="BZ7" s="196">
        <f t="shared" si="1"/>
        <v>0</v>
      </c>
      <c r="CA7" s="196">
        <f t="shared" si="1"/>
        <v>0</v>
      </c>
      <c r="CB7" s="196">
        <f t="shared" si="1"/>
        <v>0</v>
      </c>
      <c r="CC7" s="196">
        <f t="shared" si="1"/>
        <v>0</v>
      </c>
      <c r="CD7" s="196">
        <f t="shared" si="1"/>
        <v>0</v>
      </c>
      <c r="CE7" s="196">
        <f t="shared" si="1"/>
        <v>0</v>
      </c>
      <c r="CF7" s="196">
        <f t="shared" si="1"/>
        <v>0</v>
      </c>
      <c r="CG7" s="196">
        <f t="shared" si="1"/>
        <v>0</v>
      </c>
      <c r="CH7" s="196">
        <f t="shared" si="1"/>
        <v>0</v>
      </c>
      <c r="CI7" s="197">
        <v>1</v>
      </c>
      <c r="CJ7" s="197">
        <v>2</v>
      </c>
      <c r="CK7" s="197">
        <v>3</v>
      </c>
      <c r="CL7" s="197">
        <v>4</v>
      </c>
      <c r="CM7" s="197">
        <v>0</v>
      </c>
      <c r="CN7" s="197">
        <v>0</v>
      </c>
      <c r="CO7" s="197">
        <v>0</v>
      </c>
      <c r="CP7" s="761"/>
      <c r="CQ7" s="755"/>
      <c r="CR7" s="783"/>
    </row>
    <row r="8" spans="1:96" ht="30">
      <c r="A8" s="111">
        <v>1</v>
      </c>
      <c r="B8" s="111" t="str">
        <f>[1]SISWA!B6</f>
        <v>Arka Ra'if Hamdani</v>
      </c>
      <c r="C8" s="81">
        <v>80</v>
      </c>
      <c r="D8" s="81">
        <v>90</v>
      </c>
      <c r="E8" s="81">
        <v>80</v>
      </c>
      <c r="F8" s="81">
        <v>80</v>
      </c>
      <c r="G8" s="81"/>
      <c r="H8" s="81"/>
      <c r="I8" s="81"/>
      <c r="J8" s="131">
        <v>85</v>
      </c>
      <c r="K8" s="131">
        <v>85</v>
      </c>
      <c r="L8" s="131">
        <v>80</v>
      </c>
      <c r="M8" s="131">
        <v>80</v>
      </c>
      <c r="N8" s="131"/>
      <c r="O8" s="131"/>
      <c r="P8" s="131"/>
      <c r="Q8" s="113">
        <v>85</v>
      </c>
      <c r="R8" s="113">
        <v>85</v>
      </c>
      <c r="S8" s="113">
        <v>85</v>
      </c>
      <c r="T8" s="113">
        <v>85</v>
      </c>
      <c r="U8" s="113"/>
      <c r="V8" s="113"/>
      <c r="W8" s="113"/>
      <c r="X8" s="81"/>
      <c r="Y8" s="81"/>
      <c r="Z8" s="81"/>
      <c r="AA8" s="81"/>
      <c r="AB8" s="81"/>
      <c r="AC8" s="81"/>
      <c r="AD8" s="81"/>
      <c r="AE8" s="131"/>
      <c r="AF8" s="131"/>
      <c r="AG8" s="131"/>
      <c r="AH8" s="131"/>
      <c r="AI8" s="131"/>
      <c r="AJ8" s="131"/>
      <c r="AK8" s="131"/>
      <c r="AL8" s="113"/>
      <c r="AM8" s="113"/>
      <c r="AN8" s="113"/>
      <c r="AO8" s="113"/>
      <c r="AP8" s="113"/>
      <c r="AQ8" s="113"/>
      <c r="AR8" s="113"/>
      <c r="AS8" s="81"/>
      <c r="AT8" s="81"/>
      <c r="AU8" s="81"/>
      <c r="AV8" s="81"/>
      <c r="AW8" s="81"/>
      <c r="AX8" s="81"/>
      <c r="AY8" s="81"/>
      <c r="AZ8" s="131"/>
      <c r="BA8" s="131"/>
      <c r="BB8" s="131"/>
      <c r="BC8" s="131"/>
      <c r="BD8" s="131"/>
      <c r="BE8" s="131"/>
      <c r="BF8" s="131"/>
      <c r="BG8" s="113"/>
      <c r="BH8" s="113"/>
      <c r="BI8" s="113"/>
      <c r="BJ8" s="113"/>
      <c r="BK8" s="113"/>
      <c r="BL8" s="113"/>
      <c r="BM8" s="113"/>
      <c r="BN8" s="81"/>
      <c r="BO8" s="81"/>
      <c r="BP8" s="81"/>
      <c r="BQ8" s="81"/>
      <c r="BR8" s="81"/>
      <c r="BS8" s="81"/>
      <c r="BT8" s="81"/>
      <c r="BU8" s="131"/>
      <c r="BV8" s="131"/>
      <c r="BW8" s="131"/>
      <c r="BX8" s="131"/>
      <c r="BY8" s="131"/>
      <c r="BZ8" s="131"/>
      <c r="CA8" s="131"/>
      <c r="CB8" s="113"/>
      <c r="CC8" s="113"/>
      <c r="CD8" s="113"/>
      <c r="CE8" s="113"/>
      <c r="CF8" s="113"/>
      <c r="CG8" s="113"/>
      <c r="CH8" s="113"/>
      <c r="CI8" s="198">
        <v>83.333333333333329</v>
      </c>
      <c r="CJ8" s="198">
        <v>86.666666666666671</v>
      </c>
      <c r="CK8" s="198">
        <v>81.666666666666671</v>
      </c>
      <c r="CL8" s="198">
        <v>81.666666666666671</v>
      </c>
      <c r="CM8" s="198" t="s">
        <v>201</v>
      </c>
      <c r="CN8" s="198" t="s">
        <v>201</v>
      </c>
      <c r="CO8" s="198" t="s">
        <v>201</v>
      </c>
      <c r="CP8" s="199">
        <v>83.333333333333343</v>
      </c>
      <c r="CQ8" s="120" t="s">
        <v>61</v>
      </c>
      <c r="CR8" s="200" t="s">
        <v>391</v>
      </c>
    </row>
    <row r="9" spans="1:96" ht="30">
      <c r="A9" s="122">
        <v>2</v>
      </c>
      <c r="B9" s="111" t="str">
        <f>[1]SISWA!B7</f>
        <v>Athaya Alifia Maulida Azahra</v>
      </c>
      <c r="C9" s="81">
        <v>80</v>
      </c>
      <c r="D9" s="81">
        <v>80</v>
      </c>
      <c r="E9" s="81">
        <v>80</v>
      </c>
      <c r="F9" s="81">
        <v>80</v>
      </c>
      <c r="G9" s="81"/>
      <c r="H9" s="81"/>
      <c r="I9" s="81"/>
      <c r="J9" s="131">
        <v>80</v>
      </c>
      <c r="K9" s="131">
        <v>80</v>
      </c>
      <c r="L9" s="131">
        <v>80</v>
      </c>
      <c r="M9" s="131">
        <v>85</v>
      </c>
      <c r="N9" s="131"/>
      <c r="O9" s="131"/>
      <c r="P9" s="131"/>
      <c r="Q9" s="113">
        <v>85</v>
      </c>
      <c r="R9" s="113">
        <v>88</v>
      </c>
      <c r="S9" s="113">
        <v>85</v>
      </c>
      <c r="T9" s="113">
        <v>85</v>
      </c>
      <c r="U9" s="113"/>
      <c r="V9" s="113"/>
      <c r="W9" s="113"/>
      <c r="X9" s="81"/>
      <c r="Y9" s="81"/>
      <c r="Z9" s="81"/>
      <c r="AA9" s="81"/>
      <c r="AB9" s="81"/>
      <c r="AC9" s="81"/>
      <c r="AD9" s="81"/>
      <c r="AE9" s="131"/>
      <c r="AF9" s="131"/>
      <c r="AG9" s="131"/>
      <c r="AH9" s="131"/>
      <c r="AI9" s="131"/>
      <c r="AJ9" s="131"/>
      <c r="AK9" s="131"/>
      <c r="AL9" s="113"/>
      <c r="AM9" s="113"/>
      <c r="AN9" s="113"/>
      <c r="AO9" s="113"/>
      <c r="AP9" s="113"/>
      <c r="AQ9" s="113"/>
      <c r="AR9" s="113"/>
      <c r="AS9" s="81"/>
      <c r="AT9" s="81"/>
      <c r="AU9" s="81"/>
      <c r="AV9" s="81"/>
      <c r="AW9" s="81"/>
      <c r="AX9" s="81"/>
      <c r="AY9" s="81"/>
      <c r="AZ9" s="131"/>
      <c r="BA9" s="131"/>
      <c r="BB9" s="131"/>
      <c r="BC9" s="131"/>
      <c r="BD9" s="131"/>
      <c r="BE9" s="131"/>
      <c r="BF9" s="131"/>
      <c r="BG9" s="113"/>
      <c r="BH9" s="113"/>
      <c r="BI9" s="113"/>
      <c r="BJ9" s="113"/>
      <c r="BK9" s="113"/>
      <c r="BL9" s="113"/>
      <c r="BM9" s="113"/>
      <c r="BN9" s="81"/>
      <c r="BO9" s="81"/>
      <c r="BP9" s="81"/>
      <c r="BQ9" s="81"/>
      <c r="BR9" s="81"/>
      <c r="BS9" s="81"/>
      <c r="BT9" s="81"/>
      <c r="BU9" s="131"/>
      <c r="BV9" s="131"/>
      <c r="BW9" s="131"/>
      <c r="BX9" s="131"/>
      <c r="BY9" s="131"/>
      <c r="BZ9" s="131"/>
      <c r="CA9" s="131"/>
      <c r="CB9" s="113"/>
      <c r="CC9" s="113"/>
      <c r="CD9" s="113"/>
      <c r="CE9" s="113"/>
      <c r="CF9" s="113"/>
      <c r="CG9" s="113"/>
      <c r="CH9" s="113"/>
      <c r="CI9" s="198">
        <v>81.666666666666671</v>
      </c>
      <c r="CJ9" s="198">
        <v>82.666666666666671</v>
      </c>
      <c r="CK9" s="198">
        <v>81.666666666666671</v>
      </c>
      <c r="CL9" s="198">
        <v>83.333333333333329</v>
      </c>
      <c r="CM9" s="198" t="s">
        <v>201</v>
      </c>
      <c r="CN9" s="198" t="s">
        <v>201</v>
      </c>
      <c r="CO9" s="198" t="s">
        <v>201</v>
      </c>
      <c r="CP9" s="199">
        <v>82.333333333333329</v>
      </c>
      <c r="CQ9" s="120" t="s">
        <v>61</v>
      </c>
      <c r="CR9" s="200" t="s">
        <v>392</v>
      </c>
    </row>
    <row r="10" spans="1:96" ht="30">
      <c r="A10" s="122">
        <v>3</v>
      </c>
      <c r="B10" s="111" t="str">
        <f>[1]SISWA!B8</f>
        <v>Danar Neva Patrias</v>
      </c>
      <c r="C10" s="81">
        <v>85</v>
      </c>
      <c r="D10" s="81">
        <v>85</v>
      </c>
      <c r="E10" s="81">
        <v>88</v>
      </c>
      <c r="F10" s="81">
        <v>85</v>
      </c>
      <c r="G10" s="81"/>
      <c r="H10" s="81"/>
      <c r="I10" s="81"/>
      <c r="J10" s="131">
        <v>88</v>
      </c>
      <c r="K10" s="131">
        <v>88</v>
      </c>
      <c r="L10" s="131">
        <v>85</v>
      </c>
      <c r="M10" s="131">
        <v>85</v>
      </c>
      <c r="N10" s="131"/>
      <c r="O10" s="131"/>
      <c r="P10" s="131"/>
      <c r="Q10" s="113">
        <v>80</v>
      </c>
      <c r="R10" s="113">
        <v>80</v>
      </c>
      <c r="S10" s="113">
        <v>80</v>
      </c>
      <c r="T10" s="113">
        <v>80</v>
      </c>
      <c r="U10" s="113"/>
      <c r="V10" s="113"/>
      <c r="W10" s="113"/>
      <c r="X10" s="81"/>
      <c r="Y10" s="81"/>
      <c r="Z10" s="81"/>
      <c r="AA10" s="81"/>
      <c r="AB10" s="81"/>
      <c r="AC10" s="81"/>
      <c r="AD10" s="81"/>
      <c r="AE10" s="131"/>
      <c r="AF10" s="131"/>
      <c r="AG10" s="131"/>
      <c r="AH10" s="131"/>
      <c r="AI10" s="131"/>
      <c r="AJ10" s="131"/>
      <c r="AK10" s="131"/>
      <c r="AL10" s="113"/>
      <c r="AM10" s="113"/>
      <c r="AN10" s="113"/>
      <c r="AO10" s="113"/>
      <c r="AP10" s="113"/>
      <c r="AQ10" s="113"/>
      <c r="AR10" s="113"/>
      <c r="AS10" s="81"/>
      <c r="AT10" s="81"/>
      <c r="AU10" s="81"/>
      <c r="AV10" s="81"/>
      <c r="AW10" s="81"/>
      <c r="AX10" s="81"/>
      <c r="AY10" s="81"/>
      <c r="AZ10" s="131"/>
      <c r="BA10" s="131"/>
      <c r="BB10" s="131"/>
      <c r="BC10" s="131"/>
      <c r="BD10" s="131"/>
      <c r="BE10" s="131"/>
      <c r="BF10" s="131"/>
      <c r="BG10" s="113"/>
      <c r="BH10" s="113"/>
      <c r="BI10" s="113"/>
      <c r="BJ10" s="113"/>
      <c r="BK10" s="113"/>
      <c r="BL10" s="113"/>
      <c r="BM10" s="113"/>
      <c r="BN10" s="81"/>
      <c r="BO10" s="81"/>
      <c r="BP10" s="81"/>
      <c r="BQ10" s="81"/>
      <c r="BR10" s="81"/>
      <c r="BS10" s="81"/>
      <c r="BT10" s="81"/>
      <c r="BU10" s="131"/>
      <c r="BV10" s="131"/>
      <c r="BW10" s="131"/>
      <c r="BX10" s="131"/>
      <c r="BY10" s="131"/>
      <c r="BZ10" s="131"/>
      <c r="CA10" s="131"/>
      <c r="CB10" s="113"/>
      <c r="CC10" s="113"/>
      <c r="CD10" s="113"/>
      <c r="CE10" s="113"/>
      <c r="CF10" s="113"/>
      <c r="CG10" s="113"/>
      <c r="CH10" s="113"/>
      <c r="CI10" s="198">
        <v>84.333333333333329</v>
      </c>
      <c r="CJ10" s="198">
        <v>84.333333333333329</v>
      </c>
      <c r="CK10" s="198">
        <v>84.333333333333329</v>
      </c>
      <c r="CL10" s="198">
        <v>83.333333333333329</v>
      </c>
      <c r="CM10" s="198" t="s">
        <v>201</v>
      </c>
      <c r="CN10" s="198" t="s">
        <v>201</v>
      </c>
      <c r="CO10" s="198" t="s">
        <v>201</v>
      </c>
      <c r="CP10" s="199">
        <v>84.083333333333329</v>
      </c>
      <c r="CQ10" s="120" t="s">
        <v>61</v>
      </c>
      <c r="CR10" s="200" t="s">
        <v>393</v>
      </c>
    </row>
    <row r="11" spans="1:96" ht="30">
      <c r="A11" s="122">
        <v>4</v>
      </c>
      <c r="B11" s="111" t="str">
        <f>[1]SISWA!B9</f>
        <v>Davila Rebiyansa Putra</v>
      </c>
      <c r="C11" s="81">
        <v>85</v>
      </c>
      <c r="D11" s="81">
        <v>80</v>
      </c>
      <c r="E11" s="81">
        <v>80</v>
      </c>
      <c r="F11" s="81">
        <v>85</v>
      </c>
      <c r="G11" s="81"/>
      <c r="H11" s="81"/>
      <c r="I11" s="81"/>
      <c r="J11" s="131">
        <v>80</v>
      </c>
      <c r="K11" s="131">
        <v>85</v>
      </c>
      <c r="L11" s="131">
        <v>80</v>
      </c>
      <c r="M11" s="131">
        <v>85</v>
      </c>
      <c r="N11" s="131"/>
      <c r="O11" s="131"/>
      <c r="P11" s="131"/>
      <c r="Q11" s="113">
        <v>85</v>
      </c>
      <c r="R11" s="113">
        <v>85</v>
      </c>
      <c r="S11" s="113">
        <v>80</v>
      </c>
      <c r="T11" s="113">
        <v>85</v>
      </c>
      <c r="U11" s="113"/>
      <c r="V11" s="113"/>
      <c r="W11" s="113"/>
      <c r="X11" s="81"/>
      <c r="Y11" s="81"/>
      <c r="Z11" s="81"/>
      <c r="AA11" s="81"/>
      <c r="AB11" s="81"/>
      <c r="AC11" s="81"/>
      <c r="AD11" s="81"/>
      <c r="AE11" s="131"/>
      <c r="AF11" s="131"/>
      <c r="AG11" s="131"/>
      <c r="AH11" s="131"/>
      <c r="AI11" s="131"/>
      <c r="AJ11" s="131"/>
      <c r="AK11" s="131"/>
      <c r="AL11" s="113"/>
      <c r="AM11" s="113"/>
      <c r="AN11" s="113"/>
      <c r="AO11" s="113"/>
      <c r="AP11" s="113"/>
      <c r="AQ11" s="113"/>
      <c r="AR11" s="113"/>
      <c r="AS11" s="81"/>
      <c r="AT11" s="81"/>
      <c r="AU11" s="81"/>
      <c r="AV11" s="81"/>
      <c r="AW11" s="81"/>
      <c r="AX11" s="81"/>
      <c r="AY11" s="81"/>
      <c r="AZ11" s="131"/>
      <c r="BA11" s="131"/>
      <c r="BB11" s="131"/>
      <c r="BC11" s="131"/>
      <c r="BD11" s="131"/>
      <c r="BE11" s="131"/>
      <c r="BF11" s="131"/>
      <c r="BG11" s="113"/>
      <c r="BH11" s="113"/>
      <c r="BI11" s="113"/>
      <c r="BJ11" s="113"/>
      <c r="BK11" s="113"/>
      <c r="BL11" s="113"/>
      <c r="BM11" s="113"/>
      <c r="BN11" s="81"/>
      <c r="BO11" s="81"/>
      <c r="BP11" s="81"/>
      <c r="BQ11" s="81"/>
      <c r="BR11" s="81"/>
      <c r="BS11" s="81"/>
      <c r="BT11" s="81"/>
      <c r="BU11" s="131"/>
      <c r="BV11" s="131"/>
      <c r="BW11" s="131"/>
      <c r="BX11" s="131"/>
      <c r="BY11" s="131"/>
      <c r="BZ11" s="131"/>
      <c r="CA11" s="131"/>
      <c r="CB11" s="113"/>
      <c r="CC11" s="113"/>
      <c r="CD11" s="113"/>
      <c r="CE11" s="113"/>
      <c r="CF11" s="113"/>
      <c r="CG11" s="113"/>
      <c r="CH11" s="113"/>
      <c r="CI11" s="198">
        <v>83.333333333333329</v>
      </c>
      <c r="CJ11" s="198">
        <v>83.333333333333329</v>
      </c>
      <c r="CK11" s="198">
        <v>80</v>
      </c>
      <c r="CL11" s="198">
        <v>85</v>
      </c>
      <c r="CM11" s="198" t="s">
        <v>201</v>
      </c>
      <c r="CN11" s="198" t="s">
        <v>201</v>
      </c>
      <c r="CO11" s="198" t="s">
        <v>201</v>
      </c>
      <c r="CP11" s="199">
        <v>82.916666666666657</v>
      </c>
      <c r="CQ11" s="120" t="s">
        <v>61</v>
      </c>
      <c r="CR11" s="200" t="s">
        <v>392</v>
      </c>
    </row>
    <row r="12" spans="1:96" ht="30">
      <c r="A12" s="122">
        <v>5</v>
      </c>
      <c r="B12" s="111" t="str">
        <f>[1]SISWA!B10</f>
        <v>Dyaz Eka Winata</v>
      </c>
      <c r="C12" s="81">
        <v>85</v>
      </c>
      <c r="D12" s="81">
        <v>85</v>
      </c>
      <c r="E12" s="81">
        <v>85</v>
      </c>
      <c r="F12" s="81">
        <v>85</v>
      </c>
      <c r="G12" s="81"/>
      <c r="H12" s="81"/>
      <c r="I12" s="81"/>
      <c r="J12" s="131">
        <v>80</v>
      </c>
      <c r="K12" s="131">
        <v>80</v>
      </c>
      <c r="L12" s="131">
        <v>85</v>
      </c>
      <c r="M12" s="131">
        <v>85</v>
      </c>
      <c r="N12" s="131"/>
      <c r="O12" s="131"/>
      <c r="P12" s="131"/>
      <c r="Q12" s="113">
        <v>88</v>
      </c>
      <c r="R12" s="113">
        <v>88</v>
      </c>
      <c r="S12" s="113">
        <v>85</v>
      </c>
      <c r="T12" s="113">
        <v>85</v>
      </c>
      <c r="U12" s="113"/>
      <c r="V12" s="113"/>
      <c r="W12" s="113"/>
      <c r="X12" s="81"/>
      <c r="Y12" s="81"/>
      <c r="Z12" s="81"/>
      <c r="AA12" s="81"/>
      <c r="AB12" s="81"/>
      <c r="AC12" s="81"/>
      <c r="AD12" s="81"/>
      <c r="AE12" s="131"/>
      <c r="AF12" s="131"/>
      <c r="AG12" s="131"/>
      <c r="AH12" s="131"/>
      <c r="AI12" s="131"/>
      <c r="AJ12" s="131"/>
      <c r="AK12" s="131"/>
      <c r="AL12" s="113"/>
      <c r="AM12" s="113"/>
      <c r="AN12" s="113"/>
      <c r="AO12" s="113"/>
      <c r="AP12" s="113"/>
      <c r="AQ12" s="113"/>
      <c r="AR12" s="113"/>
      <c r="AS12" s="81"/>
      <c r="AT12" s="81"/>
      <c r="AU12" s="81"/>
      <c r="AV12" s="81"/>
      <c r="AW12" s="81"/>
      <c r="AX12" s="81"/>
      <c r="AY12" s="81"/>
      <c r="AZ12" s="131"/>
      <c r="BA12" s="131"/>
      <c r="BB12" s="131"/>
      <c r="BC12" s="131"/>
      <c r="BD12" s="131"/>
      <c r="BE12" s="131"/>
      <c r="BF12" s="131"/>
      <c r="BG12" s="113"/>
      <c r="BH12" s="113"/>
      <c r="BI12" s="113"/>
      <c r="BJ12" s="113"/>
      <c r="BK12" s="113"/>
      <c r="BL12" s="113"/>
      <c r="BM12" s="113"/>
      <c r="BN12" s="81"/>
      <c r="BO12" s="81"/>
      <c r="BP12" s="81"/>
      <c r="BQ12" s="81"/>
      <c r="BR12" s="81"/>
      <c r="BS12" s="81"/>
      <c r="BT12" s="81"/>
      <c r="BU12" s="131"/>
      <c r="BV12" s="131"/>
      <c r="BW12" s="131"/>
      <c r="BX12" s="131"/>
      <c r="BY12" s="131"/>
      <c r="BZ12" s="131"/>
      <c r="CA12" s="131"/>
      <c r="CB12" s="113"/>
      <c r="CC12" s="113"/>
      <c r="CD12" s="113"/>
      <c r="CE12" s="113"/>
      <c r="CF12" s="113"/>
      <c r="CG12" s="113"/>
      <c r="CH12" s="113"/>
      <c r="CI12" s="198">
        <v>84.333333333333329</v>
      </c>
      <c r="CJ12" s="198">
        <v>84.333333333333329</v>
      </c>
      <c r="CK12" s="198">
        <v>85</v>
      </c>
      <c r="CL12" s="198">
        <v>85</v>
      </c>
      <c r="CM12" s="198" t="s">
        <v>201</v>
      </c>
      <c r="CN12" s="198" t="s">
        <v>201</v>
      </c>
      <c r="CO12" s="198" t="s">
        <v>201</v>
      </c>
      <c r="CP12" s="199">
        <v>84.666666666666657</v>
      </c>
      <c r="CQ12" s="120" t="s">
        <v>61</v>
      </c>
      <c r="CR12" s="200" t="s">
        <v>394</v>
      </c>
    </row>
    <row r="13" spans="1:96" ht="30">
      <c r="A13" s="122">
        <v>6</v>
      </c>
      <c r="B13" s="111" t="str">
        <f>[1]SISWA!B11</f>
        <v>Dzaky Athaya Muhammad Salim</v>
      </c>
      <c r="C13" s="81">
        <v>80</v>
      </c>
      <c r="D13" s="81">
        <v>80</v>
      </c>
      <c r="E13" s="81">
        <v>80</v>
      </c>
      <c r="F13" s="81">
        <v>80</v>
      </c>
      <c r="G13" s="81"/>
      <c r="H13" s="81"/>
      <c r="I13" s="81"/>
      <c r="J13" s="131">
        <v>80</v>
      </c>
      <c r="K13" s="131">
        <v>85</v>
      </c>
      <c r="L13" s="131">
        <v>80</v>
      </c>
      <c r="M13" s="131">
        <v>80</v>
      </c>
      <c r="N13" s="131"/>
      <c r="O13" s="131"/>
      <c r="P13" s="131"/>
      <c r="Q13" s="113">
        <v>80</v>
      </c>
      <c r="R13" s="113">
        <v>80</v>
      </c>
      <c r="S13" s="113">
        <v>80</v>
      </c>
      <c r="T13" s="113">
        <v>80</v>
      </c>
      <c r="U13" s="113"/>
      <c r="V13" s="113"/>
      <c r="W13" s="113"/>
      <c r="X13" s="81"/>
      <c r="Y13" s="81"/>
      <c r="Z13" s="81"/>
      <c r="AA13" s="81"/>
      <c r="AB13" s="81"/>
      <c r="AC13" s="81"/>
      <c r="AD13" s="81"/>
      <c r="AE13" s="131"/>
      <c r="AF13" s="131"/>
      <c r="AG13" s="131"/>
      <c r="AH13" s="131"/>
      <c r="AI13" s="131"/>
      <c r="AJ13" s="131"/>
      <c r="AK13" s="131"/>
      <c r="AL13" s="113"/>
      <c r="AM13" s="113"/>
      <c r="AN13" s="113"/>
      <c r="AO13" s="113"/>
      <c r="AP13" s="113"/>
      <c r="AQ13" s="113"/>
      <c r="AR13" s="113"/>
      <c r="AS13" s="81"/>
      <c r="AT13" s="81"/>
      <c r="AU13" s="81"/>
      <c r="AV13" s="81"/>
      <c r="AW13" s="81"/>
      <c r="AX13" s="81"/>
      <c r="AY13" s="81"/>
      <c r="AZ13" s="131"/>
      <c r="BA13" s="131"/>
      <c r="BB13" s="131"/>
      <c r="BC13" s="131"/>
      <c r="BD13" s="131"/>
      <c r="BE13" s="131"/>
      <c r="BF13" s="131"/>
      <c r="BG13" s="113"/>
      <c r="BH13" s="113"/>
      <c r="BI13" s="113"/>
      <c r="BJ13" s="113"/>
      <c r="BK13" s="113"/>
      <c r="BL13" s="113"/>
      <c r="BM13" s="113"/>
      <c r="BN13" s="81"/>
      <c r="BO13" s="81"/>
      <c r="BP13" s="81"/>
      <c r="BQ13" s="81"/>
      <c r="BR13" s="81"/>
      <c r="BS13" s="81"/>
      <c r="BT13" s="81"/>
      <c r="BU13" s="131"/>
      <c r="BV13" s="131"/>
      <c r="BW13" s="131"/>
      <c r="BX13" s="131"/>
      <c r="BY13" s="131"/>
      <c r="BZ13" s="131"/>
      <c r="CA13" s="131"/>
      <c r="CB13" s="113"/>
      <c r="CC13" s="113"/>
      <c r="CD13" s="113"/>
      <c r="CE13" s="113"/>
      <c r="CF13" s="113"/>
      <c r="CG13" s="113"/>
      <c r="CH13" s="113"/>
      <c r="CI13" s="198">
        <v>80</v>
      </c>
      <c r="CJ13" s="198">
        <v>81.666666666666671</v>
      </c>
      <c r="CK13" s="198">
        <v>80</v>
      </c>
      <c r="CL13" s="198">
        <v>80</v>
      </c>
      <c r="CM13" s="198" t="s">
        <v>201</v>
      </c>
      <c r="CN13" s="198" t="s">
        <v>201</v>
      </c>
      <c r="CO13" s="198" t="s">
        <v>201</v>
      </c>
      <c r="CP13" s="199">
        <v>80.416666666666671</v>
      </c>
      <c r="CQ13" s="120" t="s">
        <v>61</v>
      </c>
      <c r="CR13" s="200" t="s">
        <v>391</v>
      </c>
    </row>
    <row r="14" spans="1:96" ht="30">
      <c r="A14" s="122">
        <v>7</v>
      </c>
      <c r="B14" s="111" t="str">
        <f>[1]SISWA!B12</f>
        <v>Haya Hafizhah</v>
      </c>
      <c r="C14" s="81">
        <v>88</v>
      </c>
      <c r="D14" s="81">
        <v>85</v>
      </c>
      <c r="E14" s="81">
        <v>85</v>
      </c>
      <c r="F14" s="81">
        <v>88</v>
      </c>
      <c r="G14" s="81"/>
      <c r="H14" s="81"/>
      <c r="I14" s="81"/>
      <c r="J14" s="131">
        <v>88</v>
      </c>
      <c r="K14" s="131">
        <v>90</v>
      </c>
      <c r="L14" s="131">
        <v>88</v>
      </c>
      <c r="M14" s="131">
        <v>85</v>
      </c>
      <c r="N14" s="131"/>
      <c r="O14" s="131"/>
      <c r="P14" s="131"/>
      <c r="Q14" s="113">
        <v>90</v>
      </c>
      <c r="R14" s="113">
        <v>90</v>
      </c>
      <c r="S14" s="113">
        <v>90</v>
      </c>
      <c r="T14" s="113">
        <v>90</v>
      </c>
      <c r="U14" s="113"/>
      <c r="V14" s="113"/>
      <c r="W14" s="113"/>
      <c r="X14" s="81"/>
      <c r="Y14" s="81"/>
      <c r="Z14" s="81"/>
      <c r="AA14" s="81"/>
      <c r="AB14" s="81"/>
      <c r="AC14" s="81"/>
      <c r="AD14" s="81"/>
      <c r="AE14" s="131"/>
      <c r="AF14" s="131"/>
      <c r="AG14" s="131"/>
      <c r="AH14" s="131"/>
      <c r="AI14" s="131"/>
      <c r="AJ14" s="131"/>
      <c r="AK14" s="131"/>
      <c r="AL14" s="113"/>
      <c r="AM14" s="113"/>
      <c r="AN14" s="113"/>
      <c r="AO14" s="113"/>
      <c r="AP14" s="113"/>
      <c r="AQ14" s="113"/>
      <c r="AR14" s="113"/>
      <c r="AS14" s="81"/>
      <c r="AT14" s="81"/>
      <c r="AU14" s="81"/>
      <c r="AV14" s="81"/>
      <c r="AW14" s="81"/>
      <c r="AX14" s="81"/>
      <c r="AY14" s="81"/>
      <c r="AZ14" s="131"/>
      <c r="BA14" s="131"/>
      <c r="BB14" s="131"/>
      <c r="BC14" s="131"/>
      <c r="BD14" s="131"/>
      <c r="BE14" s="131"/>
      <c r="BF14" s="131"/>
      <c r="BG14" s="113"/>
      <c r="BH14" s="113"/>
      <c r="BI14" s="113"/>
      <c r="BJ14" s="113"/>
      <c r="BK14" s="113"/>
      <c r="BL14" s="113"/>
      <c r="BM14" s="113"/>
      <c r="BN14" s="81"/>
      <c r="BO14" s="81"/>
      <c r="BP14" s="81"/>
      <c r="BQ14" s="81"/>
      <c r="BR14" s="81"/>
      <c r="BS14" s="81"/>
      <c r="BT14" s="81"/>
      <c r="BU14" s="131"/>
      <c r="BV14" s="131"/>
      <c r="BW14" s="131"/>
      <c r="BX14" s="131"/>
      <c r="BY14" s="131"/>
      <c r="BZ14" s="131"/>
      <c r="CA14" s="131"/>
      <c r="CB14" s="113"/>
      <c r="CC14" s="113"/>
      <c r="CD14" s="113"/>
      <c r="CE14" s="113"/>
      <c r="CF14" s="113"/>
      <c r="CG14" s="113"/>
      <c r="CH14" s="113"/>
      <c r="CI14" s="198">
        <v>88.666666666666671</v>
      </c>
      <c r="CJ14" s="198">
        <v>88.333333333333329</v>
      </c>
      <c r="CK14" s="198">
        <v>87.666666666666671</v>
      </c>
      <c r="CL14" s="198">
        <v>87.666666666666671</v>
      </c>
      <c r="CM14" s="198" t="s">
        <v>201</v>
      </c>
      <c r="CN14" s="198" t="s">
        <v>201</v>
      </c>
      <c r="CO14" s="198" t="s">
        <v>201</v>
      </c>
      <c r="CP14" s="199">
        <v>88.083333333333343</v>
      </c>
      <c r="CQ14" s="120" t="s">
        <v>61</v>
      </c>
      <c r="CR14" s="200" t="s">
        <v>395</v>
      </c>
    </row>
    <row r="15" spans="1:96" ht="30">
      <c r="A15" s="122">
        <v>8</v>
      </c>
      <c r="B15" s="111" t="str">
        <f>[1]SISWA!B13</f>
        <v>Kevin Aldi Prasetya</v>
      </c>
      <c r="C15" s="81">
        <v>75</v>
      </c>
      <c r="D15" s="81">
        <v>80</v>
      </c>
      <c r="E15" s="81">
        <v>80</v>
      </c>
      <c r="F15" s="81">
        <v>80</v>
      </c>
      <c r="G15" s="81"/>
      <c r="H15" s="81"/>
      <c r="I15" s="81"/>
      <c r="J15" s="131">
        <v>80</v>
      </c>
      <c r="K15" s="131">
        <v>80</v>
      </c>
      <c r="L15" s="131">
        <v>80</v>
      </c>
      <c r="M15" s="131">
        <v>80</v>
      </c>
      <c r="N15" s="131"/>
      <c r="O15" s="131"/>
      <c r="P15" s="131"/>
      <c r="Q15" s="113">
        <v>78</v>
      </c>
      <c r="R15" s="113">
        <v>80</v>
      </c>
      <c r="S15" s="113">
        <v>80</v>
      </c>
      <c r="T15" s="113">
        <v>80</v>
      </c>
      <c r="U15" s="113"/>
      <c r="V15" s="113"/>
      <c r="W15" s="113"/>
      <c r="X15" s="81"/>
      <c r="Y15" s="81"/>
      <c r="Z15" s="81"/>
      <c r="AA15" s="81"/>
      <c r="AB15" s="81"/>
      <c r="AC15" s="81"/>
      <c r="AD15" s="81"/>
      <c r="AE15" s="131"/>
      <c r="AF15" s="131"/>
      <c r="AG15" s="131"/>
      <c r="AH15" s="131"/>
      <c r="AI15" s="131"/>
      <c r="AJ15" s="131"/>
      <c r="AK15" s="131"/>
      <c r="AL15" s="113"/>
      <c r="AM15" s="113"/>
      <c r="AN15" s="113"/>
      <c r="AO15" s="113"/>
      <c r="AP15" s="113"/>
      <c r="AQ15" s="113"/>
      <c r="AR15" s="113"/>
      <c r="AS15" s="81"/>
      <c r="AT15" s="81"/>
      <c r="AU15" s="81"/>
      <c r="AV15" s="81"/>
      <c r="AW15" s="81"/>
      <c r="AX15" s="81"/>
      <c r="AY15" s="81"/>
      <c r="AZ15" s="131"/>
      <c r="BA15" s="131"/>
      <c r="BB15" s="131"/>
      <c r="BC15" s="131"/>
      <c r="BD15" s="131"/>
      <c r="BE15" s="131"/>
      <c r="BF15" s="131"/>
      <c r="BG15" s="113"/>
      <c r="BH15" s="113"/>
      <c r="BI15" s="113"/>
      <c r="BJ15" s="113"/>
      <c r="BK15" s="113"/>
      <c r="BL15" s="113"/>
      <c r="BM15" s="113"/>
      <c r="BN15" s="81"/>
      <c r="BO15" s="81"/>
      <c r="BP15" s="81"/>
      <c r="BQ15" s="81"/>
      <c r="BR15" s="81"/>
      <c r="BS15" s="81"/>
      <c r="BT15" s="81"/>
      <c r="BU15" s="131"/>
      <c r="BV15" s="131"/>
      <c r="BW15" s="131"/>
      <c r="BX15" s="131"/>
      <c r="BY15" s="131"/>
      <c r="BZ15" s="131"/>
      <c r="CA15" s="131"/>
      <c r="CB15" s="113"/>
      <c r="CC15" s="113"/>
      <c r="CD15" s="113"/>
      <c r="CE15" s="113"/>
      <c r="CF15" s="113"/>
      <c r="CG15" s="113"/>
      <c r="CH15" s="113"/>
      <c r="CI15" s="198">
        <v>77.666666666666671</v>
      </c>
      <c r="CJ15" s="198">
        <v>80</v>
      </c>
      <c r="CK15" s="198">
        <v>80</v>
      </c>
      <c r="CL15" s="198">
        <v>80</v>
      </c>
      <c r="CM15" s="198" t="s">
        <v>201</v>
      </c>
      <c r="CN15" s="198" t="s">
        <v>201</v>
      </c>
      <c r="CO15" s="198" t="s">
        <v>201</v>
      </c>
      <c r="CP15" s="199">
        <v>79.416666666666671</v>
      </c>
      <c r="CQ15" s="120" t="s">
        <v>61</v>
      </c>
      <c r="CR15" s="200" t="s">
        <v>396</v>
      </c>
    </row>
    <row r="16" spans="1:96" ht="30">
      <c r="A16" s="122">
        <v>9</v>
      </c>
      <c r="B16" s="111" t="str">
        <f>[1]SISWA!B14</f>
        <v>Miswa Putri Ramadhani</v>
      </c>
      <c r="C16" s="81">
        <v>88</v>
      </c>
      <c r="D16" s="81">
        <v>88</v>
      </c>
      <c r="E16" s="81">
        <v>85</v>
      </c>
      <c r="F16" s="81">
        <v>90</v>
      </c>
      <c r="G16" s="81"/>
      <c r="H16" s="81"/>
      <c r="I16" s="81"/>
      <c r="J16" s="131">
        <v>90</v>
      </c>
      <c r="K16" s="131">
        <v>88</v>
      </c>
      <c r="L16" s="131">
        <v>90</v>
      </c>
      <c r="M16" s="131">
        <v>85</v>
      </c>
      <c r="N16" s="131"/>
      <c r="O16" s="131"/>
      <c r="P16" s="131"/>
      <c r="Q16" s="113">
        <v>90</v>
      </c>
      <c r="R16" s="113">
        <v>90</v>
      </c>
      <c r="S16" s="113">
        <v>90</v>
      </c>
      <c r="T16" s="113">
        <v>90</v>
      </c>
      <c r="U16" s="113"/>
      <c r="V16" s="113"/>
      <c r="W16" s="113"/>
      <c r="X16" s="81"/>
      <c r="Y16" s="81"/>
      <c r="Z16" s="81"/>
      <c r="AA16" s="81"/>
      <c r="AB16" s="81"/>
      <c r="AC16" s="81"/>
      <c r="AD16" s="81"/>
      <c r="AE16" s="131"/>
      <c r="AF16" s="131"/>
      <c r="AG16" s="131"/>
      <c r="AH16" s="131"/>
      <c r="AI16" s="131"/>
      <c r="AJ16" s="131"/>
      <c r="AK16" s="131"/>
      <c r="AL16" s="113"/>
      <c r="AM16" s="113"/>
      <c r="AN16" s="113"/>
      <c r="AO16" s="113"/>
      <c r="AP16" s="113"/>
      <c r="AQ16" s="113"/>
      <c r="AR16" s="113"/>
      <c r="AS16" s="81"/>
      <c r="AT16" s="81"/>
      <c r="AU16" s="81"/>
      <c r="AV16" s="81"/>
      <c r="AW16" s="81"/>
      <c r="AX16" s="81"/>
      <c r="AY16" s="81"/>
      <c r="AZ16" s="131"/>
      <c r="BA16" s="131"/>
      <c r="BB16" s="131"/>
      <c r="BC16" s="131"/>
      <c r="BD16" s="131"/>
      <c r="BE16" s="131"/>
      <c r="BF16" s="131"/>
      <c r="BG16" s="113"/>
      <c r="BH16" s="113"/>
      <c r="BI16" s="113"/>
      <c r="BJ16" s="113"/>
      <c r="BK16" s="113"/>
      <c r="BL16" s="113"/>
      <c r="BM16" s="113"/>
      <c r="BN16" s="81"/>
      <c r="BO16" s="81"/>
      <c r="BP16" s="81"/>
      <c r="BQ16" s="81"/>
      <c r="BR16" s="81"/>
      <c r="BS16" s="81"/>
      <c r="BT16" s="81"/>
      <c r="BU16" s="131"/>
      <c r="BV16" s="131"/>
      <c r="BW16" s="131"/>
      <c r="BX16" s="131"/>
      <c r="BY16" s="131"/>
      <c r="BZ16" s="131"/>
      <c r="CA16" s="131"/>
      <c r="CB16" s="113"/>
      <c r="CC16" s="113"/>
      <c r="CD16" s="113"/>
      <c r="CE16" s="113"/>
      <c r="CF16" s="113"/>
      <c r="CG16" s="113"/>
      <c r="CH16" s="113"/>
      <c r="CI16" s="198">
        <v>89.333333333333329</v>
      </c>
      <c r="CJ16" s="198">
        <v>88.666666666666671</v>
      </c>
      <c r="CK16" s="198">
        <v>88.333333333333329</v>
      </c>
      <c r="CL16" s="198">
        <v>88.333333333333329</v>
      </c>
      <c r="CM16" s="198" t="s">
        <v>201</v>
      </c>
      <c r="CN16" s="198" t="s">
        <v>201</v>
      </c>
      <c r="CO16" s="198" t="s">
        <v>201</v>
      </c>
      <c r="CP16" s="199">
        <v>88.666666666666657</v>
      </c>
      <c r="CQ16" s="120" t="s">
        <v>61</v>
      </c>
      <c r="CR16" s="200" t="s">
        <v>397</v>
      </c>
    </row>
    <row r="17" spans="1:96" ht="30">
      <c r="A17" s="122">
        <v>10</v>
      </c>
      <c r="B17" s="111" t="str">
        <f>[1]SISWA!B15</f>
        <v>Muhammad Rafi Aldiansyah</v>
      </c>
      <c r="C17" s="81">
        <v>80</v>
      </c>
      <c r="D17" s="81">
        <v>88</v>
      </c>
      <c r="E17" s="81">
        <v>85</v>
      </c>
      <c r="F17" s="81">
        <v>85</v>
      </c>
      <c r="G17" s="81"/>
      <c r="H17" s="81"/>
      <c r="I17" s="81"/>
      <c r="J17" s="131">
        <v>80</v>
      </c>
      <c r="K17" s="131">
        <v>85</v>
      </c>
      <c r="L17" s="131">
        <v>88</v>
      </c>
      <c r="M17" s="131">
        <v>85</v>
      </c>
      <c r="N17" s="131"/>
      <c r="O17" s="131"/>
      <c r="P17" s="131"/>
      <c r="Q17" s="113">
        <v>88</v>
      </c>
      <c r="R17" s="113">
        <v>90</v>
      </c>
      <c r="S17" s="113">
        <v>90</v>
      </c>
      <c r="T17" s="113">
        <v>88</v>
      </c>
      <c r="U17" s="113"/>
      <c r="V17" s="113"/>
      <c r="W17" s="113"/>
      <c r="X17" s="81"/>
      <c r="Y17" s="81"/>
      <c r="Z17" s="81"/>
      <c r="AA17" s="81"/>
      <c r="AB17" s="81"/>
      <c r="AC17" s="81"/>
      <c r="AD17" s="81"/>
      <c r="AE17" s="131"/>
      <c r="AF17" s="131"/>
      <c r="AG17" s="131"/>
      <c r="AH17" s="131"/>
      <c r="AI17" s="131"/>
      <c r="AJ17" s="131"/>
      <c r="AK17" s="131"/>
      <c r="AL17" s="113"/>
      <c r="AM17" s="113"/>
      <c r="AN17" s="113"/>
      <c r="AO17" s="113"/>
      <c r="AP17" s="113"/>
      <c r="AQ17" s="113"/>
      <c r="AR17" s="113"/>
      <c r="AS17" s="81"/>
      <c r="AT17" s="81"/>
      <c r="AU17" s="81"/>
      <c r="AV17" s="81"/>
      <c r="AW17" s="81"/>
      <c r="AX17" s="81"/>
      <c r="AY17" s="81"/>
      <c r="AZ17" s="131"/>
      <c r="BA17" s="131"/>
      <c r="BB17" s="131"/>
      <c r="BC17" s="131"/>
      <c r="BD17" s="131"/>
      <c r="BE17" s="131"/>
      <c r="BF17" s="131"/>
      <c r="BG17" s="113"/>
      <c r="BH17" s="113"/>
      <c r="BI17" s="113"/>
      <c r="BJ17" s="113"/>
      <c r="BK17" s="113"/>
      <c r="BL17" s="113"/>
      <c r="BM17" s="113"/>
      <c r="BN17" s="81"/>
      <c r="BO17" s="81"/>
      <c r="BP17" s="81"/>
      <c r="BQ17" s="81"/>
      <c r="BR17" s="81"/>
      <c r="BS17" s="81"/>
      <c r="BT17" s="81"/>
      <c r="BU17" s="131"/>
      <c r="BV17" s="131"/>
      <c r="BW17" s="131"/>
      <c r="BX17" s="131"/>
      <c r="BY17" s="131"/>
      <c r="BZ17" s="131"/>
      <c r="CA17" s="131"/>
      <c r="CB17" s="113"/>
      <c r="CC17" s="113"/>
      <c r="CD17" s="113"/>
      <c r="CE17" s="113"/>
      <c r="CF17" s="113"/>
      <c r="CG17" s="113"/>
      <c r="CH17" s="113"/>
      <c r="CI17" s="198">
        <v>82.666666666666671</v>
      </c>
      <c r="CJ17" s="198">
        <v>87.666666666666671</v>
      </c>
      <c r="CK17" s="198">
        <v>87.666666666666671</v>
      </c>
      <c r="CL17" s="198">
        <v>86</v>
      </c>
      <c r="CM17" s="198" t="s">
        <v>201</v>
      </c>
      <c r="CN17" s="198" t="s">
        <v>201</v>
      </c>
      <c r="CO17" s="198" t="s">
        <v>201</v>
      </c>
      <c r="CP17" s="199">
        <v>86</v>
      </c>
      <c r="CQ17" s="120" t="s">
        <v>61</v>
      </c>
      <c r="CR17" s="200" t="s">
        <v>398</v>
      </c>
    </row>
    <row r="18" spans="1:96" ht="30">
      <c r="A18" s="122">
        <v>11</v>
      </c>
      <c r="B18" s="111" t="str">
        <f>[1]SISWA!B16</f>
        <v>Nabila Ayu Saskia Ningrum</v>
      </c>
      <c r="C18" s="81">
        <v>75</v>
      </c>
      <c r="D18" s="81">
        <v>80</v>
      </c>
      <c r="E18" s="81">
        <v>80</v>
      </c>
      <c r="F18" s="81">
        <v>80</v>
      </c>
      <c r="G18" s="81"/>
      <c r="H18" s="81"/>
      <c r="I18" s="81"/>
      <c r="J18" s="131">
        <v>80</v>
      </c>
      <c r="K18" s="131">
        <v>80</v>
      </c>
      <c r="L18" s="131">
        <v>80</v>
      </c>
      <c r="M18" s="131">
        <v>80</v>
      </c>
      <c r="N18" s="131"/>
      <c r="O18" s="131"/>
      <c r="P18" s="131"/>
      <c r="Q18" s="113">
        <v>78</v>
      </c>
      <c r="R18" s="113">
        <v>80</v>
      </c>
      <c r="S18" s="113">
        <v>80</v>
      </c>
      <c r="T18" s="113">
        <v>80</v>
      </c>
      <c r="U18" s="113"/>
      <c r="V18" s="113"/>
      <c r="W18" s="113"/>
      <c r="X18" s="81"/>
      <c r="Y18" s="81"/>
      <c r="Z18" s="81"/>
      <c r="AA18" s="81"/>
      <c r="AB18" s="81"/>
      <c r="AC18" s="81"/>
      <c r="AD18" s="81"/>
      <c r="AE18" s="131"/>
      <c r="AF18" s="131"/>
      <c r="AG18" s="131"/>
      <c r="AH18" s="131"/>
      <c r="AI18" s="131"/>
      <c r="AJ18" s="131"/>
      <c r="AK18" s="131"/>
      <c r="AL18" s="113"/>
      <c r="AM18" s="113"/>
      <c r="AN18" s="113"/>
      <c r="AO18" s="113"/>
      <c r="AP18" s="113"/>
      <c r="AQ18" s="113"/>
      <c r="AR18" s="113"/>
      <c r="AS18" s="81"/>
      <c r="AT18" s="81"/>
      <c r="AU18" s="81"/>
      <c r="AV18" s="81"/>
      <c r="AW18" s="81"/>
      <c r="AX18" s="81"/>
      <c r="AY18" s="81"/>
      <c r="AZ18" s="131"/>
      <c r="BA18" s="131"/>
      <c r="BB18" s="131"/>
      <c r="BC18" s="131"/>
      <c r="BD18" s="131"/>
      <c r="BE18" s="131"/>
      <c r="BF18" s="131"/>
      <c r="BG18" s="113"/>
      <c r="BH18" s="113"/>
      <c r="BI18" s="113"/>
      <c r="BJ18" s="113"/>
      <c r="BK18" s="113"/>
      <c r="BL18" s="113"/>
      <c r="BM18" s="113"/>
      <c r="BN18" s="81"/>
      <c r="BO18" s="81"/>
      <c r="BP18" s="81"/>
      <c r="BQ18" s="81"/>
      <c r="BR18" s="81"/>
      <c r="BS18" s="81"/>
      <c r="BT18" s="81"/>
      <c r="BU18" s="131"/>
      <c r="BV18" s="131"/>
      <c r="BW18" s="131"/>
      <c r="BX18" s="131"/>
      <c r="BY18" s="131"/>
      <c r="BZ18" s="131"/>
      <c r="CA18" s="131"/>
      <c r="CB18" s="113"/>
      <c r="CC18" s="113"/>
      <c r="CD18" s="113"/>
      <c r="CE18" s="113"/>
      <c r="CF18" s="113"/>
      <c r="CG18" s="113"/>
      <c r="CH18" s="113"/>
      <c r="CI18" s="198">
        <v>77.666666666666671</v>
      </c>
      <c r="CJ18" s="198">
        <v>80</v>
      </c>
      <c r="CK18" s="198">
        <v>80</v>
      </c>
      <c r="CL18" s="198">
        <v>80</v>
      </c>
      <c r="CM18" s="198" t="s">
        <v>201</v>
      </c>
      <c r="CN18" s="198" t="s">
        <v>201</v>
      </c>
      <c r="CO18" s="198" t="s">
        <v>201</v>
      </c>
      <c r="CP18" s="199">
        <v>79.416666666666671</v>
      </c>
      <c r="CQ18" s="120" t="s">
        <v>61</v>
      </c>
      <c r="CR18" s="200" t="s">
        <v>396</v>
      </c>
    </row>
    <row r="19" spans="1:96" ht="30">
      <c r="A19" s="122">
        <v>12</v>
      </c>
      <c r="B19" s="111" t="str">
        <f>[1]SISWA!B17</f>
        <v>Nabila Septianing Tyas</v>
      </c>
      <c r="C19" s="81">
        <v>80</v>
      </c>
      <c r="D19" s="81">
        <v>80</v>
      </c>
      <c r="E19" s="81">
        <v>86</v>
      </c>
      <c r="F19" s="81">
        <v>85</v>
      </c>
      <c r="G19" s="81"/>
      <c r="H19" s="81"/>
      <c r="I19" s="81"/>
      <c r="J19" s="131">
        <v>85</v>
      </c>
      <c r="K19" s="131">
        <v>88</v>
      </c>
      <c r="L19" s="131">
        <v>85</v>
      </c>
      <c r="M19" s="131">
        <v>85</v>
      </c>
      <c r="N19" s="131"/>
      <c r="O19" s="131"/>
      <c r="P19" s="131"/>
      <c r="Q19" s="113">
        <v>80</v>
      </c>
      <c r="R19" s="113">
        <v>85</v>
      </c>
      <c r="S19" s="113">
        <v>88</v>
      </c>
      <c r="T19" s="113">
        <v>88</v>
      </c>
      <c r="U19" s="113"/>
      <c r="V19" s="113"/>
      <c r="W19" s="113"/>
      <c r="X19" s="81"/>
      <c r="Y19" s="81"/>
      <c r="Z19" s="81"/>
      <c r="AA19" s="81"/>
      <c r="AB19" s="81"/>
      <c r="AC19" s="81"/>
      <c r="AD19" s="81"/>
      <c r="AE19" s="131"/>
      <c r="AF19" s="131"/>
      <c r="AG19" s="131"/>
      <c r="AH19" s="131"/>
      <c r="AI19" s="131"/>
      <c r="AJ19" s="131"/>
      <c r="AK19" s="131"/>
      <c r="AL19" s="113"/>
      <c r="AM19" s="113"/>
      <c r="AN19" s="113"/>
      <c r="AO19" s="113"/>
      <c r="AP19" s="113"/>
      <c r="AQ19" s="113"/>
      <c r="AR19" s="113"/>
      <c r="AS19" s="81"/>
      <c r="AT19" s="81"/>
      <c r="AU19" s="81"/>
      <c r="AV19" s="81"/>
      <c r="AW19" s="81"/>
      <c r="AX19" s="81"/>
      <c r="AY19" s="81"/>
      <c r="AZ19" s="131"/>
      <c r="BA19" s="131"/>
      <c r="BB19" s="131"/>
      <c r="BC19" s="131"/>
      <c r="BD19" s="131"/>
      <c r="BE19" s="131"/>
      <c r="BF19" s="131"/>
      <c r="BG19" s="113"/>
      <c r="BH19" s="113"/>
      <c r="BI19" s="113"/>
      <c r="BJ19" s="113"/>
      <c r="BK19" s="113"/>
      <c r="BL19" s="113"/>
      <c r="BM19" s="113"/>
      <c r="BN19" s="81"/>
      <c r="BO19" s="81"/>
      <c r="BP19" s="81"/>
      <c r="BQ19" s="81"/>
      <c r="BR19" s="81"/>
      <c r="BS19" s="81"/>
      <c r="BT19" s="81"/>
      <c r="BU19" s="131"/>
      <c r="BV19" s="131"/>
      <c r="BW19" s="131"/>
      <c r="BX19" s="131"/>
      <c r="BY19" s="131"/>
      <c r="BZ19" s="131"/>
      <c r="CA19" s="131"/>
      <c r="CB19" s="113"/>
      <c r="CC19" s="113"/>
      <c r="CD19" s="113"/>
      <c r="CE19" s="113"/>
      <c r="CF19" s="113"/>
      <c r="CG19" s="113"/>
      <c r="CH19" s="113"/>
      <c r="CI19" s="198">
        <v>81.666666666666671</v>
      </c>
      <c r="CJ19" s="198">
        <v>84.333333333333329</v>
      </c>
      <c r="CK19" s="198">
        <v>86.333333333333329</v>
      </c>
      <c r="CL19" s="198">
        <v>86</v>
      </c>
      <c r="CM19" s="198" t="s">
        <v>201</v>
      </c>
      <c r="CN19" s="198" t="s">
        <v>201</v>
      </c>
      <c r="CO19" s="198" t="s">
        <v>201</v>
      </c>
      <c r="CP19" s="199">
        <v>84.583333333333329</v>
      </c>
      <c r="CQ19" s="120" t="s">
        <v>61</v>
      </c>
      <c r="CR19" s="200" t="s">
        <v>398</v>
      </c>
    </row>
    <row r="20" spans="1:96" ht="30">
      <c r="A20" s="122">
        <v>13</v>
      </c>
      <c r="B20" s="111" t="str">
        <f>[1]SISWA!B18</f>
        <v>Rakha Boma Nandana</v>
      </c>
      <c r="C20" s="81">
        <v>80</v>
      </c>
      <c r="D20" s="81">
        <v>85</v>
      </c>
      <c r="E20" s="81">
        <v>85</v>
      </c>
      <c r="F20" s="81">
        <v>88</v>
      </c>
      <c r="G20" s="81"/>
      <c r="H20" s="81"/>
      <c r="I20" s="81"/>
      <c r="J20" s="131">
        <v>85</v>
      </c>
      <c r="K20" s="131">
        <v>85</v>
      </c>
      <c r="L20" s="131">
        <v>88</v>
      </c>
      <c r="M20" s="131">
        <v>88</v>
      </c>
      <c r="N20" s="131"/>
      <c r="O20" s="131"/>
      <c r="P20" s="131"/>
      <c r="Q20" s="113">
        <v>88</v>
      </c>
      <c r="R20" s="113">
        <v>90</v>
      </c>
      <c r="S20" s="113">
        <v>90</v>
      </c>
      <c r="T20" s="113">
        <v>85</v>
      </c>
      <c r="U20" s="113"/>
      <c r="V20" s="113"/>
      <c r="W20" s="113"/>
      <c r="X20" s="81"/>
      <c r="Y20" s="81"/>
      <c r="Z20" s="81"/>
      <c r="AA20" s="81"/>
      <c r="AB20" s="81"/>
      <c r="AC20" s="81"/>
      <c r="AD20" s="81"/>
      <c r="AE20" s="131"/>
      <c r="AF20" s="131"/>
      <c r="AG20" s="131"/>
      <c r="AH20" s="131"/>
      <c r="AI20" s="131"/>
      <c r="AJ20" s="131"/>
      <c r="AK20" s="131"/>
      <c r="AL20" s="113"/>
      <c r="AM20" s="113"/>
      <c r="AN20" s="113"/>
      <c r="AO20" s="113"/>
      <c r="AP20" s="113"/>
      <c r="AQ20" s="113"/>
      <c r="AR20" s="113"/>
      <c r="AS20" s="81"/>
      <c r="AT20" s="81"/>
      <c r="AU20" s="81"/>
      <c r="AV20" s="81"/>
      <c r="AW20" s="81"/>
      <c r="AX20" s="81"/>
      <c r="AY20" s="81"/>
      <c r="AZ20" s="131"/>
      <c r="BA20" s="131"/>
      <c r="BB20" s="131"/>
      <c r="BC20" s="131"/>
      <c r="BD20" s="131"/>
      <c r="BE20" s="131"/>
      <c r="BF20" s="131"/>
      <c r="BG20" s="113"/>
      <c r="BH20" s="113"/>
      <c r="BI20" s="113"/>
      <c r="BJ20" s="113"/>
      <c r="BK20" s="113"/>
      <c r="BL20" s="113"/>
      <c r="BM20" s="113"/>
      <c r="BN20" s="81"/>
      <c r="BO20" s="81"/>
      <c r="BP20" s="81"/>
      <c r="BQ20" s="81"/>
      <c r="BR20" s="81"/>
      <c r="BS20" s="81"/>
      <c r="BT20" s="81"/>
      <c r="BU20" s="131"/>
      <c r="BV20" s="131"/>
      <c r="BW20" s="131"/>
      <c r="BX20" s="131"/>
      <c r="BY20" s="131"/>
      <c r="BZ20" s="131"/>
      <c r="CA20" s="131"/>
      <c r="CB20" s="113"/>
      <c r="CC20" s="113"/>
      <c r="CD20" s="113"/>
      <c r="CE20" s="113"/>
      <c r="CF20" s="113"/>
      <c r="CG20" s="113"/>
      <c r="CH20" s="113"/>
      <c r="CI20" s="198">
        <v>84.333333333333329</v>
      </c>
      <c r="CJ20" s="198">
        <v>86.666666666666671</v>
      </c>
      <c r="CK20" s="198">
        <v>87.666666666666671</v>
      </c>
      <c r="CL20" s="198">
        <v>87</v>
      </c>
      <c r="CM20" s="198" t="s">
        <v>201</v>
      </c>
      <c r="CN20" s="198" t="s">
        <v>201</v>
      </c>
      <c r="CO20" s="198" t="s">
        <v>201</v>
      </c>
      <c r="CP20" s="199">
        <v>86.416666666666671</v>
      </c>
      <c r="CQ20" s="120" t="s">
        <v>61</v>
      </c>
      <c r="CR20" s="200" t="s">
        <v>398</v>
      </c>
    </row>
    <row r="21" spans="1:96" ht="30">
      <c r="A21" s="122">
        <v>14</v>
      </c>
      <c r="B21" s="111" t="str">
        <f>[1]SISWA!B19</f>
        <v>Rayyan Khairul Azam</v>
      </c>
      <c r="C21" s="81">
        <v>85</v>
      </c>
      <c r="D21" s="81">
        <v>85</v>
      </c>
      <c r="E21" s="81">
        <v>85</v>
      </c>
      <c r="F21" s="81">
        <v>80</v>
      </c>
      <c r="G21" s="81"/>
      <c r="H21" s="81"/>
      <c r="I21" s="81"/>
      <c r="J21" s="131">
        <v>88</v>
      </c>
      <c r="K21" s="131">
        <v>85</v>
      </c>
      <c r="L21" s="131">
        <v>85</v>
      </c>
      <c r="M21" s="131">
        <v>88</v>
      </c>
      <c r="N21" s="131"/>
      <c r="O21" s="131"/>
      <c r="P21" s="131"/>
      <c r="Q21" s="113">
        <v>85</v>
      </c>
      <c r="R21" s="113">
        <v>88</v>
      </c>
      <c r="S21" s="113">
        <v>90</v>
      </c>
      <c r="T21" s="113">
        <v>80</v>
      </c>
      <c r="U21" s="113"/>
      <c r="V21" s="113"/>
      <c r="W21" s="113"/>
      <c r="X21" s="81"/>
      <c r="Y21" s="81"/>
      <c r="Z21" s="81"/>
      <c r="AA21" s="81"/>
      <c r="AB21" s="81"/>
      <c r="AC21" s="81"/>
      <c r="AD21" s="81"/>
      <c r="AE21" s="131"/>
      <c r="AF21" s="131"/>
      <c r="AG21" s="131"/>
      <c r="AH21" s="131"/>
      <c r="AI21" s="131"/>
      <c r="AJ21" s="131"/>
      <c r="AK21" s="131"/>
      <c r="AL21" s="113"/>
      <c r="AM21" s="113"/>
      <c r="AN21" s="113"/>
      <c r="AO21" s="113"/>
      <c r="AP21" s="113"/>
      <c r="AQ21" s="113"/>
      <c r="AR21" s="113"/>
      <c r="AS21" s="81"/>
      <c r="AT21" s="81"/>
      <c r="AU21" s="81"/>
      <c r="AV21" s="81"/>
      <c r="AW21" s="81"/>
      <c r="AX21" s="81"/>
      <c r="AY21" s="81"/>
      <c r="AZ21" s="131"/>
      <c r="BA21" s="131"/>
      <c r="BB21" s="131"/>
      <c r="BC21" s="131"/>
      <c r="BD21" s="131"/>
      <c r="BE21" s="131"/>
      <c r="BF21" s="131"/>
      <c r="BG21" s="113"/>
      <c r="BH21" s="113"/>
      <c r="BI21" s="113"/>
      <c r="BJ21" s="113"/>
      <c r="BK21" s="113"/>
      <c r="BL21" s="113"/>
      <c r="BM21" s="113"/>
      <c r="BN21" s="81"/>
      <c r="BO21" s="81"/>
      <c r="BP21" s="81"/>
      <c r="BQ21" s="81"/>
      <c r="BR21" s="81"/>
      <c r="BS21" s="81"/>
      <c r="BT21" s="81"/>
      <c r="BU21" s="131"/>
      <c r="BV21" s="131"/>
      <c r="BW21" s="131"/>
      <c r="BX21" s="131"/>
      <c r="BY21" s="131"/>
      <c r="BZ21" s="131"/>
      <c r="CA21" s="131"/>
      <c r="CB21" s="113"/>
      <c r="CC21" s="113"/>
      <c r="CD21" s="113"/>
      <c r="CE21" s="113"/>
      <c r="CF21" s="113"/>
      <c r="CG21" s="113"/>
      <c r="CH21" s="113"/>
      <c r="CI21" s="198">
        <v>86</v>
      </c>
      <c r="CJ21" s="198">
        <v>86</v>
      </c>
      <c r="CK21" s="198">
        <v>86.666666666666671</v>
      </c>
      <c r="CL21" s="198">
        <v>82.666666666666671</v>
      </c>
      <c r="CM21" s="198" t="s">
        <v>201</v>
      </c>
      <c r="CN21" s="198" t="s">
        <v>201</v>
      </c>
      <c r="CO21" s="198" t="s">
        <v>201</v>
      </c>
      <c r="CP21" s="199">
        <v>85.333333333333343</v>
      </c>
      <c r="CQ21" s="120" t="s">
        <v>61</v>
      </c>
      <c r="CR21" s="200" t="s">
        <v>393</v>
      </c>
    </row>
    <row r="22" spans="1:96" ht="30">
      <c r="A22" s="122">
        <v>15</v>
      </c>
      <c r="B22" s="111" t="str">
        <f>[1]SISWA!B20</f>
        <v>Regina Astitra Rahmadonna</v>
      </c>
      <c r="C22" s="81">
        <v>88</v>
      </c>
      <c r="D22" s="81">
        <v>88</v>
      </c>
      <c r="E22" s="81">
        <v>90</v>
      </c>
      <c r="F22" s="81">
        <v>88</v>
      </c>
      <c r="G22" s="81"/>
      <c r="H22" s="81"/>
      <c r="I22" s="81"/>
      <c r="J22" s="131">
        <v>90</v>
      </c>
      <c r="K22" s="131">
        <v>90</v>
      </c>
      <c r="L22" s="131">
        <v>88</v>
      </c>
      <c r="M22" s="131">
        <v>88</v>
      </c>
      <c r="N22" s="131"/>
      <c r="O22" s="131"/>
      <c r="P22" s="131"/>
      <c r="Q22" s="113">
        <v>95</v>
      </c>
      <c r="R22" s="113">
        <v>95</v>
      </c>
      <c r="S22" s="113">
        <v>88</v>
      </c>
      <c r="T22" s="113">
        <v>88</v>
      </c>
      <c r="U22" s="113"/>
      <c r="V22" s="113"/>
      <c r="W22" s="113"/>
      <c r="X22" s="81"/>
      <c r="Y22" s="81"/>
      <c r="Z22" s="81"/>
      <c r="AA22" s="81"/>
      <c r="AB22" s="81"/>
      <c r="AC22" s="81"/>
      <c r="AD22" s="81"/>
      <c r="AE22" s="131"/>
      <c r="AF22" s="131"/>
      <c r="AG22" s="131"/>
      <c r="AH22" s="131"/>
      <c r="AI22" s="131"/>
      <c r="AJ22" s="131"/>
      <c r="AK22" s="131"/>
      <c r="AL22" s="113"/>
      <c r="AM22" s="113"/>
      <c r="AN22" s="113"/>
      <c r="AO22" s="113"/>
      <c r="AP22" s="113"/>
      <c r="AQ22" s="113"/>
      <c r="AR22" s="113"/>
      <c r="AS22" s="81"/>
      <c r="AT22" s="81"/>
      <c r="AU22" s="81"/>
      <c r="AV22" s="81"/>
      <c r="AW22" s="81"/>
      <c r="AX22" s="81"/>
      <c r="AY22" s="81"/>
      <c r="AZ22" s="131"/>
      <c r="BA22" s="131"/>
      <c r="BB22" s="131"/>
      <c r="BC22" s="131"/>
      <c r="BD22" s="131"/>
      <c r="BE22" s="131"/>
      <c r="BF22" s="131"/>
      <c r="BG22" s="113"/>
      <c r="BH22" s="113"/>
      <c r="BI22" s="113"/>
      <c r="BJ22" s="113"/>
      <c r="BK22" s="113"/>
      <c r="BL22" s="113"/>
      <c r="BM22" s="113"/>
      <c r="BN22" s="81"/>
      <c r="BO22" s="81"/>
      <c r="BP22" s="81"/>
      <c r="BQ22" s="81"/>
      <c r="BR22" s="81"/>
      <c r="BS22" s="81"/>
      <c r="BT22" s="81"/>
      <c r="BU22" s="131"/>
      <c r="BV22" s="131"/>
      <c r="BW22" s="131"/>
      <c r="BX22" s="131"/>
      <c r="BY22" s="131"/>
      <c r="BZ22" s="131"/>
      <c r="CA22" s="131"/>
      <c r="CB22" s="113"/>
      <c r="CC22" s="113"/>
      <c r="CD22" s="113"/>
      <c r="CE22" s="113"/>
      <c r="CF22" s="113"/>
      <c r="CG22" s="113"/>
      <c r="CH22" s="113"/>
      <c r="CI22" s="198">
        <v>91</v>
      </c>
      <c r="CJ22" s="198">
        <v>91</v>
      </c>
      <c r="CK22" s="198">
        <v>88.666666666666671</v>
      </c>
      <c r="CL22" s="198">
        <v>88</v>
      </c>
      <c r="CM22" s="198" t="s">
        <v>201</v>
      </c>
      <c r="CN22" s="198" t="s">
        <v>201</v>
      </c>
      <c r="CO22" s="198" t="s">
        <v>201</v>
      </c>
      <c r="CP22" s="199">
        <v>89.666666666666671</v>
      </c>
      <c r="CQ22" s="120" t="s">
        <v>123</v>
      </c>
      <c r="CR22" s="200" t="s">
        <v>399</v>
      </c>
    </row>
    <row r="23" spans="1:96" ht="30">
      <c r="A23" s="122">
        <v>16</v>
      </c>
      <c r="B23" s="111" t="str">
        <f>[1]SISWA!B21</f>
        <v>Safiq Satriawan</v>
      </c>
      <c r="C23" s="81">
        <v>80</v>
      </c>
      <c r="D23" s="81">
        <v>80</v>
      </c>
      <c r="E23" s="81">
        <v>85</v>
      </c>
      <c r="F23" s="81">
        <v>85</v>
      </c>
      <c r="G23" s="81"/>
      <c r="H23" s="81"/>
      <c r="I23" s="81"/>
      <c r="J23" s="131">
        <v>85</v>
      </c>
      <c r="K23" s="131">
        <v>85</v>
      </c>
      <c r="L23" s="131">
        <v>80</v>
      </c>
      <c r="M23" s="131">
        <v>88</v>
      </c>
      <c r="N23" s="131"/>
      <c r="O23" s="131"/>
      <c r="P23" s="131"/>
      <c r="Q23" s="113">
        <v>88</v>
      </c>
      <c r="R23" s="113">
        <v>90</v>
      </c>
      <c r="S23" s="113">
        <v>90</v>
      </c>
      <c r="T23" s="113">
        <v>88</v>
      </c>
      <c r="U23" s="113"/>
      <c r="V23" s="113"/>
      <c r="W23" s="113"/>
      <c r="X23" s="81"/>
      <c r="Y23" s="81"/>
      <c r="Z23" s="81"/>
      <c r="AA23" s="81"/>
      <c r="AB23" s="81"/>
      <c r="AC23" s="81"/>
      <c r="AD23" s="81"/>
      <c r="AE23" s="131"/>
      <c r="AF23" s="131"/>
      <c r="AG23" s="131"/>
      <c r="AH23" s="131"/>
      <c r="AI23" s="131"/>
      <c r="AJ23" s="131"/>
      <c r="AK23" s="131"/>
      <c r="AL23" s="113"/>
      <c r="AM23" s="113"/>
      <c r="AN23" s="113"/>
      <c r="AO23" s="113"/>
      <c r="AP23" s="113"/>
      <c r="AQ23" s="113"/>
      <c r="AR23" s="113"/>
      <c r="AS23" s="81"/>
      <c r="AT23" s="81"/>
      <c r="AU23" s="81"/>
      <c r="AV23" s="81"/>
      <c r="AW23" s="81"/>
      <c r="AX23" s="81"/>
      <c r="AY23" s="81"/>
      <c r="AZ23" s="131"/>
      <c r="BA23" s="131"/>
      <c r="BB23" s="131"/>
      <c r="BC23" s="131"/>
      <c r="BD23" s="131"/>
      <c r="BE23" s="131"/>
      <c r="BF23" s="131"/>
      <c r="BG23" s="113"/>
      <c r="BH23" s="113"/>
      <c r="BI23" s="113"/>
      <c r="BJ23" s="113"/>
      <c r="BK23" s="113"/>
      <c r="BL23" s="113"/>
      <c r="BM23" s="113"/>
      <c r="BN23" s="81"/>
      <c r="BO23" s="81"/>
      <c r="BP23" s="81"/>
      <c r="BQ23" s="81"/>
      <c r="BR23" s="81"/>
      <c r="BS23" s="81"/>
      <c r="BT23" s="81"/>
      <c r="BU23" s="131"/>
      <c r="BV23" s="131"/>
      <c r="BW23" s="131"/>
      <c r="BX23" s="131"/>
      <c r="BY23" s="131"/>
      <c r="BZ23" s="131"/>
      <c r="CA23" s="131"/>
      <c r="CB23" s="113"/>
      <c r="CC23" s="113"/>
      <c r="CD23" s="113"/>
      <c r="CE23" s="113"/>
      <c r="CF23" s="113"/>
      <c r="CG23" s="113"/>
      <c r="CH23" s="113"/>
      <c r="CI23" s="198">
        <v>84.333333333333329</v>
      </c>
      <c r="CJ23" s="198">
        <v>85</v>
      </c>
      <c r="CK23" s="198">
        <v>85</v>
      </c>
      <c r="CL23" s="198">
        <v>87</v>
      </c>
      <c r="CM23" s="198" t="s">
        <v>201</v>
      </c>
      <c r="CN23" s="198" t="s">
        <v>201</v>
      </c>
      <c r="CO23" s="198" t="s">
        <v>201</v>
      </c>
      <c r="CP23" s="199">
        <v>85.333333333333329</v>
      </c>
      <c r="CQ23" s="120" t="s">
        <v>61</v>
      </c>
      <c r="CR23" s="200" t="s">
        <v>400</v>
      </c>
    </row>
    <row r="24" spans="1:96">
      <c r="A24" s="122">
        <v>17</v>
      </c>
      <c r="B24" s="111" t="e">
        <f>[1]SISWA!#REF!</f>
        <v>#REF!</v>
      </c>
      <c r="C24" s="81"/>
      <c r="D24" s="81"/>
      <c r="E24" s="81"/>
      <c r="F24" s="81"/>
      <c r="G24" s="81"/>
      <c r="H24" s="81"/>
      <c r="I24" s="81"/>
      <c r="J24" s="131"/>
      <c r="K24" s="131"/>
      <c r="L24" s="131"/>
      <c r="M24" s="131"/>
      <c r="N24" s="131"/>
      <c r="O24" s="131"/>
      <c r="P24" s="131"/>
      <c r="Q24" s="113"/>
      <c r="R24" s="113"/>
      <c r="S24" s="113"/>
      <c r="T24" s="113"/>
      <c r="U24" s="113"/>
      <c r="V24" s="113"/>
      <c r="W24" s="113"/>
      <c r="X24" s="81"/>
      <c r="Y24" s="81"/>
      <c r="Z24" s="81"/>
      <c r="AA24" s="81"/>
      <c r="AB24" s="81"/>
      <c r="AC24" s="81"/>
      <c r="AD24" s="81"/>
      <c r="AE24" s="131"/>
      <c r="AF24" s="131"/>
      <c r="AG24" s="131"/>
      <c r="AH24" s="131"/>
      <c r="AI24" s="131"/>
      <c r="AJ24" s="131"/>
      <c r="AK24" s="131"/>
      <c r="AL24" s="113"/>
      <c r="AM24" s="113"/>
      <c r="AN24" s="113"/>
      <c r="AO24" s="113"/>
      <c r="AP24" s="113"/>
      <c r="AQ24" s="113"/>
      <c r="AR24" s="113"/>
      <c r="AS24" s="81"/>
      <c r="AT24" s="81"/>
      <c r="AU24" s="81"/>
      <c r="AV24" s="81"/>
      <c r="AW24" s="81"/>
      <c r="AX24" s="81"/>
      <c r="AY24" s="81"/>
      <c r="AZ24" s="131"/>
      <c r="BA24" s="131"/>
      <c r="BB24" s="131"/>
      <c r="BC24" s="131"/>
      <c r="BD24" s="131"/>
      <c r="BE24" s="131"/>
      <c r="BF24" s="131"/>
      <c r="BG24" s="113"/>
      <c r="BH24" s="113"/>
      <c r="BI24" s="113"/>
      <c r="BJ24" s="113"/>
      <c r="BK24" s="113"/>
      <c r="BL24" s="113"/>
      <c r="BM24" s="113"/>
      <c r="BN24" s="81"/>
      <c r="BO24" s="81"/>
      <c r="BP24" s="81"/>
      <c r="BQ24" s="81"/>
      <c r="BR24" s="81"/>
      <c r="BS24" s="81"/>
      <c r="BT24" s="81"/>
      <c r="BU24" s="131"/>
      <c r="BV24" s="131"/>
      <c r="BW24" s="131"/>
      <c r="BX24" s="131"/>
      <c r="BY24" s="131"/>
      <c r="BZ24" s="131"/>
      <c r="CA24" s="131"/>
      <c r="CB24" s="113"/>
      <c r="CC24" s="113"/>
      <c r="CD24" s="113"/>
      <c r="CE24" s="113"/>
      <c r="CF24" s="113"/>
      <c r="CG24" s="113"/>
      <c r="CH24" s="113"/>
      <c r="CI24" s="198" t="s">
        <v>201</v>
      </c>
      <c r="CJ24" s="198" t="s">
        <v>201</v>
      </c>
      <c r="CK24" s="198" t="s">
        <v>201</v>
      </c>
      <c r="CL24" s="198" t="s">
        <v>201</v>
      </c>
      <c r="CM24" s="198" t="s">
        <v>201</v>
      </c>
      <c r="CN24" s="198" t="s">
        <v>201</v>
      </c>
      <c r="CO24" s="198" t="s">
        <v>201</v>
      </c>
      <c r="CP24" s="199" t="s">
        <v>116</v>
      </c>
      <c r="CQ24" s="120" t="s">
        <v>130</v>
      </c>
      <c r="CR24" s="200" t="s">
        <v>116</v>
      </c>
    </row>
    <row r="25" spans="1:96">
      <c r="A25" s="122">
        <v>18</v>
      </c>
      <c r="B25" s="111">
        <f>[1]SISWA!B23</f>
        <v>0</v>
      </c>
      <c r="C25" s="81"/>
      <c r="D25" s="81"/>
      <c r="E25" s="81"/>
      <c r="F25" s="81"/>
      <c r="G25" s="81"/>
      <c r="H25" s="81"/>
      <c r="I25" s="81"/>
      <c r="J25" s="131"/>
      <c r="K25" s="131"/>
      <c r="L25" s="131"/>
      <c r="M25" s="131"/>
      <c r="N25" s="131"/>
      <c r="O25" s="131"/>
      <c r="P25" s="131"/>
      <c r="Q25" s="113"/>
      <c r="R25" s="113"/>
      <c r="S25" s="113"/>
      <c r="T25" s="113"/>
      <c r="U25" s="113"/>
      <c r="V25" s="113"/>
      <c r="W25" s="113"/>
      <c r="X25" s="81"/>
      <c r="Y25" s="81"/>
      <c r="Z25" s="81"/>
      <c r="AA25" s="81"/>
      <c r="AB25" s="81"/>
      <c r="AC25" s="81"/>
      <c r="AD25" s="81"/>
      <c r="AE25" s="131"/>
      <c r="AF25" s="131"/>
      <c r="AG25" s="131"/>
      <c r="AH25" s="131"/>
      <c r="AI25" s="131"/>
      <c r="AJ25" s="131"/>
      <c r="AK25" s="131"/>
      <c r="AL25" s="113"/>
      <c r="AM25" s="113"/>
      <c r="AN25" s="113"/>
      <c r="AO25" s="113"/>
      <c r="AP25" s="113"/>
      <c r="AQ25" s="113"/>
      <c r="AR25" s="113"/>
      <c r="AS25" s="81"/>
      <c r="AT25" s="81"/>
      <c r="AU25" s="81"/>
      <c r="AV25" s="81"/>
      <c r="AW25" s="81"/>
      <c r="AX25" s="81"/>
      <c r="AY25" s="81"/>
      <c r="AZ25" s="131"/>
      <c r="BA25" s="131"/>
      <c r="BB25" s="131"/>
      <c r="BC25" s="131"/>
      <c r="BD25" s="131"/>
      <c r="BE25" s="131"/>
      <c r="BF25" s="131"/>
      <c r="BG25" s="113"/>
      <c r="BH25" s="113"/>
      <c r="BI25" s="113"/>
      <c r="BJ25" s="113"/>
      <c r="BK25" s="113"/>
      <c r="BL25" s="113"/>
      <c r="BM25" s="113"/>
      <c r="BN25" s="81"/>
      <c r="BO25" s="81"/>
      <c r="BP25" s="81"/>
      <c r="BQ25" s="81"/>
      <c r="BR25" s="81"/>
      <c r="BS25" s="81"/>
      <c r="BT25" s="81"/>
      <c r="BU25" s="131"/>
      <c r="BV25" s="131"/>
      <c r="BW25" s="131"/>
      <c r="BX25" s="131"/>
      <c r="BY25" s="131"/>
      <c r="BZ25" s="131"/>
      <c r="CA25" s="131"/>
      <c r="CB25" s="113"/>
      <c r="CC25" s="113"/>
      <c r="CD25" s="113"/>
      <c r="CE25" s="113"/>
      <c r="CF25" s="113"/>
      <c r="CG25" s="113"/>
      <c r="CH25" s="113"/>
      <c r="CI25" s="198" t="s">
        <v>201</v>
      </c>
      <c r="CJ25" s="198" t="s">
        <v>201</v>
      </c>
      <c r="CK25" s="198" t="s">
        <v>201</v>
      </c>
      <c r="CL25" s="198" t="s">
        <v>201</v>
      </c>
      <c r="CM25" s="198" t="s">
        <v>201</v>
      </c>
      <c r="CN25" s="198" t="s">
        <v>201</v>
      </c>
      <c r="CO25" s="198" t="s">
        <v>201</v>
      </c>
      <c r="CP25" s="199" t="s">
        <v>116</v>
      </c>
      <c r="CQ25" s="120" t="s">
        <v>130</v>
      </c>
      <c r="CR25" s="200" t="s">
        <v>116</v>
      </c>
    </row>
    <row r="26" spans="1:96">
      <c r="A26" s="122">
        <v>19</v>
      </c>
      <c r="B26" s="111">
        <f>[1]SISWA!B24</f>
        <v>0</v>
      </c>
      <c r="C26" s="81"/>
      <c r="D26" s="81"/>
      <c r="E26" s="81"/>
      <c r="F26" s="81"/>
      <c r="G26" s="81"/>
      <c r="H26" s="81"/>
      <c r="I26" s="81"/>
      <c r="J26" s="131"/>
      <c r="K26" s="131"/>
      <c r="L26" s="131"/>
      <c r="M26" s="131"/>
      <c r="N26" s="131"/>
      <c r="O26" s="131"/>
      <c r="P26" s="131"/>
      <c r="Q26" s="113"/>
      <c r="R26" s="113"/>
      <c r="S26" s="113"/>
      <c r="T26" s="113"/>
      <c r="U26" s="113"/>
      <c r="V26" s="113"/>
      <c r="W26" s="113"/>
      <c r="X26" s="81"/>
      <c r="Y26" s="81"/>
      <c r="Z26" s="81"/>
      <c r="AA26" s="81"/>
      <c r="AB26" s="81"/>
      <c r="AC26" s="81"/>
      <c r="AD26" s="81"/>
      <c r="AE26" s="131"/>
      <c r="AF26" s="131"/>
      <c r="AG26" s="131"/>
      <c r="AH26" s="131"/>
      <c r="AI26" s="131"/>
      <c r="AJ26" s="131"/>
      <c r="AK26" s="131"/>
      <c r="AL26" s="113"/>
      <c r="AM26" s="113"/>
      <c r="AN26" s="113"/>
      <c r="AO26" s="113"/>
      <c r="AP26" s="113"/>
      <c r="AQ26" s="113"/>
      <c r="AR26" s="113"/>
      <c r="AS26" s="81"/>
      <c r="AT26" s="81"/>
      <c r="AU26" s="81"/>
      <c r="AV26" s="81"/>
      <c r="AW26" s="81"/>
      <c r="AX26" s="81"/>
      <c r="AY26" s="81"/>
      <c r="AZ26" s="131"/>
      <c r="BA26" s="131"/>
      <c r="BB26" s="131"/>
      <c r="BC26" s="131"/>
      <c r="BD26" s="131"/>
      <c r="BE26" s="131"/>
      <c r="BF26" s="131"/>
      <c r="BG26" s="113"/>
      <c r="BH26" s="113"/>
      <c r="BI26" s="113"/>
      <c r="BJ26" s="113"/>
      <c r="BK26" s="113"/>
      <c r="BL26" s="113"/>
      <c r="BM26" s="113"/>
      <c r="BN26" s="81"/>
      <c r="BO26" s="81"/>
      <c r="BP26" s="81"/>
      <c r="BQ26" s="81"/>
      <c r="BR26" s="81"/>
      <c r="BS26" s="81"/>
      <c r="BT26" s="81"/>
      <c r="BU26" s="131"/>
      <c r="BV26" s="131"/>
      <c r="BW26" s="131"/>
      <c r="BX26" s="131"/>
      <c r="BY26" s="131"/>
      <c r="BZ26" s="131"/>
      <c r="CA26" s="131"/>
      <c r="CB26" s="113"/>
      <c r="CC26" s="113"/>
      <c r="CD26" s="113"/>
      <c r="CE26" s="113"/>
      <c r="CF26" s="113"/>
      <c r="CG26" s="113"/>
      <c r="CH26" s="113"/>
      <c r="CI26" s="198" t="s">
        <v>201</v>
      </c>
      <c r="CJ26" s="198" t="s">
        <v>201</v>
      </c>
      <c r="CK26" s="198" t="s">
        <v>201</v>
      </c>
      <c r="CL26" s="198" t="s">
        <v>201</v>
      </c>
      <c r="CM26" s="198" t="s">
        <v>201</v>
      </c>
      <c r="CN26" s="198" t="s">
        <v>201</v>
      </c>
      <c r="CO26" s="198" t="s">
        <v>201</v>
      </c>
      <c r="CP26" s="199" t="s">
        <v>116</v>
      </c>
      <c r="CQ26" s="120" t="s">
        <v>130</v>
      </c>
      <c r="CR26" s="200" t="s">
        <v>116</v>
      </c>
    </row>
    <row r="27" spans="1:96">
      <c r="A27" s="122">
        <v>20</v>
      </c>
      <c r="B27" s="111">
        <f>[1]SISWA!B25</f>
        <v>0</v>
      </c>
      <c r="C27" s="81"/>
      <c r="D27" s="81"/>
      <c r="E27" s="81"/>
      <c r="F27" s="81"/>
      <c r="G27" s="81"/>
      <c r="H27" s="81"/>
      <c r="I27" s="81"/>
      <c r="J27" s="131"/>
      <c r="K27" s="131"/>
      <c r="L27" s="131"/>
      <c r="M27" s="131"/>
      <c r="N27" s="131"/>
      <c r="O27" s="131"/>
      <c r="P27" s="131"/>
      <c r="Q27" s="113"/>
      <c r="R27" s="113"/>
      <c r="S27" s="113"/>
      <c r="T27" s="113"/>
      <c r="U27" s="113"/>
      <c r="V27" s="113"/>
      <c r="W27" s="113"/>
      <c r="X27" s="81"/>
      <c r="Y27" s="81"/>
      <c r="Z27" s="81"/>
      <c r="AA27" s="81"/>
      <c r="AB27" s="81"/>
      <c r="AC27" s="81"/>
      <c r="AD27" s="81"/>
      <c r="AE27" s="131"/>
      <c r="AF27" s="131"/>
      <c r="AG27" s="131"/>
      <c r="AH27" s="131"/>
      <c r="AI27" s="131"/>
      <c r="AJ27" s="131"/>
      <c r="AK27" s="131"/>
      <c r="AL27" s="113"/>
      <c r="AM27" s="113"/>
      <c r="AN27" s="113"/>
      <c r="AO27" s="113"/>
      <c r="AP27" s="113"/>
      <c r="AQ27" s="113"/>
      <c r="AR27" s="113"/>
      <c r="AS27" s="81"/>
      <c r="AT27" s="81"/>
      <c r="AU27" s="81"/>
      <c r="AV27" s="81"/>
      <c r="AW27" s="81"/>
      <c r="AX27" s="81"/>
      <c r="AY27" s="81"/>
      <c r="AZ27" s="131"/>
      <c r="BA27" s="131"/>
      <c r="BB27" s="131"/>
      <c r="BC27" s="131"/>
      <c r="BD27" s="131"/>
      <c r="BE27" s="131"/>
      <c r="BF27" s="131"/>
      <c r="BG27" s="113"/>
      <c r="BH27" s="113"/>
      <c r="BI27" s="113"/>
      <c r="BJ27" s="113"/>
      <c r="BK27" s="113"/>
      <c r="BL27" s="113"/>
      <c r="BM27" s="113"/>
      <c r="BN27" s="81"/>
      <c r="BO27" s="81"/>
      <c r="BP27" s="81"/>
      <c r="BQ27" s="81"/>
      <c r="BR27" s="81"/>
      <c r="BS27" s="81"/>
      <c r="BT27" s="81"/>
      <c r="BU27" s="131"/>
      <c r="BV27" s="131"/>
      <c r="BW27" s="131"/>
      <c r="BX27" s="131"/>
      <c r="BY27" s="131"/>
      <c r="BZ27" s="131"/>
      <c r="CA27" s="131"/>
      <c r="CB27" s="113"/>
      <c r="CC27" s="113"/>
      <c r="CD27" s="113"/>
      <c r="CE27" s="113"/>
      <c r="CF27" s="113"/>
      <c r="CG27" s="113"/>
      <c r="CH27" s="113"/>
      <c r="CI27" s="198" t="s">
        <v>201</v>
      </c>
      <c r="CJ27" s="198" t="s">
        <v>201</v>
      </c>
      <c r="CK27" s="198" t="s">
        <v>201</v>
      </c>
      <c r="CL27" s="198" t="s">
        <v>201</v>
      </c>
      <c r="CM27" s="198" t="s">
        <v>201</v>
      </c>
      <c r="CN27" s="198" t="s">
        <v>201</v>
      </c>
      <c r="CO27" s="198" t="s">
        <v>201</v>
      </c>
      <c r="CP27" s="199" t="s">
        <v>116</v>
      </c>
      <c r="CQ27" s="120" t="s">
        <v>130</v>
      </c>
      <c r="CR27" s="200" t="s">
        <v>116</v>
      </c>
    </row>
    <row r="28" spans="1:96">
      <c r="A28" s="122">
        <v>21</v>
      </c>
      <c r="B28" s="111">
        <f>[1]SISWA!B26</f>
        <v>0</v>
      </c>
      <c r="C28" s="81"/>
      <c r="D28" s="81"/>
      <c r="E28" s="81"/>
      <c r="F28" s="81"/>
      <c r="G28" s="81"/>
      <c r="H28" s="81"/>
      <c r="I28" s="81"/>
      <c r="J28" s="131"/>
      <c r="K28" s="131"/>
      <c r="L28" s="131"/>
      <c r="M28" s="131"/>
      <c r="N28" s="131"/>
      <c r="O28" s="131"/>
      <c r="P28" s="131"/>
      <c r="Q28" s="113"/>
      <c r="R28" s="113"/>
      <c r="S28" s="113"/>
      <c r="T28" s="113"/>
      <c r="U28" s="113"/>
      <c r="V28" s="113"/>
      <c r="W28" s="113"/>
      <c r="X28" s="81"/>
      <c r="Y28" s="81"/>
      <c r="Z28" s="81"/>
      <c r="AA28" s="81"/>
      <c r="AB28" s="81"/>
      <c r="AC28" s="81"/>
      <c r="AD28" s="81"/>
      <c r="AE28" s="131"/>
      <c r="AF28" s="131"/>
      <c r="AG28" s="131"/>
      <c r="AH28" s="131"/>
      <c r="AI28" s="131"/>
      <c r="AJ28" s="131"/>
      <c r="AK28" s="131"/>
      <c r="AL28" s="113"/>
      <c r="AM28" s="113"/>
      <c r="AN28" s="113"/>
      <c r="AO28" s="113"/>
      <c r="AP28" s="113"/>
      <c r="AQ28" s="113"/>
      <c r="AR28" s="113"/>
      <c r="AS28" s="81"/>
      <c r="AT28" s="81"/>
      <c r="AU28" s="81"/>
      <c r="AV28" s="81"/>
      <c r="AW28" s="81"/>
      <c r="AX28" s="81"/>
      <c r="AY28" s="81"/>
      <c r="AZ28" s="131"/>
      <c r="BA28" s="131"/>
      <c r="BB28" s="131"/>
      <c r="BC28" s="131"/>
      <c r="BD28" s="131"/>
      <c r="BE28" s="131"/>
      <c r="BF28" s="131"/>
      <c r="BG28" s="113"/>
      <c r="BH28" s="113"/>
      <c r="BI28" s="113"/>
      <c r="BJ28" s="113"/>
      <c r="BK28" s="113"/>
      <c r="BL28" s="113"/>
      <c r="BM28" s="113"/>
      <c r="BN28" s="81"/>
      <c r="BO28" s="81"/>
      <c r="BP28" s="81"/>
      <c r="BQ28" s="81"/>
      <c r="BR28" s="81"/>
      <c r="BS28" s="81"/>
      <c r="BT28" s="81"/>
      <c r="BU28" s="131"/>
      <c r="BV28" s="131"/>
      <c r="BW28" s="131"/>
      <c r="BX28" s="131"/>
      <c r="BY28" s="131"/>
      <c r="BZ28" s="131"/>
      <c r="CA28" s="131"/>
      <c r="CB28" s="113"/>
      <c r="CC28" s="113"/>
      <c r="CD28" s="113"/>
      <c r="CE28" s="113"/>
      <c r="CF28" s="113"/>
      <c r="CG28" s="113"/>
      <c r="CH28" s="113"/>
      <c r="CI28" s="198" t="s">
        <v>201</v>
      </c>
      <c r="CJ28" s="198" t="s">
        <v>201</v>
      </c>
      <c r="CK28" s="198" t="s">
        <v>201</v>
      </c>
      <c r="CL28" s="198" t="s">
        <v>201</v>
      </c>
      <c r="CM28" s="198" t="s">
        <v>201</v>
      </c>
      <c r="CN28" s="198" t="s">
        <v>201</v>
      </c>
      <c r="CO28" s="198" t="s">
        <v>201</v>
      </c>
      <c r="CP28" s="199" t="s">
        <v>116</v>
      </c>
      <c r="CQ28" s="120" t="s">
        <v>130</v>
      </c>
      <c r="CR28" s="200" t="s">
        <v>116</v>
      </c>
    </row>
    <row r="29" spans="1:96">
      <c r="A29" s="122">
        <v>22</v>
      </c>
      <c r="B29" s="111">
        <f>[1]SISWA!B27</f>
        <v>0</v>
      </c>
      <c r="C29" s="81"/>
      <c r="D29" s="81"/>
      <c r="E29" s="81"/>
      <c r="F29" s="81"/>
      <c r="G29" s="81"/>
      <c r="H29" s="81"/>
      <c r="I29" s="81"/>
      <c r="J29" s="131"/>
      <c r="K29" s="131"/>
      <c r="L29" s="131"/>
      <c r="M29" s="131"/>
      <c r="N29" s="131"/>
      <c r="O29" s="131"/>
      <c r="P29" s="131"/>
      <c r="Q29" s="113"/>
      <c r="R29" s="113"/>
      <c r="S29" s="113"/>
      <c r="T29" s="113"/>
      <c r="U29" s="113"/>
      <c r="V29" s="113"/>
      <c r="W29" s="113"/>
      <c r="X29" s="81"/>
      <c r="Y29" s="81"/>
      <c r="Z29" s="81"/>
      <c r="AA29" s="81"/>
      <c r="AB29" s="81"/>
      <c r="AC29" s="81"/>
      <c r="AD29" s="81"/>
      <c r="AE29" s="131"/>
      <c r="AF29" s="131"/>
      <c r="AG29" s="131"/>
      <c r="AH29" s="131"/>
      <c r="AI29" s="131"/>
      <c r="AJ29" s="131"/>
      <c r="AK29" s="131"/>
      <c r="AL29" s="113"/>
      <c r="AM29" s="113"/>
      <c r="AN29" s="113"/>
      <c r="AO29" s="113"/>
      <c r="AP29" s="113"/>
      <c r="AQ29" s="113"/>
      <c r="AR29" s="113"/>
      <c r="AS29" s="81"/>
      <c r="AT29" s="81"/>
      <c r="AU29" s="81"/>
      <c r="AV29" s="81"/>
      <c r="AW29" s="81"/>
      <c r="AX29" s="81"/>
      <c r="AY29" s="81"/>
      <c r="AZ29" s="131"/>
      <c r="BA29" s="131"/>
      <c r="BB29" s="131"/>
      <c r="BC29" s="131"/>
      <c r="BD29" s="131"/>
      <c r="BE29" s="131"/>
      <c r="BF29" s="131"/>
      <c r="BG29" s="113"/>
      <c r="BH29" s="113"/>
      <c r="BI29" s="113"/>
      <c r="BJ29" s="113"/>
      <c r="BK29" s="113"/>
      <c r="BL29" s="113"/>
      <c r="BM29" s="113"/>
      <c r="BN29" s="81"/>
      <c r="BO29" s="81"/>
      <c r="BP29" s="81"/>
      <c r="BQ29" s="81"/>
      <c r="BR29" s="81"/>
      <c r="BS29" s="81"/>
      <c r="BT29" s="81"/>
      <c r="BU29" s="131"/>
      <c r="BV29" s="131"/>
      <c r="BW29" s="131"/>
      <c r="BX29" s="131"/>
      <c r="BY29" s="131"/>
      <c r="BZ29" s="131"/>
      <c r="CA29" s="131"/>
      <c r="CB29" s="113"/>
      <c r="CC29" s="113"/>
      <c r="CD29" s="113"/>
      <c r="CE29" s="113"/>
      <c r="CF29" s="113"/>
      <c r="CG29" s="113"/>
      <c r="CH29" s="113"/>
      <c r="CI29" s="198" t="s">
        <v>201</v>
      </c>
      <c r="CJ29" s="198" t="s">
        <v>201</v>
      </c>
      <c r="CK29" s="198" t="s">
        <v>201</v>
      </c>
      <c r="CL29" s="198" t="s">
        <v>201</v>
      </c>
      <c r="CM29" s="198" t="s">
        <v>201</v>
      </c>
      <c r="CN29" s="198" t="s">
        <v>201</v>
      </c>
      <c r="CO29" s="198" t="s">
        <v>201</v>
      </c>
      <c r="CP29" s="199" t="s">
        <v>116</v>
      </c>
      <c r="CQ29" s="120" t="s">
        <v>130</v>
      </c>
      <c r="CR29" s="200" t="s">
        <v>116</v>
      </c>
    </row>
    <row r="30" spans="1:96">
      <c r="A30" s="122">
        <v>23</v>
      </c>
      <c r="B30" s="111">
        <f>[1]SISWA!B28</f>
        <v>0</v>
      </c>
      <c r="C30" s="81"/>
      <c r="D30" s="81"/>
      <c r="E30" s="81"/>
      <c r="F30" s="81"/>
      <c r="G30" s="81"/>
      <c r="H30" s="81"/>
      <c r="I30" s="81"/>
      <c r="J30" s="131"/>
      <c r="K30" s="131"/>
      <c r="L30" s="131"/>
      <c r="M30" s="131"/>
      <c r="N30" s="131"/>
      <c r="O30" s="131"/>
      <c r="P30" s="131"/>
      <c r="Q30" s="113"/>
      <c r="R30" s="113"/>
      <c r="S30" s="113"/>
      <c r="T30" s="113"/>
      <c r="U30" s="113"/>
      <c r="V30" s="113"/>
      <c r="W30" s="113"/>
      <c r="X30" s="81"/>
      <c r="Y30" s="81"/>
      <c r="Z30" s="81"/>
      <c r="AA30" s="81"/>
      <c r="AB30" s="81"/>
      <c r="AC30" s="81"/>
      <c r="AD30" s="81"/>
      <c r="AE30" s="131"/>
      <c r="AF30" s="131"/>
      <c r="AG30" s="131"/>
      <c r="AH30" s="131"/>
      <c r="AI30" s="131"/>
      <c r="AJ30" s="131"/>
      <c r="AK30" s="131"/>
      <c r="AL30" s="113"/>
      <c r="AM30" s="113"/>
      <c r="AN30" s="113"/>
      <c r="AO30" s="113"/>
      <c r="AP30" s="113"/>
      <c r="AQ30" s="113"/>
      <c r="AR30" s="113"/>
      <c r="AS30" s="81"/>
      <c r="AT30" s="81"/>
      <c r="AU30" s="81"/>
      <c r="AV30" s="81"/>
      <c r="AW30" s="81"/>
      <c r="AX30" s="81"/>
      <c r="AY30" s="81"/>
      <c r="AZ30" s="131"/>
      <c r="BA30" s="131"/>
      <c r="BB30" s="131"/>
      <c r="BC30" s="131"/>
      <c r="BD30" s="131"/>
      <c r="BE30" s="131"/>
      <c r="BF30" s="131"/>
      <c r="BG30" s="113"/>
      <c r="BH30" s="113"/>
      <c r="BI30" s="113"/>
      <c r="BJ30" s="113"/>
      <c r="BK30" s="113"/>
      <c r="BL30" s="113"/>
      <c r="BM30" s="113"/>
      <c r="BN30" s="81"/>
      <c r="BO30" s="81"/>
      <c r="BP30" s="81"/>
      <c r="BQ30" s="81"/>
      <c r="BR30" s="81"/>
      <c r="BS30" s="81"/>
      <c r="BT30" s="81"/>
      <c r="BU30" s="131"/>
      <c r="BV30" s="131"/>
      <c r="BW30" s="131"/>
      <c r="BX30" s="131"/>
      <c r="BY30" s="131"/>
      <c r="BZ30" s="131"/>
      <c r="CA30" s="131"/>
      <c r="CB30" s="113"/>
      <c r="CC30" s="113"/>
      <c r="CD30" s="113"/>
      <c r="CE30" s="113"/>
      <c r="CF30" s="113"/>
      <c r="CG30" s="113"/>
      <c r="CH30" s="113"/>
      <c r="CI30" s="198" t="s">
        <v>201</v>
      </c>
      <c r="CJ30" s="198" t="s">
        <v>201</v>
      </c>
      <c r="CK30" s="198" t="s">
        <v>201</v>
      </c>
      <c r="CL30" s="198" t="s">
        <v>201</v>
      </c>
      <c r="CM30" s="198" t="s">
        <v>201</v>
      </c>
      <c r="CN30" s="198" t="s">
        <v>201</v>
      </c>
      <c r="CO30" s="198" t="s">
        <v>201</v>
      </c>
      <c r="CP30" s="199" t="s">
        <v>116</v>
      </c>
      <c r="CQ30" s="120" t="s">
        <v>130</v>
      </c>
      <c r="CR30" s="200" t="s">
        <v>116</v>
      </c>
    </row>
    <row r="31" spans="1:96">
      <c r="A31" s="122">
        <v>24</v>
      </c>
      <c r="B31" s="111">
        <f>[1]SISWA!B29</f>
        <v>0</v>
      </c>
      <c r="C31" s="81"/>
      <c r="D31" s="81"/>
      <c r="E31" s="81"/>
      <c r="F31" s="81"/>
      <c r="G31" s="81"/>
      <c r="H31" s="81"/>
      <c r="I31" s="81"/>
      <c r="J31" s="131"/>
      <c r="K31" s="131"/>
      <c r="L31" s="131"/>
      <c r="M31" s="131"/>
      <c r="N31" s="131"/>
      <c r="O31" s="131"/>
      <c r="P31" s="131"/>
      <c r="Q31" s="113"/>
      <c r="R31" s="113"/>
      <c r="S31" s="113"/>
      <c r="T31" s="113"/>
      <c r="U31" s="113"/>
      <c r="V31" s="113"/>
      <c r="W31" s="113"/>
      <c r="X31" s="81"/>
      <c r="Y31" s="81"/>
      <c r="Z31" s="81"/>
      <c r="AA31" s="81"/>
      <c r="AB31" s="81"/>
      <c r="AC31" s="81"/>
      <c r="AD31" s="81"/>
      <c r="AE31" s="131"/>
      <c r="AF31" s="131"/>
      <c r="AG31" s="131"/>
      <c r="AH31" s="131"/>
      <c r="AI31" s="131"/>
      <c r="AJ31" s="131"/>
      <c r="AK31" s="131"/>
      <c r="AL31" s="113"/>
      <c r="AM31" s="113"/>
      <c r="AN31" s="113"/>
      <c r="AO31" s="113"/>
      <c r="AP31" s="113"/>
      <c r="AQ31" s="113"/>
      <c r="AR31" s="113"/>
      <c r="AS31" s="81"/>
      <c r="AT31" s="81"/>
      <c r="AU31" s="81"/>
      <c r="AV31" s="81"/>
      <c r="AW31" s="81"/>
      <c r="AX31" s="81"/>
      <c r="AY31" s="81"/>
      <c r="AZ31" s="131"/>
      <c r="BA31" s="131"/>
      <c r="BB31" s="131"/>
      <c r="BC31" s="131"/>
      <c r="BD31" s="131"/>
      <c r="BE31" s="131"/>
      <c r="BF31" s="131"/>
      <c r="BG31" s="113"/>
      <c r="BH31" s="113"/>
      <c r="BI31" s="113"/>
      <c r="BJ31" s="113"/>
      <c r="BK31" s="113"/>
      <c r="BL31" s="113"/>
      <c r="BM31" s="113"/>
      <c r="BN31" s="81"/>
      <c r="BO31" s="81"/>
      <c r="BP31" s="81"/>
      <c r="BQ31" s="81"/>
      <c r="BR31" s="81"/>
      <c r="BS31" s="81"/>
      <c r="BT31" s="81"/>
      <c r="BU31" s="131"/>
      <c r="BV31" s="131"/>
      <c r="BW31" s="131"/>
      <c r="BX31" s="131"/>
      <c r="BY31" s="131"/>
      <c r="BZ31" s="131"/>
      <c r="CA31" s="131"/>
      <c r="CB31" s="113"/>
      <c r="CC31" s="113"/>
      <c r="CD31" s="113"/>
      <c r="CE31" s="113"/>
      <c r="CF31" s="113"/>
      <c r="CG31" s="113"/>
      <c r="CH31" s="113"/>
      <c r="CI31" s="198" t="s">
        <v>201</v>
      </c>
      <c r="CJ31" s="198" t="s">
        <v>201</v>
      </c>
      <c r="CK31" s="198" t="s">
        <v>201</v>
      </c>
      <c r="CL31" s="198" t="s">
        <v>201</v>
      </c>
      <c r="CM31" s="198" t="s">
        <v>201</v>
      </c>
      <c r="CN31" s="198" t="s">
        <v>201</v>
      </c>
      <c r="CO31" s="198" t="s">
        <v>201</v>
      </c>
      <c r="CP31" s="199" t="s">
        <v>116</v>
      </c>
      <c r="CQ31" s="120" t="s">
        <v>130</v>
      </c>
      <c r="CR31" s="200" t="s">
        <v>116</v>
      </c>
    </row>
    <row r="32" spans="1:96">
      <c r="A32" s="122">
        <v>25</v>
      </c>
      <c r="B32" s="111">
        <f>[1]SISWA!B30</f>
        <v>0</v>
      </c>
      <c r="C32" s="81"/>
      <c r="D32" s="81"/>
      <c r="E32" s="81"/>
      <c r="F32" s="81"/>
      <c r="G32" s="81"/>
      <c r="H32" s="81"/>
      <c r="I32" s="81"/>
      <c r="J32" s="131"/>
      <c r="K32" s="131"/>
      <c r="L32" s="131"/>
      <c r="M32" s="131"/>
      <c r="N32" s="131"/>
      <c r="O32" s="131"/>
      <c r="P32" s="131"/>
      <c r="Q32" s="113"/>
      <c r="R32" s="113"/>
      <c r="S32" s="113"/>
      <c r="T32" s="113"/>
      <c r="U32" s="113"/>
      <c r="V32" s="113"/>
      <c r="W32" s="113"/>
      <c r="X32" s="81"/>
      <c r="Y32" s="81"/>
      <c r="Z32" s="81"/>
      <c r="AA32" s="81"/>
      <c r="AB32" s="81"/>
      <c r="AC32" s="81"/>
      <c r="AD32" s="81"/>
      <c r="AE32" s="131"/>
      <c r="AF32" s="131"/>
      <c r="AG32" s="131"/>
      <c r="AH32" s="131"/>
      <c r="AI32" s="131"/>
      <c r="AJ32" s="131"/>
      <c r="AK32" s="131"/>
      <c r="AL32" s="113"/>
      <c r="AM32" s="113"/>
      <c r="AN32" s="113"/>
      <c r="AO32" s="113"/>
      <c r="AP32" s="113"/>
      <c r="AQ32" s="113"/>
      <c r="AR32" s="113"/>
      <c r="AS32" s="81"/>
      <c r="AT32" s="81"/>
      <c r="AU32" s="81"/>
      <c r="AV32" s="81"/>
      <c r="AW32" s="81"/>
      <c r="AX32" s="81"/>
      <c r="AY32" s="81"/>
      <c r="AZ32" s="131"/>
      <c r="BA32" s="131"/>
      <c r="BB32" s="131"/>
      <c r="BC32" s="131"/>
      <c r="BD32" s="131"/>
      <c r="BE32" s="131"/>
      <c r="BF32" s="131"/>
      <c r="BG32" s="113"/>
      <c r="BH32" s="113"/>
      <c r="BI32" s="113"/>
      <c r="BJ32" s="113"/>
      <c r="BK32" s="113"/>
      <c r="BL32" s="113"/>
      <c r="BM32" s="113"/>
      <c r="BN32" s="81"/>
      <c r="BO32" s="81"/>
      <c r="BP32" s="81"/>
      <c r="BQ32" s="81"/>
      <c r="BR32" s="81"/>
      <c r="BS32" s="81"/>
      <c r="BT32" s="81"/>
      <c r="BU32" s="131"/>
      <c r="BV32" s="131"/>
      <c r="BW32" s="131"/>
      <c r="BX32" s="131"/>
      <c r="BY32" s="131"/>
      <c r="BZ32" s="131"/>
      <c r="CA32" s="131"/>
      <c r="CB32" s="113"/>
      <c r="CC32" s="113"/>
      <c r="CD32" s="113"/>
      <c r="CE32" s="113"/>
      <c r="CF32" s="113"/>
      <c r="CG32" s="113"/>
      <c r="CH32" s="113"/>
      <c r="CI32" s="198" t="s">
        <v>201</v>
      </c>
      <c r="CJ32" s="198" t="s">
        <v>201</v>
      </c>
      <c r="CK32" s="198" t="s">
        <v>201</v>
      </c>
      <c r="CL32" s="198" t="s">
        <v>201</v>
      </c>
      <c r="CM32" s="198" t="s">
        <v>201</v>
      </c>
      <c r="CN32" s="198" t="s">
        <v>201</v>
      </c>
      <c r="CO32" s="198" t="s">
        <v>201</v>
      </c>
      <c r="CP32" s="199" t="s">
        <v>116</v>
      </c>
      <c r="CQ32" s="120" t="s">
        <v>130</v>
      </c>
      <c r="CR32" s="200" t="s">
        <v>116</v>
      </c>
    </row>
    <row r="33" spans="1:96">
      <c r="A33" s="122">
        <v>26</v>
      </c>
      <c r="B33" s="111">
        <f>[1]SISWA!B31</f>
        <v>0</v>
      </c>
      <c r="C33" s="81"/>
      <c r="D33" s="81"/>
      <c r="E33" s="81"/>
      <c r="F33" s="81"/>
      <c r="G33" s="81"/>
      <c r="H33" s="81"/>
      <c r="I33" s="81"/>
      <c r="J33" s="131"/>
      <c r="K33" s="131"/>
      <c r="L33" s="131"/>
      <c r="M33" s="131"/>
      <c r="N33" s="131"/>
      <c r="O33" s="131"/>
      <c r="P33" s="131"/>
      <c r="Q33" s="113"/>
      <c r="R33" s="113"/>
      <c r="S33" s="113"/>
      <c r="T33" s="113"/>
      <c r="U33" s="113"/>
      <c r="V33" s="113"/>
      <c r="W33" s="113"/>
      <c r="X33" s="81"/>
      <c r="Y33" s="81"/>
      <c r="Z33" s="81"/>
      <c r="AA33" s="81"/>
      <c r="AB33" s="81"/>
      <c r="AC33" s="81"/>
      <c r="AD33" s="81"/>
      <c r="AE33" s="131"/>
      <c r="AF33" s="131"/>
      <c r="AG33" s="131"/>
      <c r="AH33" s="131"/>
      <c r="AI33" s="131"/>
      <c r="AJ33" s="131"/>
      <c r="AK33" s="131"/>
      <c r="AL33" s="113"/>
      <c r="AM33" s="113"/>
      <c r="AN33" s="113"/>
      <c r="AO33" s="113"/>
      <c r="AP33" s="113"/>
      <c r="AQ33" s="113"/>
      <c r="AR33" s="113"/>
      <c r="AS33" s="81"/>
      <c r="AT33" s="81"/>
      <c r="AU33" s="81"/>
      <c r="AV33" s="81"/>
      <c r="AW33" s="81"/>
      <c r="AX33" s="81"/>
      <c r="AY33" s="81"/>
      <c r="AZ33" s="131"/>
      <c r="BA33" s="131"/>
      <c r="BB33" s="131"/>
      <c r="BC33" s="131"/>
      <c r="BD33" s="131"/>
      <c r="BE33" s="131"/>
      <c r="BF33" s="131"/>
      <c r="BG33" s="113"/>
      <c r="BH33" s="113"/>
      <c r="BI33" s="113"/>
      <c r="BJ33" s="113"/>
      <c r="BK33" s="113"/>
      <c r="BL33" s="113"/>
      <c r="BM33" s="113"/>
      <c r="BN33" s="81"/>
      <c r="BO33" s="81"/>
      <c r="BP33" s="81"/>
      <c r="BQ33" s="81"/>
      <c r="BR33" s="81"/>
      <c r="BS33" s="81"/>
      <c r="BT33" s="81"/>
      <c r="BU33" s="131"/>
      <c r="BV33" s="131"/>
      <c r="BW33" s="131"/>
      <c r="BX33" s="131"/>
      <c r="BY33" s="131"/>
      <c r="BZ33" s="131"/>
      <c r="CA33" s="131"/>
      <c r="CB33" s="113"/>
      <c r="CC33" s="113"/>
      <c r="CD33" s="113"/>
      <c r="CE33" s="113"/>
      <c r="CF33" s="113"/>
      <c r="CG33" s="113"/>
      <c r="CH33" s="113"/>
      <c r="CI33" s="198" t="s">
        <v>201</v>
      </c>
      <c r="CJ33" s="198" t="s">
        <v>201</v>
      </c>
      <c r="CK33" s="198" t="s">
        <v>201</v>
      </c>
      <c r="CL33" s="198" t="s">
        <v>201</v>
      </c>
      <c r="CM33" s="198" t="s">
        <v>201</v>
      </c>
      <c r="CN33" s="198" t="s">
        <v>201</v>
      </c>
      <c r="CO33" s="198" t="s">
        <v>201</v>
      </c>
      <c r="CP33" s="199" t="s">
        <v>116</v>
      </c>
      <c r="CQ33" s="120" t="s">
        <v>130</v>
      </c>
      <c r="CR33" s="200" t="s">
        <v>116</v>
      </c>
    </row>
    <row r="34" spans="1:96">
      <c r="A34" s="122">
        <v>27</v>
      </c>
      <c r="B34" s="111">
        <f>[1]SISWA!B32</f>
        <v>0</v>
      </c>
      <c r="C34" s="81"/>
      <c r="D34" s="81"/>
      <c r="E34" s="81"/>
      <c r="F34" s="81"/>
      <c r="G34" s="81"/>
      <c r="H34" s="81"/>
      <c r="I34" s="81"/>
      <c r="J34" s="131"/>
      <c r="K34" s="131"/>
      <c r="L34" s="131"/>
      <c r="M34" s="131"/>
      <c r="N34" s="131"/>
      <c r="O34" s="131"/>
      <c r="P34" s="131"/>
      <c r="Q34" s="113"/>
      <c r="R34" s="113"/>
      <c r="S34" s="113"/>
      <c r="T34" s="113"/>
      <c r="U34" s="113"/>
      <c r="V34" s="113"/>
      <c r="W34" s="113"/>
      <c r="X34" s="81"/>
      <c r="Y34" s="81"/>
      <c r="Z34" s="81"/>
      <c r="AA34" s="81"/>
      <c r="AB34" s="81"/>
      <c r="AC34" s="81"/>
      <c r="AD34" s="81"/>
      <c r="AE34" s="131"/>
      <c r="AF34" s="131"/>
      <c r="AG34" s="131"/>
      <c r="AH34" s="131"/>
      <c r="AI34" s="131"/>
      <c r="AJ34" s="131"/>
      <c r="AK34" s="131"/>
      <c r="AL34" s="113"/>
      <c r="AM34" s="113"/>
      <c r="AN34" s="113"/>
      <c r="AO34" s="113"/>
      <c r="AP34" s="113"/>
      <c r="AQ34" s="113"/>
      <c r="AR34" s="113"/>
      <c r="AS34" s="81"/>
      <c r="AT34" s="81"/>
      <c r="AU34" s="81"/>
      <c r="AV34" s="81"/>
      <c r="AW34" s="81"/>
      <c r="AX34" s="81"/>
      <c r="AY34" s="81"/>
      <c r="AZ34" s="131"/>
      <c r="BA34" s="131"/>
      <c r="BB34" s="131"/>
      <c r="BC34" s="131"/>
      <c r="BD34" s="131"/>
      <c r="BE34" s="131"/>
      <c r="BF34" s="131"/>
      <c r="BG34" s="113"/>
      <c r="BH34" s="113"/>
      <c r="BI34" s="113"/>
      <c r="BJ34" s="113"/>
      <c r="BK34" s="113"/>
      <c r="BL34" s="113"/>
      <c r="BM34" s="113"/>
      <c r="BN34" s="81"/>
      <c r="BO34" s="81"/>
      <c r="BP34" s="81"/>
      <c r="BQ34" s="81"/>
      <c r="BR34" s="81"/>
      <c r="BS34" s="81"/>
      <c r="BT34" s="81"/>
      <c r="BU34" s="131"/>
      <c r="BV34" s="131"/>
      <c r="BW34" s="131"/>
      <c r="BX34" s="131"/>
      <c r="BY34" s="131"/>
      <c r="BZ34" s="131"/>
      <c r="CA34" s="131"/>
      <c r="CB34" s="113"/>
      <c r="CC34" s="113"/>
      <c r="CD34" s="113"/>
      <c r="CE34" s="113"/>
      <c r="CF34" s="113"/>
      <c r="CG34" s="113"/>
      <c r="CH34" s="113"/>
      <c r="CI34" s="198" t="s">
        <v>201</v>
      </c>
      <c r="CJ34" s="198" t="s">
        <v>201</v>
      </c>
      <c r="CK34" s="198" t="s">
        <v>201</v>
      </c>
      <c r="CL34" s="198" t="s">
        <v>201</v>
      </c>
      <c r="CM34" s="198" t="s">
        <v>201</v>
      </c>
      <c r="CN34" s="198" t="s">
        <v>201</v>
      </c>
      <c r="CO34" s="198" t="s">
        <v>201</v>
      </c>
      <c r="CP34" s="199" t="s">
        <v>116</v>
      </c>
      <c r="CQ34" s="120" t="s">
        <v>130</v>
      </c>
      <c r="CR34" s="200" t="s">
        <v>116</v>
      </c>
    </row>
    <row r="35" spans="1:96">
      <c r="A35" s="122">
        <v>28</v>
      </c>
      <c r="B35" s="111">
        <f>[1]SISWA!B33</f>
        <v>0</v>
      </c>
      <c r="C35" s="81"/>
      <c r="D35" s="81"/>
      <c r="E35" s="81"/>
      <c r="F35" s="81"/>
      <c r="G35" s="81"/>
      <c r="H35" s="81"/>
      <c r="I35" s="81"/>
      <c r="J35" s="131"/>
      <c r="K35" s="131"/>
      <c r="L35" s="131"/>
      <c r="M35" s="131"/>
      <c r="N35" s="131"/>
      <c r="O35" s="131"/>
      <c r="P35" s="131"/>
      <c r="Q35" s="113"/>
      <c r="R35" s="113"/>
      <c r="S35" s="113"/>
      <c r="T35" s="113"/>
      <c r="U35" s="113"/>
      <c r="V35" s="113"/>
      <c r="W35" s="113"/>
      <c r="X35" s="81"/>
      <c r="Y35" s="81"/>
      <c r="Z35" s="81"/>
      <c r="AA35" s="81"/>
      <c r="AB35" s="81"/>
      <c r="AC35" s="81"/>
      <c r="AD35" s="81"/>
      <c r="AE35" s="131"/>
      <c r="AF35" s="131"/>
      <c r="AG35" s="131"/>
      <c r="AH35" s="131"/>
      <c r="AI35" s="131"/>
      <c r="AJ35" s="131"/>
      <c r="AK35" s="131"/>
      <c r="AL35" s="113"/>
      <c r="AM35" s="113"/>
      <c r="AN35" s="113"/>
      <c r="AO35" s="113"/>
      <c r="AP35" s="113"/>
      <c r="AQ35" s="113"/>
      <c r="AR35" s="113"/>
      <c r="AS35" s="81"/>
      <c r="AT35" s="81"/>
      <c r="AU35" s="81"/>
      <c r="AV35" s="81"/>
      <c r="AW35" s="81"/>
      <c r="AX35" s="81"/>
      <c r="AY35" s="81"/>
      <c r="AZ35" s="131"/>
      <c r="BA35" s="131"/>
      <c r="BB35" s="131"/>
      <c r="BC35" s="131"/>
      <c r="BD35" s="131"/>
      <c r="BE35" s="131"/>
      <c r="BF35" s="131"/>
      <c r="BG35" s="113"/>
      <c r="BH35" s="113"/>
      <c r="BI35" s="113"/>
      <c r="BJ35" s="113"/>
      <c r="BK35" s="113"/>
      <c r="BL35" s="113"/>
      <c r="BM35" s="113"/>
      <c r="BN35" s="81"/>
      <c r="BO35" s="81"/>
      <c r="BP35" s="81"/>
      <c r="BQ35" s="81"/>
      <c r="BR35" s="81"/>
      <c r="BS35" s="81"/>
      <c r="BT35" s="81"/>
      <c r="BU35" s="131"/>
      <c r="BV35" s="131"/>
      <c r="BW35" s="131"/>
      <c r="BX35" s="131"/>
      <c r="BY35" s="131"/>
      <c r="BZ35" s="131"/>
      <c r="CA35" s="131"/>
      <c r="CB35" s="113"/>
      <c r="CC35" s="113"/>
      <c r="CD35" s="113"/>
      <c r="CE35" s="113"/>
      <c r="CF35" s="113"/>
      <c r="CG35" s="113"/>
      <c r="CH35" s="113"/>
      <c r="CI35" s="198" t="s">
        <v>201</v>
      </c>
      <c r="CJ35" s="198" t="s">
        <v>201</v>
      </c>
      <c r="CK35" s="198" t="s">
        <v>201</v>
      </c>
      <c r="CL35" s="198" t="s">
        <v>201</v>
      </c>
      <c r="CM35" s="198" t="s">
        <v>201</v>
      </c>
      <c r="CN35" s="198" t="s">
        <v>201</v>
      </c>
      <c r="CO35" s="198" t="s">
        <v>201</v>
      </c>
      <c r="CP35" s="199" t="s">
        <v>116</v>
      </c>
      <c r="CQ35" s="120" t="s">
        <v>130</v>
      </c>
      <c r="CR35" s="200" t="s">
        <v>116</v>
      </c>
    </row>
    <row r="36" spans="1:96">
      <c r="A36" s="122">
        <v>29</v>
      </c>
      <c r="B36" s="111">
        <f>[1]SISWA!B34</f>
        <v>0</v>
      </c>
      <c r="C36" s="81"/>
      <c r="D36" s="81"/>
      <c r="E36" s="81"/>
      <c r="F36" s="81"/>
      <c r="G36" s="81"/>
      <c r="H36" s="81"/>
      <c r="I36" s="81"/>
      <c r="J36" s="131"/>
      <c r="K36" s="131"/>
      <c r="L36" s="131"/>
      <c r="M36" s="131"/>
      <c r="N36" s="131"/>
      <c r="O36" s="131"/>
      <c r="P36" s="131"/>
      <c r="Q36" s="113"/>
      <c r="R36" s="113"/>
      <c r="S36" s="113"/>
      <c r="T36" s="113"/>
      <c r="U36" s="113"/>
      <c r="V36" s="113"/>
      <c r="W36" s="113"/>
      <c r="X36" s="81"/>
      <c r="Y36" s="81"/>
      <c r="Z36" s="81"/>
      <c r="AA36" s="81"/>
      <c r="AB36" s="81"/>
      <c r="AC36" s="81"/>
      <c r="AD36" s="81"/>
      <c r="AE36" s="131"/>
      <c r="AF36" s="131"/>
      <c r="AG36" s="131"/>
      <c r="AH36" s="131"/>
      <c r="AI36" s="131"/>
      <c r="AJ36" s="131"/>
      <c r="AK36" s="131"/>
      <c r="AL36" s="113"/>
      <c r="AM36" s="113"/>
      <c r="AN36" s="113"/>
      <c r="AO36" s="113"/>
      <c r="AP36" s="113"/>
      <c r="AQ36" s="113"/>
      <c r="AR36" s="113"/>
      <c r="AS36" s="81"/>
      <c r="AT36" s="81"/>
      <c r="AU36" s="81"/>
      <c r="AV36" s="81"/>
      <c r="AW36" s="81"/>
      <c r="AX36" s="81"/>
      <c r="AY36" s="81"/>
      <c r="AZ36" s="131"/>
      <c r="BA36" s="131"/>
      <c r="BB36" s="131"/>
      <c r="BC36" s="131"/>
      <c r="BD36" s="131"/>
      <c r="BE36" s="131"/>
      <c r="BF36" s="131"/>
      <c r="BG36" s="113"/>
      <c r="BH36" s="113"/>
      <c r="BI36" s="113"/>
      <c r="BJ36" s="113"/>
      <c r="BK36" s="113"/>
      <c r="BL36" s="113"/>
      <c r="BM36" s="113"/>
      <c r="BN36" s="81"/>
      <c r="BO36" s="81"/>
      <c r="BP36" s="81"/>
      <c r="BQ36" s="81"/>
      <c r="BR36" s="81"/>
      <c r="BS36" s="81"/>
      <c r="BT36" s="81"/>
      <c r="BU36" s="131"/>
      <c r="BV36" s="131"/>
      <c r="BW36" s="131"/>
      <c r="BX36" s="131"/>
      <c r="BY36" s="131"/>
      <c r="BZ36" s="131"/>
      <c r="CA36" s="131"/>
      <c r="CB36" s="113"/>
      <c r="CC36" s="113"/>
      <c r="CD36" s="113"/>
      <c r="CE36" s="113"/>
      <c r="CF36" s="113"/>
      <c r="CG36" s="113"/>
      <c r="CH36" s="113"/>
      <c r="CI36" s="198" t="s">
        <v>201</v>
      </c>
      <c r="CJ36" s="198" t="s">
        <v>201</v>
      </c>
      <c r="CK36" s="198" t="s">
        <v>201</v>
      </c>
      <c r="CL36" s="198" t="s">
        <v>201</v>
      </c>
      <c r="CM36" s="198" t="s">
        <v>201</v>
      </c>
      <c r="CN36" s="198" t="s">
        <v>201</v>
      </c>
      <c r="CO36" s="198" t="s">
        <v>201</v>
      </c>
      <c r="CP36" s="199" t="s">
        <v>116</v>
      </c>
      <c r="CQ36" s="120" t="s">
        <v>130</v>
      </c>
      <c r="CR36" s="200" t="s">
        <v>116</v>
      </c>
    </row>
    <row r="37" spans="1:96">
      <c r="A37" s="122">
        <v>30</v>
      </c>
      <c r="B37" s="111">
        <f>[1]SISWA!B35</f>
        <v>0</v>
      </c>
      <c r="C37" s="81"/>
      <c r="D37" s="81"/>
      <c r="E37" s="81"/>
      <c r="F37" s="81"/>
      <c r="G37" s="81"/>
      <c r="H37" s="81"/>
      <c r="I37" s="81"/>
      <c r="J37" s="131"/>
      <c r="K37" s="131"/>
      <c r="L37" s="131"/>
      <c r="M37" s="131"/>
      <c r="N37" s="131"/>
      <c r="O37" s="131"/>
      <c r="P37" s="131"/>
      <c r="Q37" s="113"/>
      <c r="R37" s="113"/>
      <c r="S37" s="113"/>
      <c r="T37" s="113"/>
      <c r="U37" s="113"/>
      <c r="V37" s="113"/>
      <c r="W37" s="113"/>
      <c r="X37" s="81"/>
      <c r="Y37" s="81"/>
      <c r="Z37" s="81"/>
      <c r="AA37" s="81"/>
      <c r="AB37" s="81"/>
      <c r="AC37" s="81"/>
      <c r="AD37" s="81"/>
      <c r="AE37" s="131"/>
      <c r="AF37" s="131"/>
      <c r="AG37" s="131"/>
      <c r="AH37" s="131"/>
      <c r="AI37" s="131"/>
      <c r="AJ37" s="131"/>
      <c r="AK37" s="131"/>
      <c r="AL37" s="113"/>
      <c r="AM37" s="113"/>
      <c r="AN37" s="113"/>
      <c r="AO37" s="113"/>
      <c r="AP37" s="113"/>
      <c r="AQ37" s="113"/>
      <c r="AR37" s="113"/>
      <c r="AS37" s="81"/>
      <c r="AT37" s="81"/>
      <c r="AU37" s="81"/>
      <c r="AV37" s="81"/>
      <c r="AW37" s="81"/>
      <c r="AX37" s="81"/>
      <c r="AY37" s="81"/>
      <c r="AZ37" s="131"/>
      <c r="BA37" s="131"/>
      <c r="BB37" s="131"/>
      <c r="BC37" s="131"/>
      <c r="BD37" s="131"/>
      <c r="BE37" s="131"/>
      <c r="BF37" s="131"/>
      <c r="BG37" s="113"/>
      <c r="BH37" s="113"/>
      <c r="BI37" s="113"/>
      <c r="BJ37" s="113"/>
      <c r="BK37" s="113"/>
      <c r="BL37" s="113"/>
      <c r="BM37" s="113"/>
      <c r="BN37" s="81"/>
      <c r="BO37" s="81"/>
      <c r="BP37" s="81"/>
      <c r="BQ37" s="81"/>
      <c r="BR37" s="81"/>
      <c r="BS37" s="81"/>
      <c r="BT37" s="81"/>
      <c r="BU37" s="131"/>
      <c r="BV37" s="131"/>
      <c r="BW37" s="131"/>
      <c r="BX37" s="131"/>
      <c r="BY37" s="131"/>
      <c r="BZ37" s="131"/>
      <c r="CA37" s="131"/>
      <c r="CB37" s="113"/>
      <c r="CC37" s="113"/>
      <c r="CD37" s="113"/>
      <c r="CE37" s="113"/>
      <c r="CF37" s="113"/>
      <c r="CG37" s="113"/>
      <c r="CH37" s="113"/>
      <c r="CI37" s="198" t="s">
        <v>201</v>
      </c>
      <c r="CJ37" s="198" t="s">
        <v>201</v>
      </c>
      <c r="CK37" s="198" t="s">
        <v>201</v>
      </c>
      <c r="CL37" s="198" t="s">
        <v>201</v>
      </c>
      <c r="CM37" s="198" t="s">
        <v>201</v>
      </c>
      <c r="CN37" s="198" t="s">
        <v>201</v>
      </c>
      <c r="CO37" s="198" t="s">
        <v>201</v>
      </c>
      <c r="CP37" s="199" t="s">
        <v>116</v>
      </c>
      <c r="CQ37" s="120" t="s">
        <v>130</v>
      </c>
      <c r="CR37" s="200" t="s">
        <v>116</v>
      </c>
    </row>
    <row r="38" spans="1:96">
      <c r="A38" s="122">
        <v>31</v>
      </c>
      <c r="B38" s="111">
        <f>[1]SISWA!B36</f>
        <v>0</v>
      </c>
      <c r="C38" s="81"/>
      <c r="D38" s="81"/>
      <c r="E38" s="81"/>
      <c r="F38" s="81"/>
      <c r="G38" s="81"/>
      <c r="H38" s="81"/>
      <c r="I38" s="81"/>
      <c r="J38" s="131"/>
      <c r="K38" s="131"/>
      <c r="L38" s="131"/>
      <c r="M38" s="131"/>
      <c r="N38" s="131"/>
      <c r="O38" s="131"/>
      <c r="P38" s="131"/>
      <c r="Q38" s="113"/>
      <c r="R38" s="113"/>
      <c r="S38" s="113"/>
      <c r="T38" s="113"/>
      <c r="U38" s="113"/>
      <c r="V38" s="113"/>
      <c r="W38" s="113"/>
      <c r="X38" s="81"/>
      <c r="Y38" s="81"/>
      <c r="Z38" s="81"/>
      <c r="AA38" s="81"/>
      <c r="AB38" s="81"/>
      <c r="AC38" s="81"/>
      <c r="AD38" s="81"/>
      <c r="AE38" s="131"/>
      <c r="AF38" s="131"/>
      <c r="AG38" s="131"/>
      <c r="AH38" s="131"/>
      <c r="AI38" s="131"/>
      <c r="AJ38" s="131"/>
      <c r="AK38" s="131"/>
      <c r="AL38" s="113"/>
      <c r="AM38" s="113"/>
      <c r="AN38" s="113"/>
      <c r="AO38" s="113"/>
      <c r="AP38" s="113"/>
      <c r="AQ38" s="113"/>
      <c r="AR38" s="113"/>
      <c r="AS38" s="81"/>
      <c r="AT38" s="81"/>
      <c r="AU38" s="81"/>
      <c r="AV38" s="81"/>
      <c r="AW38" s="81"/>
      <c r="AX38" s="81"/>
      <c r="AY38" s="81"/>
      <c r="AZ38" s="131"/>
      <c r="BA38" s="131"/>
      <c r="BB38" s="131"/>
      <c r="BC38" s="131"/>
      <c r="BD38" s="131"/>
      <c r="BE38" s="131"/>
      <c r="BF38" s="131"/>
      <c r="BG38" s="113"/>
      <c r="BH38" s="113"/>
      <c r="BI38" s="113"/>
      <c r="BJ38" s="113"/>
      <c r="BK38" s="113"/>
      <c r="BL38" s="113"/>
      <c r="BM38" s="113"/>
      <c r="BN38" s="81"/>
      <c r="BO38" s="81"/>
      <c r="BP38" s="81"/>
      <c r="BQ38" s="81"/>
      <c r="BR38" s="81"/>
      <c r="BS38" s="81"/>
      <c r="BT38" s="81"/>
      <c r="BU38" s="131"/>
      <c r="BV38" s="131"/>
      <c r="BW38" s="131"/>
      <c r="BX38" s="131"/>
      <c r="BY38" s="131"/>
      <c r="BZ38" s="131"/>
      <c r="CA38" s="131"/>
      <c r="CB38" s="113"/>
      <c r="CC38" s="113"/>
      <c r="CD38" s="113"/>
      <c r="CE38" s="113"/>
      <c r="CF38" s="113"/>
      <c r="CG38" s="113"/>
      <c r="CH38" s="113"/>
      <c r="CI38" s="198" t="s">
        <v>201</v>
      </c>
      <c r="CJ38" s="198" t="s">
        <v>201</v>
      </c>
      <c r="CK38" s="198" t="s">
        <v>201</v>
      </c>
      <c r="CL38" s="198" t="s">
        <v>201</v>
      </c>
      <c r="CM38" s="198" t="s">
        <v>201</v>
      </c>
      <c r="CN38" s="198" t="s">
        <v>201</v>
      </c>
      <c r="CO38" s="198" t="s">
        <v>201</v>
      </c>
      <c r="CP38" s="199" t="s">
        <v>116</v>
      </c>
      <c r="CQ38" s="120" t="s">
        <v>130</v>
      </c>
      <c r="CR38" s="200" t="s">
        <v>116</v>
      </c>
    </row>
    <row r="39" spans="1:96">
      <c r="A39" s="122">
        <v>32</v>
      </c>
      <c r="B39" s="111">
        <f>[1]SISWA!B37</f>
        <v>0</v>
      </c>
      <c r="C39" s="81"/>
      <c r="D39" s="81"/>
      <c r="E39" s="81"/>
      <c r="F39" s="81"/>
      <c r="G39" s="81"/>
      <c r="H39" s="81"/>
      <c r="I39" s="81"/>
      <c r="J39" s="131"/>
      <c r="K39" s="131"/>
      <c r="L39" s="131"/>
      <c r="M39" s="131"/>
      <c r="N39" s="131"/>
      <c r="O39" s="131"/>
      <c r="P39" s="131"/>
      <c r="Q39" s="113"/>
      <c r="R39" s="113"/>
      <c r="S39" s="113"/>
      <c r="T39" s="113"/>
      <c r="U39" s="113"/>
      <c r="V39" s="113"/>
      <c r="W39" s="113"/>
      <c r="X39" s="81"/>
      <c r="Y39" s="81"/>
      <c r="Z39" s="81"/>
      <c r="AA39" s="81"/>
      <c r="AB39" s="81"/>
      <c r="AC39" s="81"/>
      <c r="AD39" s="81"/>
      <c r="AE39" s="131"/>
      <c r="AF39" s="131"/>
      <c r="AG39" s="131"/>
      <c r="AH39" s="131"/>
      <c r="AI39" s="131"/>
      <c r="AJ39" s="131"/>
      <c r="AK39" s="131"/>
      <c r="AL39" s="113"/>
      <c r="AM39" s="113"/>
      <c r="AN39" s="113"/>
      <c r="AO39" s="113"/>
      <c r="AP39" s="113"/>
      <c r="AQ39" s="113"/>
      <c r="AR39" s="113"/>
      <c r="AS39" s="81"/>
      <c r="AT39" s="81"/>
      <c r="AU39" s="81"/>
      <c r="AV39" s="81"/>
      <c r="AW39" s="81"/>
      <c r="AX39" s="81"/>
      <c r="AY39" s="81"/>
      <c r="AZ39" s="131"/>
      <c r="BA39" s="131"/>
      <c r="BB39" s="131"/>
      <c r="BC39" s="131"/>
      <c r="BD39" s="131"/>
      <c r="BE39" s="131"/>
      <c r="BF39" s="131"/>
      <c r="BG39" s="113"/>
      <c r="BH39" s="113"/>
      <c r="BI39" s="113"/>
      <c r="BJ39" s="113"/>
      <c r="BK39" s="113"/>
      <c r="BL39" s="113"/>
      <c r="BM39" s="113"/>
      <c r="BN39" s="81"/>
      <c r="BO39" s="81"/>
      <c r="BP39" s="81"/>
      <c r="BQ39" s="81"/>
      <c r="BR39" s="81"/>
      <c r="BS39" s="81"/>
      <c r="BT39" s="81"/>
      <c r="BU39" s="131"/>
      <c r="BV39" s="131"/>
      <c r="BW39" s="131"/>
      <c r="BX39" s="131"/>
      <c r="BY39" s="131"/>
      <c r="BZ39" s="131"/>
      <c r="CA39" s="131"/>
      <c r="CB39" s="113"/>
      <c r="CC39" s="113"/>
      <c r="CD39" s="113"/>
      <c r="CE39" s="113"/>
      <c r="CF39" s="113"/>
      <c r="CG39" s="113"/>
      <c r="CH39" s="113"/>
      <c r="CI39" s="198" t="s">
        <v>201</v>
      </c>
      <c r="CJ39" s="198" t="s">
        <v>201</v>
      </c>
      <c r="CK39" s="198" t="s">
        <v>201</v>
      </c>
      <c r="CL39" s="198" t="s">
        <v>201</v>
      </c>
      <c r="CM39" s="198" t="s">
        <v>201</v>
      </c>
      <c r="CN39" s="198" t="s">
        <v>201</v>
      </c>
      <c r="CO39" s="198" t="s">
        <v>201</v>
      </c>
      <c r="CP39" s="199" t="s">
        <v>116</v>
      </c>
      <c r="CQ39" s="120" t="s">
        <v>130</v>
      </c>
      <c r="CR39" s="200" t="s">
        <v>116</v>
      </c>
    </row>
    <row r="40" spans="1:96">
      <c r="A40" s="122">
        <v>33</v>
      </c>
      <c r="B40" s="111">
        <f>[1]SISWA!B38</f>
        <v>0</v>
      </c>
      <c r="C40" s="81"/>
      <c r="D40" s="81"/>
      <c r="E40" s="81"/>
      <c r="F40" s="81"/>
      <c r="G40" s="81"/>
      <c r="H40" s="81"/>
      <c r="I40" s="81"/>
      <c r="J40" s="131"/>
      <c r="K40" s="131"/>
      <c r="L40" s="131"/>
      <c r="M40" s="131"/>
      <c r="N40" s="131"/>
      <c r="O40" s="131"/>
      <c r="P40" s="131"/>
      <c r="Q40" s="113"/>
      <c r="R40" s="113"/>
      <c r="S40" s="113"/>
      <c r="T40" s="113"/>
      <c r="U40" s="113"/>
      <c r="V40" s="113"/>
      <c r="W40" s="113"/>
      <c r="X40" s="81"/>
      <c r="Y40" s="81"/>
      <c r="Z40" s="81"/>
      <c r="AA40" s="81"/>
      <c r="AB40" s="81"/>
      <c r="AC40" s="81"/>
      <c r="AD40" s="81"/>
      <c r="AE40" s="131"/>
      <c r="AF40" s="131"/>
      <c r="AG40" s="131"/>
      <c r="AH40" s="131"/>
      <c r="AI40" s="131"/>
      <c r="AJ40" s="131"/>
      <c r="AK40" s="131"/>
      <c r="AL40" s="113"/>
      <c r="AM40" s="113"/>
      <c r="AN40" s="113"/>
      <c r="AO40" s="113"/>
      <c r="AP40" s="113"/>
      <c r="AQ40" s="113"/>
      <c r="AR40" s="113"/>
      <c r="AS40" s="81"/>
      <c r="AT40" s="81"/>
      <c r="AU40" s="81"/>
      <c r="AV40" s="81"/>
      <c r="AW40" s="81"/>
      <c r="AX40" s="81"/>
      <c r="AY40" s="81"/>
      <c r="AZ40" s="131"/>
      <c r="BA40" s="131"/>
      <c r="BB40" s="131"/>
      <c r="BC40" s="131"/>
      <c r="BD40" s="131"/>
      <c r="BE40" s="131"/>
      <c r="BF40" s="131"/>
      <c r="BG40" s="113"/>
      <c r="BH40" s="113"/>
      <c r="BI40" s="113"/>
      <c r="BJ40" s="113"/>
      <c r="BK40" s="113"/>
      <c r="BL40" s="113"/>
      <c r="BM40" s="113"/>
      <c r="BN40" s="81"/>
      <c r="BO40" s="81"/>
      <c r="BP40" s="81"/>
      <c r="BQ40" s="81"/>
      <c r="BR40" s="81"/>
      <c r="BS40" s="81"/>
      <c r="BT40" s="81"/>
      <c r="BU40" s="131"/>
      <c r="BV40" s="131"/>
      <c r="BW40" s="131"/>
      <c r="BX40" s="131"/>
      <c r="BY40" s="131"/>
      <c r="BZ40" s="131"/>
      <c r="CA40" s="131"/>
      <c r="CB40" s="113"/>
      <c r="CC40" s="113"/>
      <c r="CD40" s="113"/>
      <c r="CE40" s="113"/>
      <c r="CF40" s="113"/>
      <c r="CG40" s="113"/>
      <c r="CH40" s="113"/>
      <c r="CI40" s="198" t="s">
        <v>201</v>
      </c>
      <c r="CJ40" s="198" t="s">
        <v>201</v>
      </c>
      <c r="CK40" s="198" t="s">
        <v>201</v>
      </c>
      <c r="CL40" s="198" t="s">
        <v>201</v>
      </c>
      <c r="CM40" s="198" t="s">
        <v>201</v>
      </c>
      <c r="CN40" s="198" t="s">
        <v>201</v>
      </c>
      <c r="CO40" s="198" t="s">
        <v>201</v>
      </c>
      <c r="CP40" s="199" t="s">
        <v>116</v>
      </c>
      <c r="CQ40" s="120" t="s">
        <v>130</v>
      </c>
      <c r="CR40" s="200" t="s">
        <v>116</v>
      </c>
    </row>
    <row r="41" spans="1:96">
      <c r="A41" s="122">
        <v>34</v>
      </c>
      <c r="B41" s="111">
        <f>[1]SISWA!B39</f>
        <v>0</v>
      </c>
      <c r="C41" s="81"/>
      <c r="D41" s="81"/>
      <c r="E41" s="81"/>
      <c r="F41" s="81"/>
      <c r="G41" s="81"/>
      <c r="H41" s="81"/>
      <c r="I41" s="81"/>
      <c r="J41" s="131"/>
      <c r="K41" s="131"/>
      <c r="L41" s="131"/>
      <c r="M41" s="131"/>
      <c r="N41" s="131"/>
      <c r="O41" s="131"/>
      <c r="P41" s="131"/>
      <c r="Q41" s="113"/>
      <c r="R41" s="113"/>
      <c r="S41" s="113"/>
      <c r="T41" s="113"/>
      <c r="U41" s="113"/>
      <c r="V41" s="113"/>
      <c r="W41" s="113"/>
      <c r="X41" s="81"/>
      <c r="Y41" s="81"/>
      <c r="Z41" s="81"/>
      <c r="AA41" s="81"/>
      <c r="AB41" s="81"/>
      <c r="AC41" s="81"/>
      <c r="AD41" s="81"/>
      <c r="AE41" s="131"/>
      <c r="AF41" s="131"/>
      <c r="AG41" s="131"/>
      <c r="AH41" s="131"/>
      <c r="AI41" s="131"/>
      <c r="AJ41" s="131"/>
      <c r="AK41" s="131"/>
      <c r="AL41" s="113"/>
      <c r="AM41" s="113"/>
      <c r="AN41" s="113"/>
      <c r="AO41" s="113"/>
      <c r="AP41" s="113"/>
      <c r="AQ41" s="113"/>
      <c r="AR41" s="113"/>
      <c r="AS41" s="81"/>
      <c r="AT41" s="81"/>
      <c r="AU41" s="81"/>
      <c r="AV41" s="81"/>
      <c r="AW41" s="81"/>
      <c r="AX41" s="81"/>
      <c r="AY41" s="81"/>
      <c r="AZ41" s="131"/>
      <c r="BA41" s="131"/>
      <c r="BB41" s="131"/>
      <c r="BC41" s="131"/>
      <c r="BD41" s="131"/>
      <c r="BE41" s="131"/>
      <c r="BF41" s="131"/>
      <c r="BG41" s="113"/>
      <c r="BH41" s="113"/>
      <c r="BI41" s="113"/>
      <c r="BJ41" s="113"/>
      <c r="BK41" s="113"/>
      <c r="BL41" s="113"/>
      <c r="BM41" s="113"/>
      <c r="BN41" s="81"/>
      <c r="BO41" s="81"/>
      <c r="BP41" s="81"/>
      <c r="BQ41" s="81"/>
      <c r="BR41" s="81"/>
      <c r="BS41" s="81"/>
      <c r="BT41" s="81"/>
      <c r="BU41" s="131"/>
      <c r="BV41" s="131"/>
      <c r="BW41" s="131"/>
      <c r="BX41" s="131"/>
      <c r="BY41" s="131"/>
      <c r="BZ41" s="131"/>
      <c r="CA41" s="131"/>
      <c r="CB41" s="113"/>
      <c r="CC41" s="113"/>
      <c r="CD41" s="113"/>
      <c r="CE41" s="113"/>
      <c r="CF41" s="113"/>
      <c r="CG41" s="113"/>
      <c r="CH41" s="113"/>
      <c r="CI41" s="198" t="s">
        <v>201</v>
      </c>
      <c r="CJ41" s="198" t="s">
        <v>201</v>
      </c>
      <c r="CK41" s="198" t="s">
        <v>201</v>
      </c>
      <c r="CL41" s="198" t="s">
        <v>201</v>
      </c>
      <c r="CM41" s="198" t="s">
        <v>201</v>
      </c>
      <c r="CN41" s="198" t="s">
        <v>201</v>
      </c>
      <c r="CO41" s="198" t="s">
        <v>201</v>
      </c>
      <c r="CP41" s="199" t="s">
        <v>116</v>
      </c>
      <c r="CQ41" s="120" t="s">
        <v>130</v>
      </c>
      <c r="CR41" s="200" t="s">
        <v>116</v>
      </c>
    </row>
    <row r="42" spans="1:96">
      <c r="A42" s="122">
        <v>35</v>
      </c>
      <c r="B42" s="111">
        <f>[1]SISWA!B40</f>
        <v>0</v>
      </c>
      <c r="C42" s="81"/>
      <c r="D42" s="81"/>
      <c r="E42" s="81"/>
      <c r="F42" s="81"/>
      <c r="G42" s="81"/>
      <c r="H42" s="81"/>
      <c r="I42" s="81"/>
      <c r="J42" s="131"/>
      <c r="K42" s="131"/>
      <c r="L42" s="131"/>
      <c r="M42" s="131"/>
      <c r="N42" s="131"/>
      <c r="O42" s="131"/>
      <c r="P42" s="131"/>
      <c r="Q42" s="113"/>
      <c r="R42" s="113"/>
      <c r="S42" s="113"/>
      <c r="T42" s="113"/>
      <c r="U42" s="113"/>
      <c r="V42" s="113"/>
      <c r="W42" s="113"/>
      <c r="X42" s="81"/>
      <c r="Y42" s="81"/>
      <c r="Z42" s="81"/>
      <c r="AA42" s="81"/>
      <c r="AB42" s="81"/>
      <c r="AC42" s="81"/>
      <c r="AD42" s="81"/>
      <c r="AE42" s="131"/>
      <c r="AF42" s="131"/>
      <c r="AG42" s="131"/>
      <c r="AH42" s="131"/>
      <c r="AI42" s="131"/>
      <c r="AJ42" s="131"/>
      <c r="AK42" s="131"/>
      <c r="AL42" s="113"/>
      <c r="AM42" s="113"/>
      <c r="AN42" s="113"/>
      <c r="AO42" s="113"/>
      <c r="AP42" s="113"/>
      <c r="AQ42" s="113"/>
      <c r="AR42" s="113"/>
      <c r="AS42" s="81"/>
      <c r="AT42" s="81"/>
      <c r="AU42" s="81"/>
      <c r="AV42" s="81"/>
      <c r="AW42" s="81"/>
      <c r="AX42" s="81"/>
      <c r="AY42" s="81"/>
      <c r="AZ42" s="131"/>
      <c r="BA42" s="131"/>
      <c r="BB42" s="131"/>
      <c r="BC42" s="131"/>
      <c r="BD42" s="131"/>
      <c r="BE42" s="131"/>
      <c r="BF42" s="131"/>
      <c r="BG42" s="113"/>
      <c r="BH42" s="113"/>
      <c r="BI42" s="113"/>
      <c r="BJ42" s="113"/>
      <c r="BK42" s="113"/>
      <c r="BL42" s="113"/>
      <c r="BM42" s="113"/>
      <c r="BN42" s="81"/>
      <c r="BO42" s="81"/>
      <c r="BP42" s="81"/>
      <c r="BQ42" s="81"/>
      <c r="BR42" s="81"/>
      <c r="BS42" s="81"/>
      <c r="BT42" s="81"/>
      <c r="BU42" s="131"/>
      <c r="BV42" s="131"/>
      <c r="BW42" s="131"/>
      <c r="BX42" s="131"/>
      <c r="BY42" s="131"/>
      <c r="BZ42" s="131"/>
      <c r="CA42" s="131"/>
      <c r="CB42" s="113"/>
      <c r="CC42" s="113"/>
      <c r="CD42" s="113"/>
      <c r="CE42" s="113"/>
      <c r="CF42" s="113"/>
      <c r="CG42" s="113"/>
      <c r="CH42" s="113"/>
      <c r="CI42" s="198" t="s">
        <v>201</v>
      </c>
      <c r="CJ42" s="198" t="s">
        <v>201</v>
      </c>
      <c r="CK42" s="198" t="s">
        <v>201</v>
      </c>
      <c r="CL42" s="198" t="s">
        <v>201</v>
      </c>
      <c r="CM42" s="198" t="s">
        <v>201</v>
      </c>
      <c r="CN42" s="198" t="s">
        <v>201</v>
      </c>
      <c r="CO42" s="198" t="s">
        <v>201</v>
      </c>
      <c r="CP42" s="199" t="s">
        <v>116</v>
      </c>
      <c r="CQ42" s="120" t="s">
        <v>130</v>
      </c>
      <c r="CR42" s="200" t="s">
        <v>116</v>
      </c>
    </row>
  </sheetData>
  <mergeCells count="25">
    <mergeCell ref="B1:AN1"/>
    <mergeCell ref="C2:Q2"/>
    <mergeCell ref="C3:T3"/>
    <mergeCell ref="A5:A7"/>
    <mergeCell ref="B5:B7"/>
    <mergeCell ref="C5:W5"/>
    <mergeCell ref="X5:AR5"/>
    <mergeCell ref="C6:I6"/>
    <mergeCell ref="J6:P6"/>
    <mergeCell ref="Q6:W6"/>
    <mergeCell ref="X6:AD6"/>
    <mergeCell ref="AE6:AK6"/>
    <mergeCell ref="AL6:AR6"/>
    <mergeCell ref="CQ5:CQ7"/>
    <mergeCell ref="CR5:CR7"/>
    <mergeCell ref="BN6:BT6"/>
    <mergeCell ref="BU6:CA6"/>
    <mergeCell ref="CB6:CH6"/>
    <mergeCell ref="BG6:BM6"/>
    <mergeCell ref="AS5:BM5"/>
    <mergeCell ref="BN5:CH5"/>
    <mergeCell ref="CI5:CO5"/>
    <mergeCell ref="CP5:CP7"/>
    <mergeCell ref="AS6:AY6"/>
    <mergeCell ref="AZ6:BF6"/>
  </mergeCells>
  <pageMargins left="0.7" right="0.7" top="0.75" bottom="0.75" header="0.3" footer="0.3"/>
  <pageSetup paperSize="9" scale="10" orientation="portrait" horizontalDpi="4294967293" r:id="rId1"/>
  <colBreaks count="1" manualBreakCount="1">
    <brk id="72" max="1048575" man="1"/>
  </colBreaks>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R56"/>
  <sheetViews>
    <sheetView view="pageBreakPreview" topLeftCell="EH1" zoomScaleNormal="100" zoomScaleSheetLayoutView="100" workbookViewId="0">
      <selection activeCell="EP8" sqref="EP8"/>
    </sheetView>
  </sheetViews>
  <sheetFormatPr defaultRowHeight="15"/>
  <cols>
    <col min="1" max="1" width="9.140625" style="164"/>
    <col min="2" max="2" width="31.5703125" customWidth="1"/>
    <col min="148" max="148" width="95.85546875" style="201" customWidth="1"/>
  </cols>
  <sheetData>
    <row r="1" spans="1:148">
      <c r="B1" s="649" t="s">
        <v>301</v>
      </c>
      <c r="C1" s="649"/>
      <c r="D1" s="649"/>
      <c r="E1" s="649"/>
      <c r="F1" s="649"/>
      <c r="G1" s="649"/>
      <c r="H1" s="649"/>
      <c r="I1" s="649"/>
      <c r="J1" s="649"/>
      <c r="K1" s="649"/>
      <c r="L1" s="649"/>
      <c r="M1" s="649"/>
      <c r="N1" s="649"/>
      <c r="O1" s="649"/>
      <c r="P1" s="649"/>
      <c r="Q1" s="649"/>
      <c r="R1" s="649"/>
      <c r="S1" s="649"/>
      <c r="T1" s="649"/>
      <c r="U1" s="649"/>
      <c r="V1" s="649"/>
      <c r="W1" s="649"/>
      <c r="X1" s="649"/>
      <c r="Y1" s="649"/>
      <c r="Z1" s="649"/>
      <c r="AA1" s="649"/>
      <c r="AB1" s="649"/>
      <c r="AC1" s="649"/>
      <c r="AD1" s="649"/>
      <c r="AE1" s="649"/>
      <c r="AF1" s="649"/>
      <c r="AG1" s="649"/>
      <c r="AH1" s="649"/>
      <c r="AI1" s="649"/>
      <c r="AJ1" s="649"/>
      <c r="AK1" s="649"/>
      <c r="AL1" s="649"/>
      <c r="AM1" s="649"/>
      <c r="AN1" s="649"/>
      <c r="AO1" s="649"/>
      <c r="AP1" s="649"/>
      <c r="AQ1" s="649"/>
      <c r="AR1" s="649"/>
      <c r="AS1" s="649"/>
      <c r="AT1" s="649"/>
      <c r="AU1" s="649"/>
      <c r="AV1" s="649"/>
      <c r="AW1" s="649"/>
      <c r="AX1" s="649"/>
      <c r="AY1" s="649"/>
      <c r="AZ1" s="649"/>
      <c r="BA1" s="649"/>
      <c r="BB1" s="649"/>
      <c r="BC1" s="649"/>
      <c r="BD1" s="649"/>
      <c r="BE1" s="649"/>
      <c r="BF1" s="649"/>
      <c r="BG1" s="649"/>
      <c r="BH1" s="649"/>
    </row>
    <row r="2" spans="1:148">
      <c r="B2" s="92" t="s">
        <v>92</v>
      </c>
      <c r="C2" s="759" t="str">
        <f>[1]KKM!B14</f>
        <v>Seni Budaya dan Prakarya (SBdP)</v>
      </c>
      <c r="D2" s="759"/>
      <c r="E2" s="759"/>
      <c r="F2" s="759"/>
      <c r="G2" s="759"/>
      <c r="H2" s="759"/>
      <c r="I2" s="759"/>
      <c r="J2" s="759"/>
      <c r="K2" s="759"/>
      <c r="L2" s="759"/>
      <c r="M2" s="759"/>
      <c r="N2" s="759"/>
      <c r="O2" s="759"/>
      <c r="P2" s="759"/>
      <c r="Q2" s="759"/>
      <c r="R2" s="759"/>
      <c r="S2" s="759"/>
      <c r="T2" s="759"/>
      <c r="U2" s="759"/>
      <c r="V2" s="759"/>
      <c r="W2" s="759"/>
      <c r="X2" s="759"/>
      <c r="Y2" s="759"/>
      <c r="Z2" s="80"/>
      <c r="AA2" s="80"/>
      <c r="AB2" s="80"/>
      <c r="AC2" s="80"/>
      <c r="AD2" s="80"/>
      <c r="AE2" s="80"/>
      <c r="AF2" s="80"/>
      <c r="AG2" s="80"/>
      <c r="AH2" s="80"/>
      <c r="AI2" s="80"/>
      <c r="AJ2" s="80"/>
      <c r="AK2" s="80"/>
      <c r="AL2" s="80"/>
      <c r="AM2" s="80"/>
      <c r="AN2" s="80"/>
      <c r="AO2" s="80"/>
      <c r="AP2" s="80"/>
      <c r="AQ2" s="80"/>
      <c r="AR2" s="80"/>
      <c r="AS2" s="80"/>
      <c r="AT2" s="80"/>
      <c r="AU2" s="80"/>
      <c r="AV2" s="80"/>
      <c r="AW2" s="93"/>
      <c r="AX2" s="93"/>
      <c r="BF2" s="80"/>
      <c r="BG2" s="94"/>
      <c r="BH2" s="95"/>
    </row>
    <row r="3" spans="1:148">
      <c r="B3" s="92" t="s">
        <v>302</v>
      </c>
      <c r="C3" s="193" t="s">
        <v>28</v>
      </c>
      <c r="D3" s="93"/>
      <c r="E3" s="93"/>
      <c r="F3" s="89"/>
      <c r="G3" s="96" t="s">
        <v>303</v>
      </c>
      <c r="H3" s="96" t="s">
        <v>6</v>
      </c>
      <c r="I3" s="89" t="str">
        <f>[1]MENU!N21</f>
        <v>1 ( satu )</v>
      </c>
      <c r="J3" s="89"/>
      <c r="K3" s="89"/>
      <c r="L3" s="89"/>
      <c r="M3" s="89"/>
      <c r="N3" s="96"/>
      <c r="O3" s="96"/>
      <c r="P3" s="96" t="s">
        <v>324</v>
      </c>
      <c r="Q3" s="96" t="s">
        <v>6</v>
      </c>
      <c r="R3" s="89" t="str">
        <f>[1]MENU!N22</f>
        <v>2017 / 2018</v>
      </c>
      <c r="S3" s="96"/>
      <c r="T3" s="96"/>
      <c r="U3" s="96"/>
      <c r="V3" s="96"/>
      <c r="W3" s="96"/>
      <c r="X3" s="96"/>
      <c r="AU3" s="80"/>
      <c r="AV3" s="80"/>
      <c r="AW3" s="93"/>
      <c r="AX3" s="80"/>
      <c r="AY3" s="194"/>
      <c r="AZ3" s="194"/>
      <c r="BA3" s="194"/>
      <c r="BB3" s="194"/>
      <c r="BC3" s="194"/>
      <c r="BD3" s="194"/>
      <c r="BE3" s="194"/>
      <c r="BF3" s="96"/>
      <c r="BG3" s="96"/>
      <c r="BH3" s="96"/>
      <c r="BI3" s="96"/>
      <c r="BJ3" s="96"/>
      <c r="BK3" s="96"/>
      <c r="BL3" s="96"/>
      <c r="BM3" s="96"/>
      <c r="BN3" s="96"/>
      <c r="BO3" s="96"/>
      <c r="BP3" s="96"/>
      <c r="BQ3" s="96"/>
      <c r="BR3" s="96"/>
      <c r="BS3" s="96"/>
      <c r="CM3" s="80"/>
      <c r="CN3" s="97"/>
    </row>
    <row r="4" spans="1:148">
      <c r="B4" s="214" t="s">
        <v>325</v>
      </c>
      <c r="C4" s="98">
        <f>[1]KKM!E14</f>
        <v>75</v>
      </c>
      <c r="D4" s="98"/>
      <c r="E4" s="98"/>
      <c r="F4" s="98"/>
      <c r="G4" s="98"/>
      <c r="H4" s="98"/>
      <c r="I4" s="98"/>
      <c r="J4" s="98"/>
      <c r="K4" s="98"/>
      <c r="L4" s="98"/>
      <c r="M4" s="98"/>
      <c r="N4" s="98"/>
      <c r="O4" s="98"/>
      <c r="P4" s="98"/>
      <c r="Q4" s="98"/>
      <c r="R4" s="98"/>
      <c r="S4" s="98"/>
      <c r="T4" s="98"/>
      <c r="U4" s="98"/>
      <c r="V4" s="98"/>
      <c r="W4" s="98"/>
      <c r="X4" s="98"/>
      <c r="Y4" s="98"/>
      <c r="Z4" s="98"/>
      <c r="AA4" s="98"/>
      <c r="AB4" s="98"/>
      <c r="AC4" s="98"/>
      <c r="AD4" s="98"/>
      <c r="AE4" s="98"/>
      <c r="AF4" s="98"/>
      <c r="AG4" s="98"/>
      <c r="AH4" s="98"/>
      <c r="AI4" s="98"/>
      <c r="AJ4" s="98"/>
      <c r="AK4" s="98"/>
      <c r="AL4" s="98"/>
      <c r="AM4" s="98"/>
      <c r="AN4" s="98"/>
      <c r="AO4" s="98"/>
      <c r="AP4" s="98"/>
      <c r="AQ4" s="98"/>
      <c r="AR4" s="98"/>
      <c r="AS4" s="98"/>
      <c r="AT4" s="98"/>
      <c r="AU4" s="98"/>
      <c r="AV4" s="98"/>
      <c r="AW4" s="98"/>
      <c r="ER4" s="202" t="s">
        <v>326</v>
      </c>
    </row>
    <row r="5" spans="1:148">
      <c r="A5" s="577" t="s">
        <v>55</v>
      </c>
      <c r="B5" s="798" t="s">
        <v>56</v>
      </c>
      <c r="C5" s="762" t="s">
        <v>98</v>
      </c>
      <c r="D5" s="763"/>
      <c r="E5" s="763"/>
      <c r="F5" s="763"/>
      <c r="G5" s="763"/>
      <c r="H5" s="763"/>
      <c r="I5" s="763"/>
      <c r="J5" s="763"/>
      <c r="K5" s="763"/>
      <c r="L5" s="763"/>
      <c r="M5" s="763"/>
      <c r="N5" s="763"/>
      <c r="O5" s="763"/>
      <c r="P5" s="763"/>
      <c r="Q5" s="763"/>
      <c r="R5" s="763"/>
      <c r="S5" s="763"/>
      <c r="T5" s="763"/>
      <c r="U5" s="763"/>
      <c r="V5" s="763"/>
      <c r="W5" s="763"/>
      <c r="X5" s="763"/>
      <c r="Y5" s="763"/>
      <c r="Z5" s="763"/>
      <c r="AA5" s="763"/>
      <c r="AB5" s="763"/>
      <c r="AC5" s="763"/>
      <c r="AD5" s="763"/>
      <c r="AE5" s="763"/>
      <c r="AF5" s="763"/>
      <c r="AG5" s="763"/>
      <c r="AH5" s="763"/>
      <c r="AI5" s="801"/>
      <c r="AJ5" s="764" t="s">
        <v>99</v>
      </c>
      <c r="AK5" s="765"/>
      <c r="AL5" s="765"/>
      <c r="AM5" s="765"/>
      <c r="AN5" s="765"/>
      <c r="AO5" s="765"/>
      <c r="AP5" s="765"/>
      <c r="AQ5" s="765"/>
      <c r="AR5" s="765"/>
      <c r="AS5" s="765"/>
      <c r="AT5" s="765"/>
      <c r="AU5" s="765"/>
      <c r="AV5" s="765"/>
      <c r="AW5" s="765"/>
      <c r="AX5" s="765"/>
      <c r="AY5" s="765"/>
      <c r="AZ5" s="765"/>
      <c r="BA5" s="765"/>
      <c r="BB5" s="765"/>
      <c r="BC5" s="765"/>
      <c r="BD5" s="765"/>
      <c r="BE5" s="765"/>
      <c r="BF5" s="765"/>
      <c r="BG5" s="765"/>
      <c r="BH5" s="765"/>
      <c r="BI5" s="765"/>
      <c r="BJ5" s="765"/>
      <c r="BK5" s="765"/>
      <c r="BL5" s="765"/>
      <c r="BM5" s="765"/>
      <c r="BN5" s="765"/>
      <c r="BO5" s="765"/>
      <c r="BP5" s="802"/>
      <c r="BQ5" s="643" t="s">
        <v>100</v>
      </c>
      <c r="BR5" s="644"/>
      <c r="BS5" s="644"/>
      <c r="BT5" s="644"/>
      <c r="BU5" s="644"/>
      <c r="BV5" s="644"/>
      <c r="BW5" s="644"/>
      <c r="BX5" s="644"/>
      <c r="BY5" s="644"/>
      <c r="BZ5" s="644"/>
      <c r="CA5" s="644"/>
      <c r="CB5" s="644"/>
      <c r="CC5" s="644"/>
      <c r="CD5" s="644"/>
      <c r="CE5" s="644"/>
      <c r="CF5" s="644"/>
      <c r="CG5" s="644"/>
      <c r="CH5" s="644"/>
      <c r="CI5" s="644"/>
      <c r="CJ5" s="644"/>
      <c r="CK5" s="644"/>
      <c r="CL5" s="644"/>
      <c r="CM5" s="644"/>
      <c r="CN5" s="644"/>
      <c r="CO5" s="644"/>
      <c r="CP5" s="644"/>
      <c r="CQ5" s="644"/>
      <c r="CR5" s="644"/>
      <c r="CS5" s="644"/>
      <c r="CT5" s="644"/>
      <c r="CU5" s="644"/>
      <c r="CV5" s="644"/>
      <c r="CW5" s="645"/>
      <c r="CX5" s="646" t="s">
        <v>101</v>
      </c>
      <c r="CY5" s="647"/>
      <c r="CZ5" s="647"/>
      <c r="DA5" s="647"/>
      <c r="DB5" s="647"/>
      <c r="DC5" s="647"/>
      <c r="DD5" s="647"/>
      <c r="DE5" s="647"/>
      <c r="DF5" s="647"/>
      <c r="DG5" s="647"/>
      <c r="DH5" s="647"/>
      <c r="DI5" s="647"/>
      <c r="DJ5" s="647"/>
      <c r="DK5" s="647"/>
      <c r="DL5" s="647"/>
      <c r="DM5" s="647"/>
      <c r="DN5" s="647"/>
      <c r="DO5" s="647"/>
      <c r="DP5" s="647"/>
      <c r="DQ5" s="647"/>
      <c r="DR5" s="647"/>
      <c r="DS5" s="647"/>
      <c r="DT5" s="647"/>
      <c r="DU5" s="647"/>
      <c r="DV5" s="647"/>
      <c r="DW5" s="647"/>
      <c r="DX5" s="647"/>
      <c r="DY5" s="647"/>
      <c r="DZ5" s="647"/>
      <c r="EA5" s="647"/>
      <c r="EB5" s="647"/>
      <c r="EC5" s="647"/>
      <c r="ED5" s="215"/>
      <c r="EE5" s="663" t="s">
        <v>102</v>
      </c>
      <c r="EF5" s="664"/>
      <c r="EG5" s="664"/>
      <c r="EH5" s="664"/>
      <c r="EI5" s="664"/>
      <c r="EJ5" s="664"/>
      <c r="EK5" s="664"/>
      <c r="EL5" s="664"/>
      <c r="EM5" s="664"/>
      <c r="EN5" s="664"/>
      <c r="EO5" s="665"/>
      <c r="EP5" s="760" t="s">
        <v>306</v>
      </c>
      <c r="EQ5" s="790" t="s">
        <v>58</v>
      </c>
      <c r="ER5" s="782" t="s">
        <v>307</v>
      </c>
    </row>
    <row r="6" spans="1:148">
      <c r="A6" s="577"/>
      <c r="B6" s="799"/>
      <c r="C6" s="657" t="s">
        <v>308</v>
      </c>
      <c r="D6" s="658"/>
      <c r="E6" s="658"/>
      <c r="F6" s="658"/>
      <c r="G6" s="658"/>
      <c r="H6" s="658"/>
      <c r="I6" s="658"/>
      <c r="J6" s="658"/>
      <c r="K6" s="658"/>
      <c r="L6" s="658"/>
      <c r="M6" s="659"/>
      <c r="N6" s="756" t="s">
        <v>309</v>
      </c>
      <c r="O6" s="757"/>
      <c r="P6" s="757"/>
      <c r="Q6" s="757"/>
      <c r="R6" s="757"/>
      <c r="S6" s="757"/>
      <c r="T6" s="757"/>
      <c r="U6" s="757"/>
      <c r="V6" s="757"/>
      <c r="W6" s="757"/>
      <c r="X6" s="758"/>
      <c r="Y6" s="660" t="s">
        <v>310</v>
      </c>
      <c r="Z6" s="661"/>
      <c r="AA6" s="661"/>
      <c r="AB6" s="661"/>
      <c r="AC6" s="661"/>
      <c r="AD6" s="661"/>
      <c r="AE6" s="661"/>
      <c r="AF6" s="661"/>
      <c r="AG6" s="661"/>
      <c r="AH6" s="662"/>
      <c r="AI6" s="102"/>
      <c r="AJ6" s="657" t="s">
        <v>308</v>
      </c>
      <c r="AK6" s="658"/>
      <c r="AL6" s="658"/>
      <c r="AM6" s="658"/>
      <c r="AN6" s="658"/>
      <c r="AO6" s="658"/>
      <c r="AP6" s="658"/>
      <c r="AQ6" s="658"/>
      <c r="AR6" s="658"/>
      <c r="AS6" s="658"/>
      <c r="AT6" s="659"/>
      <c r="AU6" s="756" t="s">
        <v>309</v>
      </c>
      <c r="AV6" s="757"/>
      <c r="AW6" s="757"/>
      <c r="AX6" s="757"/>
      <c r="AY6" s="757"/>
      <c r="AZ6" s="757"/>
      <c r="BA6" s="757"/>
      <c r="BB6" s="757"/>
      <c r="BC6" s="757"/>
      <c r="BD6" s="757"/>
      <c r="BE6" s="758"/>
      <c r="BF6" s="660" t="s">
        <v>310</v>
      </c>
      <c r="BG6" s="661"/>
      <c r="BH6" s="661"/>
      <c r="BI6" s="661"/>
      <c r="BJ6" s="661"/>
      <c r="BK6" s="661"/>
      <c r="BL6" s="661"/>
      <c r="BM6" s="661"/>
      <c r="BN6" s="661"/>
      <c r="BO6" s="661"/>
      <c r="BP6" s="662"/>
      <c r="BQ6" s="657" t="s">
        <v>308</v>
      </c>
      <c r="BR6" s="658"/>
      <c r="BS6" s="658"/>
      <c r="BT6" s="658"/>
      <c r="BU6" s="658"/>
      <c r="BV6" s="658"/>
      <c r="BW6" s="658"/>
      <c r="BX6" s="658"/>
      <c r="BY6" s="658"/>
      <c r="BZ6" s="658"/>
      <c r="CA6" s="659"/>
      <c r="CB6" s="756" t="s">
        <v>309</v>
      </c>
      <c r="CC6" s="757"/>
      <c r="CD6" s="757"/>
      <c r="CE6" s="757"/>
      <c r="CF6" s="757"/>
      <c r="CG6" s="757"/>
      <c r="CH6" s="757"/>
      <c r="CI6" s="757"/>
      <c r="CJ6" s="757"/>
      <c r="CK6" s="757"/>
      <c r="CL6" s="758"/>
      <c r="CM6" s="660" t="s">
        <v>310</v>
      </c>
      <c r="CN6" s="661"/>
      <c r="CO6" s="661"/>
      <c r="CP6" s="661"/>
      <c r="CQ6" s="661"/>
      <c r="CR6" s="661"/>
      <c r="CS6" s="661"/>
      <c r="CT6" s="661"/>
      <c r="CU6" s="661"/>
      <c r="CV6" s="661"/>
      <c r="CW6" s="662"/>
      <c r="CX6" s="657" t="s">
        <v>308</v>
      </c>
      <c r="CY6" s="658"/>
      <c r="CZ6" s="658"/>
      <c r="DA6" s="658"/>
      <c r="DB6" s="658"/>
      <c r="DC6" s="658"/>
      <c r="DD6" s="658"/>
      <c r="DE6" s="658"/>
      <c r="DF6" s="658"/>
      <c r="DG6" s="658"/>
      <c r="DH6" s="659"/>
      <c r="DI6" s="756" t="s">
        <v>309</v>
      </c>
      <c r="DJ6" s="757"/>
      <c r="DK6" s="757"/>
      <c r="DL6" s="757"/>
      <c r="DM6" s="757"/>
      <c r="DN6" s="757"/>
      <c r="DO6" s="757"/>
      <c r="DP6" s="757"/>
      <c r="DQ6" s="757"/>
      <c r="DR6" s="757"/>
      <c r="DS6" s="758"/>
      <c r="DT6" s="660" t="s">
        <v>310</v>
      </c>
      <c r="DU6" s="661"/>
      <c r="DV6" s="661"/>
      <c r="DW6" s="661"/>
      <c r="DX6" s="661"/>
      <c r="DY6" s="661"/>
      <c r="DZ6" s="661"/>
      <c r="EA6" s="661"/>
      <c r="EB6" s="661"/>
      <c r="EC6" s="661"/>
      <c r="ED6" s="662"/>
      <c r="EE6" s="195" t="s">
        <v>108</v>
      </c>
      <c r="EF6" s="195" t="s">
        <v>108</v>
      </c>
      <c r="EG6" s="195" t="s">
        <v>108</v>
      </c>
      <c r="EH6" s="195" t="s">
        <v>108</v>
      </c>
      <c r="EI6" s="195" t="s">
        <v>108</v>
      </c>
      <c r="EJ6" s="195" t="s">
        <v>108</v>
      </c>
      <c r="EK6" s="195" t="s">
        <v>108</v>
      </c>
      <c r="EL6" s="195"/>
      <c r="EM6" s="195"/>
      <c r="EN6" s="195"/>
      <c r="EO6" s="195"/>
      <c r="EP6" s="761"/>
      <c r="EQ6" s="791"/>
      <c r="ER6" s="782"/>
    </row>
    <row r="7" spans="1:148">
      <c r="A7" s="577"/>
      <c r="B7" s="800"/>
      <c r="C7" s="196">
        <f>A45</f>
        <v>0</v>
      </c>
      <c r="D7" s="196">
        <f>A46</f>
        <v>4.2</v>
      </c>
      <c r="E7" s="196">
        <f>A47</f>
        <v>4.3</v>
      </c>
      <c r="F7" s="196">
        <f>A48</f>
        <v>4.4000000000000004</v>
      </c>
      <c r="G7" s="196">
        <f>A49</f>
        <v>0</v>
      </c>
      <c r="H7" s="229">
        <f>A50</f>
        <v>0</v>
      </c>
      <c r="I7" s="229">
        <f>A51</f>
        <v>0</v>
      </c>
      <c r="J7" s="229">
        <f>A52</f>
        <v>0</v>
      </c>
      <c r="K7" s="229">
        <f>A53</f>
        <v>0</v>
      </c>
      <c r="L7" s="229">
        <f>A54</f>
        <v>0</v>
      </c>
      <c r="M7" s="229">
        <f>A55</f>
        <v>0</v>
      </c>
      <c r="N7" s="196">
        <f t="shared" ref="N7:AP7" si="0">C7</f>
        <v>0</v>
      </c>
      <c r="O7" s="196">
        <f t="shared" si="0"/>
        <v>4.2</v>
      </c>
      <c r="P7" s="196">
        <f t="shared" si="0"/>
        <v>4.3</v>
      </c>
      <c r="Q7" s="196">
        <f t="shared" si="0"/>
        <v>4.4000000000000004</v>
      </c>
      <c r="R7" s="229">
        <f t="shared" si="0"/>
        <v>0</v>
      </c>
      <c r="S7" s="229">
        <f t="shared" si="0"/>
        <v>0</v>
      </c>
      <c r="T7" s="229">
        <f t="shared" si="0"/>
        <v>0</v>
      </c>
      <c r="U7" s="229">
        <f t="shared" si="0"/>
        <v>0</v>
      </c>
      <c r="V7" s="196">
        <f t="shared" si="0"/>
        <v>0</v>
      </c>
      <c r="W7" s="196">
        <f t="shared" si="0"/>
        <v>0</v>
      </c>
      <c r="X7" s="196">
        <f t="shared" si="0"/>
        <v>0</v>
      </c>
      <c r="Y7" s="196">
        <f t="shared" si="0"/>
        <v>0</v>
      </c>
      <c r="Z7" s="196">
        <f t="shared" si="0"/>
        <v>4.2</v>
      </c>
      <c r="AA7" s="196">
        <f t="shared" si="0"/>
        <v>4.3</v>
      </c>
      <c r="AB7" s="196">
        <f t="shared" si="0"/>
        <v>4.4000000000000004</v>
      </c>
      <c r="AC7" s="229">
        <f t="shared" si="0"/>
        <v>0</v>
      </c>
      <c r="AD7" s="229">
        <f t="shared" si="0"/>
        <v>0</v>
      </c>
      <c r="AE7" s="229">
        <f t="shared" si="0"/>
        <v>0</v>
      </c>
      <c r="AF7" s="229">
        <f t="shared" si="0"/>
        <v>0</v>
      </c>
      <c r="AG7" s="196">
        <f t="shared" si="0"/>
        <v>0</v>
      </c>
      <c r="AH7" s="196">
        <f t="shared" si="0"/>
        <v>0</v>
      </c>
      <c r="AI7" s="196">
        <f t="shared" si="0"/>
        <v>0</v>
      </c>
      <c r="AJ7" s="196">
        <f t="shared" si="0"/>
        <v>0</v>
      </c>
      <c r="AK7" s="196">
        <f t="shared" si="0"/>
        <v>4.2</v>
      </c>
      <c r="AL7" s="196">
        <f t="shared" si="0"/>
        <v>4.3</v>
      </c>
      <c r="AM7" s="196">
        <f t="shared" si="0"/>
        <v>4.4000000000000004</v>
      </c>
      <c r="AN7" s="229">
        <f t="shared" si="0"/>
        <v>0</v>
      </c>
      <c r="AO7" s="229">
        <f t="shared" si="0"/>
        <v>0</v>
      </c>
      <c r="AP7" s="229">
        <f t="shared" si="0"/>
        <v>0</v>
      </c>
      <c r="AQ7" s="229">
        <f>AF7</f>
        <v>0</v>
      </c>
      <c r="AR7" s="196">
        <f>AG7</f>
        <v>0</v>
      </c>
      <c r="AS7" s="196">
        <f>AH7</f>
        <v>0</v>
      </c>
      <c r="AT7" s="196">
        <f>AI7</f>
        <v>0</v>
      </c>
      <c r="AU7" s="230">
        <f t="shared" ref="AU7:DF7" si="1">AJ7</f>
        <v>0</v>
      </c>
      <c r="AV7" s="230">
        <f t="shared" si="1"/>
        <v>4.2</v>
      </c>
      <c r="AW7" s="230">
        <f t="shared" si="1"/>
        <v>4.3</v>
      </c>
      <c r="AX7" s="230">
        <f t="shared" si="1"/>
        <v>4.4000000000000004</v>
      </c>
      <c r="AY7" s="231">
        <f t="shared" si="1"/>
        <v>0</v>
      </c>
      <c r="AZ7" s="231">
        <f t="shared" si="1"/>
        <v>0</v>
      </c>
      <c r="BA7" s="231">
        <f t="shared" si="1"/>
        <v>0</v>
      </c>
      <c r="BB7" s="231">
        <f t="shared" si="1"/>
        <v>0</v>
      </c>
      <c r="BC7" s="230">
        <f t="shared" si="1"/>
        <v>0</v>
      </c>
      <c r="BD7" s="230">
        <f t="shared" si="1"/>
        <v>0</v>
      </c>
      <c r="BE7" s="230">
        <f t="shared" si="1"/>
        <v>0</v>
      </c>
      <c r="BF7" s="230">
        <f t="shared" si="1"/>
        <v>0</v>
      </c>
      <c r="BG7" s="230">
        <f t="shared" si="1"/>
        <v>4.2</v>
      </c>
      <c r="BH7" s="230">
        <f t="shared" si="1"/>
        <v>4.3</v>
      </c>
      <c r="BI7" s="230">
        <f t="shared" si="1"/>
        <v>4.4000000000000004</v>
      </c>
      <c r="BJ7" s="231">
        <f t="shared" si="1"/>
        <v>0</v>
      </c>
      <c r="BK7" s="231">
        <f t="shared" si="1"/>
        <v>0</v>
      </c>
      <c r="BL7" s="231">
        <f t="shared" si="1"/>
        <v>0</v>
      </c>
      <c r="BM7" s="231">
        <f t="shared" si="1"/>
        <v>0</v>
      </c>
      <c r="BN7" s="230">
        <f t="shared" si="1"/>
        <v>0</v>
      </c>
      <c r="BO7" s="230">
        <f t="shared" si="1"/>
        <v>0</v>
      </c>
      <c r="BP7" s="230">
        <f t="shared" si="1"/>
        <v>0</v>
      </c>
      <c r="BQ7" s="230">
        <f t="shared" si="1"/>
        <v>0</v>
      </c>
      <c r="BR7" s="230">
        <f t="shared" si="1"/>
        <v>4.2</v>
      </c>
      <c r="BS7" s="230">
        <f t="shared" si="1"/>
        <v>4.3</v>
      </c>
      <c r="BT7" s="230">
        <f t="shared" si="1"/>
        <v>4.4000000000000004</v>
      </c>
      <c r="BU7" s="231">
        <f t="shared" si="1"/>
        <v>0</v>
      </c>
      <c r="BV7" s="231">
        <f t="shared" si="1"/>
        <v>0</v>
      </c>
      <c r="BW7" s="231">
        <f t="shared" si="1"/>
        <v>0</v>
      </c>
      <c r="BX7" s="231">
        <f t="shared" si="1"/>
        <v>0</v>
      </c>
      <c r="BY7" s="230">
        <f t="shared" si="1"/>
        <v>0</v>
      </c>
      <c r="BZ7" s="230">
        <f t="shared" si="1"/>
        <v>0</v>
      </c>
      <c r="CA7" s="230">
        <f t="shared" si="1"/>
        <v>0</v>
      </c>
      <c r="CB7" s="230">
        <f t="shared" si="1"/>
        <v>0</v>
      </c>
      <c r="CC7" s="230">
        <f t="shared" si="1"/>
        <v>4.2</v>
      </c>
      <c r="CD7" s="230">
        <f t="shared" si="1"/>
        <v>4.3</v>
      </c>
      <c r="CE7" s="230">
        <f t="shared" si="1"/>
        <v>4.4000000000000004</v>
      </c>
      <c r="CF7" s="231">
        <f t="shared" si="1"/>
        <v>0</v>
      </c>
      <c r="CG7" s="231">
        <f t="shared" si="1"/>
        <v>0</v>
      </c>
      <c r="CH7" s="231">
        <f t="shared" si="1"/>
        <v>0</v>
      </c>
      <c r="CI7" s="231">
        <f t="shared" si="1"/>
        <v>0</v>
      </c>
      <c r="CJ7" s="230">
        <f t="shared" si="1"/>
        <v>0</v>
      </c>
      <c r="CK7" s="230">
        <f t="shared" si="1"/>
        <v>0</v>
      </c>
      <c r="CL7" s="230">
        <f t="shared" si="1"/>
        <v>0</v>
      </c>
      <c r="CM7" s="196">
        <f t="shared" si="1"/>
        <v>0</v>
      </c>
      <c r="CN7" s="196">
        <f t="shared" si="1"/>
        <v>4.2</v>
      </c>
      <c r="CO7" s="196">
        <f t="shared" si="1"/>
        <v>4.3</v>
      </c>
      <c r="CP7" s="196">
        <f t="shared" si="1"/>
        <v>4.4000000000000004</v>
      </c>
      <c r="CQ7" s="229">
        <f t="shared" si="1"/>
        <v>0</v>
      </c>
      <c r="CR7" s="229">
        <f t="shared" si="1"/>
        <v>0</v>
      </c>
      <c r="CS7" s="229">
        <f t="shared" si="1"/>
        <v>0</v>
      </c>
      <c r="CT7" s="229">
        <f t="shared" si="1"/>
        <v>0</v>
      </c>
      <c r="CU7" s="196">
        <f t="shared" si="1"/>
        <v>0</v>
      </c>
      <c r="CV7" s="196">
        <f t="shared" si="1"/>
        <v>0</v>
      </c>
      <c r="CW7" s="196">
        <f t="shared" si="1"/>
        <v>0</v>
      </c>
      <c r="CX7" s="196">
        <f t="shared" si="1"/>
        <v>0</v>
      </c>
      <c r="CY7" s="196">
        <f t="shared" si="1"/>
        <v>4.2</v>
      </c>
      <c r="CZ7" s="196">
        <f t="shared" si="1"/>
        <v>4.3</v>
      </c>
      <c r="DA7" s="196">
        <f t="shared" si="1"/>
        <v>4.4000000000000004</v>
      </c>
      <c r="DB7" s="229">
        <f t="shared" si="1"/>
        <v>0</v>
      </c>
      <c r="DC7" s="229">
        <f t="shared" si="1"/>
        <v>0</v>
      </c>
      <c r="DD7" s="229">
        <f t="shared" si="1"/>
        <v>0</v>
      </c>
      <c r="DE7" s="229">
        <f t="shared" si="1"/>
        <v>0</v>
      </c>
      <c r="DF7" s="196">
        <f t="shared" si="1"/>
        <v>0</v>
      </c>
      <c r="DG7" s="230">
        <f t="shared" ref="DG7:ED7" si="2">CV7</f>
        <v>0</v>
      </c>
      <c r="DH7" s="230">
        <f t="shared" si="2"/>
        <v>0</v>
      </c>
      <c r="DI7" s="230">
        <f t="shared" si="2"/>
        <v>0</v>
      </c>
      <c r="DJ7" s="230">
        <f t="shared" si="2"/>
        <v>4.2</v>
      </c>
      <c r="DK7" s="230">
        <f t="shared" si="2"/>
        <v>4.3</v>
      </c>
      <c r="DL7" s="230">
        <f t="shared" si="2"/>
        <v>4.4000000000000004</v>
      </c>
      <c r="DM7" s="231">
        <f t="shared" si="2"/>
        <v>0</v>
      </c>
      <c r="DN7" s="231">
        <f t="shared" si="2"/>
        <v>0</v>
      </c>
      <c r="DO7" s="231">
        <f t="shared" si="2"/>
        <v>0</v>
      </c>
      <c r="DP7" s="231">
        <f t="shared" si="2"/>
        <v>0</v>
      </c>
      <c r="DQ7" s="230">
        <f t="shared" si="2"/>
        <v>0</v>
      </c>
      <c r="DR7" s="230">
        <f t="shared" si="2"/>
        <v>0</v>
      </c>
      <c r="DS7" s="232">
        <f t="shared" si="2"/>
        <v>0</v>
      </c>
      <c r="DT7" s="230">
        <f t="shared" si="2"/>
        <v>0</v>
      </c>
      <c r="DU7" s="230">
        <f t="shared" si="2"/>
        <v>4.2</v>
      </c>
      <c r="DV7" s="230">
        <f t="shared" si="2"/>
        <v>4.3</v>
      </c>
      <c r="DW7" s="230">
        <f t="shared" si="2"/>
        <v>4.4000000000000004</v>
      </c>
      <c r="DX7" s="231">
        <f t="shared" si="2"/>
        <v>0</v>
      </c>
      <c r="DY7" s="231">
        <f t="shared" si="2"/>
        <v>0</v>
      </c>
      <c r="DZ7" s="231">
        <f t="shared" si="2"/>
        <v>0</v>
      </c>
      <c r="EA7" s="231">
        <f t="shared" si="2"/>
        <v>0</v>
      </c>
      <c r="EB7" s="230">
        <f t="shared" si="2"/>
        <v>0</v>
      </c>
      <c r="EC7" s="230">
        <f t="shared" si="2"/>
        <v>0</v>
      </c>
      <c r="ED7" s="230">
        <f t="shared" si="2"/>
        <v>0</v>
      </c>
      <c r="EE7" s="197">
        <v>4.0999999999999996</v>
      </c>
      <c r="EF7" s="197">
        <v>4.2</v>
      </c>
      <c r="EG7" s="197">
        <v>4.3</v>
      </c>
      <c r="EH7" s="197">
        <v>4.4000000000000004</v>
      </c>
      <c r="EI7" s="218">
        <v>0</v>
      </c>
      <c r="EJ7" s="218">
        <v>0</v>
      </c>
      <c r="EK7" s="218">
        <v>0</v>
      </c>
      <c r="EL7" s="218">
        <v>0</v>
      </c>
      <c r="EM7" s="197">
        <v>0</v>
      </c>
      <c r="EN7" s="197">
        <v>0</v>
      </c>
      <c r="EO7" s="197">
        <v>0</v>
      </c>
      <c r="EP7" s="761"/>
      <c r="EQ7" s="791"/>
      <c r="ER7" s="783"/>
    </row>
    <row r="8" spans="1:148" ht="21.75" customHeight="1">
      <c r="A8" s="190">
        <v>1</v>
      </c>
      <c r="B8" s="111" t="str">
        <f>[1]SISWA!B6</f>
        <v>Arka Ra'if Hamdani</v>
      </c>
      <c r="C8" s="81">
        <v>85</v>
      </c>
      <c r="D8" s="81">
        <v>85</v>
      </c>
      <c r="E8" s="81">
        <v>80</v>
      </c>
      <c r="F8" s="81">
        <v>80</v>
      </c>
      <c r="G8" s="81"/>
      <c r="H8" s="81"/>
      <c r="I8" s="81"/>
      <c r="J8" s="81"/>
      <c r="K8" s="81"/>
      <c r="L8" s="81"/>
      <c r="M8" s="81"/>
      <c r="N8" s="131">
        <v>80</v>
      </c>
      <c r="O8" s="131">
        <v>80</v>
      </c>
      <c r="P8" s="131">
        <v>80</v>
      </c>
      <c r="Q8" s="131">
        <v>85</v>
      </c>
      <c r="R8" s="131"/>
      <c r="S8" s="131"/>
      <c r="T8" s="131"/>
      <c r="U8" s="131"/>
      <c r="V8" s="131"/>
      <c r="W8" s="131"/>
      <c r="X8" s="131"/>
      <c r="Y8" s="113">
        <v>80</v>
      </c>
      <c r="Z8" s="113">
        <v>85</v>
      </c>
      <c r="AA8" s="113">
        <v>85</v>
      </c>
      <c r="AB8" s="113">
        <v>80</v>
      </c>
      <c r="AC8" s="113"/>
      <c r="AD8" s="113"/>
      <c r="AE8" s="113"/>
      <c r="AF8" s="113"/>
      <c r="AG8" s="113"/>
      <c r="AH8" s="113"/>
      <c r="AI8" s="113"/>
      <c r="AJ8" s="81">
        <v>80</v>
      </c>
      <c r="AK8" s="81">
        <v>80</v>
      </c>
      <c r="AL8" s="81">
        <v>85</v>
      </c>
      <c r="AM8" s="81">
        <v>80</v>
      </c>
      <c r="AN8" s="81"/>
      <c r="AO8" s="81"/>
      <c r="AP8" s="81"/>
      <c r="AQ8" s="81"/>
      <c r="AR8" s="81"/>
      <c r="AS8" s="81"/>
      <c r="AT8" s="81"/>
      <c r="AU8" s="131">
        <v>80</v>
      </c>
      <c r="AV8" s="131">
        <v>80</v>
      </c>
      <c r="AW8" s="131">
        <v>85</v>
      </c>
      <c r="AX8" s="131">
        <v>80</v>
      </c>
      <c r="AY8" s="131"/>
      <c r="AZ8" s="131"/>
      <c r="BA8" s="131"/>
      <c r="BB8" s="131"/>
      <c r="BC8" s="131"/>
      <c r="BD8" s="131"/>
      <c r="BE8" s="131"/>
      <c r="BF8" s="113">
        <v>80</v>
      </c>
      <c r="BG8" s="113">
        <v>80</v>
      </c>
      <c r="BH8" s="113">
        <v>78</v>
      </c>
      <c r="BI8" s="113">
        <v>80</v>
      </c>
      <c r="BJ8" s="113"/>
      <c r="BK8" s="113"/>
      <c r="BL8" s="113"/>
      <c r="BM8" s="113"/>
      <c r="BN8" s="113"/>
      <c r="BO8" s="113"/>
      <c r="BP8" s="113"/>
      <c r="BQ8" s="81">
        <v>80</v>
      </c>
      <c r="BR8" s="81">
        <v>80</v>
      </c>
      <c r="BS8" s="81">
        <v>80</v>
      </c>
      <c r="BT8" s="81">
        <v>80</v>
      </c>
      <c r="BU8" s="81"/>
      <c r="BV8" s="81"/>
      <c r="BW8" s="81"/>
      <c r="BX8" s="81"/>
      <c r="BY8" s="81"/>
      <c r="BZ8" s="81"/>
      <c r="CA8" s="81"/>
      <c r="CB8" s="131">
        <v>85</v>
      </c>
      <c r="CC8" s="131">
        <v>80</v>
      </c>
      <c r="CD8" s="131">
        <v>80</v>
      </c>
      <c r="CE8" s="131">
        <v>85</v>
      </c>
      <c r="CF8" s="131"/>
      <c r="CG8" s="131"/>
      <c r="CH8" s="131"/>
      <c r="CI8" s="131"/>
      <c r="CJ8" s="131"/>
      <c r="CK8" s="131"/>
      <c r="CL8" s="131"/>
      <c r="CM8" s="113">
        <v>80</v>
      </c>
      <c r="CN8" s="113">
        <v>80</v>
      </c>
      <c r="CO8" s="113">
        <v>85</v>
      </c>
      <c r="CP8" s="113">
        <v>78</v>
      </c>
      <c r="CQ8" s="113"/>
      <c r="CR8" s="113"/>
      <c r="CS8" s="113"/>
      <c r="CT8" s="113"/>
      <c r="CU8" s="113"/>
      <c r="CV8" s="113"/>
      <c r="CW8" s="113"/>
      <c r="CX8" s="81">
        <v>80</v>
      </c>
      <c r="CY8" s="81">
        <v>80</v>
      </c>
      <c r="CZ8" s="81">
        <v>80</v>
      </c>
      <c r="DA8" s="81">
        <v>85</v>
      </c>
      <c r="DB8" s="81"/>
      <c r="DC8" s="81"/>
      <c r="DD8" s="81"/>
      <c r="DE8" s="81"/>
      <c r="DF8" s="81"/>
      <c r="DG8" s="81"/>
      <c r="DH8" s="81"/>
      <c r="DI8" s="131">
        <v>80</v>
      </c>
      <c r="DJ8" s="131">
        <v>75</v>
      </c>
      <c r="DK8" s="131">
        <v>80</v>
      </c>
      <c r="DL8" s="131">
        <v>80</v>
      </c>
      <c r="DM8" s="131"/>
      <c r="DN8" s="131"/>
      <c r="DO8" s="131"/>
      <c r="DP8" s="131"/>
      <c r="DQ8" s="131"/>
      <c r="DR8" s="131"/>
      <c r="DS8" s="131"/>
      <c r="DT8" s="113">
        <v>85</v>
      </c>
      <c r="DU8" s="113">
        <v>80</v>
      </c>
      <c r="DV8" s="113">
        <v>80</v>
      </c>
      <c r="DW8" s="113">
        <v>75</v>
      </c>
      <c r="DX8" s="113"/>
      <c r="DY8" s="113"/>
      <c r="DZ8" s="113"/>
      <c r="EA8" s="113"/>
      <c r="EB8" s="113"/>
      <c r="EC8" s="113"/>
      <c r="ED8" s="113"/>
      <c r="EE8" s="233">
        <v>85</v>
      </c>
      <c r="EF8" s="233">
        <v>83.333333333333329</v>
      </c>
      <c r="EG8" s="233">
        <v>85</v>
      </c>
      <c r="EH8" s="233">
        <v>83.333333333333329</v>
      </c>
      <c r="EI8" s="233" t="s">
        <v>201</v>
      </c>
      <c r="EJ8" s="233" t="s">
        <v>201</v>
      </c>
      <c r="EK8" s="233" t="s">
        <v>201</v>
      </c>
      <c r="EL8" s="233" t="s">
        <v>201</v>
      </c>
      <c r="EM8" s="233" t="s">
        <v>201</v>
      </c>
      <c r="EN8" s="233" t="s">
        <v>201</v>
      </c>
      <c r="EO8" s="233" t="s">
        <v>201</v>
      </c>
      <c r="EP8" s="199">
        <v>84.166666666666657</v>
      </c>
      <c r="EQ8" s="120" t="s">
        <v>61</v>
      </c>
      <c r="ER8" s="234" t="s">
        <v>378</v>
      </c>
    </row>
    <row r="9" spans="1:148" ht="18" customHeight="1">
      <c r="A9" s="190">
        <v>2</v>
      </c>
      <c r="B9" s="111" t="str">
        <f>[1]SISWA!B7</f>
        <v>Athaya Alifia Maulida Azahra</v>
      </c>
      <c r="C9" s="81">
        <v>80</v>
      </c>
      <c r="D9" s="81">
        <v>78</v>
      </c>
      <c r="E9" s="81">
        <v>78</v>
      </c>
      <c r="F9" s="81">
        <v>80</v>
      </c>
      <c r="G9" s="81"/>
      <c r="H9" s="81"/>
      <c r="I9" s="81"/>
      <c r="J9" s="81"/>
      <c r="K9" s="81"/>
      <c r="L9" s="81"/>
      <c r="M9" s="81"/>
      <c r="N9" s="131">
        <v>80</v>
      </c>
      <c r="O9" s="131">
        <v>80</v>
      </c>
      <c r="P9" s="131">
        <v>80</v>
      </c>
      <c r="Q9" s="131">
        <v>80</v>
      </c>
      <c r="R9" s="131"/>
      <c r="S9" s="131"/>
      <c r="T9" s="131"/>
      <c r="U9" s="131"/>
      <c r="V9" s="131"/>
      <c r="W9" s="131"/>
      <c r="X9" s="131"/>
      <c r="Y9" s="113">
        <v>80</v>
      </c>
      <c r="Z9" s="113">
        <v>80</v>
      </c>
      <c r="AA9" s="113">
        <v>78</v>
      </c>
      <c r="AB9" s="113">
        <v>80</v>
      </c>
      <c r="AC9" s="113"/>
      <c r="AD9" s="113"/>
      <c r="AE9" s="113"/>
      <c r="AF9" s="113"/>
      <c r="AG9" s="113"/>
      <c r="AH9" s="113"/>
      <c r="AI9" s="113"/>
      <c r="AJ9" s="81">
        <v>80</v>
      </c>
      <c r="AK9" s="81">
        <v>80</v>
      </c>
      <c r="AL9" s="81">
        <v>80</v>
      </c>
      <c r="AM9" s="81">
        <v>80</v>
      </c>
      <c r="AN9" s="81"/>
      <c r="AO9" s="81"/>
      <c r="AP9" s="81"/>
      <c r="AQ9" s="81"/>
      <c r="AR9" s="81"/>
      <c r="AS9" s="81"/>
      <c r="AT9" s="81"/>
      <c r="AU9" s="131">
        <v>85</v>
      </c>
      <c r="AV9" s="131">
        <v>78</v>
      </c>
      <c r="AW9" s="131">
        <v>80</v>
      </c>
      <c r="AX9" s="131">
        <v>80</v>
      </c>
      <c r="AY9" s="131"/>
      <c r="AZ9" s="131"/>
      <c r="BA9" s="131"/>
      <c r="BB9" s="131"/>
      <c r="BC9" s="131"/>
      <c r="BD9" s="131"/>
      <c r="BE9" s="131"/>
      <c r="BF9" s="113">
        <v>80</v>
      </c>
      <c r="BG9" s="113">
        <v>85</v>
      </c>
      <c r="BH9" s="113">
        <v>80</v>
      </c>
      <c r="BI9" s="113">
        <v>80</v>
      </c>
      <c r="BJ9" s="113"/>
      <c r="BK9" s="113"/>
      <c r="BL9" s="113"/>
      <c r="BM9" s="113"/>
      <c r="BN9" s="113"/>
      <c r="BO9" s="113"/>
      <c r="BP9" s="113"/>
      <c r="BQ9" s="81">
        <v>80</v>
      </c>
      <c r="BR9" s="81">
        <v>80</v>
      </c>
      <c r="BS9" s="81">
        <v>80</v>
      </c>
      <c r="BT9" s="81">
        <v>80</v>
      </c>
      <c r="BU9" s="81"/>
      <c r="BV9" s="81"/>
      <c r="BW9" s="81"/>
      <c r="BX9" s="81"/>
      <c r="BY9" s="81"/>
      <c r="BZ9" s="81"/>
      <c r="CA9" s="81"/>
      <c r="CB9" s="131">
        <v>80</v>
      </c>
      <c r="CC9" s="131">
        <v>78</v>
      </c>
      <c r="CD9" s="131">
        <v>80</v>
      </c>
      <c r="CE9" s="131">
        <v>75</v>
      </c>
      <c r="CF9" s="131"/>
      <c r="CG9" s="131"/>
      <c r="CH9" s="131"/>
      <c r="CI9" s="131"/>
      <c r="CJ9" s="131"/>
      <c r="CK9" s="131"/>
      <c r="CL9" s="131"/>
      <c r="CM9" s="113">
        <v>80</v>
      </c>
      <c r="CN9" s="113">
        <v>80</v>
      </c>
      <c r="CO9" s="113">
        <v>80</v>
      </c>
      <c r="CP9" s="113">
        <v>85</v>
      </c>
      <c r="CQ9" s="113"/>
      <c r="CR9" s="113"/>
      <c r="CS9" s="113"/>
      <c r="CT9" s="113"/>
      <c r="CU9" s="113"/>
      <c r="CV9" s="113"/>
      <c r="CW9" s="113"/>
      <c r="CX9" s="81">
        <v>80</v>
      </c>
      <c r="CY9" s="81">
        <v>85</v>
      </c>
      <c r="CZ9" s="81">
        <v>85</v>
      </c>
      <c r="DA9" s="81">
        <v>78</v>
      </c>
      <c r="DB9" s="81"/>
      <c r="DC9" s="81"/>
      <c r="DD9" s="81"/>
      <c r="DE9" s="81"/>
      <c r="DF9" s="81"/>
      <c r="DG9" s="81"/>
      <c r="DH9" s="81"/>
      <c r="DI9" s="131">
        <v>85</v>
      </c>
      <c r="DJ9" s="131">
        <v>80</v>
      </c>
      <c r="DK9" s="131">
        <v>80</v>
      </c>
      <c r="DL9" s="131">
        <v>80</v>
      </c>
      <c r="DM9" s="131"/>
      <c r="DN9" s="131"/>
      <c r="DO9" s="131"/>
      <c r="DP9" s="131"/>
      <c r="DQ9" s="131"/>
      <c r="DR9" s="131"/>
      <c r="DS9" s="131"/>
      <c r="DT9" s="113">
        <v>80</v>
      </c>
      <c r="DU9" s="113">
        <v>80</v>
      </c>
      <c r="DV9" s="113">
        <v>80</v>
      </c>
      <c r="DW9" s="113">
        <v>85</v>
      </c>
      <c r="DX9" s="113"/>
      <c r="DY9" s="113"/>
      <c r="DZ9" s="113"/>
      <c r="EA9" s="113"/>
      <c r="EB9" s="113"/>
      <c r="EC9" s="113"/>
      <c r="ED9" s="113"/>
      <c r="EE9" s="233">
        <v>81.666666666666671</v>
      </c>
      <c r="EF9" s="233">
        <v>83.333333333333329</v>
      </c>
      <c r="EG9" s="233">
        <v>81.666666666666671</v>
      </c>
      <c r="EH9" s="233">
        <v>81.666666666666671</v>
      </c>
      <c r="EI9" s="233" t="s">
        <v>201</v>
      </c>
      <c r="EJ9" s="233" t="s">
        <v>201</v>
      </c>
      <c r="EK9" s="233" t="s">
        <v>201</v>
      </c>
      <c r="EL9" s="233" t="s">
        <v>201</v>
      </c>
      <c r="EM9" s="233" t="s">
        <v>201</v>
      </c>
      <c r="EN9" s="233" t="s">
        <v>201</v>
      </c>
      <c r="EO9" s="233" t="s">
        <v>201</v>
      </c>
      <c r="EP9" s="199">
        <v>82.083333333333343</v>
      </c>
      <c r="EQ9" s="120" t="s">
        <v>61</v>
      </c>
      <c r="ER9" s="234" t="s">
        <v>379</v>
      </c>
    </row>
    <row r="10" spans="1:148" ht="21.75" customHeight="1">
      <c r="A10" s="190">
        <v>3</v>
      </c>
      <c r="B10" s="111" t="str">
        <f>[1]SISWA!B8</f>
        <v>Danar Neva Patrias</v>
      </c>
      <c r="C10" s="81">
        <v>80</v>
      </c>
      <c r="D10" s="81">
        <v>78</v>
      </c>
      <c r="E10" s="81">
        <v>80</v>
      </c>
      <c r="F10" s="81">
        <v>80</v>
      </c>
      <c r="G10" s="81"/>
      <c r="H10" s="81"/>
      <c r="I10" s="81"/>
      <c r="J10" s="81"/>
      <c r="K10" s="81"/>
      <c r="L10" s="81"/>
      <c r="M10" s="81"/>
      <c r="N10" s="131">
        <v>80</v>
      </c>
      <c r="O10" s="131">
        <v>80</v>
      </c>
      <c r="P10" s="131">
        <v>80</v>
      </c>
      <c r="Q10" s="131">
        <v>85</v>
      </c>
      <c r="R10" s="131"/>
      <c r="S10" s="131"/>
      <c r="T10" s="131"/>
      <c r="U10" s="131"/>
      <c r="V10" s="131"/>
      <c r="W10" s="131"/>
      <c r="X10" s="131"/>
      <c r="Y10" s="113">
        <v>80</v>
      </c>
      <c r="Z10" s="113">
        <v>78</v>
      </c>
      <c r="AA10" s="113">
        <v>80</v>
      </c>
      <c r="AB10" s="113">
        <v>80</v>
      </c>
      <c r="AC10" s="113"/>
      <c r="AD10" s="113"/>
      <c r="AE10" s="113"/>
      <c r="AF10" s="113"/>
      <c r="AG10" s="113"/>
      <c r="AH10" s="113"/>
      <c r="AI10" s="113"/>
      <c r="AJ10" s="81">
        <v>85</v>
      </c>
      <c r="AK10" s="81">
        <v>85</v>
      </c>
      <c r="AL10" s="81">
        <v>85</v>
      </c>
      <c r="AM10" s="81">
        <v>80</v>
      </c>
      <c r="AN10" s="81"/>
      <c r="AO10" s="81"/>
      <c r="AP10" s="81"/>
      <c r="AQ10" s="81"/>
      <c r="AR10" s="81"/>
      <c r="AS10" s="81"/>
      <c r="AT10" s="81"/>
      <c r="AU10" s="131">
        <v>80</v>
      </c>
      <c r="AV10" s="131">
        <v>80</v>
      </c>
      <c r="AW10" s="131">
        <v>78</v>
      </c>
      <c r="AX10" s="131">
        <v>85</v>
      </c>
      <c r="AY10" s="131"/>
      <c r="AZ10" s="131"/>
      <c r="BA10" s="131"/>
      <c r="BB10" s="131"/>
      <c r="BC10" s="131"/>
      <c r="BD10" s="131"/>
      <c r="BE10" s="131"/>
      <c r="BF10" s="113">
        <v>85</v>
      </c>
      <c r="BG10" s="113">
        <v>85</v>
      </c>
      <c r="BH10" s="113">
        <v>80</v>
      </c>
      <c r="BI10" s="113">
        <v>80</v>
      </c>
      <c r="BJ10" s="113"/>
      <c r="BK10" s="113"/>
      <c r="BL10" s="113"/>
      <c r="BM10" s="113"/>
      <c r="BN10" s="113"/>
      <c r="BO10" s="113"/>
      <c r="BP10" s="113"/>
      <c r="BQ10" s="81">
        <v>85</v>
      </c>
      <c r="BR10" s="81">
        <v>85</v>
      </c>
      <c r="BS10" s="81">
        <v>80</v>
      </c>
      <c r="BT10" s="81">
        <v>80</v>
      </c>
      <c r="BU10" s="81"/>
      <c r="BV10" s="81"/>
      <c r="BW10" s="81"/>
      <c r="BX10" s="81"/>
      <c r="BY10" s="81"/>
      <c r="BZ10" s="81"/>
      <c r="CA10" s="81"/>
      <c r="CB10" s="131">
        <v>80</v>
      </c>
      <c r="CC10" s="131">
        <v>80</v>
      </c>
      <c r="CD10" s="131">
        <v>78</v>
      </c>
      <c r="CE10" s="131">
        <v>75</v>
      </c>
      <c r="CF10" s="131"/>
      <c r="CG10" s="131"/>
      <c r="CH10" s="131"/>
      <c r="CI10" s="131"/>
      <c r="CJ10" s="131"/>
      <c r="CK10" s="131"/>
      <c r="CL10" s="131"/>
      <c r="CM10" s="113">
        <v>85</v>
      </c>
      <c r="CN10" s="113">
        <v>80</v>
      </c>
      <c r="CO10" s="113">
        <v>80</v>
      </c>
      <c r="CP10" s="113">
        <v>85</v>
      </c>
      <c r="CQ10" s="113"/>
      <c r="CR10" s="113"/>
      <c r="CS10" s="113"/>
      <c r="CT10" s="113"/>
      <c r="CU10" s="113"/>
      <c r="CV10" s="113"/>
      <c r="CW10" s="113"/>
      <c r="CX10" s="81">
        <v>85</v>
      </c>
      <c r="CY10" s="81">
        <v>85</v>
      </c>
      <c r="CZ10" s="81">
        <v>80</v>
      </c>
      <c r="DA10" s="81">
        <v>80</v>
      </c>
      <c r="DB10" s="81"/>
      <c r="DC10" s="81"/>
      <c r="DD10" s="81"/>
      <c r="DE10" s="81"/>
      <c r="DF10" s="81"/>
      <c r="DG10" s="81"/>
      <c r="DH10" s="81"/>
      <c r="DI10" s="131">
        <v>80</v>
      </c>
      <c r="DJ10" s="131">
        <v>80</v>
      </c>
      <c r="DK10" s="131">
        <v>85</v>
      </c>
      <c r="DL10" s="131">
        <v>80</v>
      </c>
      <c r="DM10" s="131"/>
      <c r="DN10" s="131"/>
      <c r="DO10" s="131"/>
      <c r="DP10" s="131"/>
      <c r="DQ10" s="131"/>
      <c r="DR10" s="131"/>
      <c r="DS10" s="131"/>
      <c r="DT10" s="113">
        <v>80</v>
      </c>
      <c r="DU10" s="113">
        <v>80</v>
      </c>
      <c r="DV10" s="113">
        <v>85</v>
      </c>
      <c r="DW10" s="113">
        <v>85</v>
      </c>
      <c r="DX10" s="113"/>
      <c r="DY10" s="113"/>
      <c r="DZ10" s="113"/>
      <c r="EA10" s="113"/>
      <c r="EB10" s="113"/>
      <c r="EC10" s="113"/>
      <c r="ED10" s="113"/>
      <c r="EE10" s="233">
        <v>83.333333333333329</v>
      </c>
      <c r="EF10" s="233">
        <v>83.333333333333329</v>
      </c>
      <c r="EG10" s="233">
        <v>85</v>
      </c>
      <c r="EH10" s="233">
        <v>83.333333333333329</v>
      </c>
      <c r="EI10" s="233" t="s">
        <v>201</v>
      </c>
      <c r="EJ10" s="233" t="s">
        <v>201</v>
      </c>
      <c r="EK10" s="233" t="s">
        <v>201</v>
      </c>
      <c r="EL10" s="233" t="s">
        <v>201</v>
      </c>
      <c r="EM10" s="233" t="s">
        <v>201</v>
      </c>
      <c r="EN10" s="233" t="s">
        <v>201</v>
      </c>
      <c r="EO10" s="233" t="s">
        <v>201</v>
      </c>
      <c r="EP10" s="199">
        <v>83.75</v>
      </c>
      <c r="EQ10" s="120" t="s">
        <v>61</v>
      </c>
      <c r="ER10" s="234" t="s">
        <v>378</v>
      </c>
    </row>
    <row r="11" spans="1:148" ht="21" customHeight="1">
      <c r="A11" s="190">
        <v>4</v>
      </c>
      <c r="B11" s="111" t="str">
        <f>[1]SISWA!B9</f>
        <v>Davila Rebiyansa Putra</v>
      </c>
      <c r="C11" s="81">
        <v>80</v>
      </c>
      <c r="D11" s="81">
        <v>78</v>
      </c>
      <c r="E11" s="81">
        <v>80</v>
      </c>
      <c r="F11" s="81">
        <v>80</v>
      </c>
      <c r="G11" s="81"/>
      <c r="H11" s="81"/>
      <c r="I11" s="81"/>
      <c r="J11" s="81"/>
      <c r="K11" s="81"/>
      <c r="L11" s="81"/>
      <c r="M11" s="81"/>
      <c r="N11" s="131">
        <v>80</v>
      </c>
      <c r="O11" s="131">
        <v>80</v>
      </c>
      <c r="P11" s="131">
        <v>80</v>
      </c>
      <c r="Q11" s="131">
        <v>85</v>
      </c>
      <c r="R11" s="131"/>
      <c r="S11" s="131"/>
      <c r="T11" s="131"/>
      <c r="U11" s="131"/>
      <c r="V11" s="131"/>
      <c r="W11" s="131"/>
      <c r="X11" s="131"/>
      <c r="Y11" s="113">
        <v>80</v>
      </c>
      <c r="Z11" s="113">
        <v>85</v>
      </c>
      <c r="AA11" s="113">
        <v>80</v>
      </c>
      <c r="AB11" s="113">
        <v>80</v>
      </c>
      <c r="AC11" s="113"/>
      <c r="AD11" s="113"/>
      <c r="AE11" s="113"/>
      <c r="AF11" s="113"/>
      <c r="AG11" s="113"/>
      <c r="AH11" s="113"/>
      <c r="AI11" s="113"/>
      <c r="AJ11" s="81">
        <v>80</v>
      </c>
      <c r="AK11" s="81">
        <v>78</v>
      </c>
      <c r="AL11" s="81">
        <v>80</v>
      </c>
      <c r="AM11" s="81">
        <v>75</v>
      </c>
      <c r="AN11" s="81"/>
      <c r="AO11" s="81"/>
      <c r="AP11" s="81"/>
      <c r="AQ11" s="81"/>
      <c r="AR11" s="81"/>
      <c r="AS11" s="81"/>
      <c r="AT11" s="81"/>
      <c r="AU11" s="131">
        <v>80</v>
      </c>
      <c r="AV11" s="131">
        <v>80</v>
      </c>
      <c r="AW11" s="131">
        <v>78</v>
      </c>
      <c r="AX11" s="131">
        <v>78</v>
      </c>
      <c r="AY11" s="131"/>
      <c r="AZ11" s="131"/>
      <c r="BA11" s="131"/>
      <c r="BB11" s="131"/>
      <c r="BC11" s="131"/>
      <c r="BD11" s="131"/>
      <c r="BE11" s="131"/>
      <c r="BF11" s="113">
        <v>85</v>
      </c>
      <c r="BG11" s="113">
        <v>85</v>
      </c>
      <c r="BH11" s="113">
        <v>80</v>
      </c>
      <c r="BI11" s="113">
        <v>85</v>
      </c>
      <c r="BJ11" s="113"/>
      <c r="BK11" s="113"/>
      <c r="BL11" s="113"/>
      <c r="BM11" s="113"/>
      <c r="BN11" s="113"/>
      <c r="BO11" s="113"/>
      <c r="BP11" s="113"/>
      <c r="BQ11" s="81">
        <v>80</v>
      </c>
      <c r="BR11" s="81">
        <v>80</v>
      </c>
      <c r="BS11" s="81">
        <v>80</v>
      </c>
      <c r="BT11" s="81">
        <v>85</v>
      </c>
      <c r="BU11" s="81"/>
      <c r="BV11" s="81"/>
      <c r="BW11" s="81"/>
      <c r="BX11" s="81"/>
      <c r="BY11" s="81"/>
      <c r="BZ11" s="81"/>
      <c r="CA11" s="81"/>
      <c r="CB11" s="131">
        <v>78</v>
      </c>
      <c r="CC11" s="131">
        <v>85</v>
      </c>
      <c r="CD11" s="131">
        <v>80</v>
      </c>
      <c r="CE11" s="131">
        <v>80</v>
      </c>
      <c r="CF11" s="131"/>
      <c r="CG11" s="131"/>
      <c r="CH11" s="131"/>
      <c r="CI11" s="131"/>
      <c r="CJ11" s="131"/>
      <c r="CK11" s="131"/>
      <c r="CL11" s="131"/>
      <c r="CM11" s="113">
        <v>80</v>
      </c>
      <c r="CN11" s="113">
        <v>80</v>
      </c>
      <c r="CO11" s="113">
        <v>85</v>
      </c>
      <c r="CP11" s="113">
        <v>80</v>
      </c>
      <c r="CQ11" s="113"/>
      <c r="CR11" s="113"/>
      <c r="CS11" s="113"/>
      <c r="CT11" s="113"/>
      <c r="CU11" s="113"/>
      <c r="CV11" s="113"/>
      <c r="CW11" s="113"/>
      <c r="CX11" s="81">
        <v>85</v>
      </c>
      <c r="CY11" s="81">
        <v>85</v>
      </c>
      <c r="CZ11" s="81">
        <v>80</v>
      </c>
      <c r="DA11" s="81">
        <v>80</v>
      </c>
      <c r="DB11" s="81"/>
      <c r="DC11" s="81"/>
      <c r="DD11" s="81"/>
      <c r="DE11" s="81"/>
      <c r="DF11" s="81"/>
      <c r="DG11" s="81"/>
      <c r="DH11" s="81"/>
      <c r="DI11" s="131">
        <v>80</v>
      </c>
      <c r="DJ11" s="131">
        <v>85</v>
      </c>
      <c r="DK11" s="131">
        <v>78</v>
      </c>
      <c r="DL11" s="131">
        <v>80</v>
      </c>
      <c r="DM11" s="131"/>
      <c r="DN11" s="131"/>
      <c r="DO11" s="131"/>
      <c r="DP11" s="131"/>
      <c r="DQ11" s="131"/>
      <c r="DR11" s="131"/>
      <c r="DS11" s="131"/>
      <c r="DT11" s="113">
        <v>80</v>
      </c>
      <c r="DU11" s="113">
        <v>80</v>
      </c>
      <c r="DV11" s="113">
        <v>85</v>
      </c>
      <c r="DW11" s="113">
        <v>85</v>
      </c>
      <c r="DX11" s="113"/>
      <c r="DY11" s="113"/>
      <c r="DZ11" s="113"/>
      <c r="EA11" s="113"/>
      <c r="EB11" s="113"/>
      <c r="EC11" s="113"/>
      <c r="ED11" s="113"/>
      <c r="EE11" s="233">
        <v>83.333333333333329</v>
      </c>
      <c r="EF11" s="233">
        <v>85</v>
      </c>
      <c r="EG11" s="233">
        <v>81.666666666666671</v>
      </c>
      <c r="EH11" s="233">
        <v>85</v>
      </c>
      <c r="EI11" s="233" t="s">
        <v>201</v>
      </c>
      <c r="EJ11" s="233" t="s">
        <v>201</v>
      </c>
      <c r="EK11" s="233" t="s">
        <v>201</v>
      </c>
      <c r="EL11" s="233" t="s">
        <v>201</v>
      </c>
      <c r="EM11" s="233" t="s">
        <v>201</v>
      </c>
      <c r="EN11" s="233" t="s">
        <v>201</v>
      </c>
      <c r="EO11" s="233" t="s">
        <v>201</v>
      </c>
      <c r="EP11" s="199">
        <v>83.75</v>
      </c>
      <c r="EQ11" s="120" t="s">
        <v>61</v>
      </c>
      <c r="ER11" s="234" t="s">
        <v>380</v>
      </c>
    </row>
    <row r="12" spans="1:148" ht="18" customHeight="1">
      <c r="A12" s="190">
        <v>5</v>
      </c>
      <c r="B12" s="111" t="str">
        <f>[1]SISWA!B10</f>
        <v>Dyaz Eka Winata</v>
      </c>
      <c r="C12" s="81">
        <v>85</v>
      </c>
      <c r="D12" s="81">
        <v>80</v>
      </c>
      <c r="E12" s="81">
        <v>80</v>
      </c>
      <c r="F12" s="81">
        <v>85</v>
      </c>
      <c r="G12" s="81"/>
      <c r="H12" s="81"/>
      <c r="I12" s="81"/>
      <c r="J12" s="81"/>
      <c r="K12" s="81"/>
      <c r="L12" s="81"/>
      <c r="M12" s="81"/>
      <c r="N12" s="131">
        <v>80</v>
      </c>
      <c r="O12" s="131">
        <v>80</v>
      </c>
      <c r="P12" s="131">
        <v>80</v>
      </c>
      <c r="Q12" s="131">
        <v>78</v>
      </c>
      <c r="R12" s="131"/>
      <c r="S12" s="131"/>
      <c r="T12" s="131"/>
      <c r="U12" s="131"/>
      <c r="V12" s="131"/>
      <c r="W12" s="131"/>
      <c r="X12" s="131"/>
      <c r="Y12" s="113">
        <v>85</v>
      </c>
      <c r="Z12" s="113">
        <v>80</v>
      </c>
      <c r="AA12" s="113">
        <v>80</v>
      </c>
      <c r="AB12" s="113">
        <v>80</v>
      </c>
      <c r="AC12" s="113"/>
      <c r="AD12" s="113"/>
      <c r="AE12" s="113"/>
      <c r="AF12" s="113"/>
      <c r="AG12" s="113"/>
      <c r="AH12" s="113"/>
      <c r="AI12" s="113"/>
      <c r="AJ12" s="81">
        <v>78</v>
      </c>
      <c r="AK12" s="81">
        <v>78</v>
      </c>
      <c r="AL12" s="81">
        <v>80</v>
      </c>
      <c r="AM12" s="81">
        <v>80</v>
      </c>
      <c r="AN12" s="81"/>
      <c r="AO12" s="81"/>
      <c r="AP12" s="81"/>
      <c r="AQ12" s="81"/>
      <c r="AR12" s="81"/>
      <c r="AS12" s="81"/>
      <c r="AT12" s="81"/>
      <c r="AU12" s="131">
        <v>80</v>
      </c>
      <c r="AV12" s="131">
        <v>85</v>
      </c>
      <c r="AW12" s="131">
        <v>80</v>
      </c>
      <c r="AX12" s="131">
        <v>80</v>
      </c>
      <c r="AY12" s="131"/>
      <c r="AZ12" s="131"/>
      <c r="BA12" s="131"/>
      <c r="BB12" s="131"/>
      <c r="BC12" s="131"/>
      <c r="BD12" s="131"/>
      <c r="BE12" s="131"/>
      <c r="BF12" s="113">
        <v>80</v>
      </c>
      <c r="BG12" s="113">
        <v>75</v>
      </c>
      <c r="BH12" s="113">
        <v>78</v>
      </c>
      <c r="BI12" s="113">
        <v>75</v>
      </c>
      <c r="BJ12" s="113"/>
      <c r="BK12" s="113"/>
      <c r="BL12" s="113"/>
      <c r="BM12" s="113"/>
      <c r="BN12" s="113"/>
      <c r="BO12" s="113"/>
      <c r="BP12" s="113"/>
      <c r="BQ12" s="81">
        <v>80</v>
      </c>
      <c r="BR12" s="81">
        <v>80</v>
      </c>
      <c r="BS12" s="81">
        <v>75</v>
      </c>
      <c r="BT12" s="81">
        <v>78</v>
      </c>
      <c r="BU12" s="81"/>
      <c r="BV12" s="81"/>
      <c r="BW12" s="81"/>
      <c r="BX12" s="81"/>
      <c r="BY12" s="81"/>
      <c r="BZ12" s="81"/>
      <c r="CA12" s="81"/>
      <c r="CB12" s="131">
        <v>80</v>
      </c>
      <c r="CC12" s="131">
        <v>85</v>
      </c>
      <c r="CD12" s="131">
        <v>80</v>
      </c>
      <c r="CE12" s="131">
        <v>80</v>
      </c>
      <c r="CF12" s="131"/>
      <c r="CG12" s="131"/>
      <c r="CH12" s="131"/>
      <c r="CI12" s="131"/>
      <c r="CJ12" s="131"/>
      <c r="CK12" s="131"/>
      <c r="CL12" s="131"/>
      <c r="CM12" s="113">
        <v>80</v>
      </c>
      <c r="CN12" s="113">
        <v>80</v>
      </c>
      <c r="CO12" s="113">
        <v>80</v>
      </c>
      <c r="CP12" s="113">
        <v>85</v>
      </c>
      <c r="CQ12" s="113"/>
      <c r="CR12" s="113"/>
      <c r="CS12" s="113"/>
      <c r="CT12" s="113"/>
      <c r="CU12" s="113"/>
      <c r="CV12" s="113"/>
      <c r="CW12" s="113"/>
      <c r="CX12" s="81">
        <v>85</v>
      </c>
      <c r="CY12" s="81">
        <v>80</v>
      </c>
      <c r="CZ12" s="81">
        <v>78</v>
      </c>
      <c r="DA12" s="81">
        <v>75</v>
      </c>
      <c r="DB12" s="81"/>
      <c r="DC12" s="81"/>
      <c r="DD12" s="81"/>
      <c r="DE12" s="81"/>
      <c r="DF12" s="81"/>
      <c r="DG12" s="81"/>
      <c r="DH12" s="81"/>
      <c r="DI12" s="131">
        <v>80</v>
      </c>
      <c r="DJ12" s="131">
        <v>87</v>
      </c>
      <c r="DK12" s="131">
        <v>78</v>
      </c>
      <c r="DL12" s="131">
        <v>80</v>
      </c>
      <c r="DM12" s="131"/>
      <c r="DN12" s="131"/>
      <c r="DO12" s="131"/>
      <c r="DP12" s="131"/>
      <c r="DQ12" s="131"/>
      <c r="DR12" s="131"/>
      <c r="DS12" s="131"/>
      <c r="DT12" s="113">
        <v>80</v>
      </c>
      <c r="DU12" s="113">
        <v>80</v>
      </c>
      <c r="DV12" s="113">
        <v>80</v>
      </c>
      <c r="DW12" s="113">
        <v>85</v>
      </c>
      <c r="DX12" s="113"/>
      <c r="DY12" s="113"/>
      <c r="DZ12" s="113"/>
      <c r="EA12" s="113"/>
      <c r="EB12" s="113"/>
      <c r="EC12" s="113"/>
      <c r="ED12" s="113"/>
      <c r="EE12" s="233">
        <v>83.333333333333329</v>
      </c>
      <c r="EF12" s="233">
        <v>82.333333333333329</v>
      </c>
      <c r="EG12" s="233">
        <v>80</v>
      </c>
      <c r="EH12" s="233">
        <v>83.333333333333329</v>
      </c>
      <c r="EI12" s="233" t="s">
        <v>201</v>
      </c>
      <c r="EJ12" s="233" t="s">
        <v>201</v>
      </c>
      <c r="EK12" s="233" t="s">
        <v>201</v>
      </c>
      <c r="EL12" s="233" t="s">
        <v>201</v>
      </c>
      <c r="EM12" s="233" t="s">
        <v>201</v>
      </c>
      <c r="EN12" s="233" t="s">
        <v>201</v>
      </c>
      <c r="EO12" s="233" t="s">
        <v>201</v>
      </c>
      <c r="EP12" s="199">
        <v>82.25</v>
      </c>
      <c r="EQ12" s="120" t="s">
        <v>61</v>
      </c>
      <c r="ER12" s="234" t="s">
        <v>380</v>
      </c>
    </row>
    <row r="13" spans="1:148">
      <c r="A13" s="190">
        <v>6</v>
      </c>
      <c r="B13" s="111" t="str">
        <f>[1]SISWA!B11</f>
        <v>Dzaky Athaya Muhammad Salim</v>
      </c>
      <c r="C13" s="81">
        <v>78</v>
      </c>
      <c r="D13" s="81">
        <v>80</v>
      </c>
      <c r="E13" s="81">
        <v>80</v>
      </c>
      <c r="F13" s="81">
        <v>75</v>
      </c>
      <c r="G13" s="81"/>
      <c r="H13" s="81"/>
      <c r="I13" s="81"/>
      <c r="J13" s="81"/>
      <c r="K13" s="81"/>
      <c r="L13" s="81"/>
      <c r="M13" s="81"/>
      <c r="N13" s="131">
        <v>80</v>
      </c>
      <c r="O13" s="131">
        <v>80</v>
      </c>
      <c r="P13" s="131">
        <v>80</v>
      </c>
      <c r="Q13" s="131">
        <v>78</v>
      </c>
      <c r="R13" s="131"/>
      <c r="S13" s="131"/>
      <c r="T13" s="131"/>
      <c r="U13" s="131"/>
      <c r="V13" s="131"/>
      <c r="W13" s="131"/>
      <c r="X13" s="131"/>
      <c r="Y13" s="113">
        <v>80</v>
      </c>
      <c r="Z13" s="113">
        <v>85</v>
      </c>
      <c r="AA13" s="113">
        <v>80</v>
      </c>
      <c r="AB13" s="113">
        <v>80</v>
      </c>
      <c r="AC13" s="113"/>
      <c r="AD13" s="113"/>
      <c r="AE13" s="113"/>
      <c r="AF13" s="113"/>
      <c r="AG13" s="113"/>
      <c r="AH13" s="113"/>
      <c r="AI13" s="113"/>
      <c r="AJ13" s="81">
        <v>80</v>
      </c>
      <c r="AK13" s="81">
        <v>80</v>
      </c>
      <c r="AL13" s="81">
        <v>85</v>
      </c>
      <c r="AM13" s="81">
        <v>85</v>
      </c>
      <c r="AN13" s="81"/>
      <c r="AO13" s="81"/>
      <c r="AP13" s="81"/>
      <c r="AQ13" s="81"/>
      <c r="AR13" s="81"/>
      <c r="AS13" s="81"/>
      <c r="AT13" s="81"/>
      <c r="AU13" s="131">
        <v>80</v>
      </c>
      <c r="AV13" s="131">
        <v>80</v>
      </c>
      <c r="AW13" s="131">
        <v>80</v>
      </c>
      <c r="AX13" s="131">
        <v>80</v>
      </c>
      <c r="AY13" s="131"/>
      <c r="AZ13" s="131"/>
      <c r="BA13" s="131"/>
      <c r="BB13" s="131"/>
      <c r="BC13" s="131"/>
      <c r="BD13" s="131"/>
      <c r="BE13" s="131"/>
      <c r="BF13" s="113">
        <v>78</v>
      </c>
      <c r="BG13" s="113">
        <v>80</v>
      </c>
      <c r="BH13" s="113">
        <v>80</v>
      </c>
      <c r="BI13" s="113">
        <v>80</v>
      </c>
      <c r="BJ13" s="113"/>
      <c r="BK13" s="113"/>
      <c r="BL13" s="113"/>
      <c r="BM13" s="113"/>
      <c r="BN13" s="113"/>
      <c r="BO13" s="113"/>
      <c r="BP13" s="113"/>
      <c r="BQ13" s="81">
        <v>78</v>
      </c>
      <c r="BR13" s="81">
        <v>78</v>
      </c>
      <c r="BS13" s="81">
        <v>80</v>
      </c>
      <c r="BT13" s="81">
        <v>80</v>
      </c>
      <c r="BU13" s="81"/>
      <c r="BV13" s="81"/>
      <c r="BW13" s="81"/>
      <c r="BX13" s="81"/>
      <c r="BY13" s="81"/>
      <c r="BZ13" s="81"/>
      <c r="CA13" s="81"/>
      <c r="CB13" s="131">
        <v>80</v>
      </c>
      <c r="CC13" s="131">
        <v>80</v>
      </c>
      <c r="CD13" s="131">
        <v>78</v>
      </c>
      <c r="CE13" s="131">
        <v>78</v>
      </c>
      <c r="CF13" s="131"/>
      <c r="CG13" s="131"/>
      <c r="CH13" s="131"/>
      <c r="CI13" s="131"/>
      <c r="CJ13" s="131"/>
      <c r="CK13" s="131"/>
      <c r="CL13" s="131"/>
      <c r="CM13" s="113">
        <v>80</v>
      </c>
      <c r="CN13" s="113">
        <v>78</v>
      </c>
      <c r="CO13" s="113">
        <v>80</v>
      </c>
      <c r="CP13" s="113">
        <v>75</v>
      </c>
      <c r="CQ13" s="113"/>
      <c r="CR13" s="113"/>
      <c r="CS13" s="113"/>
      <c r="CT13" s="113"/>
      <c r="CU13" s="113"/>
      <c r="CV13" s="113"/>
      <c r="CW13" s="113"/>
      <c r="CX13" s="81">
        <v>80</v>
      </c>
      <c r="CY13" s="81">
        <v>78</v>
      </c>
      <c r="CZ13" s="81">
        <v>75</v>
      </c>
      <c r="DA13" s="81">
        <v>80</v>
      </c>
      <c r="DB13" s="81"/>
      <c r="DC13" s="81"/>
      <c r="DD13" s="81"/>
      <c r="DE13" s="81"/>
      <c r="DF13" s="81"/>
      <c r="DG13" s="81"/>
      <c r="DH13" s="81"/>
      <c r="DI13" s="131">
        <v>80</v>
      </c>
      <c r="DJ13" s="131">
        <v>80</v>
      </c>
      <c r="DK13" s="131">
        <v>78</v>
      </c>
      <c r="DL13" s="131">
        <v>78</v>
      </c>
      <c r="DM13" s="131"/>
      <c r="DN13" s="131"/>
      <c r="DO13" s="131"/>
      <c r="DP13" s="131"/>
      <c r="DQ13" s="131"/>
      <c r="DR13" s="131"/>
      <c r="DS13" s="131"/>
      <c r="DT13" s="113">
        <v>80</v>
      </c>
      <c r="DU13" s="113">
        <v>80</v>
      </c>
      <c r="DV13" s="113">
        <v>78</v>
      </c>
      <c r="DW13" s="113">
        <v>75</v>
      </c>
      <c r="DX13" s="113"/>
      <c r="DY13" s="113"/>
      <c r="DZ13" s="113"/>
      <c r="EA13" s="113"/>
      <c r="EB13" s="113"/>
      <c r="EC13" s="113"/>
      <c r="ED13" s="113"/>
      <c r="EE13" s="233">
        <v>80</v>
      </c>
      <c r="EF13" s="233">
        <v>81.666666666666671</v>
      </c>
      <c r="EG13" s="233">
        <v>81.666666666666671</v>
      </c>
      <c r="EH13" s="233">
        <v>81.666666666666671</v>
      </c>
      <c r="EI13" s="233" t="s">
        <v>201</v>
      </c>
      <c r="EJ13" s="233" t="s">
        <v>201</v>
      </c>
      <c r="EK13" s="233" t="s">
        <v>201</v>
      </c>
      <c r="EL13" s="233" t="s">
        <v>201</v>
      </c>
      <c r="EM13" s="233" t="s">
        <v>201</v>
      </c>
      <c r="EN13" s="233" t="s">
        <v>201</v>
      </c>
      <c r="EO13" s="233" t="s">
        <v>201</v>
      </c>
      <c r="EP13" s="199">
        <v>81.250000000000014</v>
      </c>
      <c r="EQ13" s="120" t="s">
        <v>61</v>
      </c>
      <c r="ER13" s="234" t="s">
        <v>381</v>
      </c>
    </row>
    <row r="14" spans="1:148">
      <c r="A14" s="190">
        <v>7</v>
      </c>
      <c r="B14" s="111" t="str">
        <f>[1]SISWA!B12</f>
        <v>Haya Hafizhah</v>
      </c>
      <c r="C14" s="81">
        <v>80</v>
      </c>
      <c r="D14" s="81">
        <v>80</v>
      </c>
      <c r="E14" s="81">
        <v>80</v>
      </c>
      <c r="F14" s="81">
        <v>85</v>
      </c>
      <c r="G14" s="81"/>
      <c r="H14" s="81"/>
      <c r="I14" s="81"/>
      <c r="J14" s="81"/>
      <c r="K14" s="81"/>
      <c r="L14" s="81"/>
      <c r="M14" s="81"/>
      <c r="N14" s="131">
        <v>85</v>
      </c>
      <c r="O14" s="131">
        <v>85</v>
      </c>
      <c r="P14" s="131">
        <v>85</v>
      </c>
      <c r="Q14" s="131">
        <v>80</v>
      </c>
      <c r="R14" s="131"/>
      <c r="S14" s="131"/>
      <c r="T14" s="131"/>
      <c r="U14" s="131"/>
      <c r="V14" s="131"/>
      <c r="W14" s="131"/>
      <c r="X14" s="131"/>
      <c r="Y14" s="113">
        <v>80</v>
      </c>
      <c r="Z14" s="113">
        <v>80</v>
      </c>
      <c r="AA14" s="113">
        <v>80</v>
      </c>
      <c r="AB14" s="113">
        <v>78</v>
      </c>
      <c r="AC14" s="113"/>
      <c r="AD14" s="113"/>
      <c r="AE14" s="113"/>
      <c r="AF14" s="113"/>
      <c r="AG14" s="113"/>
      <c r="AH14" s="113"/>
      <c r="AI14" s="113"/>
      <c r="AJ14" s="81">
        <v>80</v>
      </c>
      <c r="AK14" s="81">
        <v>85</v>
      </c>
      <c r="AL14" s="81">
        <v>85</v>
      </c>
      <c r="AM14" s="81">
        <v>80</v>
      </c>
      <c r="AN14" s="81"/>
      <c r="AO14" s="81"/>
      <c r="AP14" s="81"/>
      <c r="AQ14" s="81"/>
      <c r="AR14" s="81"/>
      <c r="AS14" s="81"/>
      <c r="AT14" s="81"/>
      <c r="AU14" s="131">
        <v>80</v>
      </c>
      <c r="AV14" s="131">
        <v>80</v>
      </c>
      <c r="AW14" s="131">
        <v>85</v>
      </c>
      <c r="AX14" s="131">
        <v>80</v>
      </c>
      <c r="AY14" s="131"/>
      <c r="AZ14" s="131"/>
      <c r="BA14" s="131"/>
      <c r="BB14" s="131"/>
      <c r="BC14" s="131"/>
      <c r="BD14" s="131"/>
      <c r="BE14" s="131"/>
      <c r="BF14" s="113">
        <v>85</v>
      </c>
      <c r="BG14" s="113">
        <v>85</v>
      </c>
      <c r="BH14" s="113">
        <v>80</v>
      </c>
      <c r="BI14" s="113">
        <v>80</v>
      </c>
      <c r="BJ14" s="113"/>
      <c r="BK14" s="113"/>
      <c r="BL14" s="113"/>
      <c r="BM14" s="113"/>
      <c r="BN14" s="113"/>
      <c r="BO14" s="113"/>
      <c r="BP14" s="113"/>
      <c r="BQ14" s="81">
        <v>88</v>
      </c>
      <c r="BR14" s="81">
        <v>85</v>
      </c>
      <c r="BS14" s="81">
        <v>80</v>
      </c>
      <c r="BT14" s="81">
        <v>85</v>
      </c>
      <c r="BU14" s="81"/>
      <c r="BV14" s="81"/>
      <c r="BW14" s="81"/>
      <c r="BX14" s="81"/>
      <c r="BY14" s="81"/>
      <c r="BZ14" s="81"/>
      <c r="CA14" s="81"/>
      <c r="CB14" s="131">
        <v>85</v>
      </c>
      <c r="CC14" s="131">
        <v>85</v>
      </c>
      <c r="CD14" s="131">
        <v>85</v>
      </c>
      <c r="CE14" s="131">
        <v>85</v>
      </c>
      <c r="CF14" s="131"/>
      <c r="CG14" s="131"/>
      <c r="CH14" s="131"/>
      <c r="CI14" s="131"/>
      <c r="CJ14" s="131"/>
      <c r="CK14" s="131"/>
      <c r="CL14" s="131"/>
      <c r="CM14" s="113">
        <v>80</v>
      </c>
      <c r="CN14" s="113">
        <v>85</v>
      </c>
      <c r="CO14" s="113">
        <v>85</v>
      </c>
      <c r="CP14" s="113">
        <v>85</v>
      </c>
      <c r="CQ14" s="113"/>
      <c r="CR14" s="113"/>
      <c r="CS14" s="113"/>
      <c r="CT14" s="113"/>
      <c r="CU14" s="113"/>
      <c r="CV14" s="113"/>
      <c r="CW14" s="113"/>
      <c r="CX14" s="81">
        <v>85</v>
      </c>
      <c r="CY14" s="81">
        <v>80</v>
      </c>
      <c r="CZ14" s="81">
        <v>80</v>
      </c>
      <c r="DA14" s="81">
        <v>80</v>
      </c>
      <c r="DB14" s="81"/>
      <c r="DC14" s="81"/>
      <c r="DD14" s="81"/>
      <c r="DE14" s="81"/>
      <c r="DF14" s="81"/>
      <c r="DG14" s="81"/>
      <c r="DH14" s="81"/>
      <c r="DI14" s="131">
        <v>85</v>
      </c>
      <c r="DJ14" s="131">
        <v>85</v>
      </c>
      <c r="DK14" s="131">
        <v>80</v>
      </c>
      <c r="DL14" s="131">
        <v>80</v>
      </c>
      <c r="DM14" s="131"/>
      <c r="DN14" s="131"/>
      <c r="DO14" s="131"/>
      <c r="DP14" s="131"/>
      <c r="DQ14" s="131"/>
      <c r="DR14" s="131"/>
      <c r="DS14" s="131"/>
      <c r="DT14" s="113">
        <v>80</v>
      </c>
      <c r="DU14" s="113">
        <v>85</v>
      </c>
      <c r="DV14" s="113">
        <v>85</v>
      </c>
      <c r="DW14" s="113">
        <v>88</v>
      </c>
      <c r="DX14" s="113"/>
      <c r="DY14" s="113"/>
      <c r="DZ14" s="113"/>
      <c r="EA14" s="113"/>
      <c r="EB14" s="113"/>
      <c r="EC14" s="113"/>
      <c r="ED14" s="113"/>
      <c r="EE14" s="233">
        <v>86</v>
      </c>
      <c r="EF14" s="233">
        <v>85</v>
      </c>
      <c r="EG14" s="233">
        <v>85</v>
      </c>
      <c r="EH14" s="233">
        <v>86</v>
      </c>
      <c r="EI14" s="233" t="s">
        <v>201</v>
      </c>
      <c r="EJ14" s="233" t="s">
        <v>201</v>
      </c>
      <c r="EK14" s="233" t="s">
        <v>201</v>
      </c>
      <c r="EL14" s="233" t="s">
        <v>201</v>
      </c>
      <c r="EM14" s="233" t="s">
        <v>201</v>
      </c>
      <c r="EN14" s="233" t="s">
        <v>201</v>
      </c>
      <c r="EO14" s="233" t="s">
        <v>201</v>
      </c>
      <c r="EP14" s="199">
        <v>85.5</v>
      </c>
      <c r="EQ14" s="120" t="s">
        <v>61</v>
      </c>
      <c r="ER14" s="234" t="s">
        <v>380</v>
      </c>
    </row>
    <row r="15" spans="1:148">
      <c r="A15" s="190">
        <v>8</v>
      </c>
      <c r="B15" s="111" t="str">
        <f>[1]SISWA!B13</f>
        <v>Kevin Aldi Prasetya</v>
      </c>
      <c r="C15" s="81">
        <v>78</v>
      </c>
      <c r="D15" s="81">
        <v>78</v>
      </c>
      <c r="E15" s="81">
        <v>80</v>
      </c>
      <c r="F15" s="81">
        <v>75</v>
      </c>
      <c r="G15" s="81"/>
      <c r="H15" s="81"/>
      <c r="I15" s="81"/>
      <c r="J15" s="81"/>
      <c r="K15" s="81"/>
      <c r="L15" s="81"/>
      <c r="M15" s="81"/>
      <c r="N15" s="131">
        <v>80</v>
      </c>
      <c r="O15" s="131">
        <v>75</v>
      </c>
      <c r="P15" s="131">
        <v>80</v>
      </c>
      <c r="Q15" s="131">
        <v>75</v>
      </c>
      <c r="R15" s="131"/>
      <c r="S15" s="131"/>
      <c r="T15" s="131"/>
      <c r="U15" s="131"/>
      <c r="V15" s="131"/>
      <c r="W15" s="131"/>
      <c r="X15" s="131"/>
      <c r="Y15" s="113">
        <v>80</v>
      </c>
      <c r="Z15" s="113">
        <v>75</v>
      </c>
      <c r="AA15" s="113">
        <v>78</v>
      </c>
      <c r="AB15" s="113">
        <v>80</v>
      </c>
      <c r="AC15" s="113"/>
      <c r="AD15" s="113"/>
      <c r="AE15" s="113"/>
      <c r="AF15" s="113"/>
      <c r="AG15" s="113"/>
      <c r="AH15" s="113"/>
      <c r="AI15" s="113"/>
      <c r="AJ15" s="81">
        <v>78</v>
      </c>
      <c r="AK15" s="81">
        <v>78</v>
      </c>
      <c r="AL15" s="81">
        <v>80</v>
      </c>
      <c r="AM15" s="81">
        <v>78</v>
      </c>
      <c r="AN15" s="81"/>
      <c r="AO15" s="81"/>
      <c r="AP15" s="81"/>
      <c r="AQ15" s="81"/>
      <c r="AR15" s="81"/>
      <c r="AS15" s="81"/>
      <c r="AT15" s="81"/>
      <c r="AU15" s="131">
        <v>80</v>
      </c>
      <c r="AV15" s="131">
        <v>80</v>
      </c>
      <c r="AW15" s="131">
        <v>80</v>
      </c>
      <c r="AX15" s="131">
        <v>75</v>
      </c>
      <c r="AY15" s="131"/>
      <c r="AZ15" s="131"/>
      <c r="BA15" s="131"/>
      <c r="BB15" s="131"/>
      <c r="BC15" s="131"/>
      <c r="BD15" s="131"/>
      <c r="BE15" s="131"/>
      <c r="BF15" s="113">
        <v>80</v>
      </c>
      <c r="BG15" s="113">
        <v>75</v>
      </c>
      <c r="BH15" s="113">
        <v>78</v>
      </c>
      <c r="BI15" s="113">
        <v>75</v>
      </c>
      <c r="BJ15" s="113"/>
      <c r="BK15" s="113"/>
      <c r="BL15" s="113"/>
      <c r="BM15" s="113"/>
      <c r="BN15" s="113"/>
      <c r="BO15" s="113"/>
      <c r="BP15" s="113"/>
      <c r="BQ15" s="81">
        <v>78</v>
      </c>
      <c r="BR15" s="81">
        <v>75</v>
      </c>
      <c r="BS15" s="81">
        <v>80</v>
      </c>
      <c r="BT15" s="81">
        <v>80</v>
      </c>
      <c r="BU15" s="81"/>
      <c r="BV15" s="81"/>
      <c r="BW15" s="81"/>
      <c r="BX15" s="81"/>
      <c r="BY15" s="81"/>
      <c r="BZ15" s="81"/>
      <c r="CA15" s="81"/>
      <c r="CB15" s="131">
        <v>75</v>
      </c>
      <c r="CC15" s="131">
        <v>80</v>
      </c>
      <c r="CD15" s="131">
        <v>78</v>
      </c>
      <c r="CE15" s="131">
        <v>80</v>
      </c>
      <c r="CF15" s="131"/>
      <c r="CG15" s="131"/>
      <c r="CH15" s="131"/>
      <c r="CI15" s="131"/>
      <c r="CJ15" s="131"/>
      <c r="CK15" s="131"/>
      <c r="CL15" s="131"/>
      <c r="CM15" s="113">
        <v>80</v>
      </c>
      <c r="CN15" s="113">
        <v>78</v>
      </c>
      <c r="CO15" s="113">
        <v>75</v>
      </c>
      <c r="CP15" s="113">
        <v>85</v>
      </c>
      <c r="CQ15" s="113"/>
      <c r="CR15" s="113"/>
      <c r="CS15" s="113"/>
      <c r="CT15" s="113"/>
      <c r="CU15" s="113"/>
      <c r="CV15" s="113"/>
      <c r="CW15" s="113"/>
      <c r="CX15" s="81">
        <v>80</v>
      </c>
      <c r="CY15" s="81">
        <v>75</v>
      </c>
      <c r="CZ15" s="81">
        <v>78</v>
      </c>
      <c r="DA15" s="81">
        <v>80</v>
      </c>
      <c r="DB15" s="81"/>
      <c r="DC15" s="81"/>
      <c r="DD15" s="81"/>
      <c r="DE15" s="81"/>
      <c r="DF15" s="81"/>
      <c r="DG15" s="81"/>
      <c r="DH15" s="81"/>
      <c r="DI15" s="131">
        <v>80</v>
      </c>
      <c r="DJ15" s="131">
        <v>75</v>
      </c>
      <c r="DK15" s="131">
        <v>78</v>
      </c>
      <c r="DL15" s="131">
        <v>75</v>
      </c>
      <c r="DM15" s="131"/>
      <c r="DN15" s="131"/>
      <c r="DO15" s="131"/>
      <c r="DP15" s="131"/>
      <c r="DQ15" s="131"/>
      <c r="DR15" s="131"/>
      <c r="DS15" s="131"/>
      <c r="DT15" s="113">
        <v>80</v>
      </c>
      <c r="DU15" s="113">
        <v>80</v>
      </c>
      <c r="DV15" s="113">
        <v>78</v>
      </c>
      <c r="DW15" s="113">
        <v>78</v>
      </c>
      <c r="DX15" s="113"/>
      <c r="DY15" s="113"/>
      <c r="DZ15" s="113"/>
      <c r="EA15" s="113"/>
      <c r="EB15" s="113"/>
      <c r="EC15" s="113"/>
      <c r="ED15" s="113"/>
      <c r="EE15" s="233">
        <v>80</v>
      </c>
      <c r="EF15" s="233">
        <v>79.333333333333329</v>
      </c>
      <c r="EG15" s="233">
        <v>79.333333333333329</v>
      </c>
      <c r="EH15" s="233">
        <v>81.666666666666671</v>
      </c>
      <c r="EI15" s="233" t="s">
        <v>201</v>
      </c>
      <c r="EJ15" s="233" t="s">
        <v>201</v>
      </c>
      <c r="EK15" s="233" t="s">
        <v>201</v>
      </c>
      <c r="EL15" s="233" t="s">
        <v>201</v>
      </c>
      <c r="EM15" s="233" t="s">
        <v>201</v>
      </c>
      <c r="EN15" s="233" t="s">
        <v>201</v>
      </c>
      <c r="EO15" s="233" t="s">
        <v>201</v>
      </c>
      <c r="EP15" s="199">
        <v>80.083333333333329</v>
      </c>
      <c r="EQ15" s="120" t="s">
        <v>61</v>
      </c>
      <c r="ER15" s="234" t="s">
        <v>380</v>
      </c>
    </row>
    <row r="16" spans="1:148" ht="14.25" customHeight="1">
      <c r="A16" s="190">
        <v>9</v>
      </c>
      <c r="B16" s="111" t="str">
        <f>[1]SISWA!B14</f>
        <v>Miswa Putri Ramadhani</v>
      </c>
      <c r="C16" s="81">
        <v>80</v>
      </c>
      <c r="D16" s="81">
        <v>80</v>
      </c>
      <c r="E16" s="81">
        <v>80</v>
      </c>
      <c r="F16" s="81">
        <v>85</v>
      </c>
      <c r="G16" s="81"/>
      <c r="H16" s="81"/>
      <c r="I16" s="81"/>
      <c r="J16" s="81"/>
      <c r="K16" s="81"/>
      <c r="L16" s="81"/>
      <c r="M16" s="81"/>
      <c r="N16" s="131">
        <v>85</v>
      </c>
      <c r="O16" s="131">
        <v>85</v>
      </c>
      <c r="P16" s="131">
        <v>80</v>
      </c>
      <c r="Q16" s="131">
        <v>85</v>
      </c>
      <c r="R16" s="131"/>
      <c r="S16" s="131"/>
      <c r="T16" s="131"/>
      <c r="U16" s="131"/>
      <c r="V16" s="131"/>
      <c r="W16" s="131"/>
      <c r="X16" s="131"/>
      <c r="Y16" s="113">
        <v>80</v>
      </c>
      <c r="Z16" s="113">
        <v>85</v>
      </c>
      <c r="AA16" s="113">
        <v>80</v>
      </c>
      <c r="AB16" s="113">
        <v>85</v>
      </c>
      <c r="AC16" s="113"/>
      <c r="AD16" s="113"/>
      <c r="AE16" s="113"/>
      <c r="AF16" s="113"/>
      <c r="AG16" s="113"/>
      <c r="AH16" s="113"/>
      <c r="AI16" s="113"/>
      <c r="AJ16" s="81">
        <v>80</v>
      </c>
      <c r="AK16" s="81">
        <v>80</v>
      </c>
      <c r="AL16" s="81">
        <v>85</v>
      </c>
      <c r="AM16" s="81">
        <v>85</v>
      </c>
      <c r="AN16" s="81"/>
      <c r="AO16" s="81"/>
      <c r="AP16" s="81"/>
      <c r="AQ16" s="81"/>
      <c r="AR16" s="81"/>
      <c r="AS16" s="81"/>
      <c r="AT16" s="81"/>
      <c r="AU16" s="131">
        <v>85</v>
      </c>
      <c r="AV16" s="131">
        <v>85</v>
      </c>
      <c r="AW16" s="131">
        <v>80</v>
      </c>
      <c r="AX16" s="131">
        <v>80</v>
      </c>
      <c r="AY16" s="131"/>
      <c r="AZ16" s="131"/>
      <c r="BA16" s="131"/>
      <c r="BB16" s="131"/>
      <c r="BC16" s="131"/>
      <c r="BD16" s="131"/>
      <c r="BE16" s="131"/>
      <c r="BF16" s="113">
        <v>85</v>
      </c>
      <c r="BG16" s="113">
        <v>80</v>
      </c>
      <c r="BH16" s="113">
        <v>80</v>
      </c>
      <c r="BI16" s="113">
        <v>80</v>
      </c>
      <c r="BJ16" s="113"/>
      <c r="BK16" s="113"/>
      <c r="BL16" s="113"/>
      <c r="BM16" s="113"/>
      <c r="BN16" s="113"/>
      <c r="BO16" s="113"/>
      <c r="BP16" s="113"/>
      <c r="BQ16" s="81">
        <v>78</v>
      </c>
      <c r="BR16" s="81">
        <v>78</v>
      </c>
      <c r="BS16" s="81">
        <v>80</v>
      </c>
      <c r="BT16" s="81">
        <v>80</v>
      </c>
      <c r="BU16" s="81"/>
      <c r="BV16" s="81"/>
      <c r="BW16" s="81"/>
      <c r="BX16" s="81"/>
      <c r="BY16" s="81"/>
      <c r="BZ16" s="81"/>
      <c r="CA16" s="81"/>
      <c r="CB16" s="131">
        <v>80</v>
      </c>
      <c r="CC16" s="131">
        <v>80</v>
      </c>
      <c r="CD16" s="131">
        <v>78</v>
      </c>
      <c r="CE16" s="131">
        <v>75</v>
      </c>
      <c r="CF16" s="131"/>
      <c r="CG16" s="131"/>
      <c r="CH16" s="131"/>
      <c r="CI16" s="131"/>
      <c r="CJ16" s="131"/>
      <c r="CK16" s="131"/>
      <c r="CL16" s="131"/>
      <c r="CM16" s="113">
        <v>80</v>
      </c>
      <c r="CN16" s="113">
        <v>85</v>
      </c>
      <c r="CO16" s="113">
        <v>85</v>
      </c>
      <c r="CP16" s="113">
        <v>80</v>
      </c>
      <c r="CQ16" s="113"/>
      <c r="CR16" s="113"/>
      <c r="CS16" s="113"/>
      <c r="CT16" s="113"/>
      <c r="CU16" s="113"/>
      <c r="CV16" s="113"/>
      <c r="CW16" s="113"/>
      <c r="CX16" s="81">
        <v>80</v>
      </c>
      <c r="CY16" s="81">
        <v>85</v>
      </c>
      <c r="CZ16" s="81">
        <v>88</v>
      </c>
      <c r="DA16" s="81">
        <v>80</v>
      </c>
      <c r="DB16" s="81"/>
      <c r="DC16" s="81"/>
      <c r="DD16" s="81"/>
      <c r="DE16" s="81"/>
      <c r="DF16" s="81"/>
      <c r="DG16" s="81"/>
      <c r="DH16" s="81"/>
      <c r="DI16" s="131">
        <v>80</v>
      </c>
      <c r="DJ16" s="131">
        <v>85</v>
      </c>
      <c r="DK16" s="131">
        <v>85</v>
      </c>
      <c r="DL16" s="131">
        <v>85</v>
      </c>
      <c r="DM16" s="131"/>
      <c r="DN16" s="131"/>
      <c r="DO16" s="131"/>
      <c r="DP16" s="131"/>
      <c r="DQ16" s="131"/>
      <c r="DR16" s="131"/>
      <c r="DS16" s="131"/>
      <c r="DT16" s="113">
        <v>85</v>
      </c>
      <c r="DU16" s="113">
        <v>85</v>
      </c>
      <c r="DV16" s="113">
        <v>88</v>
      </c>
      <c r="DW16" s="113">
        <v>80</v>
      </c>
      <c r="DX16" s="113"/>
      <c r="DY16" s="113"/>
      <c r="DZ16" s="113"/>
      <c r="EA16" s="113"/>
      <c r="EB16" s="113"/>
      <c r="EC16" s="113"/>
      <c r="ED16" s="113"/>
      <c r="EE16" s="233">
        <v>83.333333333333329</v>
      </c>
      <c r="EF16" s="233">
        <v>85</v>
      </c>
      <c r="EG16" s="233">
        <v>87</v>
      </c>
      <c r="EH16" s="233">
        <v>85</v>
      </c>
      <c r="EI16" s="233" t="s">
        <v>201</v>
      </c>
      <c r="EJ16" s="233" t="s">
        <v>201</v>
      </c>
      <c r="EK16" s="233" t="s">
        <v>201</v>
      </c>
      <c r="EL16" s="233" t="s">
        <v>201</v>
      </c>
      <c r="EM16" s="233" t="s">
        <v>201</v>
      </c>
      <c r="EN16" s="233" t="s">
        <v>201</v>
      </c>
      <c r="EO16" s="233" t="s">
        <v>201</v>
      </c>
      <c r="EP16" s="199">
        <v>85.083333333333329</v>
      </c>
      <c r="EQ16" s="120" t="s">
        <v>61</v>
      </c>
      <c r="ER16" s="234" t="s">
        <v>382</v>
      </c>
    </row>
    <row r="17" spans="1:148" ht="11.25" customHeight="1">
      <c r="A17" s="190">
        <v>10</v>
      </c>
      <c r="B17" s="111" t="str">
        <f>[1]SISWA!B15</f>
        <v>Muhammad Rafi Aldiansyah</v>
      </c>
      <c r="C17" s="81">
        <v>85</v>
      </c>
      <c r="D17" s="81">
        <v>85</v>
      </c>
      <c r="E17" s="81">
        <v>85</v>
      </c>
      <c r="F17" s="81">
        <v>88</v>
      </c>
      <c r="G17" s="81"/>
      <c r="H17" s="81"/>
      <c r="I17" s="81"/>
      <c r="J17" s="81"/>
      <c r="K17" s="81"/>
      <c r="L17" s="81"/>
      <c r="M17" s="81"/>
      <c r="N17" s="131">
        <v>88</v>
      </c>
      <c r="O17" s="131">
        <v>80</v>
      </c>
      <c r="P17" s="131">
        <v>80</v>
      </c>
      <c r="Q17" s="131">
        <v>80</v>
      </c>
      <c r="R17" s="131"/>
      <c r="S17" s="131"/>
      <c r="T17" s="131"/>
      <c r="U17" s="131"/>
      <c r="V17" s="131"/>
      <c r="W17" s="131"/>
      <c r="X17" s="131"/>
      <c r="Y17" s="113">
        <v>80</v>
      </c>
      <c r="Z17" s="113">
        <v>80</v>
      </c>
      <c r="AA17" s="113">
        <v>85</v>
      </c>
      <c r="AB17" s="113">
        <v>85</v>
      </c>
      <c r="AC17" s="113"/>
      <c r="AD17" s="113"/>
      <c r="AE17" s="113"/>
      <c r="AF17" s="113"/>
      <c r="AG17" s="113"/>
      <c r="AH17" s="113"/>
      <c r="AI17" s="113"/>
      <c r="AJ17" s="81">
        <v>80</v>
      </c>
      <c r="AK17" s="81">
        <v>80</v>
      </c>
      <c r="AL17" s="81">
        <v>80</v>
      </c>
      <c r="AM17" s="81">
        <v>80</v>
      </c>
      <c r="AN17" s="81"/>
      <c r="AO17" s="81"/>
      <c r="AP17" s="81"/>
      <c r="AQ17" s="81"/>
      <c r="AR17" s="81"/>
      <c r="AS17" s="81"/>
      <c r="AT17" s="81"/>
      <c r="AU17" s="131">
        <v>85</v>
      </c>
      <c r="AV17" s="131">
        <v>80</v>
      </c>
      <c r="AW17" s="131">
        <v>80</v>
      </c>
      <c r="AX17" s="131">
        <v>80</v>
      </c>
      <c r="AY17" s="131"/>
      <c r="AZ17" s="131"/>
      <c r="BA17" s="131"/>
      <c r="BB17" s="131"/>
      <c r="BC17" s="131"/>
      <c r="BD17" s="131"/>
      <c r="BE17" s="131"/>
      <c r="BF17" s="113">
        <v>88</v>
      </c>
      <c r="BG17" s="113">
        <v>85</v>
      </c>
      <c r="BH17" s="113">
        <v>85</v>
      </c>
      <c r="BI17" s="113">
        <v>80</v>
      </c>
      <c r="BJ17" s="113"/>
      <c r="BK17" s="113"/>
      <c r="BL17" s="113"/>
      <c r="BM17" s="113"/>
      <c r="BN17" s="113"/>
      <c r="BO17" s="113"/>
      <c r="BP17" s="113"/>
      <c r="BQ17" s="81">
        <v>80</v>
      </c>
      <c r="BR17" s="81">
        <v>78</v>
      </c>
      <c r="BS17" s="81">
        <v>80</v>
      </c>
      <c r="BT17" s="81">
        <v>85</v>
      </c>
      <c r="BU17" s="81"/>
      <c r="BV17" s="81"/>
      <c r="BW17" s="81"/>
      <c r="BX17" s="81"/>
      <c r="BY17" s="81"/>
      <c r="BZ17" s="81"/>
      <c r="CA17" s="81"/>
      <c r="CB17" s="131">
        <v>85</v>
      </c>
      <c r="CC17" s="131">
        <v>80</v>
      </c>
      <c r="CD17" s="131">
        <v>80</v>
      </c>
      <c r="CE17" s="131">
        <v>80</v>
      </c>
      <c r="CF17" s="131"/>
      <c r="CG17" s="131"/>
      <c r="CH17" s="131"/>
      <c r="CI17" s="131"/>
      <c r="CJ17" s="131"/>
      <c r="CK17" s="131"/>
      <c r="CL17" s="131"/>
      <c r="CM17" s="113">
        <v>80</v>
      </c>
      <c r="CN17" s="113">
        <v>80</v>
      </c>
      <c r="CO17" s="113">
        <v>85</v>
      </c>
      <c r="CP17" s="113">
        <v>85</v>
      </c>
      <c r="CQ17" s="113"/>
      <c r="CR17" s="113"/>
      <c r="CS17" s="113"/>
      <c r="CT17" s="113"/>
      <c r="CU17" s="113"/>
      <c r="CV17" s="113"/>
      <c r="CW17" s="113"/>
      <c r="CX17" s="81">
        <v>80</v>
      </c>
      <c r="CY17" s="81">
        <v>78</v>
      </c>
      <c r="CZ17" s="81">
        <v>78</v>
      </c>
      <c r="DA17" s="81">
        <v>85</v>
      </c>
      <c r="DB17" s="81"/>
      <c r="DC17" s="81"/>
      <c r="DD17" s="81"/>
      <c r="DE17" s="81"/>
      <c r="DF17" s="81"/>
      <c r="DG17" s="81"/>
      <c r="DH17" s="81"/>
      <c r="DI17" s="131">
        <v>85</v>
      </c>
      <c r="DJ17" s="131">
        <v>80</v>
      </c>
      <c r="DK17" s="131">
        <v>85</v>
      </c>
      <c r="DL17" s="131">
        <v>85</v>
      </c>
      <c r="DM17" s="131"/>
      <c r="DN17" s="131"/>
      <c r="DO17" s="131"/>
      <c r="DP17" s="131"/>
      <c r="DQ17" s="131"/>
      <c r="DR17" s="131"/>
      <c r="DS17" s="131"/>
      <c r="DT17" s="113">
        <v>85</v>
      </c>
      <c r="DU17" s="113">
        <v>88</v>
      </c>
      <c r="DV17" s="113">
        <v>80</v>
      </c>
      <c r="DW17" s="113">
        <v>85</v>
      </c>
      <c r="DX17" s="113"/>
      <c r="DY17" s="113"/>
      <c r="DZ17" s="113"/>
      <c r="EA17" s="113"/>
      <c r="EB17" s="113"/>
      <c r="EC17" s="113"/>
      <c r="ED17" s="113"/>
      <c r="EE17" s="233">
        <v>87</v>
      </c>
      <c r="EF17" s="233">
        <v>84.333333333333329</v>
      </c>
      <c r="EG17" s="233">
        <v>85</v>
      </c>
      <c r="EH17" s="233">
        <v>86</v>
      </c>
      <c r="EI17" s="233" t="s">
        <v>201</v>
      </c>
      <c r="EJ17" s="233" t="s">
        <v>201</v>
      </c>
      <c r="EK17" s="233" t="s">
        <v>201</v>
      </c>
      <c r="EL17" s="233" t="s">
        <v>201</v>
      </c>
      <c r="EM17" s="233" t="s">
        <v>201</v>
      </c>
      <c r="EN17" s="233" t="s">
        <v>201</v>
      </c>
      <c r="EO17" s="233" t="s">
        <v>201</v>
      </c>
      <c r="EP17" s="199">
        <v>85.583333333333329</v>
      </c>
      <c r="EQ17" s="120" t="s">
        <v>61</v>
      </c>
      <c r="ER17" s="234" t="s">
        <v>383</v>
      </c>
    </row>
    <row r="18" spans="1:148">
      <c r="A18" s="190">
        <v>11</v>
      </c>
      <c r="B18" s="111" t="str">
        <f>[1]SISWA!B16</f>
        <v>Nabila Ayu Saskia Ningrum</v>
      </c>
      <c r="C18" s="81">
        <v>78</v>
      </c>
      <c r="D18" s="81">
        <v>75</v>
      </c>
      <c r="E18" s="81">
        <v>80</v>
      </c>
      <c r="F18" s="81">
        <v>80</v>
      </c>
      <c r="G18" s="81"/>
      <c r="H18" s="81"/>
      <c r="I18" s="81"/>
      <c r="J18" s="81"/>
      <c r="K18" s="81"/>
      <c r="L18" s="81"/>
      <c r="M18" s="81"/>
      <c r="N18" s="131">
        <v>78</v>
      </c>
      <c r="O18" s="131">
        <v>80</v>
      </c>
      <c r="P18" s="131">
        <v>80</v>
      </c>
      <c r="Q18" s="131">
        <v>75</v>
      </c>
      <c r="R18" s="131"/>
      <c r="S18" s="131"/>
      <c r="T18" s="131"/>
      <c r="U18" s="131"/>
      <c r="V18" s="131"/>
      <c r="W18" s="131"/>
      <c r="X18" s="131"/>
      <c r="Y18" s="113">
        <v>80</v>
      </c>
      <c r="Z18" s="113">
        <v>80</v>
      </c>
      <c r="AA18" s="113">
        <v>75</v>
      </c>
      <c r="AB18" s="113">
        <v>78</v>
      </c>
      <c r="AC18" s="113"/>
      <c r="AD18" s="113"/>
      <c r="AE18" s="113"/>
      <c r="AF18" s="113"/>
      <c r="AG18" s="113"/>
      <c r="AH18" s="113"/>
      <c r="AI18" s="113"/>
      <c r="AJ18" s="81">
        <v>80</v>
      </c>
      <c r="AK18" s="81">
        <v>78</v>
      </c>
      <c r="AL18" s="81">
        <v>75</v>
      </c>
      <c r="AM18" s="81">
        <v>80</v>
      </c>
      <c r="AN18" s="81"/>
      <c r="AO18" s="81"/>
      <c r="AP18" s="81"/>
      <c r="AQ18" s="81"/>
      <c r="AR18" s="81"/>
      <c r="AS18" s="81"/>
      <c r="AT18" s="81"/>
      <c r="AU18" s="131">
        <v>80</v>
      </c>
      <c r="AV18" s="131">
        <v>75</v>
      </c>
      <c r="AW18" s="131">
        <v>75</v>
      </c>
      <c r="AX18" s="131">
        <v>80</v>
      </c>
      <c r="AY18" s="131"/>
      <c r="AZ18" s="131"/>
      <c r="BA18" s="131"/>
      <c r="BB18" s="131"/>
      <c r="BC18" s="131"/>
      <c r="BD18" s="131"/>
      <c r="BE18" s="131"/>
      <c r="BF18" s="113">
        <v>80</v>
      </c>
      <c r="BG18" s="113">
        <v>80</v>
      </c>
      <c r="BH18" s="113">
        <v>78</v>
      </c>
      <c r="BI18" s="113">
        <v>78</v>
      </c>
      <c r="BJ18" s="113"/>
      <c r="BK18" s="113"/>
      <c r="BL18" s="113"/>
      <c r="BM18" s="113"/>
      <c r="BN18" s="113"/>
      <c r="BO18" s="113"/>
      <c r="BP18" s="113"/>
      <c r="BQ18" s="81">
        <v>78</v>
      </c>
      <c r="BR18" s="81">
        <v>78</v>
      </c>
      <c r="BS18" s="81">
        <v>80</v>
      </c>
      <c r="BT18" s="81">
        <v>80</v>
      </c>
      <c r="BU18" s="81"/>
      <c r="BV18" s="81"/>
      <c r="BW18" s="81"/>
      <c r="BX18" s="81"/>
      <c r="BY18" s="81"/>
      <c r="BZ18" s="81"/>
      <c r="CA18" s="81"/>
      <c r="CB18" s="131">
        <v>75</v>
      </c>
      <c r="CC18" s="131">
        <v>78</v>
      </c>
      <c r="CD18" s="131">
        <v>78</v>
      </c>
      <c r="CE18" s="131">
        <v>80</v>
      </c>
      <c r="CF18" s="131"/>
      <c r="CG18" s="131"/>
      <c r="CH18" s="131"/>
      <c r="CI18" s="131"/>
      <c r="CJ18" s="131"/>
      <c r="CK18" s="131"/>
      <c r="CL18" s="131"/>
      <c r="CM18" s="113">
        <v>80</v>
      </c>
      <c r="CN18" s="113">
        <v>80</v>
      </c>
      <c r="CO18" s="113">
        <v>80</v>
      </c>
      <c r="CP18" s="113">
        <v>75</v>
      </c>
      <c r="CQ18" s="113"/>
      <c r="CR18" s="113"/>
      <c r="CS18" s="113"/>
      <c r="CT18" s="113"/>
      <c r="CU18" s="113"/>
      <c r="CV18" s="113"/>
      <c r="CW18" s="113"/>
      <c r="CX18" s="81">
        <v>80</v>
      </c>
      <c r="CY18" s="81">
        <v>78</v>
      </c>
      <c r="CZ18" s="81">
        <v>80</v>
      </c>
      <c r="DA18" s="81">
        <v>80</v>
      </c>
      <c r="DB18" s="81"/>
      <c r="DC18" s="81"/>
      <c r="DD18" s="81"/>
      <c r="DE18" s="81"/>
      <c r="DF18" s="81"/>
      <c r="DG18" s="81"/>
      <c r="DH18" s="81"/>
      <c r="DI18" s="131">
        <v>80</v>
      </c>
      <c r="DJ18" s="131">
        <v>75</v>
      </c>
      <c r="DK18" s="131">
        <v>80</v>
      </c>
      <c r="DL18" s="131">
        <v>78</v>
      </c>
      <c r="DM18" s="131"/>
      <c r="DN18" s="131"/>
      <c r="DO18" s="131"/>
      <c r="DP18" s="131"/>
      <c r="DQ18" s="131"/>
      <c r="DR18" s="131"/>
      <c r="DS18" s="131"/>
      <c r="DT18" s="113">
        <v>78</v>
      </c>
      <c r="DU18" s="113">
        <v>75</v>
      </c>
      <c r="DV18" s="113">
        <v>80</v>
      </c>
      <c r="DW18" s="113">
        <v>80</v>
      </c>
      <c r="DX18" s="113"/>
      <c r="DY18" s="113"/>
      <c r="DZ18" s="113"/>
      <c r="EA18" s="113"/>
      <c r="EB18" s="113"/>
      <c r="EC18" s="113"/>
      <c r="ED18" s="113"/>
      <c r="EE18" s="233">
        <v>80</v>
      </c>
      <c r="EF18" s="233">
        <v>79.333333333333329</v>
      </c>
      <c r="EG18" s="233">
        <v>80</v>
      </c>
      <c r="EH18" s="233">
        <v>80</v>
      </c>
      <c r="EI18" s="233" t="s">
        <v>201</v>
      </c>
      <c r="EJ18" s="233" t="s">
        <v>201</v>
      </c>
      <c r="EK18" s="233" t="s">
        <v>201</v>
      </c>
      <c r="EL18" s="233" t="s">
        <v>201</v>
      </c>
      <c r="EM18" s="233" t="s">
        <v>201</v>
      </c>
      <c r="EN18" s="233" t="s">
        <v>201</v>
      </c>
      <c r="EO18" s="233" t="s">
        <v>201</v>
      </c>
      <c r="EP18" s="199">
        <v>79.833333333333329</v>
      </c>
      <c r="EQ18" s="120" t="s">
        <v>61</v>
      </c>
      <c r="ER18" s="234" t="s">
        <v>384</v>
      </c>
    </row>
    <row r="19" spans="1:148">
      <c r="A19" s="190">
        <v>12</v>
      </c>
      <c r="B19" s="111" t="str">
        <f>[1]SISWA!B17</f>
        <v>Nabila Septianing Tyas</v>
      </c>
      <c r="C19" s="81">
        <v>80</v>
      </c>
      <c r="D19" s="81">
        <v>80</v>
      </c>
      <c r="E19" s="81">
        <v>85</v>
      </c>
      <c r="F19" s="81">
        <v>85</v>
      </c>
      <c r="G19" s="81"/>
      <c r="H19" s="81"/>
      <c r="I19" s="81"/>
      <c r="J19" s="81"/>
      <c r="K19" s="81"/>
      <c r="L19" s="81"/>
      <c r="M19" s="81"/>
      <c r="N19" s="131">
        <v>80</v>
      </c>
      <c r="O19" s="131">
        <v>80</v>
      </c>
      <c r="P19" s="131">
        <v>80</v>
      </c>
      <c r="Q19" s="131">
        <v>85</v>
      </c>
      <c r="R19" s="131"/>
      <c r="S19" s="131"/>
      <c r="T19" s="131"/>
      <c r="U19" s="131"/>
      <c r="V19" s="131"/>
      <c r="W19" s="131"/>
      <c r="X19" s="131"/>
      <c r="Y19" s="113">
        <v>85</v>
      </c>
      <c r="Z19" s="113">
        <v>80</v>
      </c>
      <c r="AA19" s="113">
        <v>80</v>
      </c>
      <c r="AB19" s="113">
        <v>85</v>
      </c>
      <c r="AC19" s="113"/>
      <c r="AD19" s="113"/>
      <c r="AE19" s="113"/>
      <c r="AF19" s="113"/>
      <c r="AG19" s="113"/>
      <c r="AH19" s="113"/>
      <c r="AI19" s="113"/>
      <c r="AJ19" s="81">
        <v>85</v>
      </c>
      <c r="AK19" s="81">
        <v>88</v>
      </c>
      <c r="AL19" s="81">
        <v>80</v>
      </c>
      <c r="AM19" s="81">
        <v>80</v>
      </c>
      <c r="AN19" s="81"/>
      <c r="AO19" s="81"/>
      <c r="AP19" s="81"/>
      <c r="AQ19" s="81"/>
      <c r="AR19" s="81"/>
      <c r="AS19" s="81"/>
      <c r="AT19" s="81"/>
      <c r="AU19" s="131">
        <v>80</v>
      </c>
      <c r="AV19" s="131">
        <v>80</v>
      </c>
      <c r="AW19" s="131">
        <v>85</v>
      </c>
      <c r="AX19" s="131">
        <v>85</v>
      </c>
      <c r="AY19" s="131"/>
      <c r="AZ19" s="131"/>
      <c r="BA19" s="131"/>
      <c r="BB19" s="131"/>
      <c r="BC19" s="131"/>
      <c r="BD19" s="131"/>
      <c r="BE19" s="131"/>
      <c r="BF19" s="113">
        <v>80</v>
      </c>
      <c r="BG19" s="113">
        <v>80</v>
      </c>
      <c r="BH19" s="113">
        <v>85</v>
      </c>
      <c r="BI19" s="113">
        <v>85</v>
      </c>
      <c r="BJ19" s="113"/>
      <c r="BK19" s="113"/>
      <c r="BL19" s="113"/>
      <c r="BM19" s="113"/>
      <c r="BN19" s="113"/>
      <c r="BO19" s="113"/>
      <c r="BP19" s="113"/>
      <c r="BQ19" s="81">
        <v>80</v>
      </c>
      <c r="BR19" s="81">
        <v>80</v>
      </c>
      <c r="BS19" s="81">
        <v>85</v>
      </c>
      <c r="BT19" s="81">
        <v>80</v>
      </c>
      <c r="BU19" s="81"/>
      <c r="BV19" s="81"/>
      <c r="BW19" s="81"/>
      <c r="BX19" s="81"/>
      <c r="BY19" s="81"/>
      <c r="BZ19" s="81"/>
      <c r="CA19" s="81"/>
      <c r="CB19" s="131">
        <v>80</v>
      </c>
      <c r="CC19" s="131">
        <v>80</v>
      </c>
      <c r="CD19" s="131">
        <v>85</v>
      </c>
      <c r="CE19" s="131">
        <v>85</v>
      </c>
      <c r="CF19" s="131"/>
      <c r="CG19" s="131"/>
      <c r="CH19" s="131"/>
      <c r="CI19" s="131"/>
      <c r="CJ19" s="131"/>
      <c r="CK19" s="131"/>
      <c r="CL19" s="131"/>
      <c r="CM19" s="113">
        <v>78</v>
      </c>
      <c r="CN19" s="113">
        <v>80</v>
      </c>
      <c r="CO19" s="113">
        <v>80</v>
      </c>
      <c r="CP19" s="113">
        <v>85</v>
      </c>
      <c r="CQ19" s="113"/>
      <c r="CR19" s="113"/>
      <c r="CS19" s="113"/>
      <c r="CT19" s="113"/>
      <c r="CU19" s="113"/>
      <c r="CV19" s="113"/>
      <c r="CW19" s="113"/>
      <c r="CX19" s="81">
        <v>80</v>
      </c>
      <c r="CY19" s="81">
        <v>80</v>
      </c>
      <c r="CZ19" s="81">
        <v>80</v>
      </c>
      <c r="DA19" s="81">
        <v>85</v>
      </c>
      <c r="DB19" s="81"/>
      <c r="DC19" s="81"/>
      <c r="DD19" s="81"/>
      <c r="DE19" s="81"/>
      <c r="DF19" s="81"/>
      <c r="DG19" s="81"/>
      <c r="DH19" s="81"/>
      <c r="DI19" s="131">
        <v>80</v>
      </c>
      <c r="DJ19" s="131">
        <v>78</v>
      </c>
      <c r="DK19" s="131">
        <v>80</v>
      </c>
      <c r="DL19" s="131">
        <v>80</v>
      </c>
      <c r="DM19" s="131"/>
      <c r="DN19" s="131"/>
      <c r="DO19" s="131"/>
      <c r="DP19" s="131"/>
      <c r="DQ19" s="131"/>
      <c r="DR19" s="131"/>
      <c r="DS19" s="131"/>
      <c r="DT19" s="113">
        <v>80</v>
      </c>
      <c r="DU19" s="113">
        <v>80</v>
      </c>
      <c r="DV19" s="113">
        <v>80</v>
      </c>
      <c r="DW19" s="113">
        <v>85</v>
      </c>
      <c r="DX19" s="113"/>
      <c r="DY19" s="113"/>
      <c r="DZ19" s="113"/>
      <c r="EA19" s="113"/>
      <c r="EB19" s="113"/>
      <c r="EC19" s="113"/>
      <c r="ED19" s="113"/>
      <c r="EE19" s="233">
        <v>83.333333333333329</v>
      </c>
      <c r="EF19" s="233">
        <v>82.666666666666671</v>
      </c>
      <c r="EG19" s="233">
        <v>85</v>
      </c>
      <c r="EH19" s="233">
        <v>85</v>
      </c>
      <c r="EI19" s="233" t="s">
        <v>201</v>
      </c>
      <c r="EJ19" s="233" t="s">
        <v>201</v>
      </c>
      <c r="EK19" s="233" t="s">
        <v>201</v>
      </c>
      <c r="EL19" s="233" t="s">
        <v>201</v>
      </c>
      <c r="EM19" s="233" t="s">
        <v>201</v>
      </c>
      <c r="EN19" s="233" t="s">
        <v>201</v>
      </c>
      <c r="EO19" s="233" t="s">
        <v>201</v>
      </c>
      <c r="EP19" s="199">
        <v>84</v>
      </c>
      <c r="EQ19" s="120" t="s">
        <v>61</v>
      </c>
      <c r="ER19" s="234" t="s">
        <v>384</v>
      </c>
    </row>
    <row r="20" spans="1:148">
      <c r="A20" s="190">
        <v>13</v>
      </c>
      <c r="B20" s="111" t="str">
        <f>[1]SISWA!B18</f>
        <v>Rakha Boma Nandana</v>
      </c>
      <c r="C20" s="81">
        <v>85</v>
      </c>
      <c r="D20" s="81">
        <v>80</v>
      </c>
      <c r="E20" s="81">
        <v>80</v>
      </c>
      <c r="F20" s="81">
        <v>85</v>
      </c>
      <c r="G20" s="81"/>
      <c r="H20" s="81"/>
      <c r="I20" s="81"/>
      <c r="J20" s="81"/>
      <c r="K20" s="81"/>
      <c r="L20" s="81"/>
      <c r="M20" s="81"/>
      <c r="N20" s="131">
        <v>80</v>
      </c>
      <c r="O20" s="131">
        <v>80</v>
      </c>
      <c r="P20" s="131">
        <v>80</v>
      </c>
      <c r="Q20" s="131">
        <v>85</v>
      </c>
      <c r="R20" s="131"/>
      <c r="S20" s="131"/>
      <c r="T20" s="131"/>
      <c r="U20" s="131"/>
      <c r="V20" s="131"/>
      <c r="W20" s="131"/>
      <c r="X20" s="131"/>
      <c r="Y20" s="113">
        <v>80</v>
      </c>
      <c r="Z20" s="113">
        <v>85</v>
      </c>
      <c r="AA20" s="113">
        <v>85</v>
      </c>
      <c r="AB20" s="113">
        <v>80</v>
      </c>
      <c r="AC20" s="113"/>
      <c r="AD20" s="113"/>
      <c r="AE20" s="113"/>
      <c r="AF20" s="113"/>
      <c r="AG20" s="113"/>
      <c r="AH20" s="113"/>
      <c r="AI20" s="113"/>
      <c r="AJ20" s="81">
        <v>88</v>
      </c>
      <c r="AK20" s="81">
        <v>85</v>
      </c>
      <c r="AL20" s="81">
        <v>80</v>
      </c>
      <c r="AM20" s="81">
        <v>85</v>
      </c>
      <c r="AN20" s="81"/>
      <c r="AO20" s="81"/>
      <c r="AP20" s="81"/>
      <c r="AQ20" s="81"/>
      <c r="AR20" s="81"/>
      <c r="AS20" s="81"/>
      <c r="AT20" s="81"/>
      <c r="AU20" s="131">
        <v>80</v>
      </c>
      <c r="AV20" s="131">
        <v>85</v>
      </c>
      <c r="AW20" s="131">
        <v>85</v>
      </c>
      <c r="AX20" s="131">
        <v>88</v>
      </c>
      <c r="AY20" s="131"/>
      <c r="AZ20" s="131"/>
      <c r="BA20" s="131"/>
      <c r="BB20" s="131"/>
      <c r="BC20" s="131"/>
      <c r="BD20" s="131"/>
      <c r="BE20" s="131"/>
      <c r="BF20" s="113">
        <v>85</v>
      </c>
      <c r="BG20" s="113">
        <v>80</v>
      </c>
      <c r="BH20" s="113">
        <v>78</v>
      </c>
      <c r="BI20" s="113">
        <v>88</v>
      </c>
      <c r="BJ20" s="113"/>
      <c r="BK20" s="113"/>
      <c r="BL20" s="113"/>
      <c r="BM20" s="113"/>
      <c r="BN20" s="113"/>
      <c r="BO20" s="113"/>
      <c r="BP20" s="113"/>
      <c r="BQ20" s="81">
        <v>80</v>
      </c>
      <c r="BR20" s="81">
        <v>80</v>
      </c>
      <c r="BS20" s="81">
        <v>80</v>
      </c>
      <c r="BT20" s="81">
        <v>85</v>
      </c>
      <c r="BU20" s="81"/>
      <c r="BV20" s="81"/>
      <c r="BW20" s="81"/>
      <c r="BX20" s="81"/>
      <c r="BY20" s="81"/>
      <c r="BZ20" s="81"/>
      <c r="CA20" s="81"/>
      <c r="CB20" s="131">
        <v>85</v>
      </c>
      <c r="CC20" s="131">
        <v>78</v>
      </c>
      <c r="CD20" s="131">
        <v>80</v>
      </c>
      <c r="CE20" s="131">
        <v>85</v>
      </c>
      <c r="CF20" s="131"/>
      <c r="CG20" s="131"/>
      <c r="CH20" s="131"/>
      <c r="CI20" s="131"/>
      <c r="CJ20" s="131"/>
      <c r="CK20" s="131"/>
      <c r="CL20" s="131"/>
      <c r="CM20" s="113">
        <v>80</v>
      </c>
      <c r="CN20" s="113">
        <v>80</v>
      </c>
      <c r="CO20" s="113">
        <v>85</v>
      </c>
      <c r="CP20" s="113">
        <v>88</v>
      </c>
      <c r="CQ20" s="113"/>
      <c r="CR20" s="113"/>
      <c r="CS20" s="113"/>
      <c r="CT20" s="113"/>
      <c r="CU20" s="113"/>
      <c r="CV20" s="113"/>
      <c r="CW20" s="113"/>
      <c r="CX20" s="81">
        <v>80</v>
      </c>
      <c r="CY20" s="81">
        <v>85</v>
      </c>
      <c r="CZ20" s="81">
        <v>85</v>
      </c>
      <c r="DA20" s="81">
        <v>85</v>
      </c>
      <c r="DB20" s="81"/>
      <c r="DC20" s="81"/>
      <c r="DD20" s="81"/>
      <c r="DE20" s="81"/>
      <c r="DF20" s="81"/>
      <c r="DG20" s="81"/>
      <c r="DH20" s="81"/>
      <c r="DI20" s="131">
        <v>80</v>
      </c>
      <c r="DJ20" s="131">
        <v>80</v>
      </c>
      <c r="DK20" s="131">
        <v>80</v>
      </c>
      <c r="DL20" s="131">
        <v>78</v>
      </c>
      <c r="DM20" s="131"/>
      <c r="DN20" s="131"/>
      <c r="DO20" s="131"/>
      <c r="DP20" s="131"/>
      <c r="DQ20" s="131"/>
      <c r="DR20" s="131"/>
      <c r="DS20" s="131"/>
      <c r="DT20" s="113">
        <v>80</v>
      </c>
      <c r="DU20" s="113">
        <v>85</v>
      </c>
      <c r="DV20" s="113">
        <v>85</v>
      </c>
      <c r="DW20" s="113">
        <v>80</v>
      </c>
      <c r="DX20" s="113"/>
      <c r="DY20" s="113"/>
      <c r="DZ20" s="113"/>
      <c r="EA20" s="113"/>
      <c r="EB20" s="113"/>
      <c r="EC20" s="113"/>
      <c r="ED20" s="113"/>
      <c r="EE20" s="233">
        <v>86</v>
      </c>
      <c r="EF20" s="233">
        <v>85</v>
      </c>
      <c r="EG20" s="233">
        <v>85</v>
      </c>
      <c r="EH20" s="233">
        <v>87</v>
      </c>
      <c r="EI20" s="233" t="s">
        <v>201</v>
      </c>
      <c r="EJ20" s="233" t="s">
        <v>201</v>
      </c>
      <c r="EK20" s="233" t="s">
        <v>201</v>
      </c>
      <c r="EL20" s="233" t="s">
        <v>201</v>
      </c>
      <c r="EM20" s="233" t="s">
        <v>201</v>
      </c>
      <c r="EN20" s="233" t="s">
        <v>201</v>
      </c>
      <c r="EO20" s="233" t="s">
        <v>201</v>
      </c>
      <c r="EP20" s="199">
        <v>85.75</v>
      </c>
      <c r="EQ20" s="120" t="s">
        <v>61</v>
      </c>
      <c r="ER20" s="234" t="s">
        <v>380</v>
      </c>
    </row>
    <row r="21" spans="1:148">
      <c r="A21" s="190">
        <v>14</v>
      </c>
      <c r="B21" s="111" t="str">
        <f>[1]SISWA!B19</f>
        <v>Rayyan Khairul Azam</v>
      </c>
      <c r="C21" s="81">
        <v>85</v>
      </c>
      <c r="D21" s="81">
        <v>85</v>
      </c>
      <c r="E21" s="81">
        <v>80</v>
      </c>
      <c r="F21" s="81">
        <v>80</v>
      </c>
      <c r="G21" s="81"/>
      <c r="H21" s="81"/>
      <c r="I21" s="81"/>
      <c r="J21" s="81"/>
      <c r="K21" s="81"/>
      <c r="L21" s="81"/>
      <c r="M21" s="81"/>
      <c r="N21" s="131">
        <v>80</v>
      </c>
      <c r="O21" s="131">
        <v>78</v>
      </c>
      <c r="P21" s="131">
        <v>80</v>
      </c>
      <c r="Q21" s="131">
        <v>80</v>
      </c>
      <c r="R21" s="131"/>
      <c r="S21" s="131"/>
      <c r="T21" s="131"/>
      <c r="U21" s="131"/>
      <c r="V21" s="131"/>
      <c r="W21" s="131"/>
      <c r="X21" s="131"/>
      <c r="Y21" s="113">
        <v>80</v>
      </c>
      <c r="Z21" s="113">
        <v>85</v>
      </c>
      <c r="AA21" s="113">
        <v>85</v>
      </c>
      <c r="AB21" s="113">
        <v>85</v>
      </c>
      <c r="AC21" s="113"/>
      <c r="AD21" s="113"/>
      <c r="AE21" s="113"/>
      <c r="AF21" s="113"/>
      <c r="AG21" s="113"/>
      <c r="AH21" s="113"/>
      <c r="AI21" s="113"/>
      <c r="AJ21" s="81">
        <v>80</v>
      </c>
      <c r="AK21" s="81">
        <v>80</v>
      </c>
      <c r="AL21" s="81">
        <v>80</v>
      </c>
      <c r="AM21" s="81">
        <v>85</v>
      </c>
      <c r="AN21" s="81"/>
      <c r="AO21" s="81"/>
      <c r="AP21" s="81"/>
      <c r="AQ21" s="81"/>
      <c r="AR21" s="81"/>
      <c r="AS21" s="81"/>
      <c r="AT21" s="81"/>
      <c r="AU21" s="131">
        <v>85</v>
      </c>
      <c r="AV21" s="131">
        <v>85</v>
      </c>
      <c r="AW21" s="131">
        <v>80</v>
      </c>
      <c r="AX21" s="131">
        <v>80</v>
      </c>
      <c r="AY21" s="131"/>
      <c r="AZ21" s="131"/>
      <c r="BA21" s="131"/>
      <c r="BB21" s="131"/>
      <c r="BC21" s="131"/>
      <c r="BD21" s="131"/>
      <c r="BE21" s="131"/>
      <c r="BF21" s="113">
        <v>85</v>
      </c>
      <c r="BG21" s="113">
        <v>80</v>
      </c>
      <c r="BH21" s="113">
        <v>80</v>
      </c>
      <c r="BI21" s="113">
        <v>85</v>
      </c>
      <c r="BJ21" s="113"/>
      <c r="BK21" s="113"/>
      <c r="BL21" s="113"/>
      <c r="BM21" s="113"/>
      <c r="BN21" s="113"/>
      <c r="BO21" s="113"/>
      <c r="BP21" s="113"/>
      <c r="BQ21" s="81">
        <v>80</v>
      </c>
      <c r="BR21" s="81">
        <v>85</v>
      </c>
      <c r="BS21" s="81">
        <v>80</v>
      </c>
      <c r="BT21" s="81">
        <v>80</v>
      </c>
      <c r="BU21" s="81"/>
      <c r="BV21" s="81"/>
      <c r="BW21" s="81"/>
      <c r="BX21" s="81"/>
      <c r="BY21" s="81"/>
      <c r="BZ21" s="81"/>
      <c r="CA21" s="81"/>
      <c r="CB21" s="131">
        <v>85</v>
      </c>
      <c r="CC21" s="131">
        <v>80</v>
      </c>
      <c r="CD21" s="131">
        <v>85</v>
      </c>
      <c r="CE21" s="131">
        <v>80</v>
      </c>
      <c r="CF21" s="131"/>
      <c r="CG21" s="131"/>
      <c r="CH21" s="131"/>
      <c r="CI21" s="131"/>
      <c r="CJ21" s="131"/>
      <c r="CK21" s="131"/>
      <c r="CL21" s="131"/>
      <c r="CM21" s="113">
        <v>85</v>
      </c>
      <c r="CN21" s="113">
        <v>85</v>
      </c>
      <c r="CO21" s="113">
        <v>80</v>
      </c>
      <c r="CP21" s="113">
        <v>80</v>
      </c>
      <c r="CQ21" s="113"/>
      <c r="CR21" s="113"/>
      <c r="CS21" s="113"/>
      <c r="CT21" s="113"/>
      <c r="CU21" s="113"/>
      <c r="CV21" s="113"/>
      <c r="CW21" s="113"/>
      <c r="CX21" s="81">
        <v>80</v>
      </c>
      <c r="CY21" s="81">
        <v>80</v>
      </c>
      <c r="CZ21" s="81">
        <v>85</v>
      </c>
      <c r="DA21" s="81">
        <v>85</v>
      </c>
      <c r="DB21" s="81"/>
      <c r="DC21" s="81"/>
      <c r="DD21" s="81"/>
      <c r="DE21" s="81"/>
      <c r="DF21" s="81"/>
      <c r="DG21" s="81"/>
      <c r="DH21" s="81"/>
      <c r="DI21" s="131">
        <v>80</v>
      </c>
      <c r="DJ21" s="131">
        <v>78</v>
      </c>
      <c r="DK21" s="131">
        <v>85</v>
      </c>
      <c r="DL21" s="131">
        <v>85</v>
      </c>
      <c r="DM21" s="131"/>
      <c r="DN21" s="131"/>
      <c r="DO21" s="131"/>
      <c r="DP21" s="131"/>
      <c r="DQ21" s="131"/>
      <c r="DR21" s="131"/>
      <c r="DS21" s="131"/>
      <c r="DT21" s="113">
        <v>85</v>
      </c>
      <c r="DU21" s="113">
        <v>80</v>
      </c>
      <c r="DV21" s="113">
        <v>80</v>
      </c>
      <c r="DW21" s="113">
        <v>80</v>
      </c>
      <c r="DX21" s="113"/>
      <c r="DY21" s="113"/>
      <c r="DZ21" s="113"/>
      <c r="EA21" s="113"/>
      <c r="EB21" s="113"/>
      <c r="EC21" s="113"/>
      <c r="ED21" s="113"/>
      <c r="EE21" s="233">
        <v>85</v>
      </c>
      <c r="EF21" s="233">
        <v>85</v>
      </c>
      <c r="EG21" s="233">
        <v>85</v>
      </c>
      <c r="EH21" s="233">
        <v>85</v>
      </c>
      <c r="EI21" s="233" t="s">
        <v>201</v>
      </c>
      <c r="EJ21" s="233" t="s">
        <v>201</v>
      </c>
      <c r="EK21" s="233" t="s">
        <v>201</v>
      </c>
      <c r="EL21" s="233" t="s">
        <v>201</v>
      </c>
      <c r="EM21" s="233" t="s">
        <v>201</v>
      </c>
      <c r="EN21" s="233" t="s">
        <v>201</v>
      </c>
      <c r="EO21" s="233" t="s">
        <v>201</v>
      </c>
      <c r="EP21" s="199">
        <v>85</v>
      </c>
      <c r="EQ21" s="120" t="s">
        <v>61</v>
      </c>
      <c r="ER21" s="234" t="s">
        <v>385</v>
      </c>
    </row>
    <row r="22" spans="1:148">
      <c r="A22" s="190">
        <v>15</v>
      </c>
      <c r="B22" s="111" t="str">
        <f>[1]SISWA!B20</f>
        <v>Regina Astitra Rahmadonna</v>
      </c>
      <c r="C22" s="81">
        <v>85</v>
      </c>
      <c r="D22" s="81">
        <v>88</v>
      </c>
      <c r="E22" s="81">
        <v>85</v>
      </c>
      <c r="F22" s="81">
        <v>81</v>
      </c>
      <c r="G22" s="81"/>
      <c r="H22" s="81"/>
      <c r="I22" s="81"/>
      <c r="J22" s="81"/>
      <c r="K22" s="81"/>
      <c r="L22" s="81"/>
      <c r="M22" s="81"/>
      <c r="N22" s="131">
        <v>85</v>
      </c>
      <c r="O22" s="131">
        <v>85</v>
      </c>
      <c r="P22" s="131">
        <v>80</v>
      </c>
      <c r="Q22" s="131">
        <v>80</v>
      </c>
      <c r="R22" s="131"/>
      <c r="S22" s="131"/>
      <c r="T22" s="131"/>
      <c r="U22" s="131"/>
      <c r="V22" s="131"/>
      <c r="W22" s="131"/>
      <c r="X22" s="131"/>
      <c r="Y22" s="113">
        <v>88</v>
      </c>
      <c r="Z22" s="113">
        <v>85</v>
      </c>
      <c r="AA22" s="113">
        <v>85</v>
      </c>
      <c r="AB22" s="113">
        <v>80</v>
      </c>
      <c r="AC22" s="113"/>
      <c r="AD22" s="113"/>
      <c r="AE22" s="113"/>
      <c r="AF22" s="113"/>
      <c r="AG22" s="113"/>
      <c r="AH22" s="113"/>
      <c r="AI22" s="113"/>
      <c r="AJ22" s="81">
        <v>80</v>
      </c>
      <c r="AK22" s="81">
        <v>85</v>
      </c>
      <c r="AL22" s="81">
        <v>85</v>
      </c>
      <c r="AM22" s="81">
        <v>90</v>
      </c>
      <c r="AN22" s="81"/>
      <c r="AO22" s="81"/>
      <c r="AP22" s="81"/>
      <c r="AQ22" s="81"/>
      <c r="AR22" s="81"/>
      <c r="AS22" s="81"/>
      <c r="AT22" s="81"/>
      <c r="AU22" s="131">
        <v>85</v>
      </c>
      <c r="AV22" s="131">
        <v>85</v>
      </c>
      <c r="AW22" s="131">
        <v>80</v>
      </c>
      <c r="AX22" s="131">
        <v>80</v>
      </c>
      <c r="AY22" s="131"/>
      <c r="AZ22" s="131"/>
      <c r="BA22" s="131"/>
      <c r="BB22" s="131"/>
      <c r="BC22" s="131"/>
      <c r="BD22" s="131"/>
      <c r="BE22" s="131"/>
      <c r="BF22" s="113">
        <v>85</v>
      </c>
      <c r="BG22" s="113">
        <v>85</v>
      </c>
      <c r="BH22" s="113">
        <v>87</v>
      </c>
      <c r="BI22" s="113">
        <v>88</v>
      </c>
      <c r="BJ22" s="113"/>
      <c r="BK22" s="113"/>
      <c r="BL22" s="113"/>
      <c r="BM22" s="113"/>
      <c r="BN22" s="113"/>
      <c r="BO22" s="113"/>
      <c r="BP22" s="113"/>
      <c r="BQ22" s="81">
        <v>85</v>
      </c>
      <c r="BR22" s="81">
        <v>85</v>
      </c>
      <c r="BS22" s="81">
        <v>80</v>
      </c>
      <c r="BT22" s="81">
        <v>85</v>
      </c>
      <c r="BU22" s="81"/>
      <c r="BV22" s="81"/>
      <c r="BW22" s="81"/>
      <c r="BX22" s="81"/>
      <c r="BY22" s="81"/>
      <c r="BZ22" s="81"/>
      <c r="CA22" s="81"/>
      <c r="CB22" s="131">
        <v>85</v>
      </c>
      <c r="CC22" s="131">
        <v>85</v>
      </c>
      <c r="CD22" s="131">
        <v>78</v>
      </c>
      <c r="CE22" s="131">
        <v>80</v>
      </c>
      <c r="CF22" s="131"/>
      <c r="CG22" s="131"/>
      <c r="CH22" s="131"/>
      <c r="CI22" s="131"/>
      <c r="CJ22" s="131"/>
      <c r="CK22" s="131"/>
      <c r="CL22" s="131"/>
      <c r="CM22" s="113">
        <v>85</v>
      </c>
      <c r="CN22" s="113">
        <v>85</v>
      </c>
      <c r="CO22" s="113">
        <v>80</v>
      </c>
      <c r="CP22" s="113">
        <v>88</v>
      </c>
      <c r="CQ22" s="113"/>
      <c r="CR22" s="113"/>
      <c r="CS22" s="113"/>
      <c r="CT22" s="113"/>
      <c r="CU22" s="113"/>
      <c r="CV22" s="113"/>
      <c r="CW22" s="113"/>
      <c r="CX22" s="81">
        <v>85</v>
      </c>
      <c r="CY22" s="81">
        <v>85</v>
      </c>
      <c r="CZ22" s="81">
        <v>85</v>
      </c>
      <c r="DA22" s="81">
        <v>85</v>
      </c>
      <c r="DB22" s="81"/>
      <c r="DC22" s="81"/>
      <c r="DD22" s="81"/>
      <c r="DE22" s="81"/>
      <c r="DF22" s="81"/>
      <c r="DG22" s="81"/>
      <c r="DH22" s="81"/>
      <c r="DI22" s="131">
        <v>80</v>
      </c>
      <c r="DJ22" s="131">
        <v>80</v>
      </c>
      <c r="DK22" s="131">
        <v>85</v>
      </c>
      <c r="DL22" s="131">
        <v>80</v>
      </c>
      <c r="DM22" s="131"/>
      <c r="DN22" s="131"/>
      <c r="DO22" s="131"/>
      <c r="DP22" s="131"/>
      <c r="DQ22" s="131"/>
      <c r="DR22" s="131"/>
      <c r="DS22" s="131"/>
      <c r="DT22" s="113">
        <v>85</v>
      </c>
      <c r="DU22" s="113">
        <v>85</v>
      </c>
      <c r="DV22" s="113">
        <v>85</v>
      </c>
      <c r="DW22" s="113">
        <v>80</v>
      </c>
      <c r="DX22" s="113"/>
      <c r="DY22" s="113"/>
      <c r="DZ22" s="113"/>
      <c r="EA22" s="113"/>
      <c r="EB22" s="113"/>
      <c r="EC22" s="113"/>
      <c r="ED22" s="113"/>
      <c r="EE22" s="233">
        <v>86</v>
      </c>
      <c r="EF22" s="233">
        <v>86</v>
      </c>
      <c r="EG22" s="233">
        <v>85.666666666666671</v>
      </c>
      <c r="EH22" s="233">
        <v>86</v>
      </c>
      <c r="EI22" s="233" t="s">
        <v>201</v>
      </c>
      <c r="EJ22" s="233" t="s">
        <v>201</v>
      </c>
      <c r="EK22" s="233" t="s">
        <v>201</v>
      </c>
      <c r="EL22" s="233" t="s">
        <v>201</v>
      </c>
      <c r="EM22" s="233" t="s">
        <v>201</v>
      </c>
      <c r="EN22" s="233" t="s">
        <v>201</v>
      </c>
      <c r="EO22" s="233" t="s">
        <v>201</v>
      </c>
      <c r="EP22" s="199">
        <v>85.916666666666671</v>
      </c>
      <c r="EQ22" s="120" t="s">
        <v>61</v>
      </c>
      <c r="ER22" s="234" t="s">
        <v>380</v>
      </c>
    </row>
    <row r="23" spans="1:148">
      <c r="A23" s="190">
        <v>16</v>
      </c>
      <c r="B23" s="111" t="str">
        <f>[1]SISWA!B21</f>
        <v>Safiq Satriawan</v>
      </c>
      <c r="C23" s="81">
        <v>85</v>
      </c>
      <c r="D23" s="81">
        <v>80</v>
      </c>
      <c r="E23" s="81">
        <v>80</v>
      </c>
      <c r="F23" s="81">
        <v>80</v>
      </c>
      <c r="G23" s="81"/>
      <c r="H23" s="81"/>
      <c r="I23" s="81"/>
      <c r="J23" s="81"/>
      <c r="K23" s="81"/>
      <c r="L23" s="81"/>
      <c r="M23" s="81"/>
      <c r="N23" s="131">
        <v>80</v>
      </c>
      <c r="O23" s="131">
        <v>80</v>
      </c>
      <c r="P23" s="131">
        <v>85</v>
      </c>
      <c r="Q23" s="131">
        <v>80</v>
      </c>
      <c r="R23" s="131"/>
      <c r="S23" s="131"/>
      <c r="T23" s="131"/>
      <c r="U23" s="131"/>
      <c r="V23" s="131"/>
      <c r="W23" s="131"/>
      <c r="X23" s="131"/>
      <c r="Y23" s="113">
        <v>80</v>
      </c>
      <c r="Z23" s="113">
        <v>80</v>
      </c>
      <c r="AA23" s="113">
        <v>78</v>
      </c>
      <c r="AB23" s="113">
        <v>80</v>
      </c>
      <c r="AC23" s="113"/>
      <c r="AD23" s="113"/>
      <c r="AE23" s="113"/>
      <c r="AF23" s="113"/>
      <c r="AG23" s="113"/>
      <c r="AH23" s="113"/>
      <c r="AI23" s="113"/>
      <c r="AJ23" s="81">
        <v>80</v>
      </c>
      <c r="AK23" s="81">
        <v>85</v>
      </c>
      <c r="AL23" s="81">
        <v>80</v>
      </c>
      <c r="AM23" s="81">
        <v>78</v>
      </c>
      <c r="AN23" s="81"/>
      <c r="AO23" s="81"/>
      <c r="AP23" s="81"/>
      <c r="AQ23" s="81"/>
      <c r="AR23" s="81"/>
      <c r="AS23" s="81"/>
      <c r="AT23" s="81"/>
      <c r="AU23" s="131">
        <v>80</v>
      </c>
      <c r="AV23" s="131">
        <v>80</v>
      </c>
      <c r="AW23" s="131">
        <v>80</v>
      </c>
      <c r="AX23" s="131">
        <v>85</v>
      </c>
      <c r="AY23" s="131"/>
      <c r="AZ23" s="131"/>
      <c r="BA23" s="131"/>
      <c r="BB23" s="131"/>
      <c r="BC23" s="131"/>
      <c r="BD23" s="131"/>
      <c r="BE23" s="131"/>
      <c r="BF23" s="113">
        <v>85</v>
      </c>
      <c r="BG23" s="113">
        <v>80</v>
      </c>
      <c r="BH23" s="113">
        <v>78</v>
      </c>
      <c r="BI23" s="113">
        <v>80</v>
      </c>
      <c r="BJ23" s="113"/>
      <c r="BK23" s="113"/>
      <c r="BL23" s="113"/>
      <c r="BM23" s="113"/>
      <c r="BN23" s="113"/>
      <c r="BO23" s="113"/>
      <c r="BP23" s="113"/>
      <c r="BQ23" s="81">
        <v>80</v>
      </c>
      <c r="BR23" s="81">
        <v>80</v>
      </c>
      <c r="BS23" s="81">
        <v>80</v>
      </c>
      <c r="BT23" s="81">
        <v>80</v>
      </c>
      <c r="BU23" s="81"/>
      <c r="BV23" s="81"/>
      <c r="BW23" s="81"/>
      <c r="BX23" s="81"/>
      <c r="BY23" s="81"/>
      <c r="BZ23" s="81"/>
      <c r="CA23" s="81"/>
      <c r="CB23" s="131">
        <v>85</v>
      </c>
      <c r="CC23" s="131">
        <v>78</v>
      </c>
      <c r="CD23" s="131">
        <v>80</v>
      </c>
      <c r="CE23" s="131">
        <v>80</v>
      </c>
      <c r="CF23" s="131"/>
      <c r="CG23" s="131"/>
      <c r="CH23" s="131"/>
      <c r="CI23" s="131"/>
      <c r="CJ23" s="131"/>
      <c r="CK23" s="131"/>
      <c r="CL23" s="131"/>
      <c r="CM23" s="113">
        <v>80</v>
      </c>
      <c r="CN23" s="113">
        <v>80</v>
      </c>
      <c r="CO23" s="113">
        <v>75</v>
      </c>
      <c r="CP23" s="113">
        <v>85</v>
      </c>
      <c r="CQ23" s="113"/>
      <c r="CR23" s="113"/>
      <c r="CS23" s="113"/>
      <c r="CT23" s="113"/>
      <c r="CU23" s="113"/>
      <c r="CV23" s="113"/>
      <c r="CW23" s="113"/>
      <c r="CX23" s="81">
        <v>80</v>
      </c>
      <c r="CY23" s="81">
        <v>80</v>
      </c>
      <c r="CZ23" s="81">
        <v>80</v>
      </c>
      <c r="DA23" s="81">
        <v>85</v>
      </c>
      <c r="DB23" s="81"/>
      <c r="DC23" s="81"/>
      <c r="DD23" s="81"/>
      <c r="DE23" s="81"/>
      <c r="DF23" s="81"/>
      <c r="DG23" s="81"/>
      <c r="DH23" s="81"/>
      <c r="DI23" s="131">
        <v>80</v>
      </c>
      <c r="DJ23" s="131">
        <v>85</v>
      </c>
      <c r="DK23" s="131">
        <v>85</v>
      </c>
      <c r="DL23" s="131">
        <v>80</v>
      </c>
      <c r="DM23" s="131"/>
      <c r="DN23" s="131"/>
      <c r="DO23" s="131"/>
      <c r="DP23" s="131"/>
      <c r="DQ23" s="131"/>
      <c r="DR23" s="131"/>
      <c r="DS23" s="131"/>
      <c r="DT23" s="113">
        <v>80</v>
      </c>
      <c r="DU23" s="113">
        <v>80</v>
      </c>
      <c r="DV23" s="113">
        <v>80</v>
      </c>
      <c r="DW23" s="113">
        <v>85</v>
      </c>
      <c r="DX23" s="113"/>
      <c r="DY23" s="113"/>
      <c r="DZ23" s="113"/>
      <c r="EA23" s="113"/>
      <c r="EB23" s="113"/>
      <c r="EC23" s="113"/>
      <c r="ED23" s="113"/>
      <c r="EE23" s="233">
        <v>85</v>
      </c>
      <c r="EF23" s="233">
        <v>83.333333333333329</v>
      </c>
      <c r="EG23" s="233">
        <v>81.666666666666671</v>
      </c>
      <c r="EH23" s="233">
        <v>85</v>
      </c>
      <c r="EI23" s="233" t="s">
        <v>201</v>
      </c>
      <c r="EJ23" s="233" t="s">
        <v>201</v>
      </c>
      <c r="EK23" s="233" t="s">
        <v>201</v>
      </c>
      <c r="EL23" s="233" t="s">
        <v>201</v>
      </c>
      <c r="EM23" s="233" t="s">
        <v>201</v>
      </c>
      <c r="EN23" s="233" t="s">
        <v>201</v>
      </c>
      <c r="EO23" s="233" t="s">
        <v>201</v>
      </c>
      <c r="EP23" s="199">
        <v>83.75</v>
      </c>
      <c r="EQ23" s="120" t="s">
        <v>61</v>
      </c>
      <c r="ER23" s="234" t="s">
        <v>380</v>
      </c>
    </row>
    <row r="24" spans="1:148">
      <c r="A24" s="190">
        <v>17</v>
      </c>
      <c r="B24" s="111" t="e">
        <f>[1]SISWA!#REF!</f>
        <v>#REF!</v>
      </c>
      <c r="C24" s="81"/>
      <c r="D24" s="81"/>
      <c r="E24" s="81"/>
      <c r="F24" s="81"/>
      <c r="G24" s="81"/>
      <c r="H24" s="81"/>
      <c r="I24" s="81"/>
      <c r="J24" s="81"/>
      <c r="K24" s="81"/>
      <c r="L24" s="81"/>
      <c r="M24" s="81"/>
      <c r="N24" s="131"/>
      <c r="O24" s="131"/>
      <c r="P24" s="131"/>
      <c r="Q24" s="131"/>
      <c r="R24" s="131"/>
      <c r="S24" s="131"/>
      <c r="T24" s="131"/>
      <c r="U24" s="131"/>
      <c r="V24" s="131"/>
      <c r="W24" s="131"/>
      <c r="X24" s="131"/>
      <c r="Y24" s="113"/>
      <c r="Z24" s="113"/>
      <c r="AA24" s="113"/>
      <c r="AB24" s="113"/>
      <c r="AC24" s="113"/>
      <c r="AD24" s="113"/>
      <c r="AE24" s="113"/>
      <c r="AF24" s="113"/>
      <c r="AG24" s="113"/>
      <c r="AH24" s="113"/>
      <c r="AI24" s="113"/>
      <c r="AJ24" s="81"/>
      <c r="AK24" s="81"/>
      <c r="AL24" s="81"/>
      <c r="AM24" s="81"/>
      <c r="AN24" s="81"/>
      <c r="AO24" s="81"/>
      <c r="AP24" s="81"/>
      <c r="AQ24" s="81"/>
      <c r="AR24" s="81"/>
      <c r="AS24" s="81"/>
      <c r="AT24" s="81"/>
      <c r="AU24" s="131"/>
      <c r="AV24" s="131"/>
      <c r="AW24" s="131"/>
      <c r="AX24" s="131"/>
      <c r="AY24" s="131"/>
      <c r="AZ24" s="131"/>
      <c r="BA24" s="131"/>
      <c r="BB24" s="131"/>
      <c r="BC24" s="131"/>
      <c r="BD24" s="131"/>
      <c r="BE24" s="131"/>
      <c r="BF24" s="113"/>
      <c r="BG24" s="113"/>
      <c r="BH24" s="113"/>
      <c r="BI24" s="113"/>
      <c r="BJ24" s="113"/>
      <c r="BK24" s="113"/>
      <c r="BL24" s="113"/>
      <c r="BM24" s="113"/>
      <c r="BN24" s="113"/>
      <c r="BO24" s="113"/>
      <c r="BP24" s="113"/>
      <c r="BQ24" s="81"/>
      <c r="BR24" s="81"/>
      <c r="BS24" s="81"/>
      <c r="BT24" s="81"/>
      <c r="BU24" s="81"/>
      <c r="BV24" s="81"/>
      <c r="BW24" s="81"/>
      <c r="BX24" s="81"/>
      <c r="BY24" s="81"/>
      <c r="BZ24" s="81"/>
      <c r="CA24" s="81"/>
      <c r="CB24" s="131"/>
      <c r="CC24" s="131"/>
      <c r="CD24" s="131"/>
      <c r="CE24" s="131"/>
      <c r="CF24" s="131"/>
      <c r="CG24" s="131"/>
      <c r="CH24" s="131"/>
      <c r="CI24" s="131"/>
      <c r="CJ24" s="131"/>
      <c r="CK24" s="131"/>
      <c r="CL24" s="131"/>
      <c r="CM24" s="113"/>
      <c r="CN24" s="113"/>
      <c r="CO24" s="113"/>
      <c r="CP24" s="113"/>
      <c r="CQ24" s="113"/>
      <c r="CR24" s="113"/>
      <c r="CS24" s="113"/>
      <c r="CT24" s="113"/>
      <c r="CU24" s="113"/>
      <c r="CV24" s="113"/>
      <c r="CW24" s="113"/>
      <c r="CX24" s="81"/>
      <c r="CY24" s="81"/>
      <c r="CZ24" s="81"/>
      <c r="DA24" s="81"/>
      <c r="DB24" s="81"/>
      <c r="DC24" s="81"/>
      <c r="DD24" s="81"/>
      <c r="DE24" s="81"/>
      <c r="DF24" s="81"/>
      <c r="DG24" s="81"/>
      <c r="DH24" s="81"/>
      <c r="DI24" s="131"/>
      <c r="DJ24" s="131"/>
      <c r="DK24" s="131"/>
      <c r="DL24" s="131"/>
      <c r="DM24" s="131"/>
      <c r="DN24" s="131"/>
      <c r="DO24" s="131"/>
      <c r="DP24" s="131"/>
      <c r="DQ24" s="131"/>
      <c r="DR24" s="131"/>
      <c r="DS24" s="131"/>
      <c r="DT24" s="113"/>
      <c r="DU24" s="113"/>
      <c r="DV24" s="113"/>
      <c r="DW24" s="113"/>
      <c r="DX24" s="113"/>
      <c r="DY24" s="113"/>
      <c r="DZ24" s="113"/>
      <c r="EA24" s="113"/>
      <c r="EB24" s="113"/>
      <c r="EC24" s="113"/>
      <c r="ED24" s="113"/>
      <c r="EE24" s="233" t="s">
        <v>201</v>
      </c>
      <c r="EF24" s="233" t="s">
        <v>201</v>
      </c>
      <c r="EG24" s="233" t="s">
        <v>201</v>
      </c>
      <c r="EH24" s="233" t="s">
        <v>201</v>
      </c>
      <c r="EI24" s="233" t="s">
        <v>201</v>
      </c>
      <c r="EJ24" s="233" t="s">
        <v>201</v>
      </c>
      <c r="EK24" s="233" t="s">
        <v>201</v>
      </c>
      <c r="EL24" s="233" t="s">
        <v>201</v>
      </c>
      <c r="EM24" s="233" t="s">
        <v>201</v>
      </c>
      <c r="EN24" s="233" t="s">
        <v>201</v>
      </c>
      <c r="EO24" s="233" t="s">
        <v>201</v>
      </c>
      <c r="EP24" s="199" t="s">
        <v>116</v>
      </c>
      <c r="EQ24" s="120" t="s">
        <v>130</v>
      </c>
      <c r="ER24" s="234" t="s">
        <v>116</v>
      </c>
    </row>
    <row r="25" spans="1:148">
      <c r="A25" s="190">
        <v>18</v>
      </c>
      <c r="B25" s="111">
        <f>[1]SISWA!B23</f>
        <v>0</v>
      </c>
      <c r="C25" s="81"/>
      <c r="D25" s="81"/>
      <c r="E25" s="81"/>
      <c r="F25" s="81"/>
      <c r="G25" s="81"/>
      <c r="H25" s="81"/>
      <c r="I25" s="81"/>
      <c r="J25" s="81"/>
      <c r="K25" s="81"/>
      <c r="L25" s="81"/>
      <c r="M25" s="81"/>
      <c r="N25" s="131"/>
      <c r="O25" s="131"/>
      <c r="P25" s="131"/>
      <c r="Q25" s="131"/>
      <c r="R25" s="131"/>
      <c r="S25" s="131"/>
      <c r="T25" s="131"/>
      <c r="U25" s="131"/>
      <c r="V25" s="131"/>
      <c r="W25" s="131"/>
      <c r="X25" s="131"/>
      <c r="Y25" s="113"/>
      <c r="Z25" s="113"/>
      <c r="AA25" s="113"/>
      <c r="AB25" s="113"/>
      <c r="AC25" s="113"/>
      <c r="AD25" s="113"/>
      <c r="AE25" s="113"/>
      <c r="AF25" s="113"/>
      <c r="AG25" s="113"/>
      <c r="AH25" s="113"/>
      <c r="AI25" s="113"/>
      <c r="AJ25" s="81"/>
      <c r="AK25" s="81"/>
      <c r="AL25" s="81"/>
      <c r="AM25" s="81"/>
      <c r="AN25" s="81"/>
      <c r="AO25" s="81"/>
      <c r="AP25" s="81"/>
      <c r="AQ25" s="81"/>
      <c r="AR25" s="81"/>
      <c r="AS25" s="81"/>
      <c r="AT25" s="81"/>
      <c r="AU25" s="131"/>
      <c r="AV25" s="131"/>
      <c r="AW25" s="131"/>
      <c r="AX25" s="131"/>
      <c r="AY25" s="131"/>
      <c r="AZ25" s="131"/>
      <c r="BA25" s="131"/>
      <c r="BB25" s="131"/>
      <c r="BC25" s="131"/>
      <c r="BD25" s="131"/>
      <c r="BE25" s="131"/>
      <c r="BF25" s="113"/>
      <c r="BG25" s="113"/>
      <c r="BH25" s="113"/>
      <c r="BI25" s="113"/>
      <c r="BJ25" s="113"/>
      <c r="BK25" s="113"/>
      <c r="BL25" s="113"/>
      <c r="BM25" s="113"/>
      <c r="BN25" s="113"/>
      <c r="BO25" s="113"/>
      <c r="BP25" s="113"/>
      <c r="BQ25" s="81"/>
      <c r="BR25" s="81"/>
      <c r="BS25" s="81"/>
      <c r="BT25" s="81"/>
      <c r="BU25" s="81"/>
      <c r="BV25" s="81"/>
      <c r="BW25" s="81"/>
      <c r="BX25" s="81"/>
      <c r="BY25" s="81"/>
      <c r="BZ25" s="81"/>
      <c r="CA25" s="81"/>
      <c r="CB25" s="131"/>
      <c r="CC25" s="131"/>
      <c r="CD25" s="131"/>
      <c r="CE25" s="131"/>
      <c r="CF25" s="131"/>
      <c r="CG25" s="131"/>
      <c r="CH25" s="131"/>
      <c r="CI25" s="131"/>
      <c r="CJ25" s="131"/>
      <c r="CK25" s="131"/>
      <c r="CL25" s="131"/>
      <c r="CM25" s="113"/>
      <c r="CN25" s="113"/>
      <c r="CO25" s="113"/>
      <c r="CP25" s="113"/>
      <c r="CQ25" s="113"/>
      <c r="CR25" s="113"/>
      <c r="CS25" s="113"/>
      <c r="CT25" s="113"/>
      <c r="CU25" s="113"/>
      <c r="CV25" s="113"/>
      <c r="CW25" s="113"/>
      <c r="CX25" s="81"/>
      <c r="CY25" s="81"/>
      <c r="CZ25" s="81"/>
      <c r="DA25" s="81"/>
      <c r="DB25" s="81"/>
      <c r="DC25" s="81"/>
      <c r="DD25" s="81"/>
      <c r="DE25" s="81"/>
      <c r="DF25" s="81"/>
      <c r="DG25" s="81"/>
      <c r="DH25" s="81"/>
      <c r="DI25" s="131"/>
      <c r="DJ25" s="131"/>
      <c r="DK25" s="131"/>
      <c r="DL25" s="131"/>
      <c r="DM25" s="131"/>
      <c r="DN25" s="131"/>
      <c r="DO25" s="131"/>
      <c r="DP25" s="131"/>
      <c r="DQ25" s="131"/>
      <c r="DR25" s="131"/>
      <c r="DS25" s="131"/>
      <c r="DT25" s="113"/>
      <c r="DU25" s="113"/>
      <c r="DV25" s="113"/>
      <c r="DW25" s="113"/>
      <c r="DX25" s="113"/>
      <c r="DY25" s="113"/>
      <c r="DZ25" s="113"/>
      <c r="EA25" s="113"/>
      <c r="EB25" s="113"/>
      <c r="EC25" s="113"/>
      <c r="ED25" s="113"/>
      <c r="EE25" s="233" t="s">
        <v>201</v>
      </c>
      <c r="EF25" s="233" t="s">
        <v>201</v>
      </c>
      <c r="EG25" s="233" t="s">
        <v>201</v>
      </c>
      <c r="EH25" s="233" t="s">
        <v>201</v>
      </c>
      <c r="EI25" s="233" t="s">
        <v>201</v>
      </c>
      <c r="EJ25" s="233" t="s">
        <v>201</v>
      </c>
      <c r="EK25" s="233" t="s">
        <v>201</v>
      </c>
      <c r="EL25" s="233" t="s">
        <v>201</v>
      </c>
      <c r="EM25" s="233" t="s">
        <v>201</v>
      </c>
      <c r="EN25" s="233" t="s">
        <v>201</v>
      </c>
      <c r="EO25" s="233" t="s">
        <v>201</v>
      </c>
      <c r="EP25" s="199" t="s">
        <v>116</v>
      </c>
      <c r="EQ25" s="120" t="s">
        <v>130</v>
      </c>
      <c r="ER25" s="234" t="s">
        <v>116</v>
      </c>
    </row>
    <row r="26" spans="1:148">
      <c r="A26" s="190">
        <v>19</v>
      </c>
      <c r="B26" s="111">
        <f>[1]SISWA!B24</f>
        <v>0</v>
      </c>
      <c r="C26" s="81"/>
      <c r="D26" s="81"/>
      <c r="E26" s="81"/>
      <c r="F26" s="81"/>
      <c r="G26" s="81"/>
      <c r="H26" s="81"/>
      <c r="I26" s="81"/>
      <c r="J26" s="81"/>
      <c r="K26" s="81"/>
      <c r="L26" s="81"/>
      <c r="M26" s="81"/>
      <c r="N26" s="131"/>
      <c r="O26" s="131"/>
      <c r="P26" s="131"/>
      <c r="Q26" s="131"/>
      <c r="R26" s="131"/>
      <c r="S26" s="131"/>
      <c r="T26" s="131"/>
      <c r="U26" s="131"/>
      <c r="V26" s="131"/>
      <c r="W26" s="131"/>
      <c r="X26" s="131"/>
      <c r="Y26" s="113"/>
      <c r="Z26" s="113"/>
      <c r="AA26" s="113"/>
      <c r="AB26" s="113"/>
      <c r="AC26" s="113"/>
      <c r="AD26" s="113"/>
      <c r="AE26" s="113"/>
      <c r="AF26" s="113"/>
      <c r="AG26" s="113"/>
      <c r="AH26" s="113"/>
      <c r="AI26" s="113"/>
      <c r="AJ26" s="81"/>
      <c r="AK26" s="81"/>
      <c r="AL26" s="81"/>
      <c r="AM26" s="81"/>
      <c r="AN26" s="81"/>
      <c r="AO26" s="81"/>
      <c r="AP26" s="81"/>
      <c r="AQ26" s="81"/>
      <c r="AR26" s="81"/>
      <c r="AS26" s="81"/>
      <c r="AT26" s="81"/>
      <c r="AU26" s="131"/>
      <c r="AV26" s="131"/>
      <c r="AW26" s="131"/>
      <c r="AX26" s="131"/>
      <c r="AY26" s="131"/>
      <c r="AZ26" s="131"/>
      <c r="BA26" s="131"/>
      <c r="BB26" s="131"/>
      <c r="BC26" s="131"/>
      <c r="BD26" s="131"/>
      <c r="BE26" s="131"/>
      <c r="BF26" s="113"/>
      <c r="BG26" s="113"/>
      <c r="BH26" s="113"/>
      <c r="BI26" s="113"/>
      <c r="BJ26" s="113"/>
      <c r="BK26" s="113"/>
      <c r="BL26" s="113"/>
      <c r="BM26" s="113"/>
      <c r="BN26" s="113"/>
      <c r="BO26" s="113"/>
      <c r="BP26" s="113"/>
      <c r="BQ26" s="81"/>
      <c r="BR26" s="81"/>
      <c r="BS26" s="81"/>
      <c r="BT26" s="81"/>
      <c r="BU26" s="81"/>
      <c r="BV26" s="81"/>
      <c r="BW26" s="81"/>
      <c r="BX26" s="81"/>
      <c r="BY26" s="81"/>
      <c r="BZ26" s="81"/>
      <c r="CA26" s="81"/>
      <c r="CB26" s="131"/>
      <c r="CC26" s="131"/>
      <c r="CD26" s="131"/>
      <c r="CE26" s="131"/>
      <c r="CF26" s="131"/>
      <c r="CG26" s="131"/>
      <c r="CH26" s="131"/>
      <c r="CI26" s="131"/>
      <c r="CJ26" s="131"/>
      <c r="CK26" s="131"/>
      <c r="CL26" s="131"/>
      <c r="CM26" s="113"/>
      <c r="CN26" s="113"/>
      <c r="CO26" s="113"/>
      <c r="CP26" s="113"/>
      <c r="CQ26" s="113"/>
      <c r="CR26" s="113"/>
      <c r="CS26" s="113"/>
      <c r="CT26" s="113"/>
      <c r="CU26" s="113"/>
      <c r="CV26" s="113"/>
      <c r="CW26" s="113"/>
      <c r="CX26" s="81"/>
      <c r="CY26" s="81"/>
      <c r="CZ26" s="81"/>
      <c r="DA26" s="81"/>
      <c r="DB26" s="81"/>
      <c r="DC26" s="81"/>
      <c r="DD26" s="81"/>
      <c r="DE26" s="81"/>
      <c r="DF26" s="81"/>
      <c r="DG26" s="81"/>
      <c r="DH26" s="81"/>
      <c r="DI26" s="131"/>
      <c r="DJ26" s="131"/>
      <c r="DK26" s="131"/>
      <c r="DL26" s="131"/>
      <c r="DM26" s="131"/>
      <c r="DN26" s="131"/>
      <c r="DO26" s="131"/>
      <c r="DP26" s="131"/>
      <c r="DQ26" s="131"/>
      <c r="DR26" s="131"/>
      <c r="DS26" s="131"/>
      <c r="DT26" s="113"/>
      <c r="DU26" s="113"/>
      <c r="DV26" s="113"/>
      <c r="DW26" s="113"/>
      <c r="DX26" s="113"/>
      <c r="DY26" s="113"/>
      <c r="DZ26" s="113"/>
      <c r="EA26" s="113"/>
      <c r="EB26" s="113"/>
      <c r="EC26" s="113"/>
      <c r="ED26" s="113"/>
      <c r="EE26" s="233" t="s">
        <v>201</v>
      </c>
      <c r="EF26" s="233" t="s">
        <v>201</v>
      </c>
      <c r="EG26" s="233" t="s">
        <v>201</v>
      </c>
      <c r="EH26" s="233" t="s">
        <v>201</v>
      </c>
      <c r="EI26" s="233" t="s">
        <v>201</v>
      </c>
      <c r="EJ26" s="233" t="s">
        <v>201</v>
      </c>
      <c r="EK26" s="233" t="s">
        <v>201</v>
      </c>
      <c r="EL26" s="233" t="s">
        <v>201</v>
      </c>
      <c r="EM26" s="233" t="s">
        <v>201</v>
      </c>
      <c r="EN26" s="233" t="s">
        <v>201</v>
      </c>
      <c r="EO26" s="233" t="s">
        <v>201</v>
      </c>
      <c r="EP26" s="199" t="s">
        <v>116</v>
      </c>
      <c r="EQ26" s="120" t="s">
        <v>130</v>
      </c>
      <c r="ER26" s="234" t="s">
        <v>116</v>
      </c>
    </row>
    <row r="27" spans="1:148">
      <c r="A27" s="190">
        <v>20</v>
      </c>
      <c r="B27" s="111">
        <f>[1]SISWA!B25</f>
        <v>0</v>
      </c>
      <c r="C27" s="81"/>
      <c r="D27" s="81"/>
      <c r="E27" s="81"/>
      <c r="F27" s="81"/>
      <c r="G27" s="81"/>
      <c r="H27" s="81"/>
      <c r="I27" s="81"/>
      <c r="J27" s="81"/>
      <c r="K27" s="81"/>
      <c r="L27" s="81"/>
      <c r="M27" s="81"/>
      <c r="N27" s="131"/>
      <c r="O27" s="131"/>
      <c r="P27" s="131"/>
      <c r="Q27" s="131"/>
      <c r="R27" s="131"/>
      <c r="S27" s="131"/>
      <c r="T27" s="131"/>
      <c r="U27" s="131"/>
      <c r="V27" s="131"/>
      <c r="W27" s="131"/>
      <c r="X27" s="131"/>
      <c r="Y27" s="113"/>
      <c r="Z27" s="113"/>
      <c r="AA27" s="113"/>
      <c r="AB27" s="113"/>
      <c r="AC27" s="113"/>
      <c r="AD27" s="113"/>
      <c r="AE27" s="113"/>
      <c r="AF27" s="113"/>
      <c r="AG27" s="113"/>
      <c r="AH27" s="113"/>
      <c r="AI27" s="113"/>
      <c r="AJ27" s="81"/>
      <c r="AK27" s="81"/>
      <c r="AL27" s="81"/>
      <c r="AM27" s="81"/>
      <c r="AN27" s="81"/>
      <c r="AO27" s="81"/>
      <c r="AP27" s="81"/>
      <c r="AQ27" s="81"/>
      <c r="AR27" s="81"/>
      <c r="AS27" s="81"/>
      <c r="AT27" s="81"/>
      <c r="AU27" s="131"/>
      <c r="AV27" s="131"/>
      <c r="AW27" s="131"/>
      <c r="AX27" s="131"/>
      <c r="AY27" s="131"/>
      <c r="AZ27" s="131"/>
      <c r="BA27" s="131"/>
      <c r="BB27" s="131"/>
      <c r="BC27" s="131"/>
      <c r="BD27" s="131"/>
      <c r="BE27" s="131"/>
      <c r="BF27" s="113"/>
      <c r="BG27" s="113"/>
      <c r="BH27" s="113"/>
      <c r="BI27" s="113"/>
      <c r="BJ27" s="113"/>
      <c r="BK27" s="113"/>
      <c r="BL27" s="113"/>
      <c r="BM27" s="113"/>
      <c r="BN27" s="113"/>
      <c r="BO27" s="113"/>
      <c r="BP27" s="113"/>
      <c r="BQ27" s="81"/>
      <c r="BR27" s="81"/>
      <c r="BS27" s="81"/>
      <c r="BT27" s="81"/>
      <c r="BU27" s="81"/>
      <c r="BV27" s="81"/>
      <c r="BW27" s="81"/>
      <c r="BX27" s="81"/>
      <c r="BY27" s="81"/>
      <c r="BZ27" s="81"/>
      <c r="CA27" s="81"/>
      <c r="CB27" s="131"/>
      <c r="CC27" s="131"/>
      <c r="CD27" s="131"/>
      <c r="CE27" s="131"/>
      <c r="CF27" s="131"/>
      <c r="CG27" s="131"/>
      <c r="CH27" s="131"/>
      <c r="CI27" s="131"/>
      <c r="CJ27" s="131"/>
      <c r="CK27" s="131"/>
      <c r="CL27" s="131"/>
      <c r="CM27" s="113"/>
      <c r="CN27" s="113"/>
      <c r="CO27" s="113"/>
      <c r="CP27" s="113"/>
      <c r="CQ27" s="113"/>
      <c r="CR27" s="113"/>
      <c r="CS27" s="113"/>
      <c r="CT27" s="113"/>
      <c r="CU27" s="113"/>
      <c r="CV27" s="113"/>
      <c r="CW27" s="113"/>
      <c r="CX27" s="81"/>
      <c r="CY27" s="81"/>
      <c r="CZ27" s="81"/>
      <c r="DA27" s="81"/>
      <c r="DB27" s="81"/>
      <c r="DC27" s="81"/>
      <c r="DD27" s="81"/>
      <c r="DE27" s="81"/>
      <c r="DF27" s="81"/>
      <c r="DG27" s="81"/>
      <c r="DH27" s="81"/>
      <c r="DI27" s="131"/>
      <c r="DJ27" s="131"/>
      <c r="DK27" s="131"/>
      <c r="DL27" s="131"/>
      <c r="DM27" s="131"/>
      <c r="DN27" s="131"/>
      <c r="DO27" s="131"/>
      <c r="DP27" s="131"/>
      <c r="DQ27" s="131"/>
      <c r="DR27" s="131"/>
      <c r="DS27" s="131"/>
      <c r="DT27" s="113"/>
      <c r="DU27" s="113"/>
      <c r="DV27" s="113"/>
      <c r="DW27" s="113"/>
      <c r="DX27" s="113"/>
      <c r="DY27" s="113"/>
      <c r="DZ27" s="113"/>
      <c r="EA27" s="113"/>
      <c r="EB27" s="113"/>
      <c r="EC27" s="113"/>
      <c r="ED27" s="113"/>
      <c r="EE27" s="233" t="s">
        <v>201</v>
      </c>
      <c r="EF27" s="233" t="s">
        <v>201</v>
      </c>
      <c r="EG27" s="233" t="s">
        <v>201</v>
      </c>
      <c r="EH27" s="233" t="s">
        <v>201</v>
      </c>
      <c r="EI27" s="233" t="s">
        <v>201</v>
      </c>
      <c r="EJ27" s="233" t="s">
        <v>201</v>
      </c>
      <c r="EK27" s="233" t="s">
        <v>201</v>
      </c>
      <c r="EL27" s="233" t="s">
        <v>201</v>
      </c>
      <c r="EM27" s="233" t="s">
        <v>201</v>
      </c>
      <c r="EN27" s="233" t="s">
        <v>201</v>
      </c>
      <c r="EO27" s="233" t="s">
        <v>201</v>
      </c>
      <c r="EP27" s="199" t="s">
        <v>116</v>
      </c>
      <c r="EQ27" s="120" t="s">
        <v>130</v>
      </c>
      <c r="ER27" s="234" t="s">
        <v>116</v>
      </c>
    </row>
    <row r="28" spans="1:148">
      <c r="A28" s="190">
        <v>21</v>
      </c>
      <c r="B28" s="111">
        <f>[1]SISWA!B26</f>
        <v>0</v>
      </c>
      <c r="C28" s="81"/>
      <c r="D28" s="81"/>
      <c r="E28" s="81"/>
      <c r="F28" s="81"/>
      <c r="G28" s="81"/>
      <c r="H28" s="81"/>
      <c r="I28" s="81"/>
      <c r="J28" s="81"/>
      <c r="K28" s="81"/>
      <c r="L28" s="81"/>
      <c r="M28" s="81"/>
      <c r="N28" s="131"/>
      <c r="O28" s="131"/>
      <c r="P28" s="131"/>
      <c r="Q28" s="131"/>
      <c r="R28" s="131"/>
      <c r="S28" s="131"/>
      <c r="T28" s="131"/>
      <c r="U28" s="131"/>
      <c r="V28" s="131"/>
      <c r="W28" s="131"/>
      <c r="X28" s="131"/>
      <c r="Y28" s="113"/>
      <c r="Z28" s="113"/>
      <c r="AA28" s="113"/>
      <c r="AB28" s="113"/>
      <c r="AC28" s="113"/>
      <c r="AD28" s="113"/>
      <c r="AE28" s="113"/>
      <c r="AF28" s="113"/>
      <c r="AG28" s="113"/>
      <c r="AH28" s="113"/>
      <c r="AI28" s="113"/>
      <c r="AJ28" s="81"/>
      <c r="AK28" s="81"/>
      <c r="AL28" s="81"/>
      <c r="AM28" s="81"/>
      <c r="AN28" s="81"/>
      <c r="AO28" s="81"/>
      <c r="AP28" s="81"/>
      <c r="AQ28" s="81"/>
      <c r="AR28" s="81"/>
      <c r="AS28" s="81"/>
      <c r="AT28" s="81"/>
      <c r="AU28" s="131"/>
      <c r="AV28" s="131"/>
      <c r="AW28" s="131"/>
      <c r="AX28" s="131"/>
      <c r="AY28" s="131"/>
      <c r="AZ28" s="131"/>
      <c r="BA28" s="131"/>
      <c r="BB28" s="131"/>
      <c r="BC28" s="131"/>
      <c r="BD28" s="131"/>
      <c r="BE28" s="131"/>
      <c r="BF28" s="113"/>
      <c r="BG28" s="113"/>
      <c r="BH28" s="113"/>
      <c r="BI28" s="113"/>
      <c r="BJ28" s="113"/>
      <c r="BK28" s="113"/>
      <c r="BL28" s="113"/>
      <c r="BM28" s="113"/>
      <c r="BN28" s="113"/>
      <c r="BO28" s="113"/>
      <c r="BP28" s="113"/>
      <c r="BQ28" s="81"/>
      <c r="BR28" s="81"/>
      <c r="BS28" s="81"/>
      <c r="BT28" s="81"/>
      <c r="BU28" s="81"/>
      <c r="BV28" s="81"/>
      <c r="BW28" s="81"/>
      <c r="BX28" s="81"/>
      <c r="BY28" s="81"/>
      <c r="BZ28" s="81"/>
      <c r="CA28" s="81"/>
      <c r="CB28" s="131"/>
      <c r="CC28" s="131"/>
      <c r="CD28" s="131"/>
      <c r="CE28" s="131"/>
      <c r="CF28" s="131"/>
      <c r="CG28" s="131"/>
      <c r="CH28" s="131"/>
      <c r="CI28" s="131"/>
      <c r="CJ28" s="131"/>
      <c r="CK28" s="131"/>
      <c r="CL28" s="131"/>
      <c r="CM28" s="113"/>
      <c r="CN28" s="113"/>
      <c r="CO28" s="113"/>
      <c r="CP28" s="113"/>
      <c r="CQ28" s="113"/>
      <c r="CR28" s="113"/>
      <c r="CS28" s="113"/>
      <c r="CT28" s="113"/>
      <c r="CU28" s="113"/>
      <c r="CV28" s="113"/>
      <c r="CW28" s="113"/>
      <c r="CX28" s="81"/>
      <c r="CY28" s="81"/>
      <c r="CZ28" s="81"/>
      <c r="DA28" s="81"/>
      <c r="DB28" s="81"/>
      <c r="DC28" s="81"/>
      <c r="DD28" s="81"/>
      <c r="DE28" s="81"/>
      <c r="DF28" s="81"/>
      <c r="DG28" s="81"/>
      <c r="DH28" s="81"/>
      <c r="DI28" s="131"/>
      <c r="DJ28" s="131"/>
      <c r="DK28" s="131"/>
      <c r="DL28" s="131"/>
      <c r="DM28" s="131"/>
      <c r="DN28" s="131"/>
      <c r="DO28" s="131"/>
      <c r="DP28" s="131"/>
      <c r="DQ28" s="131"/>
      <c r="DR28" s="131"/>
      <c r="DS28" s="131"/>
      <c r="DT28" s="113"/>
      <c r="DU28" s="113"/>
      <c r="DV28" s="113"/>
      <c r="DW28" s="113"/>
      <c r="DX28" s="113"/>
      <c r="DY28" s="113"/>
      <c r="DZ28" s="113"/>
      <c r="EA28" s="113"/>
      <c r="EB28" s="113"/>
      <c r="EC28" s="113"/>
      <c r="ED28" s="113"/>
      <c r="EE28" s="233" t="s">
        <v>201</v>
      </c>
      <c r="EF28" s="233" t="s">
        <v>201</v>
      </c>
      <c r="EG28" s="233" t="s">
        <v>201</v>
      </c>
      <c r="EH28" s="233" t="s">
        <v>201</v>
      </c>
      <c r="EI28" s="233" t="s">
        <v>201</v>
      </c>
      <c r="EJ28" s="233" t="s">
        <v>201</v>
      </c>
      <c r="EK28" s="233" t="s">
        <v>201</v>
      </c>
      <c r="EL28" s="233" t="s">
        <v>201</v>
      </c>
      <c r="EM28" s="233" t="s">
        <v>201</v>
      </c>
      <c r="EN28" s="233" t="s">
        <v>201</v>
      </c>
      <c r="EO28" s="233" t="s">
        <v>201</v>
      </c>
      <c r="EP28" s="199" t="s">
        <v>116</v>
      </c>
      <c r="EQ28" s="120" t="s">
        <v>130</v>
      </c>
      <c r="ER28" s="234" t="s">
        <v>116</v>
      </c>
    </row>
    <row r="29" spans="1:148">
      <c r="A29" s="190">
        <v>22</v>
      </c>
      <c r="B29" s="111">
        <f>[1]SISWA!B27</f>
        <v>0</v>
      </c>
      <c r="C29" s="81"/>
      <c r="D29" s="81"/>
      <c r="E29" s="81"/>
      <c r="F29" s="81"/>
      <c r="G29" s="81"/>
      <c r="H29" s="81"/>
      <c r="I29" s="81"/>
      <c r="J29" s="81"/>
      <c r="K29" s="81"/>
      <c r="L29" s="81"/>
      <c r="M29" s="81"/>
      <c r="N29" s="131"/>
      <c r="O29" s="131"/>
      <c r="P29" s="131"/>
      <c r="Q29" s="131"/>
      <c r="R29" s="131"/>
      <c r="S29" s="131"/>
      <c r="T29" s="131"/>
      <c r="U29" s="131"/>
      <c r="V29" s="131"/>
      <c r="W29" s="131"/>
      <c r="X29" s="131"/>
      <c r="Y29" s="113"/>
      <c r="Z29" s="113"/>
      <c r="AA29" s="113"/>
      <c r="AB29" s="113"/>
      <c r="AC29" s="113"/>
      <c r="AD29" s="113"/>
      <c r="AE29" s="113"/>
      <c r="AF29" s="113"/>
      <c r="AG29" s="113"/>
      <c r="AH29" s="113"/>
      <c r="AI29" s="113"/>
      <c r="AJ29" s="81"/>
      <c r="AK29" s="81"/>
      <c r="AL29" s="81"/>
      <c r="AM29" s="81"/>
      <c r="AN29" s="81"/>
      <c r="AO29" s="81"/>
      <c r="AP29" s="81"/>
      <c r="AQ29" s="81"/>
      <c r="AR29" s="81"/>
      <c r="AS29" s="81"/>
      <c r="AT29" s="81"/>
      <c r="AU29" s="131"/>
      <c r="AV29" s="131"/>
      <c r="AW29" s="131"/>
      <c r="AX29" s="131"/>
      <c r="AY29" s="131"/>
      <c r="AZ29" s="131"/>
      <c r="BA29" s="131"/>
      <c r="BB29" s="131"/>
      <c r="BC29" s="131"/>
      <c r="BD29" s="131"/>
      <c r="BE29" s="131"/>
      <c r="BF29" s="113"/>
      <c r="BG29" s="113"/>
      <c r="BH29" s="113"/>
      <c r="BI29" s="113"/>
      <c r="BJ29" s="113"/>
      <c r="BK29" s="113"/>
      <c r="BL29" s="113"/>
      <c r="BM29" s="113"/>
      <c r="BN29" s="113"/>
      <c r="BO29" s="113"/>
      <c r="BP29" s="113"/>
      <c r="BQ29" s="81"/>
      <c r="BR29" s="81"/>
      <c r="BS29" s="81"/>
      <c r="BT29" s="81"/>
      <c r="BU29" s="81"/>
      <c r="BV29" s="81"/>
      <c r="BW29" s="81"/>
      <c r="BX29" s="81"/>
      <c r="BY29" s="81"/>
      <c r="BZ29" s="81"/>
      <c r="CA29" s="81"/>
      <c r="CB29" s="131"/>
      <c r="CC29" s="131"/>
      <c r="CD29" s="131"/>
      <c r="CE29" s="131"/>
      <c r="CF29" s="131"/>
      <c r="CG29" s="131"/>
      <c r="CH29" s="131"/>
      <c r="CI29" s="131"/>
      <c r="CJ29" s="131"/>
      <c r="CK29" s="131"/>
      <c r="CL29" s="131"/>
      <c r="CM29" s="113"/>
      <c r="CN29" s="113"/>
      <c r="CO29" s="113"/>
      <c r="CP29" s="113"/>
      <c r="CQ29" s="113"/>
      <c r="CR29" s="113"/>
      <c r="CS29" s="113"/>
      <c r="CT29" s="113"/>
      <c r="CU29" s="113"/>
      <c r="CV29" s="113"/>
      <c r="CW29" s="113"/>
      <c r="CX29" s="81"/>
      <c r="CY29" s="81"/>
      <c r="CZ29" s="81"/>
      <c r="DA29" s="81"/>
      <c r="DB29" s="81"/>
      <c r="DC29" s="81"/>
      <c r="DD29" s="81"/>
      <c r="DE29" s="81"/>
      <c r="DF29" s="81"/>
      <c r="DG29" s="81"/>
      <c r="DH29" s="81"/>
      <c r="DI29" s="131"/>
      <c r="DJ29" s="131"/>
      <c r="DK29" s="131"/>
      <c r="DL29" s="131"/>
      <c r="DM29" s="131"/>
      <c r="DN29" s="131"/>
      <c r="DO29" s="131"/>
      <c r="DP29" s="131"/>
      <c r="DQ29" s="131"/>
      <c r="DR29" s="131"/>
      <c r="DS29" s="131"/>
      <c r="DT29" s="113"/>
      <c r="DU29" s="113"/>
      <c r="DV29" s="113"/>
      <c r="DW29" s="113"/>
      <c r="DX29" s="113"/>
      <c r="DY29" s="113"/>
      <c r="DZ29" s="113"/>
      <c r="EA29" s="113"/>
      <c r="EB29" s="113"/>
      <c r="EC29" s="113"/>
      <c r="ED29" s="113"/>
      <c r="EE29" s="233" t="s">
        <v>201</v>
      </c>
      <c r="EF29" s="233" t="s">
        <v>201</v>
      </c>
      <c r="EG29" s="233" t="s">
        <v>201</v>
      </c>
      <c r="EH29" s="233" t="s">
        <v>201</v>
      </c>
      <c r="EI29" s="233" t="s">
        <v>201</v>
      </c>
      <c r="EJ29" s="233" t="s">
        <v>201</v>
      </c>
      <c r="EK29" s="233" t="s">
        <v>201</v>
      </c>
      <c r="EL29" s="233" t="s">
        <v>201</v>
      </c>
      <c r="EM29" s="233" t="s">
        <v>201</v>
      </c>
      <c r="EN29" s="233" t="s">
        <v>201</v>
      </c>
      <c r="EO29" s="233" t="s">
        <v>201</v>
      </c>
      <c r="EP29" s="199" t="s">
        <v>116</v>
      </c>
      <c r="EQ29" s="120" t="s">
        <v>130</v>
      </c>
      <c r="ER29" s="234" t="s">
        <v>116</v>
      </c>
    </row>
    <row r="30" spans="1:148">
      <c r="A30" s="190">
        <v>23</v>
      </c>
      <c r="B30" s="111">
        <f>[1]SISWA!B28</f>
        <v>0</v>
      </c>
      <c r="C30" s="81"/>
      <c r="D30" s="81"/>
      <c r="E30" s="81"/>
      <c r="F30" s="81"/>
      <c r="G30" s="81"/>
      <c r="H30" s="81"/>
      <c r="I30" s="81"/>
      <c r="J30" s="81"/>
      <c r="K30" s="81"/>
      <c r="L30" s="81"/>
      <c r="M30" s="81"/>
      <c r="N30" s="131"/>
      <c r="O30" s="131"/>
      <c r="P30" s="131"/>
      <c r="Q30" s="131"/>
      <c r="R30" s="131"/>
      <c r="S30" s="131"/>
      <c r="T30" s="131"/>
      <c r="U30" s="131"/>
      <c r="V30" s="131"/>
      <c r="W30" s="131"/>
      <c r="X30" s="131"/>
      <c r="Y30" s="113"/>
      <c r="Z30" s="113"/>
      <c r="AA30" s="113"/>
      <c r="AB30" s="113"/>
      <c r="AC30" s="113"/>
      <c r="AD30" s="113"/>
      <c r="AE30" s="113"/>
      <c r="AF30" s="113"/>
      <c r="AG30" s="113"/>
      <c r="AH30" s="113"/>
      <c r="AI30" s="113"/>
      <c r="AJ30" s="81"/>
      <c r="AK30" s="81"/>
      <c r="AL30" s="81"/>
      <c r="AM30" s="81"/>
      <c r="AN30" s="81"/>
      <c r="AO30" s="81"/>
      <c r="AP30" s="81"/>
      <c r="AQ30" s="81"/>
      <c r="AR30" s="81"/>
      <c r="AS30" s="81"/>
      <c r="AT30" s="81"/>
      <c r="AU30" s="131"/>
      <c r="AV30" s="131"/>
      <c r="AW30" s="131"/>
      <c r="AX30" s="131"/>
      <c r="AY30" s="131"/>
      <c r="AZ30" s="131"/>
      <c r="BA30" s="131"/>
      <c r="BB30" s="131"/>
      <c r="BC30" s="131"/>
      <c r="BD30" s="131"/>
      <c r="BE30" s="131"/>
      <c r="BF30" s="113"/>
      <c r="BG30" s="113"/>
      <c r="BH30" s="113"/>
      <c r="BI30" s="113"/>
      <c r="BJ30" s="113"/>
      <c r="BK30" s="113"/>
      <c r="BL30" s="113"/>
      <c r="BM30" s="113"/>
      <c r="BN30" s="113"/>
      <c r="BO30" s="113"/>
      <c r="BP30" s="113"/>
      <c r="BQ30" s="81"/>
      <c r="BR30" s="81"/>
      <c r="BS30" s="81"/>
      <c r="BT30" s="81"/>
      <c r="BU30" s="81"/>
      <c r="BV30" s="81"/>
      <c r="BW30" s="81"/>
      <c r="BX30" s="81"/>
      <c r="BY30" s="81"/>
      <c r="BZ30" s="81"/>
      <c r="CA30" s="81"/>
      <c r="CB30" s="131"/>
      <c r="CC30" s="131"/>
      <c r="CD30" s="131"/>
      <c r="CE30" s="131"/>
      <c r="CF30" s="131"/>
      <c r="CG30" s="131"/>
      <c r="CH30" s="131"/>
      <c r="CI30" s="131"/>
      <c r="CJ30" s="131"/>
      <c r="CK30" s="131"/>
      <c r="CL30" s="131"/>
      <c r="CM30" s="113"/>
      <c r="CN30" s="113"/>
      <c r="CO30" s="113"/>
      <c r="CP30" s="113"/>
      <c r="CQ30" s="113"/>
      <c r="CR30" s="113"/>
      <c r="CS30" s="113"/>
      <c r="CT30" s="113"/>
      <c r="CU30" s="113"/>
      <c r="CV30" s="113"/>
      <c r="CW30" s="113"/>
      <c r="CX30" s="81"/>
      <c r="CY30" s="81"/>
      <c r="CZ30" s="81"/>
      <c r="DA30" s="81"/>
      <c r="DB30" s="81"/>
      <c r="DC30" s="81"/>
      <c r="DD30" s="81"/>
      <c r="DE30" s="81"/>
      <c r="DF30" s="81"/>
      <c r="DG30" s="81"/>
      <c r="DH30" s="81"/>
      <c r="DI30" s="131"/>
      <c r="DJ30" s="131"/>
      <c r="DK30" s="131"/>
      <c r="DL30" s="131"/>
      <c r="DM30" s="131"/>
      <c r="DN30" s="131"/>
      <c r="DO30" s="131"/>
      <c r="DP30" s="131"/>
      <c r="DQ30" s="131"/>
      <c r="DR30" s="131"/>
      <c r="DS30" s="131"/>
      <c r="DT30" s="113"/>
      <c r="DU30" s="113"/>
      <c r="DV30" s="113"/>
      <c r="DW30" s="113"/>
      <c r="DX30" s="113"/>
      <c r="DY30" s="113"/>
      <c r="DZ30" s="113"/>
      <c r="EA30" s="113"/>
      <c r="EB30" s="113"/>
      <c r="EC30" s="113"/>
      <c r="ED30" s="113"/>
      <c r="EE30" s="233" t="s">
        <v>201</v>
      </c>
      <c r="EF30" s="233" t="s">
        <v>201</v>
      </c>
      <c r="EG30" s="233" t="s">
        <v>201</v>
      </c>
      <c r="EH30" s="233" t="s">
        <v>201</v>
      </c>
      <c r="EI30" s="233" t="s">
        <v>201</v>
      </c>
      <c r="EJ30" s="233" t="s">
        <v>201</v>
      </c>
      <c r="EK30" s="233" t="s">
        <v>201</v>
      </c>
      <c r="EL30" s="233" t="s">
        <v>201</v>
      </c>
      <c r="EM30" s="233" t="s">
        <v>201</v>
      </c>
      <c r="EN30" s="233" t="s">
        <v>201</v>
      </c>
      <c r="EO30" s="233" t="s">
        <v>201</v>
      </c>
      <c r="EP30" s="199" t="s">
        <v>116</v>
      </c>
      <c r="EQ30" s="120" t="s">
        <v>130</v>
      </c>
      <c r="ER30" s="234" t="s">
        <v>116</v>
      </c>
    </row>
    <row r="31" spans="1:148">
      <c r="A31" s="190">
        <v>24</v>
      </c>
      <c r="B31" s="111">
        <f>[1]SISWA!B29</f>
        <v>0</v>
      </c>
      <c r="C31" s="81"/>
      <c r="D31" s="81"/>
      <c r="E31" s="81"/>
      <c r="F31" s="81"/>
      <c r="G31" s="81"/>
      <c r="H31" s="81"/>
      <c r="I31" s="81"/>
      <c r="J31" s="81"/>
      <c r="K31" s="81"/>
      <c r="L31" s="81"/>
      <c r="M31" s="81"/>
      <c r="N31" s="131"/>
      <c r="O31" s="131"/>
      <c r="P31" s="131"/>
      <c r="Q31" s="131"/>
      <c r="R31" s="131"/>
      <c r="S31" s="131"/>
      <c r="T31" s="131"/>
      <c r="U31" s="131"/>
      <c r="V31" s="131"/>
      <c r="W31" s="131"/>
      <c r="X31" s="131"/>
      <c r="Y31" s="113"/>
      <c r="Z31" s="113"/>
      <c r="AA31" s="113"/>
      <c r="AB31" s="113"/>
      <c r="AC31" s="113"/>
      <c r="AD31" s="113"/>
      <c r="AE31" s="113"/>
      <c r="AF31" s="113"/>
      <c r="AG31" s="113"/>
      <c r="AH31" s="113"/>
      <c r="AI31" s="113"/>
      <c r="AJ31" s="81"/>
      <c r="AK31" s="81"/>
      <c r="AL31" s="81"/>
      <c r="AM31" s="81"/>
      <c r="AN31" s="81"/>
      <c r="AO31" s="81"/>
      <c r="AP31" s="81"/>
      <c r="AQ31" s="81"/>
      <c r="AR31" s="81"/>
      <c r="AS31" s="81"/>
      <c r="AT31" s="81"/>
      <c r="AU31" s="131"/>
      <c r="AV31" s="131"/>
      <c r="AW31" s="131"/>
      <c r="AX31" s="131"/>
      <c r="AY31" s="131"/>
      <c r="AZ31" s="131"/>
      <c r="BA31" s="131"/>
      <c r="BB31" s="131"/>
      <c r="BC31" s="131"/>
      <c r="BD31" s="131"/>
      <c r="BE31" s="131"/>
      <c r="BF31" s="113"/>
      <c r="BG31" s="113"/>
      <c r="BH31" s="113"/>
      <c r="BI31" s="113"/>
      <c r="BJ31" s="113"/>
      <c r="BK31" s="113"/>
      <c r="BL31" s="113"/>
      <c r="BM31" s="113"/>
      <c r="BN31" s="113"/>
      <c r="BO31" s="113"/>
      <c r="BP31" s="113"/>
      <c r="BQ31" s="81"/>
      <c r="BR31" s="81"/>
      <c r="BS31" s="81"/>
      <c r="BT31" s="81"/>
      <c r="BU31" s="81"/>
      <c r="BV31" s="81"/>
      <c r="BW31" s="81"/>
      <c r="BX31" s="81"/>
      <c r="BY31" s="81"/>
      <c r="BZ31" s="81"/>
      <c r="CA31" s="81"/>
      <c r="CB31" s="131"/>
      <c r="CC31" s="131"/>
      <c r="CD31" s="131"/>
      <c r="CE31" s="131"/>
      <c r="CF31" s="131"/>
      <c r="CG31" s="131"/>
      <c r="CH31" s="131"/>
      <c r="CI31" s="131"/>
      <c r="CJ31" s="131"/>
      <c r="CK31" s="131"/>
      <c r="CL31" s="131"/>
      <c r="CM31" s="113"/>
      <c r="CN31" s="113"/>
      <c r="CO31" s="113"/>
      <c r="CP31" s="113"/>
      <c r="CQ31" s="113"/>
      <c r="CR31" s="113"/>
      <c r="CS31" s="113"/>
      <c r="CT31" s="113"/>
      <c r="CU31" s="113"/>
      <c r="CV31" s="113"/>
      <c r="CW31" s="113"/>
      <c r="CX31" s="81"/>
      <c r="CY31" s="81"/>
      <c r="CZ31" s="81"/>
      <c r="DA31" s="81"/>
      <c r="DB31" s="81"/>
      <c r="DC31" s="81"/>
      <c r="DD31" s="81"/>
      <c r="DE31" s="81"/>
      <c r="DF31" s="81"/>
      <c r="DG31" s="81"/>
      <c r="DH31" s="81"/>
      <c r="DI31" s="131"/>
      <c r="DJ31" s="131"/>
      <c r="DK31" s="131"/>
      <c r="DL31" s="131"/>
      <c r="DM31" s="131"/>
      <c r="DN31" s="131"/>
      <c r="DO31" s="131"/>
      <c r="DP31" s="131"/>
      <c r="DQ31" s="131"/>
      <c r="DR31" s="131"/>
      <c r="DS31" s="131"/>
      <c r="DT31" s="113"/>
      <c r="DU31" s="113"/>
      <c r="DV31" s="113"/>
      <c r="DW31" s="113"/>
      <c r="DX31" s="113"/>
      <c r="DY31" s="113"/>
      <c r="DZ31" s="113"/>
      <c r="EA31" s="113"/>
      <c r="EB31" s="113"/>
      <c r="EC31" s="113"/>
      <c r="ED31" s="113"/>
      <c r="EE31" s="233" t="s">
        <v>201</v>
      </c>
      <c r="EF31" s="233" t="s">
        <v>201</v>
      </c>
      <c r="EG31" s="233" t="s">
        <v>201</v>
      </c>
      <c r="EH31" s="233" t="s">
        <v>201</v>
      </c>
      <c r="EI31" s="233" t="s">
        <v>201</v>
      </c>
      <c r="EJ31" s="233" t="s">
        <v>201</v>
      </c>
      <c r="EK31" s="233" t="s">
        <v>201</v>
      </c>
      <c r="EL31" s="233" t="s">
        <v>201</v>
      </c>
      <c r="EM31" s="233" t="s">
        <v>201</v>
      </c>
      <c r="EN31" s="233" t="s">
        <v>201</v>
      </c>
      <c r="EO31" s="233" t="s">
        <v>201</v>
      </c>
      <c r="EP31" s="199" t="s">
        <v>116</v>
      </c>
      <c r="EQ31" s="120" t="s">
        <v>130</v>
      </c>
      <c r="ER31" s="234" t="s">
        <v>116</v>
      </c>
    </row>
    <row r="32" spans="1:148">
      <c r="A32" s="190">
        <v>25</v>
      </c>
      <c r="B32" s="111">
        <f>[1]SISWA!B30</f>
        <v>0</v>
      </c>
      <c r="C32" s="81"/>
      <c r="D32" s="81"/>
      <c r="E32" s="81"/>
      <c r="F32" s="81"/>
      <c r="G32" s="81"/>
      <c r="H32" s="81"/>
      <c r="I32" s="81"/>
      <c r="J32" s="81"/>
      <c r="K32" s="81"/>
      <c r="L32" s="81"/>
      <c r="M32" s="81"/>
      <c r="N32" s="131"/>
      <c r="O32" s="131"/>
      <c r="P32" s="131"/>
      <c r="Q32" s="131"/>
      <c r="R32" s="131"/>
      <c r="S32" s="131"/>
      <c r="T32" s="131"/>
      <c r="U32" s="131"/>
      <c r="V32" s="131"/>
      <c r="W32" s="131"/>
      <c r="X32" s="131"/>
      <c r="Y32" s="113"/>
      <c r="Z32" s="113"/>
      <c r="AA32" s="113"/>
      <c r="AB32" s="113"/>
      <c r="AC32" s="113"/>
      <c r="AD32" s="113"/>
      <c r="AE32" s="113"/>
      <c r="AF32" s="113"/>
      <c r="AG32" s="113"/>
      <c r="AH32" s="113"/>
      <c r="AI32" s="113"/>
      <c r="AJ32" s="81"/>
      <c r="AK32" s="81"/>
      <c r="AL32" s="81"/>
      <c r="AM32" s="81"/>
      <c r="AN32" s="81"/>
      <c r="AO32" s="81"/>
      <c r="AP32" s="81"/>
      <c r="AQ32" s="81"/>
      <c r="AR32" s="81"/>
      <c r="AS32" s="81"/>
      <c r="AT32" s="81"/>
      <c r="AU32" s="131"/>
      <c r="AV32" s="131"/>
      <c r="AW32" s="131"/>
      <c r="AX32" s="131"/>
      <c r="AY32" s="131"/>
      <c r="AZ32" s="131"/>
      <c r="BA32" s="131"/>
      <c r="BB32" s="131"/>
      <c r="BC32" s="131"/>
      <c r="BD32" s="131"/>
      <c r="BE32" s="131"/>
      <c r="BF32" s="113"/>
      <c r="BG32" s="113"/>
      <c r="BH32" s="113"/>
      <c r="BI32" s="113"/>
      <c r="BJ32" s="113"/>
      <c r="BK32" s="113"/>
      <c r="BL32" s="113"/>
      <c r="BM32" s="113"/>
      <c r="BN32" s="113"/>
      <c r="BO32" s="113"/>
      <c r="BP32" s="113"/>
      <c r="BQ32" s="81"/>
      <c r="BR32" s="81"/>
      <c r="BS32" s="81"/>
      <c r="BT32" s="81"/>
      <c r="BU32" s="81"/>
      <c r="BV32" s="81"/>
      <c r="BW32" s="81"/>
      <c r="BX32" s="81"/>
      <c r="BY32" s="81"/>
      <c r="BZ32" s="81"/>
      <c r="CA32" s="81"/>
      <c r="CB32" s="131"/>
      <c r="CC32" s="131"/>
      <c r="CD32" s="131"/>
      <c r="CE32" s="131"/>
      <c r="CF32" s="131"/>
      <c r="CG32" s="131"/>
      <c r="CH32" s="131"/>
      <c r="CI32" s="131"/>
      <c r="CJ32" s="131"/>
      <c r="CK32" s="131"/>
      <c r="CL32" s="131"/>
      <c r="CM32" s="113"/>
      <c r="CN32" s="113"/>
      <c r="CO32" s="113"/>
      <c r="CP32" s="113"/>
      <c r="CQ32" s="113"/>
      <c r="CR32" s="113"/>
      <c r="CS32" s="113"/>
      <c r="CT32" s="113"/>
      <c r="CU32" s="113"/>
      <c r="CV32" s="113"/>
      <c r="CW32" s="113"/>
      <c r="CX32" s="81"/>
      <c r="CY32" s="81"/>
      <c r="CZ32" s="81"/>
      <c r="DA32" s="81"/>
      <c r="DB32" s="81"/>
      <c r="DC32" s="81"/>
      <c r="DD32" s="81"/>
      <c r="DE32" s="81"/>
      <c r="DF32" s="81"/>
      <c r="DG32" s="81"/>
      <c r="DH32" s="81"/>
      <c r="DI32" s="131"/>
      <c r="DJ32" s="131"/>
      <c r="DK32" s="131"/>
      <c r="DL32" s="131"/>
      <c r="DM32" s="131"/>
      <c r="DN32" s="131"/>
      <c r="DO32" s="131"/>
      <c r="DP32" s="131"/>
      <c r="DQ32" s="131"/>
      <c r="DR32" s="131"/>
      <c r="DS32" s="131"/>
      <c r="DT32" s="113"/>
      <c r="DU32" s="113"/>
      <c r="DV32" s="113"/>
      <c r="DW32" s="113"/>
      <c r="DX32" s="113"/>
      <c r="DY32" s="113"/>
      <c r="DZ32" s="113"/>
      <c r="EA32" s="113"/>
      <c r="EB32" s="113"/>
      <c r="EC32" s="113"/>
      <c r="ED32" s="113"/>
      <c r="EE32" s="233" t="s">
        <v>201</v>
      </c>
      <c r="EF32" s="233" t="s">
        <v>201</v>
      </c>
      <c r="EG32" s="233" t="s">
        <v>201</v>
      </c>
      <c r="EH32" s="233" t="s">
        <v>201</v>
      </c>
      <c r="EI32" s="233" t="s">
        <v>201</v>
      </c>
      <c r="EJ32" s="233" t="s">
        <v>201</v>
      </c>
      <c r="EK32" s="233" t="s">
        <v>201</v>
      </c>
      <c r="EL32" s="233" t="s">
        <v>201</v>
      </c>
      <c r="EM32" s="233" t="s">
        <v>201</v>
      </c>
      <c r="EN32" s="233" t="s">
        <v>201</v>
      </c>
      <c r="EO32" s="233" t="s">
        <v>201</v>
      </c>
      <c r="EP32" s="199" t="s">
        <v>116</v>
      </c>
      <c r="EQ32" s="120" t="s">
        <v>130</v>
      </c>
      <c r="ER32" s="234" t="s">
        <v>116</v>
      </c>
    </row>
    <row r="33" spans="1:148">
      <c r="A33" s="190">
        <v>26</v>
      </c>
      <c r="B33" s="111">
        <f>[1]SISWA!B31</f>
        <v>0</v>
      </c>
      <c r="C33" s="81"/>
      <c r="D33" s="81"/>
      <c r="E33" s="81"/>
      <c r="F33" s="81"/>
      <c r="G33" s="81"/>
      <c r="H33" s="81"/>
      <c r="I33" s="81"/>
      <c r="J33" s="81"/>
      <c r="K33" s="81"/>
      <c r="L33" s="81"/>
      <c r="M33" s="81"/>
      <c r="N33" s="131"/>
      <c r="O33" s="131"/>
      <c r="P33" s="131"/>
      <c r="Q33" s="131"/>
      <c r="R33" s="131"/>
      <c r="S33" s="131"/>
      <c r="T33" s="131"/>
      <c r="U33" s="131"/>
      <c r="V33" s="131"/>
      <c r="W33" s="131"/>
      <c r="X33" s="131"/>
      <c r="Y33" s="113"/>
      <c r="Z33" s="113"/>
      <c r="AA33" s="113"/>
      <c r="AB33" s="113"/>
      <c r="AC33" s="113"/>
      <c r="AD33" s="113"/>
      <c r="AE33" s="113"/>
      <c r="AF33" s="113"/>
      <c r="AG33" s="113"/>
      <c r="AH33" s="113"/>
      <c r="AI33" s="113"/>
      <c r="AJ33" s="81"/>
      <c r="AK33" s="81"/>
      <c r="AL33" s="81"/>
      <c r="AM33" s="81"/>
      <c r="AN33" s="81"/>
      <c r="AO33" s="81"/>
      <c r="AP33" s="81"/>
      <c r="AQ33" s="81"/>
      <c r="AR33" s="81"/>
      <c r="AS33" s="81"/>
      <c r="AT33" s="81"/>
      <c r="AU33" s="131"/>
      <c r="AV33" s="131"/>
      <c r="AW33" s="131"/>
      <c r="AX33" s="131"/>
      <c r="AY33" s="131"/>
      <c r="AZ33" s="131"/>
      <c r="BA33" s="131"/>
      <c r="BB33" s="131"/>
      <c r="BC33" s="131"/>
      <c r="BD33" s="131"/>
      <c r="BE33" s="131"/>
      <c r="BF33" s="113"/>
      <c r="BG33" s="113"/>
      <c r="BH33" s="113"/>
      <c r="BI33" s="113"/>
      <c r="BJ33" s="113"/>
      <c r="BK33" s="113"/>
      <c r="BL33" s="113"/>
      <c r="BM33" s="113"/>
      <c r="BN33" s="113"/>
      <c r="BO33" s="113"/>
      <c r="BP33" s="113"/>
      <c r="BQ33" s="81"/>
      <c r="BR33" s="81"/>
      <c r="BS33" s="81"/>
      <c r="BT33" s="81"/>
      <c r="BU33" s="81"/>
      <c r="BV33" s="81"/>
      <c r="BW33" s="81"/>
      <c r="BX33" s="81"/>
      <c r="BY33" s="81"/>
      <c r="BZ33" s="81"/>
      <c r="CA33" s="81"/>
      <c r="CB33" s="131"/>
      <c r="CC33" s="131"/>
      <c r="CD33" s="131"/>
      <c r="CE33" s="131"/>
      <c r="CF33" s="131"/>
      <c r="CG33" s="131"/>
      <c r="CH33" s="131"/>
      <c r="CI33" s="131"/>
      <c r="CJ33" s="131"/>
      <c r="CK33" s="131"/>
      <c r="CL33" s="131"/>
      <c r="CM33" s="113"/>
      <c r="CN33" s="113"/>
      <c r="CO33" s="113"/>
      <c r="CP33" s="113"/>
      <c r="CQ33" s="113"/>
      <c r="CR33" s="113"/>
      <c r="CS33" s="113"/>
      <c r="CT33" s="113"/>
      <c r="CU33" s="113"/>
      <c r="CV33" s="113"/>
      <c r="CW33" s="113"/>
      <c r="CX33" s="81"/>
      <c r="CY33" s="81"/>
      <c r="CZ33" s="81"/>
      <c r="DA33" s="81"/>
      <c r="DB33" s="81"/>
      <c r="DC33" s="81"/>
      <c r="DD33" s="81"/>
      <c r="DE33" s="81"/>
      <c r="DF33" s="81"/>
      <c r="DG33" s="81"/>
      <c r="DH33" s="81"/>
      <c r="DI33" s="131"/>
      <c r="DJ33" s="131"/>
      <c r="DK33" s="131"/>
      <c r="DL33" s="131"/>
      <c r="DM33" s="131"/>
      <c r="DN33" s="131"/>
      <c r="DO33" s="131"/>
      <c r="DP33" s="131"/>
      <c r="DQ33" s="131"/>
      <c r="DR33" s="131"/>
      <c r="DS33" s="131"/>
      <c r="DT33" s="113"/>
      <c r="DU33" s="113"/>
      <c r="DV33" s="113"/>
      <c r="DW33" s="113"/>
      <c r="DX33" s="113"/>
      <c r="DY33" s="113"/>
      <c r="DZ33" s="113"/>
      <c r="EA33" s="113"/>
      <c r="EB33" s="113"/>
      <c r="EC33" s="113"/>
      <c r="ED33" s="113"/>
      <c r="EE33" s="233" t="s">
        <v>201</v>
      </c>
      <c r="EF33" s="233" t="s">
        <v>201</v>
      </c>
      <c r="EG33" s="233" t="s">
        <v>201</v>
      </c>
      <c r="EH33" s="233" t="s">
        <v>201</v>
      </c>
      <c r="EI33" s="233" t="s">
        <v>201</v>
      </c>
      <c r="EJ33" s="233" t="s">
        <v>201</v>
      </c>
      <c r="EK33" s="233" t="s">
        <v>201</v>
      </c>
      <c r="EL33" s="233" t="s">
        <v>201</v>
      </c>
      <c r="EM33" s="233" t="s">
        <v>201</v>
      </c>
      <c r="EN33" s="233" t="s">
        <v>201</v>
      </c>
      <c r="EO33" s="233" t="s">
        <v>201</v>
      </c>
      <c r="EP33" s="199" t="s">
        <v>116</v>
      </c>
      <c r="EQ33" s="120" t="s">
        <v>130</v>
      </c>
      <c r="ER33" s="234" t="s">
        <v>116</v>
      </c>
    </row>
    <row r="34" spans="1:148">
      <c r="A34" s="190">
        <v>27</v>
      </c>
      <c r="B34" s="111">
        <f>[1]SISWA!B32</f>
        <v>0</v>
      </c>
      <c r="C34" s="81"/>
      <c r="D34" s="81"/>
      <c r="E34" s="81"/>
      <c r="F34" s="81"/>
      <c r="G34" s="81"/>
      <c r="H34" s="81"/>
      <c r="I34" s="81"/>
      <c r="J34" s="81"/>
      <c r="K34" s="81"/>
      <c r="L34" s="81"/>
      <c r="M34" s="81"/>
      <c r="N34" s="131"/>
      <c r="O34" s="131"/>
      <c r="P34" s="131"/>
      <c r="Q34" s="131"/>
      <c r="R34" s="131"/>
      <c r="S34" s="131"/>
      <c r="T34" s="131"/>
      <c r="U34" s="131"/>
      <c r="V34" s="131"/>
      <c r="W34" s="131"/>
      <c r="X34" s="131"/>
      <c r="Y34" s="113"/>
      <c r="Z34" s="113"/>
      <c r="AA34" s="113"/>
      <c r="AB34" s="113"/>
      <c r="AC34" s="113"/>
      <c r="AD34" s="113"/>
      <c r="AE34" s="113"/>
      <c r="AF34" s="113"/>
      <c r="AG34" s="113"/>
      <c r="AH34" s="113"/>
      <c r="AI34" s="113"/>
      <c r="AJ34" s="81"/>
      <c r="AK34" s="81"/>
      <c r="AL34" s="81"/>
      <c r="AM34" s="81"/>
      <c r="AN34" s="81"/>
      <c r="AO34" s="81"/>
      <c r="AP34" s="81"/>
      <c r="AQ34" s="81"/>
      <c r="AR34" s="81"/>
      <c r="AS34" s="81"/>
      <c r="AT34" s="81"/>
      <c r="AU34" s="131"/>
      <c r="AV34" s="131"/>
      <c r="AW34" s="131"/>
      <c r="AX34" s="131"/>
      <c r="AY34" s="131"/>
      <c r="AZ34" s="131"/>
      <c r="BA34" s="131"/>
      <c r="BB34" s="131"/>
      <c r="BC34" s="131"/>
      <c r="BD34" s="131"/>
      <c r="BE34" s="131"/>
      <c r="BF34" s="113"/>
      <c r="BG34" s="113"/>
      <c r="BH34" s="113"/>
      <c r="BI34" s="113"/>
      <c r="BJ34" s="113"/>
      <c r="BK34" s="113"/>
      <c r="BL34" s="113"/>
      <c r="BM34" s="113"/>
      <c r="BN34" s="113"/>
      <c r="BO34" s="113"/>
      <c r="BP34" s="113"/>
      <c r="BQ34" s="81"/>
      <c r="BR34" s="81"/>
      <c r="BS34" s="81"/>
      <c r="BT34" s="81"/>
      <c r="BU34" s="81"/>
      <c r="BV34" s="81"/>
      <c r="BW34" s="81"/>
      <c r="BX34" s="81"/>
      <c r="BY34" s="81"/>
      <c r="BZ34" s="81"/>
      <c r="CA34" s="81"/>
      <c r="CB34" s="131"/>
      <c r="CC34" s="131"/>
      <c r="CD34" s="131"/>
      <c r="CE34" s="131"/>
      <c r="CF34" s="131"/>
      <c r="CG34" s="131"/>
      <c r="CH34" s="131"/>
      <c r="CI34" s="131"/>
      <c r="CJ34" s="131"/>
      <c r="CK34" s="131"/>
      <c r="CL34" s="131"/>
      <c r="CM34" s="113"/>
      <c r="CN34" s="113"/>
      <c r="CO34" s="113"/>
      <c r="CP34" s="113"/>
      <c r="CQ34" s="113"/>
      <c r="CR34" s="113"/>
      <c r="CS34" s="113"/>
      <c r="CT34" s="113"/>
      <c r="CU34" s="113"/>
      <c r="CV34" s="113"/>
      <c r="CW34" s="113"/>
      <c r="CX34" s="81"/>
      <c r="CY34" s="81"/>
      <c r="CZ34" s="81"/>
      <c r="DA34" s="81"/>
      <c r="DB34" s="81"/>
      <c r="DC34" s="81"/>
      <c r="DD34" s="81"/>
      <c r="DE34" s="81"/>
      <c r="DF34" s="81"/>
      <c r="DG34" s="81"/>
      <c r="DH34" s="81"/>
      <c r="DI34" s="131"/>
      <c r="DJ34" s="131"/>
      <c r="DK34" s="131"/>
      <c r="DL34" s="131"/>
      <c r="DM34" s="131"/>
      <c r="DN34" s="131"/>
      <c r="DO34" s="131"/>
      <c r="DP34" s="131"/>
      <c r="DQ34" s="131"/>
      <c r="DR34" s="131"/>
      <c r="DS34" s="131"/>
      <c r="DT34" s="113"/>
      <c r="DU34" s="113"/>
      <c r="DV34" s="113"/>
      <c r="DW34" s="113"/>
      <c r="DX34" s="113"/>
      <c r="DY34" s="113"/>
      <c r="DZ34" s="113"/>
      <c r="EA34" s="113"/>
      <c r="EB34" s="113"/>
      <c r="EC34" s="113"/>
      <c r="ED34" s="113"/>
      <c r="EE34" s="233" t="s">
        <v>201</v>
      </c>
      <c r="EF34" s="233" t="s">
        <v>201</v>
      </c>
      <c r="EG34" s="233" t="s">
        <v>201</v>
      </c>
      <c r="EH34" s="233" t="s">
        <v>201</v>
      </c>
      <c r="EI34" s="233" t="s">
        <v>201</v>
      </c>
      <c r="EJ34" s="233" t="s">
        <v>201</v>
      </c>
      <c r="EK34" s="233" t="s">
        <v>201</v>
      </c>
      <c r="EL34" s="233" t="s">
        <v>201</v>
      </c>
      <c r="EM34" s="233" t="s">
        <v>201</v>
      </c>
      <c r="EN34" s="233" t="s">
        <v>201</v>
      </c>
      <c r="EO34" s="233" t="s">
        <v>201</v>
      </c>
      <c r="EP34" s="199" t="s">
        <v>116</v>
      </c>
      <c r="EQ34" s="120" t="s">
        <v>130</v>
      </c>
      <c r="ER34" s="234" t="s">
        <v>116</v>
      </c>
    </row>
    <row r="35" spans="1:148">
      <c r="A35" s="190">
        <v>28</v>
      </c>
      <c r="B35" s="111">
        <f>[1]SISWA!B33</f>
        <v>0</v>
      </c>
      <c r="C35" s="81"/>
      <c r="D35" s="81"/>
      <c r="E35" s="81"/>
      <c r="F35" s="81"/>
      <c r="G35" s="81"/>
      <c r="H35" s="81"/>
      <c r="I35" s="81"/>
      <c r="J35" s="81"/>
      <c r="K35" s="81"/>
      <c r="L35" s="81"/>
      <c r="M35" s="81"/>
      <c r="N35" s="131"/>
      <c r="O35" s="131"/>
      <c r="P35" s="131"/>
      <c r="Q35" s="131"/>
      <c r="R35" s="131"/>
      <c r="S35" s="131"/>
      <c r="T35" s="131"/>
      <c r="U35" s="131"/>
      <c r="V35" s="131"/>
      <c r="W35" s="131"/>
      <c r="X35" s="131"/>
      <c r="Y35" s="113"/>
      <c r="Z35" s="113"/>
      <c r="AA35" s="113"/>
      <c r="AB35" s="113"/>
      <c r="AC35" s="113"/>
      <c r="AD35" s="113"/>
      <c r="AE35" s="113"/>
      <c r="AF35" s="113"/>
      <c r="AG35" s="113"/>
      <c r="AH35" s="113"/>
      <c r="AI35" s="113"/>
      <c r="AJ35" s="81"/>
      <c r="AK35" s="81"/>
      <c r="AL35" s="81"/>
      <c r="AM35" s="81"/>
      <c r="AN35" s="81"/>
      <c r="AO35" s="81"/>
      <c r="AP35" s="81"/>
      <c r="AQ35" s="81"/>
      <c r="AR35" s="81"/>
      <c r="AS35" s="81"/>
      <c r="AT35" s="81"/>
      <c r="AU35" s="131"/>
      <c r="AV35" s="131"/>
      <c r="AW35" s="131"/>
      <c r="AX35" s="131"/>
      <c r="AY35" s="131"/>
      <c r="AZ35" s="131"/>
      <c r="BA35" s="131"/>
      <c r="BB35" s="131"/>
      <c r="BC35" s="131"/>
      <c r="BD35" s="131"/>
      <c r="BE35" s="131"/>
      <c r="BF35" s="113"/>
      <c r="BG35" s="113"/>
      <c r="BH35" s="113"/>
      <c r="BI35" s="113"/>
      <c r="BJ35" s="113"/>
      <c r="BK35" s="113"/>
      <c r="BL35" s="113"/>
      <c r="BM35" s="113"/>
      <c r="BN35" s="113"/>
      <c r="BO35" s="113"/>
      <c r="BP35" s="113"/>
      <c r="BQ35" s="81"/>
      <c r="BR35" s="81"/>
      <c r="BS35" s="81"/>
      <c r="BT35" s="81"/>
      <c r="BU35" s="81"/>
      <c r="BV35" s="81"/>
      <c r="BW35" s="81"/>
      <c r="BX35" s="81"/>
      <c r="BY35" s="81"/>
      <c r="BZ35" s="81"/>
      <c r="CA35" s="81"/>
      <c r="CB35" s="131"/>
      <c r="CC35" s="131"/>
      <c r="CD35" s="131"/>
      <c r="CE35" s="131"/>
      <c r="CF35" s="131"/>
      <c r="CG35" s="131"/>
      <c r="CH35" s="131"/>
      <c r="CI35" s="131"/>
      <c r="CJ35" s="131"/>
      <c r="CK35" s="131"/>
      <c r="CL35" s="131"/>
      <c r="CM35" s="113"/>
      <c r="CN35" s="113"/>
      <c r="CO35" s="113"/>
      <c r="CP35" s="113"/>
      <c r="CQ35" s="113"/>
      <c r="CR35" s="113"/>
      <c r="CS35" s="113"/>
      <c r="CT35" s="113"/>
      <c r="CU35" s="113"/>
      <c r="CV35" s="113"/>
      <c r="CW35" s="113"/>
      <c r="CX35" s="81"/>
      <c r="CY35" s="81"/>
      <c r="CZ35" s="81"/>
      <c r="DA35" s="81"/>
      <c r="DB35" s="81"/>
      <c r="DC35" s="81"/>
      <c r="DD35" s="81"/>
      <c r="DE35" s="81"/>
      <c r="DF35" s="81"/>
      <c r="DG35" s="81"/>
      <c r="DH35" s="81"/>
      <c r="DI35" s="131"/>
      <c r="DJ35" s="131"/>
      <c r="DK35" s="131"/>
      <c r="DL35" s="131"/>
      <c r="DM35" s="131"/>
      <c r="DN35" s="131"/>
      <c r="DO35" s="131"/>
      <c r="DP35" s="131"/>
      <c r="DQ35" s="131"/>
      <c r="DR35" s="131"/>
      <c r="DS35" s="131"/>
      <c r="DT35" s="113"/>
      <c r="DU35" s="113"/>
      <c r="DV35" s="113"/>
      <c r="DW35" s="113"/>
      <c r="DX35" s="113"/>
      <c r="DY35" s="113"/>
      <c r="DZ35" s="113"/>
      <c r="EA35" s="113"/>
      <c r="EB35" s="113"/>
      <c r="EC35" s="113"/>
      <c r="ED35" s="113"/>
      <c r="EE35" s="233" t="s">
        <v>201</v>
      </c>
      <c r="EF35" s="233" t="s">
        <v>201</v>
      </c>
      <c r="EG35" s="233" t="s">
        <v>201</v>
      </c>
      <c r="EH35" s="233" t="s">
        <v>201</v>
      </c>
      <c r="EI35" s="233" t="s">
        <v>201</v>
      </c>
      <c r="EJ35" s="233" t="s">
        <v>201</v>
      </c>
      <c r="EK35" s="233" t="s">
        <v>201</v>
      </c>
      <c r="EL35" s="233" t="s">
        <v>201</v>
      </c>
      <c r="EM35" s="233" t="s">
        <v>201</v>
      </c>
      <c r="EN35" s="233" t="s">
        <v>201</v>
      </c>
      <c r="EO35" s="233" t="s">
        <v>201</v>
      </c>
      <c r="EP35" s="199" t="s">
        <v>116</v>
      </c>
      <c r="EQ35" s="120" t="s">
        <v>130</v>
      </c>
      <c r="ER35" s="234" t="s">
        <v>116</v>
      </c>
    </row>
    <row r="36" spans="1:148">
      <c r="A36" s="190">
        <v>29</v>
      </c>
      <c r="B36" s="111">
        <f>[1]SISWA!B34</f>
        <v>0</v>
      </c>
      <c r="C36" s="81"/>
      <c r="D36" s="81"/>
      <c r="E36" s="81"/>
      <c r="F36" s="81"/>
      <c r="G36" s="81"/>
      <c r="H36" s="81"/>
      <c r="I36" s="81"/>
      <c r="J36" s="81"/>
      <c r="K36" s="81"/>
      <c r="L36" s="81"/>
      <c r="M36" s="81"/>
      <c r="N36" s="131"/>
      <c r="O36" s="131"/>
      <c r="P36" s="131"/>
      <c r="Q36" s="131"/>
      <c r="R36" s="131"/>
      <c r="S36" s="131"/>
      <c r="T36" s="131"/>
      <c r="U36" s="131"/>
      <c r="V36" s="131"/>
      <c r="W36" s="131"/>
      <c r="X36" s="131"/>
      <c r="Y36" s="113"/>
      <c r="Z36" s="113"/>
      <c r="AA36" s="113"/>
      <c r="AB36" s="113"/>
      <c r="AC36" s="113"/>
      <c r="AD36" s="113"/>
      <c r="AE36" s="113"/>
      <c r="AF36" s="113"/>
      <c r="AG36" s="113"/>
      <c r="AH36" s="113"/>
      <c r="AI36" s="113"/>
      <c r="AJ36" s="81"/>
      <c r="AK36" s="81"/>
      <c r="AL36" s="81"/>
      <c r="AM36" s="81"/>
      <c r="AN36" s="81"/>
      <c r="AO36" s="81"/>
      <c r="AP36" s="81"/>
      <c r="AQ36" s="81"/>
      <c r="AR36" s="81"/>
      <c r="AS36" s="81"/>
      <c r="AT36" s="81"/>
      <c r="AU36" s="131"/>
      <c r="AV36" s="131"/>
      <c r="AW36" s="131"/>
      <c r="AX36" s="131"/>
      <c r="AY36" s="131"/>
      <c r="AZ36" s="131"/>
      <c r="BA36" s="131"/>
      <c r="BB36" s="131"/>
      <c r="BC36" s="131"/>
      <c r="BD36" s="131"/>
      <c r="BE36" s="131"/>
      <c r="BF36" s="113"/>
      <c r="BG36" s="113"/>
      <c r="BH36" s="113"/>
      <c r="BI36" s="113"/>
      <c r="BJ36" s="113"/>
      <c r="BK36" s="113"/>
      <c r="BL36" s="113"/>
      <c r="BM36" s="113"/>
      <c r="BN36" s="113"/>
      <c r="BO36" s="113"/>
      <c r="BP36" s="113"/>
      <c r="BQ36" s="81"/>
      <c r="BR36" s="81"/>
      <c r="BS36" s="81"/>
      <c r="BT36" s="81"/>
      <c r="BU36" s="81"/>
      <c r="BV36" s="81"/>
      <c r="BW36" s="81"/>
      <c r="BX36" s="81"/>
      <c r="BY36" s="81"/>
      <c r="BZ36" s="81"/>
      <c r="CA36" s="81"/>
      <c r="CB36" s="131"/>
      <c r="CC36" s="131"/>
      <c r="CD36" s="131"/>
      <c r="CE36" s="131"/>
      <c r="CF36" s="131"/>
      <c r="CG36" s="131"/>
      <c r="CH36" s="131"/>
      <c r="CI36" s="131"/>
      <c r="CJ36" s="131"/>
      <c r="CK36" s="131"/>
      <c r="CL36" s="131"/>
      <c r="CM36" s="113"/>
      <c r="CN36" s="113"/>
      <c r="CO36" s="113"/>
      <c r="CP36" s="113"/>
      <c r="CQ36" s="113"/>
      <c r="CR36" s="113"/>
      <c r="CS36" s="113"/>
      <c r="CT36" s="113"/>
      <c r="CU36" s="113"/>
      <c r="CV36" s="113"/>
      <c r="CW36" s="113"/>
      <c r="CX36" s="81"/>
      <c r="CY36" s="81"/>
      <c r="CZ36" s="81"/>
      <c r="DA36" s="81"/>
      <c r="DB36" s="81"/>
      <c r="DC36" s="81"/>
      <c r="DD36" s="81"/>
      <c r="DE36" s="81"/>
      <c r="DF36" s="81"/>
      <c r="DG36" s="81"/>
      <c r="DH36" s="81"/>
      <c r="DI36" s="131"/>
      <c r="DJ36" s="131"/>
      <c r="DK36" s="131"/>
      <c r="DL36" s="131"/>
      <c r="DM36" s="131"/>
      <c r="DN36" s="131"/>
      <c r="DO36" s="131"/>
      <c r="DP36" s="131"/>
      <c r="DQ36" s="131"/>
      <c r="DR36" s="131"/>
      <c r="DS36" s="131"/>
      <c r="DT36" s="113"/>
      <c r="DU36" s="113"/>
      <c r="DV36" s="113"/>
      <c r="DW36" s="113"/>
      <c r="DX36" s="113"/>
      <c r="DY36" s="113"/>
      <c r="DZ36" s="113"/>
      <c r="EA36" s="113"/>
      <c r="EB36" s="113"/>
      <c r="EC36" s="113"/>
      <c r="ED36" s="113"/>
      <c r="EE36" s="233" t="s">
        <v>201</v>
      </c>
      <c r="EF36" s="233" t="s">
        <v>201</v>
      </c>
      <c r="EG36" s="233" t="s">
        <v>201</v>
      </c>
      <c r="EH36" s="233" t="s">
        <v>201</v>
      </c>
      <c r="EI36" s="233" t="s">
        <v>201</v>
      </c>
      <c r="EJ36" s="233" t="s">
        <v>201</v>
      </c>
      <c r="EK36" s="233" t="s">
        <v>201</v>
      </c>
      <c r="EL36" s="233" t="s">
        <v>201</v>
      </c>
      <c r="EM36" s="233" t="s">
        <v>201</v>
      </c>
      <c r="EN36" s="233" t="s">
        <v>201</v>
      </c>
      <c r="EO36" s="233" t="s">
        <v>201</v>
      </c>
      <c r="EP36" s="199" t="s">
        <v>116</v>
      </c>
      <c r="EQ36" s="120" t="s">
        <v>130</v>
      </c>
      <c r="ER36" s="234" t="s">
        <v>116</v>
      </c>
    </row>
    <row r="37" spans="1:148">
      <c r="A37" s="190">
        <v>30</v>
      </c>
      <c r="B37" s="111">
        <f>[1]SISWA!B35</f>
        <v>0</v>
      </c>
      <c r="C37" s="81"/>
      <c r="D37" s="81"/>
      <c r="E37" s="81"/>
      <c r="F37" s="81"/>
      <c r="G37" s="81"/>
      <c r="H37" s="81"/>
      <c r="I37" s="81"/>
      <c r="J37" s="81"/>
      <c r="K37" s="81"/>
      <c r="L37" s="81"/>
      <c r="M37" s="81"/>
      <c r="N37" s="131"/>
      <c r="O37" s="131"/>
      <c r="P37" s="131"/>
      <c r="Q37" s="131"/>
      <c r="R37" s="131"/>
      <c r="S37" s="131"/>
      <c r="T37" s="131"/>
      <c r="U37" s="131"/>
      <c r="V37" s="131"/>
      <c r="W37" s="131"/>
      <c r="X37" s="131"/>
      <c r="Y37" s="113"/>
      <c r="Z37" s="113"/>
      <c r="AA37" s="113"/>
      <c r="AB37" s="113"/>
      <c r="AC37" s="113"/>
      <c r="AD37" s="113"/>
      <c r="AE37" s="113"/>
      <c r="AF37" s="113"/>
      <c r="AG37" s="113"/>
      <c r="AH37" s="113"/>
      <c r="AI37" s="113"/>
      <c r="AJ37" s="81"/>
      <c r="AK37" s="81"/>
      <c r="AL37" s="81"/>
      <c r="AM37" s="81"/>
      <c r="AN37" s="81"/>
      <c r="AO37" s="81"/>
      <c r="AP37" s="81"/>
      <c r="AQ37" s="81"/>
      <c r="AR37" s="81"/>
      <c r="AS37" s="81"/>
      <c r="AT37" s="81"/>
      <c r="AU37" s="131"/>
      <c r="AV37" s="131"/>
      <c r="AW37" s="131"/>
      <c r="AX37" s="131"/>
      <c r="AY37" s="131"/>
      <c r="AZ37" s="131"/>
      <c r="BA37" s="131"/>
      <c r="BB37" s="131"/>
      <c r="BC37" s="131"/>
      <c r="BD37" s="131"/>
      <c r="BE37" s="131"/>
      <c r="BF37" s="113"/>
      <c r="BG37" s="113"/>
      <c r="BH37" s="113"/>
      <c r="BI37" s="113"/>
      <c r="BJ37" s="113"/>
      <c r="BK37" s="113"/>
      <c r="BL37" s="113"/>
      <c r="BM37" s="113"/>
      <c r="BN37" s="113"/>
      <c r="BO37" s="113"/>
      <c r="BP37" s="113"/>
      <c r="BQ37" s="81"/>
      <c r="BR37" s="81"/>
      <c r="BS37" s="81"/>
      <c r="BT37" s="81"/>
      <c r="BU37" s="81"/>
      <c r="BV37" s="81"/>
      <c r="BW37" s="81"/>
      <c r="BX37" s="81"/>
      <c r="BY37" s="81"/>
      <c r="BZ37" s="81"/>
      <c r="CA37" s="81"/>
      <c r="CB37" s="131"/>
      <c r="CC37" s="131"/>
      <c r="CD37" s="131"/>
      <c r="CE37" s="131"/>
      <c r="CF37" s="131"/>
      <c r="CG37" s="131"/>
      <c r="CH37" s="131"/>
      <c r="CI37" s="131"/>
      <c r="CJ37" s="131"/>
      <c r="CK37" s="131"/>
      <c r="CL37" s="131"/>
      <c r="CM37" s="113"/>
      <c r="CN37" s="113"/>
      <c r="CO37" s="113"/>
      <c r="CP37" s="113"/>
      <c r="CQ37" s="113"/>
      <c r="CR37" s="113"/>
      <c r="CS37" s="113"/>
      <c r="CT37" s="113"/>
      <c r="CU37" s="113"/>
      <c r="CV37" s="113"/>
      <c r="CW37" s="113"/>
      <c r="CX37" s="81"/>
      <c r="CY37" s="81"/>
      <c r="CZ37" s="81"/>
      <c r="DA37" s="81"/>
      <c r="DB37" s="81"/>
      <c r="DC37" s="81"/>
      <c r="DD37" s="81"/>
      <c r="DE37" s="81"/>
      <c r="DF37" s="81"/>
      <c r="DG37" s="81"/>
      <c r="DH37" s="81"/>
      <c r="DI37" s="131"/>
      <c r="DJ37" s="131"/>
      <c r="DK37" s="131"/>
      <c r="DL37" s="131"/>
      <c r="DM37" s="131"/>
      <c r="DN37" s="131"/>
      <c r="DO37" s="131"/>
      <c r="DP37" s="131"/>
      <c r="DQ37" s="131"/>
      <c r="DR37" s="131"/>
      <c r="DS37" s="131"/>
      <c r="DT37" s="113"/>
      <c r="DU37" s="113"/>
      <c r="DV37" s="113"/>
      <c r="DW37" s="113"/>
      <c r="DX37" s="113"/>
      <c r="DY37" s="113"/>
      <c r="DZ37" s="113"/>
      <c r="EA37" s="113"/>
      <c r="EB37" s="113"/>
      <c r="EC37" s="113"/>
      <c r="ED37" s="113"/>
      <c r="EE37" s="233" t="s">
        <v>201</v>
      </c>
      <c r="EF37" s="233" t="s">
        <v>201</v>
      </c>
      <c r="EG37" s="233" t="s">
        <v>201</v>
      </c>
      <c r="EH37" s="233" t="s">
        <v>201</v>
      </c>
      <c r="EI37" s="233" t="s">
        <v>201</v>
      </c>
      <c r="EJ37" s="233" t="s">
        <v>201</v>
      </c>
      <c r="EK37" s="233" t="s">
        <v>201</v>
      </c>
      <c r="EL37" s="233" t="s">
        <v>201</v>
      </c>
      <c r="EM37" s="233" t="s">
        <v>201</v>
      </c>
      <c r="EN37" s="233" t="s">
        <v>201</v>
      </c>
      <c r="EO37" s="233" t="s">
        <v>201</v>
      </c>
      <c r="EP37" s="199" t="s">
        <v>116</v>
      </c>
      <c r="EQ37" s="120" t="s">
        <v>130</v>
      </c>
      <c r="ER37" s="234" t="s">
        <v>116</v>
      </c>
    </row>
    <row r="38" spans="1:148">
      <c r="A38" s="190">
        <v>31</v>
      </c>
      <c r="B38" s="111">
        <f>[1]SISWA!B36</f>
        <v>0</v>
      </c>
      <c r="C38" s="81"/>
      <c r="D38" s="81"/>
      <c r="E38" s="81"/>
      <c r="F38" s="81"/>
      <c r="G38" s="81"/>
      <c r="H38" s="81"/>
      <c r="I38" s="81"/>
      <c r="J38" s="81"/>
      <c r="K38" s="81"/>
      <c r="L38" s="81"/>
      <c r="M38" s="81"/>
      <c r="N38" s="131"/>
      <c r="O38" s="131"/>
      <c r="P38" s="131"/>
      <c r="Q38" s="131"/>
      <c r="R38" s="131"/>
      <c r="S38" s="131"/>
      <c r="T38" s="131"/>
      <c r="U38" s="131"/>
      <c r="V38" s="131"/>
      <c r="W38" s="131"/>
      <c r="X38" s="131"/>
      <c r="Y38" s="113"/>
      <c r="Z38" s="113"/>
      <c r="AA38" s="113"/>
      <c r="AB38" s="113"/>
      <c r="AC38" s="113"/>
      <c r="AD38" s="113"/>
      <c r="AE38" s="113"/>
      <c r="AF38" s="113"/>
      <c r="AG38" s="113"/>
      <c r="AH38" s="113"/>
      <c r="AI38" s="113"/>
      <c r="AJ38" s="81"/>
      <c r="AK38" s="81"/>
      <c r="AL38" s="81"/>
      <c r="AM38" s="81"/>
      <c r="AN38" s="81"/>
      <c r="AO38" s="81"/>
      <c r="AP38" s="81"/>
      <c r="AQ38" s="81"/>
      <c r="AR38" s="81"/>
      <c r="AS38" s="81"/>
      <c r="AT38" s="81"/>
      <c r="AU38" s="131"/>
      <c r="AV38" s="131"/>
      <c r="AW38" s="131"/>
      <c r="AX38" s="131"/>
      <c r="AY38" s="131"/>
      <c r="AZ38" s="131"/>
      <c r="BA38" s="131"/>
      <c r="BB38" s="131"/>
      <c r="BC38" s="131"/>
      <c r="BD38" s="131"/>
      <c r="BE38" s="131"/>
      <c r="BF38" s="113"/>
      <c r="BG38" s="113"/>
      <c r="BH38" s="113"/>
      <c r="BI38" s="113"/>
      <c r="BJ38" s="113"/>
      <c r="BK38" s="113"/>
      <c r="BL38" s="113"/>
      <c r="BM38" s="113"/>
      <c r="BN38" s="113"/>
      <c r="BO38" s="113"/>
      <c r="BP38" s="113"/>
      <c r="BQ38" s="81"/>
      <c r="BR38" s="81"/>
      <c r="BS38" s="81"/>
      <c r="BT38" s="81"/>
      <c r="BU38" s="81"/>
      <c r="BV38" s="81"/>
      <c r="BW38" s="81"/>
      <c r="BX38" s="81"/>
      <c r="BY38" s="81"/>
      <c r="BZ38" s="81"/>
      <c r="CA38" s="81"/>
      <c r="CB38" s="131"/>
      <c r="CC38" s="131"/>
      <c r="CD38" s="131"/>
      <c r="CE38" s="131"/>
      <c r="CF38" s="131"/>
      <c r="CG38" s="131"/>
      <c r="CH38" s="131"/>
      <c r="CI38" s="131"/>
      <c r="CJ38" s="131"/>
      <c r="CK38" s="131"/>
      <c r="CL38" s="131"/>
      <c r="CM38" s="113"/>
      <c r="CN38" s="113"/>
      <c r="CO38" s="113"/>
      <c r="CP38" s="113"/>
      <c r="CQ38" s="113"/>
      <c r="CR38" s="113"/>
      <c r="CS38" s="113"/>
      <c r="CT38" s="113"/>
      <c r="CU38" s="113"/>
      <c r="CV38" s="113"/>
      <c r="CW38" s="113"/>
      <c r="CX38" s="81"/>
      <c r="CY38" s="81"/>
      <c r="CZ38" s="81"/>
      <c r="DA38" s="81"/>
      <c r="DB38" s="81"/>
      <c r="DC38" s="81"/>
      <c r="DD38" s="81"/>
      <c r="DE38" s="81"/>
      <c r="DF38" s="81"/>
      <c r="DG38" s="81"/>
      <c r="DH38" s="81"/>
      <c r="DI38" s="131"/>
      <c r="DJ38" s="131"/>
      <c r="DK38" s="131"/>
      <c r="DL38" s="131"/>
      <c r="DM38" s="131"/>
      <c r="DN38" s="131"/>
      <c r="DO38" s="131"/>
      <c r="DP38" s="131"/>
      <c r="DQ38" s="131"/>
      <c r="DR38" s="131"/>
      <c r="DS38" s="131"/>
      <c r="DT38" s="113"/>
      <c r="DU38" s="113"/>
      <c r="DV38" s="113"/>
      <c r="DW38" s="113"/>
      <c r="DX38" s="113"/>
      <c r="DY38" s="113"/>
      <c r="DZ38" s="113"/>
      <c r="EA38" s="113"/>
      <c r="EB38" s="113"/>
      <c r="EC38" s="113"/>
      <c r="ED38" s="113"/>
      <c r="EE38" s="233" t="s">
        <v>201</v>
      </c>
      <c r="EF38" s="233" t="s">
        <v>201</v>
      </c>
      <c r="EG38" s="233" t="s">
        <v>201</v>
      </c>
      <c r="EH38" s="233" t="s">
        <v>201</v>
      </c>
      <c r="EI38" s="233" t="s">
        <v>201</v>
      </c>
      <c r="EJ38" s="233" t="s">
        <v>201</v>
      </c>
      <c r="EK38" s="233" t="s">
        <v>201</v>
      </c>
      <c r="EL38" s="233" t="s">
        <v>201</v>
      </c>
      <c r="EM38" s="233" t="s">
        <v>201</v>
      </c>
      <c r="EN38" s="233" t="s">
        <v>201</v>
      </c>
      <c r="EO38" s="233" t="s">
        <v>201</v>
      </c>
      <c r="EP38" s="199" t="s">
        <v>116</v>
      </c>
      <c r="EQ38" s="120" t="s">
        <v>130</v>
      </c>
      <c r="ER38" s="234" t="s">
        <v>116</v>
      </c>
    </row>
    <row r="39" spans="1:148">
      <c r="A39" s="190">
        <v>32</v>
      </c>
      <c r="B39" s="111">
        <f>[1]SISWA!B37</f>
        <v>0</v>
      </c>
      <c r="C39" s="81"/>
      <c r="D39" s="81"/>
      <c r="E39" s="81"/>
      <c r="F39" s="81"/>
      <c r="G39" s="81"/>
      <c r="H39" s="81"/>
      <c r="I39" s="81"/>
      <c r="J39" s="81"/>
      <c r="K39" s="81"/>
      <c r="L39" s="81"/>
      <c r="M39" s="81"/>
      <c r="N39" s="131"/>
      <c r="O39" s="131"/>
      <c r="P39" s="131"/>
      <c r="Q39" s="131"/>
      <c r="R39" s="131"/>
      <c r="S39" s="131"/>
      <c r="T39" s="131"/>
      <c r="U39" s="131"/>
      <c r="V39" s="131"/>
      <c r="W39" s="131"/>
      <c r="X39" s="131"/>
      <c r="Y39" s="113"/>
      <c r="Z39" s="113"/>
      <c r="AA39" s="113"/>
      <c r="AB39" s="113"/>
      <c r="AC39" s="113"/>
      <c r="AD39" s="113"/>
      <c r="AE39" s="113"/>
      <c r="AF39" s="113"/>
      <c r="AG39" s="113"/>
      <c r="AH39" s="113"/>
      <c r="AI39" s="113"/>
      <c r="AJ39" s="81"/>
      <c r="AK39" s="81"/>
      <c r="AL39" s="81"/>
      <c r="AM39" s="81"/>
      <c r="AN39" s="81"/>
      <c r="AO39" s="81"/>
      <c r="AP39" s="81"/>
      <c r="AQ39" s="81"/>
      <c r="AR39" s="81"/>
      <c r="AS39" s="81"/>
      <c r="AT39" s="81"/>
      <c r="AU39" s="131"/>
      <c r="AV39" s="131"/>
      <c r="AW39" s="131"/>
      <c r="AX39" s="131"/>
      <c r="AY39" s="131"/>
      <c r="AZ39" s="131"/>
      <c r="BA39" s="131"/>
      <c r="BB39" s="131"/>
      <c r="BC39" s="131"/>
      <c r="BD39" s="131"/>
      <c r="BE39" s="131"/>
      <c r="BF39" s="113"/>
      <c r="BG39" s="113"/>
      <c r="BH39" s="113"/>
      <c r="BI39" s="113"/>
      <c r="BJ39" s="113"/>
      <c r="BK39" s="113"/>
      <c r="BL39" s="113"/>
      <c r="BM39" s="113"/>
      <c r="BN39" s="113"/>
      <c r="BO39" s="113"/>
      <c r="BP39" s="113"/>
      <c r="BQ39" s="81"/>
      <c r="BR39" s="81"/>
      <c r="BS39" s="81"/>
      <c r="BT39" s="81"/>
      <c r="BU39" s="81"/>
      <c r="BV39" s="81"/>
      <c r="BW39" s="81"/>
      <c r="BX39" s="81"/>
      <c r="BY39" s="81"/>
      <c r="BZ39" s="81"/>
      <c r="CA39" s="81"/>
      <c r="CB39" s="131"/>
      <c r="CC39" s="131"/>
      <c r="CD39" s="131"/>
      <c r="CE39" s="131"/>
      <c r="CF39" s="131"/>
      <c r="CG39" s="131"/>
      <c r="CH39" s="131"/>
      <c r="CI39" s="131"/>
      <c r="CJ39" s="131"/>
      <c r="CK39" s="131"/>
      <c r="CL39" s="131"/>
      <c r="CM39" s="113"/>
      <c r="CN39" s="113"/>
      <c r="CO39" s="113"/>
      <c r="CP39" s="113"/>
      <c r="CQ39" s="113"/>
      <c r="CR39" s="113"/>
      <c r="CS39" s="113"/>
      <c r="CT39" s="113"/>
      <c r="CU39" s="113"/>
      <c r="CV39" s="113"/>
      <c r="CW39" s="113"/>
      <c r="CX39" s="81"/>
      <c r="CY39" s="81"/>
      <c r="CZ39" s="81"/>
      <c r="DA39" s="81"/>
      <c r="DB39" s="81"/>
      <c r="DC39" s="81"/>
      <c r="DD39" s="81"/>
      <c r="DE39" s="81"/>
      <c r="DF39" s="81"/>
      <c r="DG39" s="81"/>
      <c r="DH39" s="81"/>
      <c r="DI39" s="131"/>
      <c r="DJ39" s="131"/>
      <c r="DK39" s="131"/>
      <c r="DL39" s="131"/>
      <c r="DM39" s="131"/>
      <c r="DN39" s="131"/>
      <c r="DO39" s="131"/>
      <c r="DP39" s="131"/>
      <c r="DQ39" s="131"/>
      <c r="DR39" s="131"/>
      <c r="DS39" s="131"/>
      <c r="DT39" s="113"/>
      <c r="DU39" s="113"/>
      <c r="DV39" s="113"/>
      <c r="DW39" s="113"/>
      <c r="DX39" s="113"/>
      <c r="DY39" s="113"/>
      <c r="DZ39" s="113"/>
      <c r="EA39" s="113"/>
      <c r="EB39" s="113"/>
      <c r="EC39" s="113"/>
      <c r="ED39" s="113"/>
      <c r="EE39" s="233" t="s">
        <v>201</v>
      </c>
      <c r="EF39" s="233" t="s">
        <v>201</v>
      </c>
      <c r="EG39" s="233" t="s">
        <v>201</v>
      </c>
      <c r="EH39" s="233" t="s">
        <v>201</v>
      </c>
      <c r="EI39" s="233" t="s">
        <v>201</v>
      </c>
      <c r="EJ39" s="233" t="s">
        <v>201</v>
      </c>
      <c r="EK39" s="233" t="s">
        <v>201</v>
      </c>
      <c r="EL39" s="233" t="s">
        <v>201</v>
      </c>
      <c r="EM39" s="233" t="s">
        <v>201</v>
      </c>
      <c r="EN39" s="233" t="s">
        <v>201</v>
      </c>
      <c r="EO39" s="233" t="s">
        <v>201</v>
      </c>
      <c r="EP39" s="199" t="s">
        <v>116</v>
      </c>
      <c r="EQ39" s="120" t="s">
        <v>130</v>
      </c>
      <c r="ER39" s="234" t="s">
        <v>116</v>
      </c>
    </row>
    <row r="40" spans="1:148">
      <c r="A40" s="190">
        <v>33</v>
      </c>
      <c r="B40" s="111">
        <f>[1]SISWA!B38</f>
        <v>0</v>
      </c>
      <c r="C40" s="81"/>
      <c r="D40" s="81"/>
      <c r="E40" s="81"/>
      <c r="F40" s="81"/>
      <c r="G40" s="81"/>
      <c r="H40" s="81"/>
      <c r="I40" s="81"/>
      <c r="J40" s="81"/>
      <c r="K40" s="81"/>
      <c r="L40" s="81"/>
      <c r="M40" s="81"/>
      <c r="N40" s="131"/>
      <c r="O40" s="131"/>
      <c r="P40" s="131"/>
      <c r="Q40" s="131"/>
      <c r="R40" s="131"/>
      <c r="S40" s="131"/>
      <c r="T40" s="131"/>
      <c r="U40" s="131"/>
      <c r="V40" s="131"/>
      <c r="W40" s="131"/>
      <c r="X40" s="131"/>
      <c r="Y40" s="113"/>
      <c r="Z40" s="113"/>
      <c r="AA40" s="113"/>
      <c r="AB40" s="113"/>
      <c r="AC40" s="113"/>
      <c r="AD40" s="113"/>
      <c r="AE40" s="113"/>
      <c r="AF40" s="113"/>
      <c r="AG40" s="113"/>
      <c r="AH40" s="113"/>
      <c r="AI40" s="113"/>
      <c r="AJ40" s="81"/>
      <c r="AK40" s="81"/>
      <c r="AL40" s="81"/>
      <c r="AM40" s="81"/>
      <c r="AN40" s="81"/>
      <c r="AO40" s="81"/>
      <c r="AP40" s="81"/>
      <c r="AQ40" s="81"/>
      <c r="AR40" s="81"/>
      <c r="AS40" s="81"/>
      <c r="AT40" s="81"/>
      <c r="AU40" s="131"/>
      <c r="AV40" s="131"/>
      <c r="AW40" s="131"/>
      <c r="AX40" s="131"/>
      <c r="AY40" s="131"/>
      <c r="AZ40" s="131"/>
      <c r="BA40" s="131"/>
      <c r="BB40" s="131"/>
      <c r="BC40" s="131"/>
      <c r="BD40" s="131"/>
      <c r="BE40" s="131"/>
      <c r="BF40" s="113"/>
      <c r="BG40" s="113"/>
      <c r="BH40" s="113"/>
      <c r="BI40" s="113"/>
      <c r="BJ40" s="113"/>
      <c r="BK40" s="113"/>
      <c r="BL40" s="113"/>
      <c r="BM40" s="113"/>
      <c r="BN40" s="113"/>
      <c r="BO40" s="113"/>
      <c r="BP40" s="113"/>
      <c r="BQ40" s="81"/>
      <c r="BR40" s="81"/>
      <c r="BS40" s="81"/>
      <c r="BT40" s="81"/>
      <c r="BU40" s="81"/>
      <c r="BV40" s="81"/>
      <c r="BW40" s="81"/>
      <c r="BX40" s="81"/>
      <c r="BY40" s="81"/>
      <c r="BZ40" s="81"/>
      <c r="CA40" s="81"/>
      <c r="CB40" s="131"/>
      <c r="CC40" s="131"/>
      <c r="CD40" s="131"/>
      <c r="CE40" s="131"/>
      <c r="CF40" s="131"/>
      <c r="CG40" s="131"/>
      <c r="CH40" s="131"/>
      <c r="CI40" s="131"/>
      <c r="CJ40" s="131"/>
      <c r="CK40" s="131"/>
      <c r="CL40" s="131"/>
      <c r="CM40" s="113"/>
      <c r="CN40" s="113"/>
      <c r="CO40" s="113"/>
      <c r="CP40" s="113"/>
      <c r="CQ40" s="113"/>
      <c r="CR40" s="113"/>
      <c r="CS40" s="113"/>
      <c r="CT40" s="113"/>
      <c r="CU40" s="113"/>
      <c r="CV40" s="113"/>
      <c r="CW40" s="113"/>
      <c r="CX40" s="81"/>
      <c r="CY40" s="81"/>
      <c r="CZ40" s="81"/>
      <c r="DA40" s="81"/>
      <c r="DB40" s="81"/>
      <c r="DC40" s="81"/>
      <c r="DD40" s="81"/>
      <c r="DE40" s="81"/>
      <c r="DF40" s="81"/>
      <c r="DG40" s="81"/>
      <c r="DH40" s="81"/>
      <c r="DI40" s="131"/>
      <c r="DJ40" s="131"/>
      <c r="DK40" s="131"/>
      <c r="DL40" s="131"/>
      <c r="DM40" s="131"/>
      <c r="DN40" s="131"/>
      <c r="DO40" s="131"/>
      <c r="DP40" s="131"/>
      <c r="DQ40" s="131"/>
      <c r="DR40" s="131"/>
      <c r="DS40" s="131"/>
      <c r="DT40" s="113"/>
      <c r="DU40" s="113"/>
      <c r="DV40" s="113"/>
      <c r="DW40" s="113"/>
      <c r="DX40" s="113"/>
      <c r="DY40" s="113"/>
      <c r="DZ40" s="113"/>
      <c r="EA40" s="113"/>
      <c r="EB40" s="113"/>
      <c r="EC40" s="113"/>
      <c r="ED40" s="113"/>
      <c r="EE40" s="233" t="s">
        <v>201</v>
      </c>
      <c r="EF40" s="233" t="s">
        <v>201</v>
      </c>
      <c r="EG40" s="233" t="s">
        <v>201</v>
      </c>
      <c r="EH40" s="233" t="s">
        <v>201</v>
      </c>
      <c r="EI40" s="233" t="s">
        <v>201</v>
      </c>
      <c r="EJ40" s="233" t="s">
        <v>201</v>
      </c>
      <c r="EK40" s="233" t="s">
        <v>201</v>
      </c>
      <c r="EL40" s="233" t="s">
        <v>201</v>
      </c>
      <c r="EM40" s="233" t="s">
        <v>201</v>
      </c>
      <c r="EN40" s="233" t="s">
        <v>201</v>
      </c>
      <c r="EO40" s="233" t="s">
        <v>201</v>
      </c>
      <c r="EP40" s="199" t="s">
        <v>116</v>
      </c>
      <c r="EQ40" s="120" t="s">
        <v>130</v>
      </c>
      <c r="ER40" s="234" t="s">
        <v>116</v>
      </c>
    </row>
    <row r="41" spans="1:148">
      <c r="A41" s="190">
        <v>34</v>
      </c>
      <c r="B41" s="111">
        <f>[1]SISWA!B39</f>
        <v>0</v>
      </c>
      <c r="C41" s="81"/>
      <c r="D41" s="81"/>
      <c r="E41" s="81"/>
      <c r="F41" s="81"/>
      <c r="G41" s="81"/>
      <c r="H41" s="81"/>
      <c r="I41" s="81"/>
      <c r="J41" s="81"/>
      <c r="K41" s="81"/>
      <c r="L41" s="81"/>
      <c r="M41" s="81"/>
      <c r="N41" s="131"/>
      <c r="O41" s="131"/>
      <c r="P41" s="131"/>
      <c r="Q41" s="131"/>
      <c r="R41" s="131"/>
      <c r="S41" s="131"/>
      <c r="T41" s="131"/>
      <c r="U41" s="131"/>
      <c r="V41" s="131"/>
      <c r="W41" s="131"/>
      <c r="X41" s="131"/>
      <c r="Y41" s="113"/>
      <c r="Z41" s="113"/>
      <c r="AA41" s="113"/>
      <c r="AB41" s="113"/>
      <c r="AC41" s="113"/>
      <c r="AD41" s="113"/>
      <c r="AE41" s="113"/>
      <c r="AF41" s="113"/>
      <c r="AG41" s="113"/>
      <c r="AH41" s="113"/>
      <c r="AI41" s="113"/>
      <c r="AJ41" s="81"/>
      <c r="AK41" s="81"/>
      <c r="AL41" s="81"/>
      <c r="AM41" s="81"/>
      <c r="AN41" s="81"/>
      <c r="AO41" s="81"/>
      <c r="AP41" s="81"/>
      <c r="AQ41" s="81"/>
      <c r="AR41" s="81"/>
      <c r="AS41" s="81"/>
      <c r="AT41" s="81"/>
      <c r="AU41" s="131"/>
      <c r="AV41" s="131"/>
      <c r="AW41" s="131"/>
      <c r="AX41" s="131"/>
      <c r="AY41" s="131"/>
      <c r="AZ41" s="131"/>
      <c r="BA41" s="131"/>
      <c r="BB41" s="131"/>
      <c r="BC41" s="131"/>
      <c r="BD41" s="131"/>
      <c r="BE41" s="131"/>
      <c r="BF41" s="113"/>
      <c r="BG41" s="113"/>
      <c r="BH41" s="113"/>
      <c r="BI41" s="113"/>
      <c r="BJ41" s="113"/>
      <c r="BK41" s="113"/>
      <c r="BL41" s="113"/>
      <c r="BM41" s="113"/>
      <c r="BN41" s="113"/>
      <c r="BO41" s="113"/>
      <c r="BP41" s="113"/>
      <c r="BQ41" s="81"/>
      <c r="BR41" s="81"/>
      <c r="BS41" s="81"/>
      <c r="BT41" s="81"/>
      <c r="BU41" s="81"/>
      <c r="BV41" s="81"/>
      <c r="BW41" s="81"/>
      <c r="BX41" s="81"/>
      <c r="BY41" s="81"/>
      <c r="BZ41" s="81"/>
      <c r="CA41" s="81"/>
      <c r="CB41" s="131"/>
      <c r="CC41" s="131"/>
      <c r="CD41" s="131"/>
      <c r="CE41" s="131"/>
      <c r="CF41" s="131"/>
      <c r="CG41" s="131"/>
      <c r="CH41" s="131"/>
      <c r="CI41" s="131"/>
      <c r="CJ41" s="131"/>
      <c r="CK41" s="131"/>
      <c r="CL41" s="131"/>
      <c r="CM41" s="113"/>
      <c r="CN41" s="113"/>
      <c r="CO41" s="113"/>
      <c r="CP41" s="113"/>
      <c r="CQ41" s="113"/>
      <c r="CR41" s="113"/>
      <c r="CS41" s="113"/>
      <c r="CT41" s="113"/>
      <c r="CU41" s="113"/>
      <c r="CV41" s="113"/>
      <c r="CW41" s="113"/>
      <c r="CX41" s="81"/>
      <c r="CY41" s="81"/>
      <c r="CZ41" s="81"/>
      <c r="DA41" s="81"/>
      <c r="DB41" s="81"/>
      <c r="DC41" s="81"/>
      <c r="DD41" s="81"/>
      <c r="DE41" s="81"/>
      <c r="DF41" s="81"/>
      <c r="DG41" s="81"/>
      <c r="DH41" s="81"/>
      <c r="DI41" s="131"/>
      <c r="DJ41" s="131"/>
      <c r="DK41" s="131"/>
      <c r="DL41" s="131"/>
      <c r="DM41" s="131"/>
      <c r="DN41" s="131"/>
      <c r="DO41" s="131"/>
      <c r="DP41" s="131"/>
      <c r="DQ41" s="131"/>
      <c r="DR41" s="131"/>
      <c r="DS41" s="131"/>
      <c r="DT41" s="113"/>
      <c r="DU41" s="113"/>
      <c r="DV41" s="113"/>
      <c r="DW41" s="113"/>
      <c r="DX41" s="113"/>
      <c r="DY41" s="113"/>
      <c r="DZ41" s="113"/>
      <c r="EA41" s="113"/>
      <c r="EB41" s="113"/>
      <c r="EC41" s="113"/>
      <c r="ED41" s="113"/>
      <c r="EE41" s="233" t="s">
        <v>201</v>
      </c>
      <c r="EF41" s="233" t="s">
        <v>201</v>
      </c>
      <c r="EG41" s="233" t="s">
        <v>201</v>
      </c>
      <c r="EH41" s="233" t="s">
        <v>201</v>
      </c>
      <c r="EI41" s="233" t="s">
        <v>201</v>
      </c>
      <c r="EJ41" s="233" t="s">
        <v>201</v>
      </c>
      <c r="EK41" s="233" t="s">
        <v>201</v>
      </c>
      <c r="EL41" s="233" t="s">
        <v>201</v>
      </c>
      <c r="EM41" s="233" t="s">
        <v>201</v>
      </c>
      <c r="EN41" s="233" t="s">
        <v>201</v>
      </c>
      <c r="EO41" s="233" t="s">
        <v>201</v>
      </c>
      <c r="EP41" s="199" t="s">
        <v>116</v>
      </c>
      <c r="EQ41" s="120" t="s">
        <v>130</v>
      </c>
      <c r="ER41" s="234" t="s">
        <v>116</v>
      </c>
    </row>
    <row r="42" spans="1:148">
      <c r="A42" s="190">
        <v>35</v>
      </c>
      <c r="B42" s="111">
        <f>[1]SISWA!B40</f>
        <v>0</v>
      </c>
      <c r="C42" s="81"/>
      <c r="D42" s="81"/>
      <c r="E42" s="81"/>
      <c r="F42" s="81"/>
      <c r="G42" s="81"/>
      <c r="H42" s="81"/>
      <c r="I42" s="81"/>
      <c r="J42" s="81"/>
      <c r="K42" s="81"/>
      <c r="L42" s="81"/>
      <c r="M42" s="81"/>
      <c r="N42" s="131"/>
      <c r="O42" s="131"/>
      <c r="P42" s="131"/>
      <c r="Q42" s="131"/>
      <c r="R42" s="131"/>
      <c r="S42" s="131"/>
      <c r="T42" s="131"/>
      <c r="U42" s="131"/>
      <c r="V42" s="131"/>
      <c r="W42" s="131"/>
      <c r="X42" s="131"/>
      <c r="Y42" s="113"/>
      <c r="Z42" s="113"/>
      <c r="AA42" s="113"/>
      <c r="AB42" s="113"/>
      <c r="AC42" s="113"/>
      <c r="AD42" s="113"/>
      <c r="AE42" s="113"/>
      <c r="AF42" s="113"/>
      <c r="AG42" s="113"/>
      <c r="AH42" s="113"/>
      <c r="AI42" s="113"/>
      <c r="AJ42" s="81"/>
      <c r="AK42" s="81"/>
      <c r="AL42" s="81"/>
      <c r="AM42" s="81"/>
      <c r="AN42" s="81"/>
      <c r="AO42" s="81"/>
      <c r="AP42" s="81"/>
      <c r="AQ42" s="81"/>
      <c r="AR42" s="81"/>
      <c r="AS42" s="81"/>
      <c r="AT42" s="81"/>
      <c r="AU42" s="131"/>
      <c r="AV42" s="131"/>
      <c r="AW42" s="131"/>
      <c r="AX42" s="131"/>
      <c r="AY42" s="131"/>
      <c r="AZ42" s="131"/>
      <c r="BA42" s="131"/>
      <c r="BB42" s="131"/>
      <c r="BC42" s="131"/>
      <c r="BD42" s="131"/>
      <c r="BE42" s="131"/>
      <c r="BF42" s="113"/>
      <c r="BG42" s="113"/>
      <c r="BH42" s="113"/>
      <c r="BI42" s="113"/>
      <c r="BJ42" s="113"/>
      <c r="BK42" s="113"/>
      <c r="BL42" s="113"/>
      <c r="BM42" s="113"/>
      <c r="BN42" s="113"/>
      <c r="BO42" s="113"/>
      <c r="BP42" s="113"/>
      <c r="BQ42" s="81"/>
      <c r="BR42" s="81"/>
      <c r="BS42" s="81"/>
      <c r="BT42" s="81"/>
      <c r="BU42" s="81"/>
      <c r="BV42" s="81"/>
      <c r="BW42" s="81"/>
      <c r="BX42" s="81"/>
      <c r="BY42" s="81"/>
      <c r="BZ42" s="81"/>
      <c r="CA42" s="81"/>
      <c r="CB42" s="131"/>
      <c r="CC42" s="131"/>
      <c r="CD42" s="131"/>
      <c r="CE42" s="131"/>
      <c r="CF42" s="131"/>
      <c r="CG42" s="131"/>
      <c r="CH42" s="131"/>
      <c r="CI42" s="131"/>
      <c r="CJ42" s="131"/>
      <c r="CK42" s="131"/>
      <c r="CL42" s="131"/>
      <c r="CM42" s="113"/>
      <c r="CN42" s="113"/>
      <c r="CO42" s="113"/>
      <c r="CP42" s="113"/>
      <c r="CQ42" s="113"/>
      <c r="CR42" s="113"/>
      <c r="CS42" s="113"/>
      <c r="CT42" s="113"/>
      <c r="CU42" s="113"/>
      <c r="CV42" s="113"/>
      <c r="CW42" s="113"/>
      <c r="CX42" s="81"/>
      <c r="CY42" s="81"/>
      <c r="CZ42" s="81"/>
      <c r="DA42" s="81"/>
      <c r="DB42" s="81"/>
      <c r="DC42" s="81"/>
      <c r="DD42" s="81"/>
      <c r="DE42" s="81"/>
      <c r="DF42" s="81"/>
      <c r="DG42" s="81"/>
      <c r="DH42" s="81"/>
      <c r="DI42" s="131"/>
      <c r="DJ42" s="131"/>
      <c r="DK42" s="131"/>
      <c r="DL42" s="131"/>
      <c r="DM42" s="131"/>
      <c r="DN42" s="131"/>
      <c r="DO42" s="131"/>
      <c r="DP42" s="131"/>
      <c r="DQ42" s="131"/>
      <c r="DR42" s="131"/>
      <c r="DS42" s="131"/>
      <c r="DT42" s="113"/>
      <c r="DU42" s="113"/>
      <c r="DV42" s="113"/>
      <c r="DW42" s="113"/>
      <c r="DX42" s="113"/>
      <c r="DY42" s="113"/>
      <c r="DZ42" s="113"/>
      <c r="EA42" s="113"/>
      <c r="EB42" s="113"/>
      <c r="EC42" s="113"/>
      <c r="ED42" s="113"/>
      <c r="EE42" s="233" t="s">
        <v>201</v>
      </c>
      <c r="EF42" s="233" t="s">
        <v>201</v>
      </c>
      <c r="EG42" s="233" t="s">
        <v>201</v>
      </c>
      <c r="EH42" s="233" t="s">
        <v>201</v>
      </c>
      <c r="EI42" s="233" t="s">
        <v>201</v>
      </c>
      <c r="EJ42" s="233" t="s">
        <v>201</v>
      </c>
      <c r="EK42" s="233" t="s">
        <v>201</v>
      </c>
      <c r="EL42" s="233" t="s">
        <v>201</v>
      </c>
      <c r="EM42" s="233" t="s">
        <v>201</v>
      </c>
      <c r="EN42" s="233" t="s">
        <v>201</v>
      </c>
      <c r="EO42" s="233" t="s">
        <v>201</v>
      </c>
      <c r="EP42" s="199" t="s">
        <v>116</v>
      </c>
      <c r="EQ42" s="120" t="s">
        <v>130</v>
      </c>
      <c r="ER42" s="234" t="s">
        <v>116</v>
      </c>
    </row>
    <row r="45" spans="1:148">
      <c r="A45"/>
      <c r="B45" s="205" t="str">
        <f>"Kompetensi Dasar "&amp;C3&amp;" :"</f>
        <v>Kompetensi Dasar I ( Satu ) :</v>
      </c>
    </row>
    <row r="46" spans="1:148">
      <c r="A46" s="223">
        <f>'[1]KDKI-4'!A57</f>
        <v>4.2</v>
      </c>
      <c r="B46" s="223" t="str">
        <f>'[1]KDKI-4'!B57</f>
        <v>menirukan elemen musik melalui lagu</v>
      </c>
    </row>
    <row r="47" spans="1:148">
      <c r="A47" s="223">
        <f>'[1]KDKI-4'!A58</f>
        <v>4.3</v>
      </c>
      <c r="B47" s="223" t="str">
        <f>'[1]KDKI-4'!B58</f>
        <v>meragakan gerak anggota tubuh melalui tari</v>
      </c>
    </row>
    <row r="48" spans="1:148">
      <c r="A48" s="223">
        <f>'[1]KDKI-4'!A59</f>
        <v>4.4000000000000004</v>
      </c>
      <c r="B48" s="223" t="str">
        <f>'[1]KDKI-4'!B59</f>
        <v>membuat karya dari bahan alam</v>
      </c>
    </row>
    <row r="49" spans="1:2">
      <c r="A49" s="223">
        <f>'[1]KDKI-4'!A60</f>
        <v>0</v>
      </c>
      <c r="B49" s="223">
        <f>'[1]KDKI-4'!B60</f>
        <v>0</v>
      </c>
    </row>
    <row r="50" spans="1:2">
      <c r="A50" s="223">
        <f>'[1]KDKI-4'!A61</f>
        <v>0</v>
      </c>
      <c r="B50" s="223">
        <f>'[1]KDKI-4'!B61</f>
        <v>0</v>
      </c>
    </row>
    <row r="51" spans="1:2">
      <c r="A51" s="223">
        <f>'[1]KDKI-4'!A62</f>
        <v>0</v>
      </c>
      <c r="B51" s="223">
        <f>'[1]KDKI-4'!B62</f>
        <v>0</v>
      </c>
    </row>
    <row r="52" spans="1:2">
      <c r="A52" s="223">
        <f>'[1]KDKI-4'!A63</f>
        <v>0</v>
      </c>
      <c r="B52" s="223">
        <f>'[1]KDKI-4'!B63</f>
        <v>0</v>
      </c>
    </row>
    <row r="53" spans="1:2">
      <c r="A53" s="223">
        <f>'[1]KDKI-4'!A64</f>
        <v>0</v>
      </c>
      <c r="B53" s="223">
        <f>'[1]KDKI-4'!B64</f>
        <v>0</v>
      </c>
    </row>
    <row r="54" spans="1:2">
      <c r="A54" s="223">
        <f>'[1]KDKI-4'!A65</f>
        <v>0</v>
      </c>
      <c r="B54" s="223">
        <f>'[1]KDKI-4'!B65</f>
        <v>0</v>
      </c>
    </row>
    <row r="55" spans="1:2">
      <c r="A55" s="223">
        <f>'[1]KDKI-4'!A66</f>
        <v>0</v>
      </c>
      <c r="B55" s="223">
        <f>'[1]KDKI-4'!B66</f>
        <v>0</v>
      </c>
    </row>
    <row r="56" spans="1:2">
      <c r="A56" s="223">
        <f>'[1]KDKI-4'!A67</f>
        <v>0</v>
      </c>
      <c r="B56" s="223">
        <f>'[1]KDKI-4'!B67</f>
        <v>0</v>
      </c>
    </row>
  </sheetData>
  <mergeCells count="24">
    <mergeCell ref="A5:A7"/>
    <mergeCell ref="B5:B7"/>
    <mergeCell ref="C5:AI5"/>
    <mergeCell ref="AJ5:BP5"/>
    <mergeCell ref="C6:M6"/>
    <mergeCell ref="N6:X6"/>
    <mergeCell ref="Y6:AH6"/>
    <mergeCell ref="AJ6:AT6"/>
    <mergeCell ref="EQ5:EQ7"/>
    <mergeCell ref="ER5:ER7"/>
    <mergeCell ref="DI6:DS6"/>
    <mergeCell ref="DT6:ED6"/>
    <mergeCell ref="B1:BH1"/>
    <mergeCell ref="C2:Y2"/>
    <mergeCell ref="CX6:DH6"/>
    <mergeCell ref="BQ5:CW5"/>
    <mergeCell ref="CX5:EC5"/>
    <mergeCell ref="EE5:EO5"/>
    <mergeCell ref="EP5:EP7"/>
    <mergeCell ref="AU6:BE6"/>
    <mergeCell ref="BF6:BP6"/>
    <mergeCell ref="BQ6:CA6"/>
    <mergeCell ref="CB6:CL6"/>
    <mergeCell ref="CM6:CW6"/>
  </mergeCells>
  <pageMargins left="0.7" right="0.7" top="0.75" bottom="0.75" header="0.3" footer="0.3"/>
  <pageSetup paperSize="9" scale="10" orientation="portrait" horizontalDpi="4294967293"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0"/>
  <sheetViews>
    <sheetView view="pageBreakPreview" zoomScale="60" zoomScaleNormal="100" workbookViewId="0"/>
  </sheetViews>
  <sheetFormatPr defaultRowHeight="15"/>
  <cols>
    <col min="2" max="2" width="28.5703125" customWidth="1"/>
  </cols>
  <sheetData>
    <row r="1" spans="1:16">
      <c r="C1" s="182" t="s">
        <v>402</v>
      </c>
    </row>
    <row r="2" spans="1:16">
      <c r="B2" s="89" t="s">
        <v>403</v>
      </c>
      <c r="C2" s="96" t="s">
        <v>6</v>
      </c>
      <c r="E2" t="str">
        <f>[1]MENU!M7</f>
        <v>SD NEGERI 2 GLAGAH</v>
      </c>
    </row>
    <row r="3" spans="1:16">
      <c r="B3" s="89" t="s">
        <v>404</v>
      </c>
      <c r="C3" s="96" t="s">
        <v>6</v>
      </c>
      <c r="E3" t="str">
        <f>[1]MENU!N20&amp;" / "&amp;[1]MENU!N21</f>
        <v>I ( Satu ) / 1 ( satu )</v>
      </c>
    </row>
    <row r="4" spans="1:16" ht="15.75" thickBot="1">
      <c r="B4" s="89" t="s">
        <v>54</v>
      </c>
      <c r="C4" s="96" t="s">
        <v>6</v>
      </c>
      <c r="E4" t="str">
        <f>[1]MENU!N22</f>
        <v>2017 / 2018</v>
      </c>
    </row>
    <row r="5" spans="1:16" ht="21.75" thickBot="1">
      <c r="A5" s="237" t="s">
        <v>55</v>
      </c>
      <c r="B5" s="238" t="s">
        <v>405</v>
      </c>
      <c r="C5" s="805" t="s">
        <v>406</v>
      </c>
      <c r="D5" s="806"/>
      <c r="E5" s="807" t="s">
        <v>407</v>
      </c>
      <c r="F5" s="807"/>
      <c r="G5" s="803" t="s">
        <v>408</v>
      </c>
      <c r="H5" s="803"/>
      <c r="I5" s="803" t="s">
        <v>409</v>
      </c>
      <c r="J5" s="803"/>
      <c r="K5" s="803" t="s">
        <v>410</v>
      </c>
      <c r="L5" s="803"/>
      <c r="M5" s="803" t="s">
        <v>411</v>
      </c>
      <c r="N5" s="803"/>
      <c r="O5" s="803" t="s">
        <v>412</v>
      </c>
      <c r="P5" s="804"/>
    </row>
    <row r="6" spans="1:16" ht="15.75" thickBot="1">
      <c r="A6" s="239">
        <v>1</v>
      </c>
      <c r="B6" s="240" t="s">
        <v>60</v>
      </c>
      <c r="C6" s="241">
        <v>85</v>
      </c>
      <c r="D6" s="242" t="s">
        <v>61</v>
      </c>
      <c r="E6" s="243">
        <v>86.583333333333343</v>
      </c>
      <c r="F6" s="244" t="s">
        <v>61</v>
      </c>
      <c r="G6" s="245">
        <v>84.458333333333329</v>
      </c>
      <c r="H6" s="245" t="s">
        <v>61</v>
      </c>
      <c r="I6" s="241">
        <v>87.6</v>
      </c>
      <c r="J6" s="246" t="s">
        <v>61</v>
      </c>
      <c r="K6" s="245">
        <v>84.166666666666657</v>
      </c>
      <c r="L6" s="242" t="s">
        <v>61</v>
      </c>
      <c r="M6" s="241">
        <v>80</v>
      </c>
      <c r="N6" s="246" t="s">
        <v>61</v>
      </c>
      <c r="O6" s="245">
        <v>83.333333333333343</v>
      </c>
      <c r="P6" s="247" t="s">
        <v>61</v>
      </c>
    </row>
    <row r="7" spans="1:16">
      <c r="A7" s="75">
        <v>2</v>
      </c>
      <c r="B7" s="248" t="s">
        <v>63</v>
      </c>
      <c r="C7" s="249">
        <v>87</v>
      </c>
      <c r="D7" s="250" t="s">
        <v>61</v>
      </c>
      <c r="E7" s="249">
        <v>86.916666666666671</v>
      </c>
      <c r="F7" s="251" t="s">
        <v>61</v>
      </c>
      <c r="G7" s="252">
        <v>85.416666666666657</v>
      </c>
      <c r="H7" s="252" t="s">
        <v>61</v>
      </c>
      <c r="I7" s="249">
        <v>86.933333333333337</v>
      </c>
      <c r="J7" s="251" t="s">
        <v>61</v>
      </c>
      <c r="K7" s="252">
        <v>82.083333333333343</v>
      </c>
      <c r="L7" s="250" t="s">
        <v>61</v>
      </c>
      <c r="M7" s="249">
        <v>80</v>
      </c>
      <c r="N7" s="251" t="s">
        <v>61</v>
      </c>
      <c r="O7" s="252">
        <v>82.333333333333329</v>
      </c>
      <c r="P7" s="253" t="s">
        <v>61</v>
      </c>
    </row>
    <row r="8" spans="1:16">
      <c r="A8" s="75">
        <v>3</v>
      </c>
      <c r="B8" s="248" t="s">
        <v>65</v>
      </c>
      <c r="C8" s="254">
        <v>90</v>
      </c>
      <c r="D8" s="255" t="s">
        <v>61</v>
      </c>
      <c r="E8" s="254">
        <v>88.499999999999986</v>
      </c>
      <c r="F8" s="256" t="s">
        <v>61</v>
      </c>
      <c r="G8" s="257">
        <v>86.25</v>
      </c>
      <c r="H8" s="258" t="s">
        <v>61</v>
      </c>
      <c r="I8" s="254">
        <v>89.2</v>
      </c>
      <c r="J8" s="256" t="s">
        <v>123</v>
      </c>
      <c r="K8" s="257">
        <v>83.75</v>
      </c>
      <c r="L8" s="255" t="s">
        <v>61</v>
      </c>
      <c r="M8" s="254">
        <v>80</v>
      </c>
      <c r="N8" s="256" t="s">
        <v>61</v>
      </c>
      <c r="O8" s="257">
        <v>84.083333333333329</v>
      </c>
      <c r="P8" s="259" t="s">
        <v>61</v>
      </c>
    </row>
    <row r="9" spans="1:16">
      <c r="A9" s="75">
        <v>4</v>
      </c>
      <c r="B9" s="248" t="s">
        <v>67</v>
      </c>
      <c r="C9" s="254">
        <v>88</v>
      </c>
      <c r="D9" s="255" t="s">
        <v>61</v>
      </c>
      <c r="E9" s="254">
        <v>87.75</v>
      </c>
      <c r="F9" s="256" t="s">
        <v>61</v>
      </c>
      <c r="G9" s="257">
        <v>83.749999999999986</v>
      </c>
      <c r="H9" s="258" t="s">
        <v>61</v>
      </c>
      <c r="I9" s="254">
        <v>88.6</v>
      </c>
      <c r="J9" s="256" t="s">
        <v>61</v>
      </c>
      <c r="K9" s="257">
        <v>83.75</v>
      </c>
      <c r="L9" s="255" t="s">
        <v>61</v>
      </c>
      <c r="M9" s="254">
        <v>80</v>
      </c>
      <c r="N9" s="256" t="s">
        <v>61</v>
      </c>
      <c r="O9" s="257">
        <v>82.916666666666657</v>
      </c>
      <c r="P9" s="259" t="s">
        <v>61</v>
      </c>
    </row>
    <row r="10" spans="1:16">
      <c r="A10" s="75">
        <v>5</v>
      </c>
      <c r="B10" s="248" t="s">
        <v>69</v>
      </c>
      <c r="C10" s="254">
        <v>90</v>
      </c>
      <c r="D10" s="255" t="s">
        <v>61</v>
      </c>
      <c r="E10" s="254">
        <v>88.083333333333343</v>
      </c>
      <c r="F10" s="256" t="s">
        <v>61</v>
      </c>
      <c r="G10" s="257">
        <v>86.458333333333329</v>
      </c>
      <c r="H10" s="258" t="s">
        <v>61</v>
      </c>
      <c r="I10" s="254">
        <v>87.800000000000011</v>
      </c>
      <c r="J10" s="256" t="s">
        <v>61</v>
      </c>
      <c r="K10" s="257">
        <v>82.25</v>
      </c>
      <c r="L10" s="255" t="s">
        <v>61</v>
      </c>
      <c r="M10" s="254">
        <v>80</v>
      </c>
      <c r="N10" s="256" t="s">
        <v>61</v>
      </c>
      <c r="O10" s="257">
        <v>84.666666666666657</v>
      </c>
      <c r="P10" s="259" t="s">
        <v>61</v>
      </c>
    </row>
    <row r="11" spans="1:16">
      <c r="A11" s="75">
        <v>6</v>
      </c>
      <c r="B11" s="248" t="s">
        <v>70</v>
      </c>
      <c r="C11" s="254">
        <v>81</v>
      </c>
      <c r="D11" s="255" t="s">
        <v>61</v>
      </c>
      <c r="E11" s="254">
        <v>86.666666666666671</v>
      </c>
      <c r="F11" s="256" t="s">
        <v>61</v>
      </c>
      <c r="G11" s="257">
        <v>83.375000000000014</v>
      </c>
      <c r="H11" s="258" t="s">
        <v>61</v>
      </c>
      <c r="I11" s="254">
        <v>88.73333333333332</v>
      </c>
      <c r="J11" s="256" t="s">
        <v>61</v>
      </c>
      <c r="K11" s="257">
        <v>81.250000000000014</v>
      </c>
      <c r="L11" s="255" t="s">
        <v>61</v>
      </c>
      <c r="M11" s="254">
        <v>80</v>
      </c>
      <c r="N11" s="256" t="s">
        <v>61</v>
      </c>
      <c r="O11" s="257">
        <v>80.416666666666671</v>
      </c>
      <c r="P11" s="259" t="s">
        <v>61</v>
      </c>
    </row>
    <row r="12" spans="1:16">
      <c r="A12" s="75">
        <v>7</v>
      </c>
      <c r="B12" s="248" t="s">
        <v>73</v>
      </c>
      <c r="C12" s="254">
        <v>89</v>
      </c>
      <c r="D12" s="255" t="s">
        <v>61</v>
      </c>
      <c r="E12" s="254">
        <v>90.333333333333329</v>
      </c>
      <c r="F12" s="256" t="s">
        <v>123</v>
      </c>
      <c r="G12" s="257">
        <v>89.333333333333343</v>
      </c>
      <c r="H12" s="258" t="s">
        <v>123</v>
      </c>
      <c r="I12" s="254">
        <v>87.6</v>
      </c>
      <c r="J12" s="256" t="s">
        <v>61</v>
      </c>
      <c r="K12" s="257">
        <v>85.5</v>
      </c>
      <c r="L12" s="255" t="s">
        <v>61</v>
      </c>
      <c r="M12" s="254">
        <v>80</v>
      </c>
      <c r="N12" s="256" t="s">
        <v>61</v>
      </c>
      <c r="O12" s="257">
        <v>88.083333333333343</v>
      </c>
      <c r="P12" s="259" t="s">
        <v>61</v>
      </c>
    </row>
    <row r="13" spans="1:16">
      <c r="A13" s="75">
        <v>8</v>
      </c>
      <c r="B13" s="248" t="s">
        <v>75</v>
      </c>
      <c r="C13" s="254">
        <v>78</v>
      </c>
      <c r="D13" s="255" t="s">
        <v>61</v>
      </c>
      <c r="E13" s="254">
        <v>80.416666666666671</v>
      </c>
      <c r="F13" s="256" t="s">
        <v>61</v>
      </c>
      <c r="G13" s="257">
        <v>78.791666666666671</v>
      </c>
      <c r="H13" s="258" t="s">
        <v>61</v>
      </c>
      <c r="I13" s="254">
        <v>84.4</v>
      </c>
      <c r="J13" s="256" t="s">
        <v>61</v>
      </c>
      <c r="K13" s="257">
        <v>80.083333333333329</v>
      </c>
      <c r="L13" s="255" t="s">
        <v>61</v>
      </c>
      <c r="M13" s="254">
        <v>78</v>
      </c>
      <c r="N13" s="256" t="s">
        <v>61</v>
      </c>
      <c r="O13" s="257">
        <v>79.416666666666671</v>
      </c>
      <c r="P13" s="259" t="s">
        <v>61</v>
      </c>
    </row>
    <row r="14" spans="1:16">
      <c r="A14" s="75">
        <v>9</v>
      </c>
      <c r="B14" s="248" t="s">
        <v>77</v>
      </c>
      <c r="C14" s="254">
        <v>90</v>
      </c>
      <c r="D14" s="255" t="s">
        <v>61</v>
      </c>
      <c r="E14" s="254">
        <v>90.666666666666671</v>
      </c>
      <c r="F14" s="256" t="s">
        <v>123</v>
      </c>
      <c r="G14" s="257">
        <v>90</v>
      </c>
      <c r="H14" s="258" t="s">
        <v>123</v>
      </c>
      <c r="I14" s="254">
        <v>88.466666666666669</v>
      </c>
      <c r="J14" s="256" t="s">
        <v>61</v>
      </c>
      <c r="K14" s="257">
        <v>85.083333333333329</v>
      </c>
      <c r="L14" s="255" t="s">
        <v>61</v>
      </c>
      <c r="M14" s="254">
        <v>80</v>
      </c>
      <c r="N14" s="256" t="s">
        <v>61</v>
      </c>
      <c r="O14" s="257">
        <v>88.666666666666657</v>
      </c>
      <c r="P14" s="259" t="s">
        <v>61</v>
      </c>
    </row>
    <row r="15" spans="1:16">
      <c r="A15" s="75">
        <v>10</v>
      </c>
      <c r="B15" s="248" t="s">
        <v>78</v>
      </c>
      <c r="C15" s="254">
        <v>89</v>
      </c>
      <c r="D15" s="255" t="s">
        <v>61</v>
      </c>
      <c r="E15" s="254">
        <v>87.416666666666671</v>
      </c>
      <c r="F15" s="256" t="s">
        <v>61</v>
      </c>
      <c r="G15" s="257">
        <v>87.499999999999986</v>
      </c>
      <c r="H15" s="258" t="s">
        <v>61</v>
      </c>
      <c r="I15" s="254">
        <v>87.733333333333334</v>
      </c>
      <c r="J15" s="256" t="s">
        <v>61</v>
      </c>
      <c r="K15" s="257">
        <v>85.583333333333329</v>
      </c>
      <c r="L15" s="255" t="s">
        <v>61</v>
      </c>
      <c r="M15" s="254">
        <v>80</v>
      </c>
      <c r="N15" s="256" t="s">
        <v>61</v>
      </c>
      <c r="O15" s="257">
        <v>86</v>
      </c>
      <c r="P15" s="259" t="s">
        <v>61</v>
      </c>
    </row>
    <row r="16" spans="1:16">
      <c r="A16" s="75">
        <v>11</v>
      </c>
      <c r="B16" s="248" t="s">
        <v>80</v>
      </c>
      <c r="C16" s="254">
        <v>77</v>
      </c>
      <c r="D16" s="255" t="s">
        <v>61</v>
      </c>
      <c r="E16" s="254">
        <v>80</v>
      </c>
      <c r="F16" s="256" t="s">
        <v>61</v>
      </c>
      <c r="G16" s="257">
        <v>77.708333333333343</v>
      </c>
      <c r="H16" s="258" t="s">
        <v>71</v>
      </c>
      <c r="I16" s="254">
        <v>77.400000000000006</v>
      </c>
      <c r="J16" s="256" t="s">
        <v>71</v>
      </c>
      <c r="K16" s="257">
        <v>79.833333333333329</v>
      </c>
      <c r="L16" s="255" t="s">
        <v>61</v>
      </c>
      <c r="M16" s="254">
        <v>80</v>
      </c>
      <c r="N16" s="256" t="s">
        <v>61</v>
      </c>
      <c r="O16" s="257">
        <v>79.416666666666671</v>
      </c>
      <c r="P16" s="259" t="s">
        <v>61</v>
      </c>
    </row>
    <row r="17" spans="1:16">
      <c r="A17" s="75">
        <v>12</v>
      </c>
      <c r="B17" s="248" t="s">
        <v>82</v>
      </c>
      <c r="C17" s="254">
        <v>88</v>
      </c>
      <c r="D17" s="255" t="s">
        <v>61</v>
      </c>
      <c r="E17" s="254">
        <v>87</v>
      </c>
      <c r="F17" s="256" t="s">
        <v>61</v>
      </c>
      <c r="G17" s="257">
        <v>84.916666666666657</v>
      </c>
      <c r="H17" s="258" t="s">
        <v>61</v>
      </c>
      <c r="I17" s="254">
        <v>86.6</v>
      </c>
      <c r="J17" s="256" t="s">
        <v>61</v>
      </c>
      <c r="K17" s="257">
        <v>84</v>
      </c>
      <c r="L17" s="255" t="s">
        <v>61</v>
      </c>
      <c r="M17" s="254">
        <v>80</v>
      </c>
      <c r="N17" s="256" t="s">
        <v>61</v>
      </c>
      <c r="O17" s="257">
        <v>84.583333333333329</v>
      </c>
      <c r="P17" s="259" t="s">
        <v>61</v>
      </c>
    </row>
    <row r="18" spans="1:16">
      <c r="A18" s="75">
        <v>13</v>
      </c>
      <c r="B18" s="248" t="s">
        <v>84</v>
      </c>
      <c r="C18" s="254">
        <v>88</v>
      </c>
      <c r="D18" s="255" t="s">
        <v>61</v>
      </c>
      <c r="E18" s="254">
        <v>87.250000000000014</v>
      </c>
      <c r="F18" s="256" t="s">
        <v>61</v>
      </c>
      <c r="G18" s="257">
        <v>86.333333333333329</v>
      </c>
      <c r="H18" s="258" t="s">
        <v>61</v>
      </c>
      <c r="I18" s="254">
        <v>87</v>
      </c>
      <c r="J18" s="256" t="s">
        <v>61</v>
      </c>
      <c r="K18" s="257">
        <v>85.75</v>
      </c>
      <c r="L18" s="255" t="s">
        <v>61</v>
      </c>
      <c r="M18" s="254">
        <v>80</v>
      </c>
      <c r="N18" s="256" t="s">
        <v>61</v>
      </c>
      <c r="O18" s="257">
        <v>86.416666666666671</v>
      </c>
      <c r="P18" s="259" t="s">
        <v>61</v>
      </c>
    </row>
    <row r="19" spans="1:16">
      <c r="A19" s="75">
        <v>14</v>
      </c>
      <c r="B19" s="248" t="s">
        <v>86</v>
      </c>
      <c r="C19" s="254">
        <v>90</v>
      </c>
      <c r="D19" s="255" t="s">
        <v>61</v>
      </c>
      <c r="E19" s="254">
        <v>88.416666666666671</v>
      </c>
      <c r="F19" s="256" t="s">
        <v>61</v>
      </c>
      <c r="G19" s="257">
        <v>87.166666666666657</v>
      </c>
      <c r="H19" s="258" t="s">
        <v>61</v>
      </c>
      <c r="I19" s="254">
        <v>87.2</v>
      </c>
      <c r="J19" s="256" t="s">
        <v>61</v>
      </c>
      <c r="K19" s="257">
        <v>85</v>
      </c>
      <c r="L19" s="255" t="s">
        <v>61</v>
      </c>
      <c r="M19" s="254">
        <v>80</v>
      </c>
      <c r="N19" s="256" t="s">
        <v>61</v>
      </c>
      <c r="O19" s="257">
        <v>85.333333333333343</v>
      </c>
      <c r="P19" s="259" t="s">
        <v>61</v>
      </c>
    </row>
    <row r="20" spans="1:16">
      <c r="A20" s="75">
        <v>15</v>
      </c>
      <c r="B20" s="248" t="s">
        <v>87</v>
      </c>
      <c r="C20" s="254">
        <v>90</v>
      </c>
      <c r="D20" s="255" t="s">
        <v>61</v>
      </c>
      <c r="E20" s="254">
        <v>90.916666666666671</v>
      </c>
      <c r="F20" s="256" t="s">
        <v>123</v>
      </c>
      <c r="G20" s="257">
        <v>90.916666666666657</v>
      </c>
      <c r="H20" s="258" t="s">
        <v>123</v>
      </c>
      <c r="I20" s="254">
        <v>89.066666666666663</v>
      </c>
      <c r="J20" s="256" t="s">
        <v>123</v>
      </c>
      <c r="K20" s="257">
        <v>85.916666666666671</v>
      </c>
      <c r="L20" s="255" t="s">
        <v>61</v>
      </c>
      <c r="M20" s="254">
        <v>80</v>
      </c>
      <c r="N20" s="256" t="s">
        <v>61</v>
      </c>
      <c r="O20" s="257">
        <v>89.666666666666671</v>
      </c>
      <c r="P20" s="259" t="s">
        <v>123</v>
      </c>
    </row>
    <row r="21" spans="1:16">
      <c r="A21" s="75">
        <v>16</v>
      </c>
      <c r="B21" s="248" t="s">
        <v>88</v>
      </c>
      <c r="C21" s="254">
        <v>85</v>
      </c>
      <c r="D21" s="255" t="s">
        <v>61</v>
      </c>
      <c r="E21" s="254">
        <v>87.250000000000014</v>
      </c>
      <c r="F21" s="256" t="s">
        <v>61</v>
      </c>
      <c r="G21" s="257">
        <v>86.541666666666657</v>
      </c>
      <c r="H21" s="258" t="s">
        <v>61</v>
      </c>
      <c r="I21" s="254">
        <v>87.26666666666668</v>
      </c>
      <c r="J21" s="256" t="s">
        <v>61</v>
      </c>
      <c r="K21" s="257">
        <v>83.75</v>
      </c>
      <c r="L21" s="255" t="s">
        <v>61</v>
      </c>
      <c r="M21" s="254">
        <v>80</v>
      </c>
      <c r="N21" s="256" t="s">
        <v>61</v>
      </c>
      <c r="O21" s="257">
        <v>85.333333333333329</v>
      </c>
      <c r="P21" s="259" t="s">
        <v>61</v>
      </c>
    </row>
    <row r="22" spans="1:16">
      <c r="A22" s="75">
        <v>17</v>
      </c>
      <c r="B22" s="248" t="e">
        <v>#REF!</v>
      </c>
      <c r="C22" s="254">
        <v>0</v>
      </c>
      <c r="D22" s="255">
        <v>0</v>
      </c>
      <c r="E22" s="254" t="s">
        <v>116</v>
      </c>
      <c r="F22" s="256" t="s">
        <v>130</v>
      </c>
      <c r="G22" s="257" t="s">
        <v>116</v>
      </c>
      <c r="H22" s="258" t="s">
        <v>130</v>
      </c>
      <c r="I22" s="254" t="s">
        <v>116</v>
      </c>
      <c r="J22" s="256" t="s">
        <v>130</v>
      </c>
      <c r="K22" s="257" t="s">
        <v>116</v>
      </c>
      <c r="L22" s="255" t="s">
        <v>130</v>
      </c>
      <c r="M22" s="254">
        <v>0</v>
      </c>
      <c r="N22" s="256">
        <v>0</v>
      </c>
      <c r="O22" s="257" t="s">
        <v>116</v>
      </c>
      <c r="P22" s="259" t="s">
        <v>130</v>
      </c>
    </row>
    <row r="23" spans="1:16">
      <c r="A23" s="75">
        <v>18</v>
      </c>
      <c r="B23" s="248">
        <v>0</v>
      </c>
      <c r="C23" s="254">
        <v>0</v>
      </c>
      <c r="D23" s="255">
        <v>0</v>
      </c>
      <c r="E23" s="254" t="s">
        <v>116</v>
      </c>
      <c r="F23" s="256" t="s">
        <v>130</v>
      </c>
      <c r="G23" s="257" t="s">
        <v>116</v>
      </c>
      <c r="H23" s="258" t="s">
        <v>130</v>
      </c>
      <c r="I23" s="254" t="s">
        <v>116</v>
      </c>
      <c r="J23" s="256" t="s">
        <v>130</v>
      </c>
      <c r="K23" s="257" t="s">
        <v>116</v>
      </c>
      <c r="L23" s="255" t="s">
        <v>130</v>
      </c>
      <c r="M23" s="254">
        <v>0</v>
      </c>
      <c r="N23" s="256">
        <v>0</v>
      </c>
      <c r="O23" s="257" t="s">
        <v>116</v>
      </c>
      <c r="P23" s="259" t="s">
        <v>130</v>
      </c>
    </row>
    <row r="24" spans="1:16">
      <c r="A24" s="75">
        <v>19</v>
      </c>
      <c r="B24" s="248">
        <v>0</v>
      </c>
      <c r="C24" s="254">
        <v>0</v>
      </c>
      <c r="D24" s="255">
        <v>0</v>
      </c>
      <c r="E24" s="254" t="s">
        <v>116</v>
      </c>
      <c r="F24" s="256" t="s">
        <v>130</v>
      </c>
      <c r="G24" s="257" t="s">
        <v>116</v>
      </c>
      <c r="H24" s="258" t="s">
        <v>130</v>
      </c>
      <c r="I24" s="254" t="s">
        <v>116</v>
      </c>
      <c r="J24" s="256" t="s">
        <v>130</v>
      </c>
      <c r="K24" s="257" t="s">
        <v>116</v>
      </c>
      <c r="L24" s="255" t="s">
        <v>130</v>
      </c>
      <c r="M24" s="254">
        <v>0</v>
      </c>
      <c r="N24" s="256">
        <v>0</v>
      </c>
      <c r="O24" s="257" t="s">
        <v>116</v>
      </c>
      <c r="P24" s="259" t="s">
        <v>130</v>
      </c>
    </row>
    <row r="25" spans="1:16">
      <c r="A25" s="75">
        <v>20</v>
      </c>
      <c r="B25" s="248">
        <v>0</v>
      </c>
      <c r="C25" s="254">
        <v>0</v>
      </c>
      <c r="D25" s="255">
        <v>0</v>
      </c>
      <c r="E25" s="254" t="s">
        <v>116</v>
      </c>
      <c r="F25" s="256" t="s">
        <v>130</v>
      </c>
      <c r="G25" s="257" t="s">
        <v>116</v>
      </c>
      <c r="H25" s="258" t="s">
        <v>130</v>
      </c>
      <c r="I25" s="254" t="s">
        <v>116</v>
      </c>
      <c r="J25" s="256" t="s">
        <v>130</v>
      </c>
      <c r="K25" s="257" t="s">
        <v>116</v>
      </c>
      <c r="L25" s="255" t="s">
        <v>130</v>
      </c>
      <c r="M25" s="254">
        <v>0</v>
      </c>
      <c r="N25" s="256">
        <v>0</v>
      </c>
      <c r="O25" s="257" t="s">
        <v>116</v>
      </c>
      <c r="P25" s="259" t="s">
        <v>130</v>
      </c>
    </row>
    <row r="26" spans="1:16">
      <c r="A26" s="75">
        <v>21</v>
      </c>
      <c r="B26" s="248">
        <v>0</v>
      </c>
      <c r="C26" s="254">
        <v>0</v>
      </c>
      <c r="D26" s="255">
        <v>0</v>
      </c>
      <c r="E26" s="254" t="s">
        <v>116</v>
      </c>
      <c r="F26" s="256" t="s">
        <v>130</v>
      </c>
      <c r="G26" s="257" t="s">
        <v>116</v>
      </c>
      <c r="H26" s="258" t="s">
        <v>130</v>
      </c>
      <c r="I26" s="254" t="s">
        <v>116</v>
      </c>
      <c r="J26" s="256" t="s">
        <v>130</v>
      </c>
      <c r="K26" s="257" t="s">
        <v>116</v>
      </c>
      <c r="L26" s="255" t="s">
        <v>130</v>
      </c>
      <c r="M26" s="254">
        <v>0</v>
      </c>
      <c r="N26" s="256">
        <v>0</v>
      </c>
      <c r="O26" s="257" t="s">
        <v>116</v>
      </c>
      <c r="P26" s="259" t="s">
        <v>130</v>
      </c>
    </row>
    <row r="27" spans="1:16">
      <c r="A27" s="75">
        <v>22</v>
      </c>
      <c r="B27" s="248">
        <v>0</v>
      </c>
      <c r="C27" s="254">
        <v>0</v>
      </c>
      <c r="D27" s="255">
        <v>0</v>
      </c>
      <c r="E27" s="254" t="s">
        <v>116</v>
      </c>
      <c r="F27" s="256" t="s">
        <v>130</v>
      </c>
      <c r="G27" s="257" t="s">
        <v>116</v>
      </c>
      <c r="H27" s="258" t="s">
        <v>130</v>
      </c>
      <c r="I27" s="254" t="s">
        <v>116</v>
      </c>
      <c r="J27" s="256" t="s">
        <v>130</v>
      </c>
      <c r="K27" s="257" t="s">
        <v>116</v>
      </c>
      <c r="L27" s="255" t="s">
        <v>130</v>
      </c>
      <c r="M27" s="254">
        <v>0</v>
      </c>
      <c r="N27" s="256">
        <v>0</v>
      </c>
      <c r="O27" s="257" t="s">
        <v>116</v>
      </c>
      <c r="P27" s="259" t="s">
        <v>130</v>
      </c>
    </row>
    <row r="28" spans="1:16">
      <c r="A28" s="75">
        <v>23</v>
      </c>
      <c r="B28" s="248">
        <v>0</v>
      </c>
      <c r="C28" s="254">
        <v>0</v>
      </c>
      <c r="D28" s="255">
        <v>0</v>
      </c>
      <c r="E28" s="254" t="s">
        <v>116</v>
      </c>
      <c r="F28" s="256" t="s">
        <v>130</v>
      </c>
      <c r="G28" s="257" t="s">
        <v>116</v>
      </c>
      <c r="H28" s="258" t="s">
        <v>130</v>
      </c>
      <c r="I28" s="254" t="s">
        <v>116</v>
      </c>
      <c r="J28" s="256" t="s">
        <v>130</v>
      </c>
      <c r="K28" s="257" t="s">
        <v>116</v>
      </c>
      <c r="L28" s="255" t="s">
        <v>130</v>
      </c>
      <c r="M28" s="254">
        <v>0</v>
      </c>
      <c r="N28" s="256">
        <v>0</v>
      </c>
      <c r="O28" s="257" t="s">
        <v>116</v>
      </c>
      <c r="P28" s="259" t="s">
        <v>130</v>
      </c>
    </row>
    <row r="29" spans="1:16">
      <c r="A29" s="75">
        <v>24</v>
      </c>
      <c r="B29" s="248">
        <v>0</v>
      </c>
      <c r="C29" s="254">
        <v>0</v>
      </c>
      <c r="D29" s="255">
        <v>0</v>
      </c>
      <c r="E29" s="254" t="s">
        <v>116</v>
      </c>
      <c r="F29" s="256" t="s">
        <v>130</v>
      </c>
      <c r="G29" s="257" t="s">
        <v>116</v>
      </c>
      <c r="H29" s="258" t="s">
        <v>130</v>
      </c>
      <c r="I29" s="254" t="s">
        <v>116</v>
      </c>
      <c r="J29" s="256" t="s">
        <v>130</v>
      </c>
      <c r="K29" s="257" t="s">
        <v>116</v>
      </c>
      <c r="L29" s="255" t="s">
        <v>130</v>
      </c>
      <c r="M29" s="254">
        <v>0</v>
      </c>
      <c r="N29" s="256">
        <v>0</v>
      </c>
      <c r="O29" s="257" t="s">
        <v>116</v>
      </c>
      <c r="P29" s="259" t="s">
        <v>130</v>
      </c>
    </row>
    <row r="30" spans="1:16">
      <c r="A30" s="75">
        <v>25</v>
      </c>
      <c r="B30" s="248">
        <v>0</v>
      </c>
      <c r="C30" s="254">
        <v>0</v>
      </c>
      <c r="D30" s="255">
        <v>0</v>
      </c>
      <c r="E30" s="254" t="s">
        <v>116</v>
      </c>
      <c r="F30" s="256" t="s">
        <v>130</v>
      </c>
      <c r="G30" s="257" t="s">
        <v>116</v>
      </c>
      <c r="H30" s="258" t="s">
        <v>130</v>
      </c>
      <c r="I30" s="254" t="s">
        <v>116</v>
      </c>
      <c r="J30" s="256" t="s">
        <v>130</v>
      </c>
      <c r="K30" s="257" t="s">
        <v>116</v>
      </c>
      <c r="L30" s="255" t="s">
        <v>130</v>
      </c>
      <c r="M30" s="254">
        <v>0</v>
      </c>
      <c r="N30" s="256">
        <v>0</v>
      </c>
      <c r="O30" s="257" t="s">
        <v>116</v>
      </c>
      <c r="P30" s="259" t="s">
        <v>130</v>
      </c>
    </row>
    <row r="31" spans="1:16">
      <c r="A31" s="75">
        <v>26</v>
      </c>
      <c r="B31" s="248">
        <v>0</v>
      </c>
      <c r="C31" s="254">
        <v>0</v>
      </c>
      <c r="D31" s="255">
        <v>0</v>
      </c>
      <c r="E31" s="254" t="s">
        <v>116</v>
      </c>
      <c r="F31" s="256" t="s">
        <v>130</v>
      </c>
      <c r="G31" s="257" t="s">
        <v>116</v>
      </c>
      <c r="H31" s="258" t="s">
        <v>130</v>
      </c>
      <c r="I31" s="254" t="s">
        <v>116</v>
      </c>
      <c r="J31" s="256" t="s">
        <v>130</v>
      </c>
      <c r="K31" s="257" t="s">
        <v>116</v>
      </c>
      <c r="L31" s="255" t="s">
        <v>130</v>
      </c>
      <c r="M31" s="254">
        <v>0</v>
      </c>
      <c r="N31" s="256">
        <v>0</v>
      </c>
      <c r="O31" s="257" t="s">
        <v>116</v>
      </c>
      <c r="P31" s="259" t="s">
        <v>130</v>
      </c>
    </row>
    <row r="32" spans="1:16">
      <c r="A32" s="75">
        <v>27</v>
      </c>
      <c r="B32" s="248">
        <v>0</v>
      </c>
      <c r="C32" s="254">
        <v>0</v>
      </c>
      <c r="D32" s="255">
        <v>0</v>
      </c>
      <c r="E32" s="254" t="s">
        <v>116</v>
      </c>
      <c r="F32" s="256" t="s">
        <v>130</v>
      </c>
      <c r="G32" s="257" t="s">
        <v>116</v>
      </c>
      <c r="H32" s="258" t="s">
        <v>130</v>
      </c>
      <c r="I32" s="254" t="s">
        <v>116</v>
      </c>
      <c r="J32" s="256" t="s">
        <v>130</v>
      </c>
      <c r="K32" s="257" t="s">
        <v>116</v>
      </c>
      <c r="L32" s="255" t="s">
        <v>130</v>
      </c>
      <c r="M32" s="254">
        <v>0</v>
      </c>
      <c r="N32" s="256">
        <v>0</v>
      </c>
      <c r="O32" s="257" t="s">
        <v>116</v>
      </c>
      <c r="P32" s="259" t="s">
        <v>130</v>
      </c>
    </row>
    <row r="33" spans="1:16">
      <c r="A33" s="75">
        <v>28</v>
      </c>
      <c r="B33" s="248">
        <v>0</v>
      </c>
      <c r="C33" s="254">
        <v>0</v>
      </c>
      <c r="D33" s="255">
        <v>0</v>
      </c>
      <c r="E33" s="254" t="s">
        <v>116</v>
      </c>
      <c r="F33" s="256" t="s">
        <v>130</v>
      </c>
      <c r="G33" s="257" t="s">
        <v>116</v>
      </c>
      <c r="H33" s="258" t="s">
        <v>130</v>
      </c>
      <c r="I33" s="254" t="s">
        <v>116</v>
      </c>
      <c r="J33" s="256" t="s">
        <v>130</v>
      </c>
      <c r="K33" s="257" t="s">
        <v>116</v>
      </c>
      <c r="L33" s="255" t="s">
        <v>130</v>
      </c>
      <c r="M33" s="254">
        <v>0</v>
      </c>
      <c r="N33" s="256">
        <v>0</v>
      </c>
      <c r="O33" s="257" t="s">
        <v>116</v>
      </c>
      <c r="P33" s="259" t="s">
        <v>130</v>
      </c>
    </row>
    <row r="34" spans="1:16">
      <c r="A34" s="75">
        <v>29</v>
      </c>
      <c r="B34" s="248">
        <v>0</v>
      </c>
      <c r="C34" s="254">
        <v>0</v>
      </c>
      <c r="D34" s="255">
        <v>0</v>
      </c>
      <c r="E34" s="254" t="s">
        <v>116</v>
      </c>
      <c r="F34" s="256" t="s">
        <v>130</v>
      </c>
      <c r="G34" s="257" t="s">
        <v>116</v>
      </c>
      <c r="H34" s="258" t="s">
        <v>130</v>
      </c>
      <c r="I34" s="254" t="s">
        <v>116</v>
      </c>
      <c r="J34" s="256" t="s">
        <v>130</v>
      </c>
      <c r="K34" s="257" t="s">
        <v>116</v>
      </c>
      <c r="L34" s="255" t="s">
        <v>130</v>
      </c>
      <c r="M34" s="254">
        <v>0</v>
      </c>
      <c r="N34" s="256">
        <v>0</v>
      </c>
      <c r="O34" s="257" t="s">
        <v>116</v>
      </c>
      <c r="P34" s="259" t="s">
        <v>130</v>
      </c>
    </row>
    <row r="35" spans="1:16">
      <c r="A35" s="75">
        <v>30</v>
      </c>
      <c r="B35" s="248">
        <v>0</v>
      </c>
      <c r="C35" s="254">
        <v>0</v>
      </c>
      <c r="D35" s="255">
        <v>0</v>
      </c>
      <c r="E35" s="254" t="s">
        <v>116</v>
      </c>
      <c r="F35" s="256" t="s">
        <v>130</v>
      </c>
      <c r="G35" s="257" t="s">
        <v>116</v>
      </c>
      <c r="H35" s="258" t="s">
        <v>130</v>
      </c>
      <c r="I35" s="254" t="s">
        <v>116</v>
      </c>
      <c r="J35" s="256" t="s">
        <v>130</v>
      </c>
      <c r="K35" s="257" t="s">
        <v>116</v>
      </c>
      <c r="L35" s="255" t="s">
        <v>130</v>
      </c>
      <c r="M35" s="254">
        <v>0</v>
      </c>
      <c r="N35" s="256">
        <v>0</v>
      </c>
      <c r="O35" s="257" t="s">
        <v>116</v>
      </c>
      <c r="P35" s="259" t="s">
        <v>130</v>
      </c>
    </row>
    <row r="36" spans="1:16">
      <c r="A36" s="75">
        <v>31</v>
      </c>
      <c r="B36" s="248">
        <v>0</v>
      </c>
      <c r="C36" s="254">
        <v>0</v>
      </c>
      <c r="D36" s="255">
        <v>0</v>
      </c>
      <c r="E36" s="254" t="s">
        <v>116</v>
      </c>
      <c r="F36" s="256" t="s">
        <v>130</v>
      </c>
      <c r="G36" s="257" t="s">
        <v>116</v>
      </c>
      <c r="H36" s="258" t="s">
        <v>130</v>
      </c>
      <c r="I36" s="254" t="s">
        <v>116</v>
      </c>
      <c r="J36" s="256" t="s">
        <v>130</v>
      </c>
      <c r="K36" s="257" t="s">
        <v>116</v>
      </c>
      <c r="L36" s="255" t="s">
        <v>130</v>
      </c>
      <c r="M36" s="254">
        <v>0</v>
      </c>
      <c r="N36" s="256">
        <v>0</v>
      </c>
      <c r="O36" s="257" t="s">
        <v>116</v>
      </c>
      <c r="P36" s="259" t="s">
        <v>130</v>
      </c>
    </row>
    <row r="37" spans="1:16">
      <c r="A37" s="75">
        <v>32</v>
      </c>
      <c r="B37" s="248">
        <v>0</v>
      </c>
      <c r="C37" s="254">
        <v>0</v>
      </c>
      <c r="D37" s="255">
        <v>0</v>
      </c>
      <c r="E37" s="254" t="s">
        <v>116</v>
      </c>
      <c r="F37" s="256" t="s">
        <v>130</v>
      </c>
      <c r="G37" s="257" t="s">
        <v>116</v>
      </c>
      <c r="H37" s="258" t="s">
        <v>130</v>
      </c>
      <c r="I37" s="254" t="s">
        <v>116</v>
      </c>
      <c r="J37" s="256" t="s">
        <v>130</v>
      </c>
      <c r="K37" s="257" t="s">
        <v>116</v>
      </c>
      <c r="L37" s="255" t="s">
        <v>130</v>
      </c>
      <c r="M37" s="254">
        <v>0</v>
      </c>
      <c r="N37" s="256">
        <v>0</v>
      </c>
      <c r="O37" s="257" t="s">
        <v>116</v>
      </c>
      <c r="P37" s="259" t="s">
        <v>130</v>
      </c>
    </row>
    <row r="38" spans="1:16">
      <c r="A38" s="75">
        <v>33</v>
      </c>
      <c r="B38" s="248">
        <v>0</v>
      </c>
      <c r="C38" s="254">
        <v>0</v>
      </c>
      <c r="D38" s="255">
        <v>0</v>
      </c>
      <c r="E38" s="254" t="s">
        <v>116</v>
      </c>
      <c r="F38" s="256" t="s">
        <v>130</v>
      </c>
      <c r="G38" s="257" t="s">
        <v>116</v>
      </c>
      <c r="H38" s="258" t="s">
        <v>130</v>
      </c>
      <c r="I38" s="254" t="s">
        <v>116</v>
      </c>
      <c r="J38" s="256" t="s">
        <v>130</v>
      </c>
      <c r="K38" s="257" t="s">
        <v>116</v>
      </c>
      <c r="L38" s="255" t="s">
        <v>130</v>
      </c>
      <c r="M38" s="254">
        <v>0</v>
      </c>
      <c r="N38" s="256">
        <v>0</v>
      </c>
      <c r="O38" s="257" t="s">
        <v>116</v>
      </c>
      <c r="P38" s="259" t="s">
        <v>130</v>
      </c>
    </row>
    <row r="39" spans="1:16">
      <c r="A39" s="75">
        <v>34</v>
      </c>
      <c r="B39" s="248">
        <v>0</v>
      </c>
      <c r="C39" s="254">
        <v>0</v>
      </c>
      <c r="D39" s="255">
        <v>0</v>
      </c>
      <c r="E39" s="254" t="s">
        <v>116</v>
      </c>
      <c r="F39" s="256" t="s">
        <v>130</v>
      </c>
      <c r="G39" s="257" t="s">
        <v>116</v>
      </c>
      <c r="H39" s="258" t="s">
        <v>130</v>
      </c>
      <c r="I39" s="254" t="s">
        <v>116</v>
      </c>
      <c r="J39" s="256" t="s">
        <v>130</v>
      </c>
      <c r="K39" s="257" t="s">
        <v>116</v>
      </c>
      <c r="L39" s="255" t="s">
        <v>130</v>
      </c>
      <c r="M39" s="254">
        <v>0</v>
      </c>
      <c r="N39" s="256">
        <v>0</v>
      </c>
      <c r="O39" s="257" t="s">
        <v>116</v>
      </c>
      <c r="P39" s="259" t="s">
        <v>130</v>
      </c>
    </row>
    <row r="40" spans="1:16" ht="15.75" thickBot="1">
      <c r="A40" s="75">
        <v>35</v>
      </c>
      <c r="B40" s="248">
        <v>0</v>
      </c>
      <c r="C40" s="260">
        <v>0</v>
      </c>
      <c r="D40" s="261">
        <v>0</v>
      </c>
      <c r="E40" s="260" t="s">
        <v>116</v>
      </c>
      <c r="F40" s="262" t="s">
        <v>130</v>
      </c>
      <c r="G40" s="263" t="s">
        <v>116</v>
      </c>
      <c r="H40" s="264" t="s">
        <v>130</v>
      </c>
      <c r="I40" s="260" t="s">
        <v>116</v>
      </c>
      <c r="J40" s="262" t="s">
        <v>130</v>
      </c>
      <c r="K40" s="263" t="s">
        <v>116</v>
      </c>
      <c r="L40" s="261" t="s">
        <v>130</v>
      </c>
      <c r="M40" s="260">
        <v>0</v>
      </c>
      <c r="N40" s="262">
        <v>0</v>
      </c>
      <c r="O40" s="263" t="s">
        <v>116</v>
      </c>
      <c r="P40" s="265" t="s">
        <v>130</v>
      </c>
    </row>
  </sheetData>
  <mergeCells count="7">
    <mergeCell ref="O5:P5"/>
    <mergeCell ref="C5:D5"/>
    <mergeCell ref="E5:F5"/>
    <mergeCell ref="G5:H5"/>
    <mergeCell ref="I5:J5"/>
    <mergeCell ref="K5:L5"/>
    <mergeCell ref="M5:N5"/>
  </mergeCells>
  <pageMargins left="0.7" right="0.7" top="0.75" bottom="0.75" header="0.3" footer="0.3"/>
  <pageSetup paperSize="9" scale="52" orientation="portrait" horizontalDpi="4294967293"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view="pageBreakPreview" zoomScale="60" zoomScaleNormal="100" workbookViewId="0">
      <selection activeCell="A2" sqref="A2"/>
    </sheetView>
  </sheetViews>
  <sheetFormatPr defaultColWidth="0" defaultRowHeight="15" customHeight="1" zeroHeight="1"/>
  <cols>
    <col min="1" max="1" width="9.140625" customWidth="1"/>
    <col min="2" max="2" width="48.28515625" customWidth="1"/>
    <col min="3" max="3" width="7.140625" customWidth="1"/>
    <col min="4" max="6" width="9.140625" customWidth="1"/>
    <col min="7" max="16384" width="9.140625" hidden="1"/>
  </cols>
  <sheetData>
    <row r="1" spans="1:5">
      <c r="B1" s="649" t="s">
        <v>557</v>
      </c>
      <c r="C1" s="649"/>
      <c r="D1" s="649"/>
      <c r="E1" s="91"/>
    </row>
    <row r="2" spans="1:5"/>
    <row r="3" spans="1:5"/>
    <row r="4" spans="1:5">
      <c r="A4" t="s">
        <v>403</v>
      </c>
      <c r="B4" t="str">
        <f>": "&amp;[1]MENU!M7</f>
        <v>: SD NEGERI 2 GLAGAH</v>
      </c>
    </row>
    <row r="5" spans="1:5">
      <c r="A5" t="s">
        <v>52</v>
      </c>
      <c r="B5" t="str">
        <f>": "&amp;[1]MENU!N20</f>
        <v>: I ( Satu )</v>
      </c>
    </row>
    <row r="6" spans="1:5">
      <c r="A6" t="s">
        <v>54</v>
      </c>
      <c r="B6" t="str">
        <f>": "&amp;[1]MENU!N22</f>
        <v>: 2017 / 2018</v>
      </c>
    </row>
    <row r="7" spans="1:5"/>
    <row r="8" spans="1:5">
      <c r="A8" s="815" t="s">
        <v>558</v>
      </c>
      <c r="B8" s="816" t="s">
        <v>559</v>
      </c>
      <c r="C8" s="817"/>
      <c r="D8" s="815" t="s">
        <v>560</v>
      </c>
      <c r="E8" s="815"/>
    </row>
    <row r="9" spans="1:5">
      <c r="A9" s="815"/>
      <c r="B9" s="818"/>
      <c r="C9" s="819"/>
      <c r="D9" s="327" t="s">
        <v>50</v>
      </c>
      <c r="E9" s="327" t="s">
        <v>561</v>
      </c>
    </row>
    <row r="10" spans="1:5">
      <c r="A10" s="328">
        <v>1</v>
      </c>
      <c r="B10" s="813" t="s">
        <v>562</v>
      </c>
      <c r="C10" s="814"/>
      <c r="D10" s="329">
        <v>75</v>
      </c>
      <c r="E10" s="329">
        <v>75</v>
      </c>
    </row>
    <row r="11" spans="1:5">
      <c r="A11" s="147">
        <v>2</v>
      </c>
      <c r="B11" s="813" t="s">
        <v>563</v>
      </c>
      <c r="C11" s="814"/>
      <c r="D11" s="77">
        <v>75</v>
      </c>
      <c r="E11" s="77">
        <v>75</v>
      </c>
    </row>
    <row r="12" spans="1:5">
      <c r="A12" s="147">
        <v>3</v>
      </c>
      <c r="B12" s="813" t="s">
        <v>433</v>
      </c>
      <c r="C12" s="814"/>
      <c r="D12" s="77">
        <v>75</v>
      </c>
      <c r="E12" s="77">
        <v>75</v>
      </c>
    </row>
    <row r="13" spans="1:5">
      <c r="A13" s="147">
        <v>4</v>
      </c>
      <c r="B13" s="813" t="s">
        <v>435</v>
      </c>
      <c r="C13" s="814"/>
      <c r="D13" s="77">
        <v>68</v>
      </c>
      <c r="E13" s="77">
        <v>68</v>
      </c>
    </row>
    <row r="14" spans="1:5">
      <c r="A14" s="147">
        <v>5</v>
      </c>
      <c r="B14" s="813" t="s">
        <v>564</v>
      </c>
      <c r="C14" s="814"/>
      <c r="D14" s="77">
        <v>75</v>
      </c>
      <c r="E14" s="77">
        <v>75</v>
      </c>
    </row>
    <row r="15" spans="1:5">
      <c r="A15" s="147">
        <v>6</v>
      </c>
      <c r="B15" s="813" t="s">
        <v>565</v>
      </c>
      <c r="C15" s="814"/>
      <c r="D15" s="77">
        <v>75</v>
      </c>
      <c r="E15" s="77">
        <v>75</v>
      </c>
    </row>
    <row r="16" spans="1:5">
      <c r="A16" s="147">
        <v>7</v>
      </c>
      <c r="B16" s="813" t="s">
        <v>441</v>
      </c>
      <c r="C16" s="814"/>
      <c r="D16" s="77">
        <v>68</v>
      </c>
      <c r="E16" s="77">
        <v>68</v>
      </c>
    </row>
    <row r="17" spans="1:5">
      <c r="A17" s="147"/>
      <c r="B17" s="808"/>
      <c r="C17" s="809"/>
      <c r="D17" s="77"/>
      <c r="E17" s="77"/>
    </row>
    <row r="18" spans="1:5">
      <c r="A18" s="147"/>
      <c r="B18" s="808"/>
      <c r="C18" s="809"/>
      <c r="D18" s="77"/>
      <c r="E18" s="77"/>
    </row>
    <row r="19" spans="1:5">
      <c r="B19" s="810" t="s">
        <v>325</v>
      </c>
      <c r="C19" s="811"/>
      <c r="D19" s="330">
        <v>67</v>
      </c>
      <c r="E19" s="330">
        <v>67</v>
      </c>
    </row>
    <row r="20" spans="1:5">
      <c r="B20" s="132"/>
    </row>
    <row r="21" spans="1:5">
      <c r="B21" s="132"/>
      <c r="C21" s="331"/>
      <c r="D21" s="332" t="s">
        <v>50</v>
      </c>
      <c r="E21" s="332" t="s">
        <v>561</v>
      </c>
    </row>
    <row r="22" spans="1:5">
      <c r="B22" s="812" t="s">
        <v>566</v>
      </c>
      <c r="C22" s="147" t="s">
        <v>567</v>
      </c>
      <c r="D22" s="78">
        <f>D23+A26</f>
        <v>89</v>
      </c>
      <c r="E22" s="77">
        <f>E23+A27</f>
        <v>89</v>
      </c>
    </row>
    <row r="23" spans="1:5">
      <c r="B23" s="812"/>
      <c r="C23" s="147" t="s">
        <v>568</v>
      </c>
      <c r="D23" s="78">
        <f>D24+A26</f>
        <v>78</v>
      </c>
      <c r="E23" s="77">
        <f>E24+A27</f>
        <v>78</v>
      </c>
    </row>
    <row r="24" spans="1:5">
      <c r="B24" s="812"/>
      <c r="C24" s="147" t="s">
        <v>569</v>
      </c>
      <c r="D24" s="78">
        <f>D19</f>
        <v>67</v>
      </c>
      <c r="E24" s="77">
        <f>E19</f>
        <v>67</v>
      </c>
    </row>
    <row r="25" spans="1:5">
      <c r="B25" s="812"/>
      <c r="C25" s="147" t="s">
        <v>97</v>
      </c>
      <c r="D25" s="78">
        <f>D24</f>
        <v>67</v>
      </c>
      <c r="E25" s="77">
        <f>E24</f>
        <v>67</v>
      </c>
    </row>
    <row r="26" spans="1:5">
      <c r="A26" s="333">
        <f>(100-D19)/3</f>
        <v>11</v>
      </c>
    </row>
    <row r="27" spans="1:5">
      <c r="A27" s="333">
        <f>(100-E19)/3</f>
        <v>11</v>
      </c>
      <c r="D27" t="s">
        <v>294</v>
      </c>
    </row>
    <row r="28" spans="1:5"/>
    <row r="29" spans="1:5"/>
    <row r="30" spans="1:5"/>
    <row r="31" spans="1:5">
      <c r="D31" s="96" t="str">
        <f>[1]MENU!N24</f>
        <v>KAMSIH, S.Pd.SD</v>
      </c>
    </row>
    <row r="32" spans="1:5">
      <c r="D32" s="96" t="str">
        <f>"NIP "&amp;[1]MENU!N25</f>
        <v>NIP 19630702 198303 2 007</v>
      </c>
    </row>
  </sheetData>
  <mergeCells count="15">
    <mergeCell ref="B11:C11"/>
    <mergeCell ref="B1:D1"/>
    <mergeCell ref="A8:A9"/>
    <mergeCell ref="B8:C9"/>
    <mergeCell ref="D8:E8"/>
    <mergeCell ref="B10:C10"/>
    <mergeCell ref="B18:C18"/>
    <mergeCell ref="B19:C19"/>
    <mergeCell ref="B22:B25"/>
    <mergeCell ref="B12:C12"/>
    <mergeCell ref="B13:C13"/>
    <mergeCell ref="B14:C14"/>
    <mergeCell ref="B15:C15"/>
    <mergeCell ref="B16:C16"/>
    <mergeCell ref="B17:C17"/>
  </mergeCells>
  <pageMargins left="0.7" right="0.7" top="0.75" bottom="0.75" header="0.3" footer="0.3"/>
  <pageSetup paperSize="9" scale="95" orientation="portrait" horizontalDpi="4294967293"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view="pageBreakPreview" zoomScale="60" zoomScaleNormal="100" workbookViewId="0"/>
  </sheetViews>
  <sheetFormatPr defaultRowHeight="15"/>
  <sheetData>
    <row r="1" spans="1:9">
      <c r="A1" s="1"/>
      <c r="B1" s="2"/>
      <c r="C1" s="2"/>
      <c r="D1" s="2"/>
      <c r="E1" s="2"/>
      <c r="F1" s="2"/>
      <c r="G1" s="2"/>
      <c r="H1" s="2"/>
      <c r="I1" s="3"/>
    </row>
    <row r="2" spans="1:9">
      <c r="A2" s="4"/>
      <c r="B2" s="634" t="s">
        <v>0</v>
      </c>
      <c r="C2" s="635"/>
      <c r="D2" s="635"/>
      <c r="E2" s="635"/>
      <c r="F2" s="636"/>
      <c r="G2" s="5"/>
      <c r="H2" s="5"/>
      <c r="I2" s="6"/>
    </row>
    <row r="3" spans="1:9">
      <c r="A3" s="4"/>
      <c r="B3" s="637"/>
      <c r="C3" s="638"/>
      <c r="D3" s="638"/>
      <c r="E3" s="638"/>
      <c r="F3" s="639"/>
      <c r="G3" s="5"/>
      <c r="H3" s="5"/>
      <c r="I3" s="6"/>
    </row>
    <row r="4" spans="1:9">
      <c r="A4" s="4"/>
      <c r="B4" s="5"/>
      <c r="C4" s="5"/>
      <c r="D4" s="5"/>
      <c r="E4" s="5"/>
      <c r="F4" s="5"/>
      <c r="G4" s="5"/>
      <c r="H4" s="5"/>
      <c r="I4" s="6"/>
    </row>
    <row r="5" spans="1:9" ht="15.75">
      <c r="A5" s="4"/>
      <c r="B5" s="5"/>
      <c r="C5" s="7"/>
      <c r="D5" s="7"/>
      <c r="E5" s="7"/>
      <c r="F5" s="5"/>
      <c r="G5" s="5"/>
      <c r="H5" s="5"/>
      <c r="I5" s="6"/>
    </row>
    <row r="6" spans="1:9">
      <c r="A6" s="4"/>
      <c r="B6" s="5"/>
      <c r="C6" s="632"/>
      <c r="D6" s="632"/>
      <c r="E6" s="632"/>
      <c r="F6" s="5"/>
      <c r="G6" s="5"/>
      <c r="H6" s="5"/>
      <c r="I6" s="6"/>
    </row>
    <row r="7" spans="1:9">
      <c r="A7" s="4"/>
      <c r="B7" s="5"/>
      <c r="C7" s="632"/>
      <c r="D7" s="632"/>
      <c r="E7" s="632"/>
      <c r="F7" s="5"/>
      <c r="G7" s="5"/>
      <c r="H7" s="5"/>
      <c r="I7" s="6"/>
    </row>
    <row r="8" spans="1:9">
      <c r="A8" s="4"/>
      <c r="B8" s="5"/>
      <c r="C8" s="632"/>
      <c r="D8" s="632"/>
      <c r="E8" s="632"/>
      <c r="F8" s="5"/>
      <c r="G8" s="5"/>
      <c r="H8" s="5"/>
      <c r="I8" s="6"/>
    </row>
    <row r="9" spans="1:9">
      <c r="A9" s="4"/>
      <c r="B9" s="5"/>
      <c r="C9" s="632"/>
      <c r="D9" s="632"/>
      <c r="E9" s="632"/>
      <c r="F9" s="5"/>
      <c r="G9" s="5"/>
      <c r="H9" s="5"/>
      <c r="I9" s="6"/>
    </row>
    <row r="10" spans="1:9">
      <c r="A10" s="4"/>
      <c r="B10" s="5"/>
      <c r="C10" s="632"/>
      <c r="D10" s="632"/>
      <c r="E10" s="632"/>
      <c r="F10" s="5"/>
      <c r="G10" s="5"/>
      <c r="H10" s="5"/>
      <c r="I10" s="6"/>
    </row>
    <row r="11" spans="1:9">
      <c r="A11" s="4"/>
      <c r="B11" s="5"/>
      <c r="C11" s="632"/>
      <c r="D11" s="632"/>
      <c r="E11" s="632"/>
      <c r="F11" s="5"/>
      <c r="G11" s="5"/>
      <c r="H11" s="5"/>
      <c r="I11" s="6"/>
    </row>
    <row r="12" spans="1:9">
      <c r="A12" s="4"/>
      <c r="B12" s="5"/>
      <c r="C12" s="632"/>
      <c r="D12" s="632"/>
      <c r="E12" s="632"/>
      <c r="F12" s="5"/>
      <c r="G12" s="5"/>
      <c r="H12" s="5"/>
      <c r="I12" s="6"/>
    </row>
    <row r="13" spans="1:9">
      <c r="A13" s="4"/>
      <c r="B13" s="5"/>
      <c r="C13" s="632"/>
      <c r="D13" s="632"/>
      <c r="E13" s="632"/>
      <c r="F13" s="5"/>
      <c r="G13" s="5"/>
      <c r="H13" s="5"/>
      <c r="I13" s="6"/>
    </row>
    <row r="14" spans="1:9">
      <c r="A14" s="4"/>
      <c r="B14" s="5"/>
      <c r="C14" s="632"/>
      <c r="D14" s="632"/>
      <c r="E14" s="632"/>
      <c r="F14" s="5"/>
      <c r="G14" s="5"/>
      <c r="H14" s="5"/>
      <c r="I14" s="6"/>
    </row>
    <row r="15" spans="1:9">
      <c r="A15" s="4"/>
      <c r="B15" s="5"/>
      <c r="C15" s="632"/>
      <c r="D15" s="632"/>
      <c r="E15" s="632"/>
      <c r="F15" s="5"/>
      <c r="G15" s="5"/>
      <c r="H15" s="5"/>
      <c r="I15" s="6"/>
    </row>
    <row r="16" spans="1:9">
      <c r="A16" s="4"/>
      <c r="B16" s="5"/>
      <c r="C16" s="632"/>
      <c r="D16" s="632"/>
      <c r="E16" s="632"/>
      <c r="F16" s="5"/>
      <c r="G16" s="5"/>
      <c r="H16" s="5"/>
      <c r="I16" s="6"/>
    </row>
    <row r="17" spans="1:9">
      <c r="A17" s="4"/>
      <c r="B17" s="5"/>
      <c r="C17" s="632"/>
      <c r="D17" s="632"/>
      <c r="E17" s="632"/>
      <c r="F17" s="5"/>
      <c r="G17" s="5"/>
      <c r="H17" s="5"/>
      <c r="I17" s="6"/>
    </row>
    <row r="18" spans="1:9">
      <c r="A18" s="4"/>
      <c r="B18" s="5"/>
      <c r="C18" s="632"/>
      <c r="D18" s="632"/>
      <c r="E18" s="632"/>
      <c r="F18" s="5"/>
      <c r="G18" s="5"/>
      <c r="H18" s="5"/>
      <c r="I18" s="6"/>
    </row>
    <row r="19" spans="1:9">
      <c r="A19" s="4"/>
      <c r="B19" s="5"/>
      <c r="C19" s="632"/>
      <c r="D19" s="632"/>
      <c r="E19" s="632"/>
      <c r="F19" s="5"/>
      <c r="G19" s="5"/>
      <c r="H19" s="5"/>
      <c r="I19" s="6"/>
    </row>
    <row r="20" spans="1:9">
      <c r="A20" s="4"/>
      <c r="B20" s="5"/>
      <c r="C20" s="632"/>
      <c r="D20" s="632"/>
      <c r="E20" s="632"/>
      <c r="F20" s="5"/>
      <c r="G20" s="5"/>
      <c r="H20" s="5"/>
      <c r="I20" s="6"/>
    </row>
    <row r="21" spans="1:9">
      <c r="A21" s="8"/>
      <c r="B21" s="9"/>
      <c r="C21" s="633"/>
      <c r="D21" s="633"/>
      <c r="E21" s="633"/>
      <c r="F21" s="9"/>
      <c r="G21" s="9"/>
      <c r="H21" s="9"/>
      <c r="I21" s="10"/>
    </row>
  </sheetData>
  <mergeCells count="9">
    <mergeCell ref="C16:E17"/>
    <mergeCell ref="C18:E19"/>
    <mergeCell ref="C20:E21"/>
    <mergeCell ref="B2:F3"/>
    <mergeCell ref="C6:E7"/>
    <mergeCell ref="C8:E9"/>
    <mergeCell ref="C10:E11"/>
    <mergeCell ref="C12:E13"/>
    <mergeCell ref="C14:E15"/>
  </mergeCells>
  <pageMargins left="0.7" right="0.7" top="0.75" bottom="0.75" header="0.3" footer="0.3"/>
  <pageSetup paperSize="9" orientation="portrait" horizontalDpi="4294967293"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7"/>
  <sheetViews>
    <sheetView view="pageBreakPreview" zoomScale="124" zoomScaleNormal="100" zoomScaleSheetLayoutView="124" workbookViewId="0">
      <selection activeCell="B3" sqref="B3"/>
    </sheetView>
  </sheetViews>
  <sheetFormatPr defaultColWidth="0" defaultRowHeight="15" customHeight="1" zeroHeight="1"/>
  <cols>
    <col min="1" max="1" width="5" customWidth="1"/>
    <col min="2" max="2" width="90.5703125" style="201" customWidth="1"/>
    <col min="3" max="7" width="9.140625" style="378" customWidth="1"/>
    <col min="8" max="34" width="9.140625" customWidth="1"/>
    <col min="35" max="16384" width="9.140625" hidden="1"/>
  </cols>
  <sheetData>
    <row r="1" spans="1:7" ht="15.75">
      <c r="B1" s="377" t="str">
        <f>"KD pada KI-3 kelas "&amp;[1]MENU!N20</f>
        <v>KD pada KI-3 kelas I ( Satu )</v>
      </c>
    </row>
    <row r="2" spans="1:7"/>
    <row r="3" spans="1:7" ht="15.75">
      <c r="C3" s="377"/>
      <c r="D3" s="377"/>
    </row>
    <row r="4" spans="1:7">
      <c r="A4" s="820" t="s">
        <v>593</v>
      </c>
      <c r="B4" s="820"/>
      <c r="C4" s="379"/>
      <c r="D4" s="379"/>
      <c r="E4" s="379"/>
      <c r="F4" s="380"/>
    </row>
    <row r="5" spans="1:7" s="98" customFormat="1" ht="30">
      <c r="A5" s="359" t="s">
        <v>109</v>
      </c>
      <c r="B5" s="361" t="s">
        <v>594</v>
      </c>
      <c r="C5" s="376"/>
      <c r="D5" s="376"/>
      <c r="E5" s="376"/>
      <c r="F5" s="376"/>
      <c r="G5" s="376"/>
    </row>
    <row r="6" spans="1:7" s="98" customFormat="1" ht="30">
      <c r="A6" s="337" t="s">
        <v>110</v>
      </c>
      <c r="B6" s="362" t="s">
        <v>595</v>
      </c>
      <c r="C6" s="376"/>
      <c r="D6" s="376"/>
      <c r="E6" s="376"/>
      <c r="F6" s="376"/>
      <c r="G6" s="376"/>
    </row>
    <row r="7" spans="1:7" s="98" customFormat="1">
      <c r="A7" s="337" t="s">
        <v>111</v>
      </c>
      <c r="B7" s="362" t="s">
        <v>596</v>
      </c>
      <c r="C7" s="376"/>
      <c r="D7" s="376"/>
      <c r="E7" s="376"/>
      <c r="F7" s="376"/>
      <c r="G7" s="376"/>
    </row>
    <row r="8" spans="1:7" s="98" customFormat="1" ht="30">
      <c r="A8" s="337" t="s">
        <v>112</v>
      </c>
      <c r="B8" s="362" t="s">
        <v>597</v>
      </c>
      <c r="C8" s="376"/>
      <c r="D8" s="376"/>
      <c r="E8" s="376"/>
      <c r="F8" s="376"/>
      <c r="G8" s="376"/>
    </row>
    <row r="9" spans="1:7" s="98" customFormat="1" ht="30">
      <c r="A9" s="337" t="s">
        <v>113</v>
      </c>
      <c r="B9" s="362" t="s">
        <v>598</v>
      </c>
      <c r="C9" s="376"/>
      <c r="D9" s="376"/>
      <c r="E9" s="376"/>
      <c r="F9" s="376"/>
      <c r="G9" s="376"/>
    </row>
    <row r="10" spans="1:7" s="98" customFormat="1" ht="30">
      <c r="A10" s="337" t="s">
        <v>599</v>
      </c>
      <c r="B10" s="362" t="s">
        <v>600</v>
      </c>
      <c r="C10" s="376"/>
      <c r="D10" s="376"/>
      <c r="E10" s="376"/>
      <c r="F10" s="376"/>
      <c r="G10" s="376"/>
    </row>
    <row r="11" spans="1:7" s="98" customFormat="1" ht="45">
      <c r="A11" s="337" t="s">
        <v>115</v>
      </c>
      <c r="B11" s="362" t="s">
        <v>601</v>
      </c>
      <c r="C11" s="376"/>
      <c r="D11" s="376"/>
      <c r="E11" s="376"/>
      <c r="F11" s="376"/>
      <c r="G11" s="376"/>
    </row>
    <row r="12" spans="1:7" s="98" customFormat="1">
      <c r="A12" s="337" t="s">
        <v>602</v>
      </c>
      <c r="B12" s="362" t="s">
        <v>603</v>
      </c>
      <c r="C12" s="376"/>
      <c r="D12" s="376"/>
      <c r="E12" s="376"/>
      <c r="F12" s="376"/>
      <c r="G12" s="376"/>
    </row>
    <row r="13" spans="1:7" s="98" customFormat="1">
      <c r="A13" s="337" t="s">
        <v>604</v>
      </c>
      <c r="B13" s="362" t="s">
        <v>605</v>
      </c>
      <c r="C13" s="376"/>
      <c r="D13" s="376"/>
      <c r="E13" s="376"/>
      <c r="F13" s="376"/>
      <c r="G13" s="376"/>
    </row>
    <row r="14" spans="1:7" ht="30">
      <c r="A14" s="337" t="s">
        <v>606</v>
      </c>
      <c r="B14" s="362" t="s">
        <v>607</v>
      </c>
      <c r="C14" s="376"/>
      <c r="D14" s="376"/>
      <c r="E14" s="376"/>
      <c r="F14" s="376"/>
    </row>
    <row r="15" spans="1:7"/>
    <row r="16" spans="1:7">
      <c r="A16" s="821" t="s">
        <v>608</v>
      </c>
      <c r="B16" s="821"/>
      <c r="C16" s="380"/>
      <c r="D16" s="380"/>
      <c r="E16" s="380"/>
      <c r="F16" s="380"/>
    </row>
    <row r="17" spans="1:17" s="98" customFormat="1">
      <c r="A17" s="339" t="s">
        <v>109</v>
      </c>
      <c r="B17" s="363" t="s">
        <v>609</v>
      </c>
      <c r="C17" s="376"/>
      <c r="D17" s="376"/>
      <c r="E17" s="376"/>
      <c r="F17" s="376"/>
      <c r="G17" s="376"/>
    </row>
    <row r="18" spans="1:17" s="98" customFormat="1">
      <c r="A18" s="337" t="s">
        <v>110</v>
      </c>
      <c r="B18" s="362" t="s">
        <v>610</v>
      </c>
      <c r="C18" s="376"/>
      <c r="D18" s="376"/>
      <c r="E18" s="376"/>
      <c r="F18" s="376"/>
      <c r="G18" s="376"/>
    </row>
    <row r="19" spans="1:17" s="98" customFormat="1">
      <c r="A19" s="337" t="s">
        <v>111</v>
      </c>
      <c r="B19" s="362" t="s">
        <v>611</v>
      </c>
      <c r="C19" s="376"/>
      <c r="D19" s="376"/>
      <c r="E19" s="376"/>
      <c r="F19" s="376"/>
      <c r="G19" s="376"/>
    </row>
    <row r="20" spans="1:17" s="98" customFormat="1">
      <c r="B20" s="364"/>
      <c r="C20" s="376"/>
      <c r="D20" s="376"/>
      <c r="E20" s="376"/>
      <c r="F20" s="376"/>
      <c r="G20" s="376"/>
    </row>
    <row r="21" spans="1:17" s="98" customFormat="1">
      <c r="B21" s="365"/>
      <c r="C21" s="376"/>
      <c r="D21" s="376"/>
      <c r="E21" s="376"/>
      <c r="F21" s="376"/>
      <c r="G21" s="376"/>
    </row>
    <row r="22" spans="1:17" s="98" customFormat="1">
      <c r="A22" s="338"/>
      <c r="B22" s="366"/>
      <c r="C22" s="376"/>
      <c r="D22" s="376"/>
      <c r="E22" s="376"/>
      <c r="F22" s="376"/>
      <c r="G22" s="376"/>
    </row>
    <row r="23" spans="1:17"/>
    <row r="24" spans="1:17">
      <c r="A24" s="821" t="s">
        <v>612</v>
      </c>
      <c r="B24" s="821"/>
      <c r="C24" s="380"/>
      <c r="D24" s="380"/>
      <c r="E24" s="380"/>
    </row>
    <row r="25" spans="1:17" s="98" customFormat="1" ht="30">
      <c r="A25" s="337" t="s">
        <v>109</v>
      </c>
      <c r="B25" s="362" t="s">
        <v>613</v>
      </c>
      <c r="C25" s="376"/>
      <c r="D25" s="376"/>
      <c r="E25" s="376"/>
      <c r="F25" s="376"/>
      <c r="G25" s="390"/>
    </row>
    <row r="26" spans="1:17" s="98" customFormat="1" ht="30">
      <c r="A26" s="337" t="s">
        <v>110</v>
      </c>
      <c r="B26" s="362" t="s">
        <v>614</v>
      </c>
      <c r="C26" s="376"/>
      <c r="D26" s="376"/>
      <c r="E26" s="376"/>
      <c r="F26" s="376"/>
      <c r="G26" s="390"/>
      <c r="Q26" s="340"/>
    </row>
    <row r="27" spans="1:17" s="98" customFormat="1">
      <c r="A27" s="337" t="s">
        <v>111</v>
      </c>
      <c r="B27" s="362" t="s">
        <v>615</v>
      </c>
      <c r="C27" s="376"/>
      <c r="D27" s="376"/>
      <c r="E27" s="376"/>
      <c r="F27" s="376"/>
      <c r="G27" s="390"/>
    </row>
    <row r="28" spans="1:17" s="98" customFormat="1" ht="45">
      <c r="A28" s="337" t="s">
        <v>112</v>
      </c>
      <c r="B28" s="362" t="s">
        <v>616</v>
      </c>
      <c r="C28" s="376"/>
      <c r="D28" s="376"/>
      <c r="E28" s="376"/>
      <c r="F28" s="376"/>
      <c r="G28" s="390"/>
      <c r="O28" s="340"/>
    </row>
    <row r="29" spans="1:17" s="98" customFormat="1">
      <c r="A29" s="337" t="s">
        <v>113</v>
      </c>
      <c r="B29" s="362" t="s">
        <v>617</v>
      </c>
      <c r="C29" s="376"/>
      <c r="D29" s="376"/>
      <c r="E29" s="376"/>
      <c r="F29" s="376"/>
      <c r="G29" s="390"/>
      <c r="O29" s="340"/>
    </row>
    <row r="30" spans="1:17" s="98" customFormat="1">
      <c r="A30" s="337" t="s">
        <v>114</v>
      </c>
      <c r="B30" s="362" t="s">
        <v>618</v>
      </c>
      <c r="C30" s="376"/>
      <c r="D30" s="376"/>
      <c r="E30" s="376"/>
      <c r="F30" s="376"/>
      <c r="G30" s="390"/>
      <c r="O30" s="340"/>
    </row>
    <row r="31" spans="1:17" s="98" customFormat="1" ht="30">
      <c r="A31" s="337" t="s">
        <v>115</v>
      </c>
      <c r="B31" s="362" t="s">
        <v>619</v>
      </c>
      <c r="C31" s="376"/>
      <c r="D31" s="376"/>
      <c r="E31" s="376"/>
      <c r="F31" s="376"/>
      <c r="G31" s="376"/>
      <c r="O31" s="340"/>
    </row>
    <row r="32" spans="1:17" s="98" customFormat="1">
      <c r="A32" s="337"/>
      <c r="B32" s="362"/>
      <c r="C32" s="376"/>
      <c r="D32" s="376"/>
      <c r="E32" s="376"/>
      <c r="F32" s="376"/>
      <c r="G32" s="376"/>
      <c r="O32" s="341"/>
    </row>
    <row r="33" spans="1:15" s="98" customFormat="1">
      <c r="A33" s="338"/>
      <c r="B33" s="367"/>
      <c r="C33" s="376"/>
      <c r="D33" s="376"/>
      <c r="E33" s="376"/>
      <c r="F33" s="376"/>
      <c r="G33" s="376"/>
      <c r="O33" s="340"/>
    </row>
    <row r="34" spans="1:15" s="98" customFormat="1">
      <c r="B34" s="368"/>
      <c r="C34" s="376"/>
      <c r="D34" s="376"/>
      <c r="E34" s="376"/>
      <c r="F34" s="376"/>
      <c r="G34" s="376"/>
    </row>
    <row r="35" spans="1:15" s="98" customFormat="1">
      <c r="B35" s="368"/>
      <c r="C35" s="376"/>
      <c r="D35" s="376"/>
      <c r="E35" s="376"/>
      <c r="F35" s="376"/>
      <c r="G35" s="376"/>
    </row>
    <row r="36" spans="1:15" s="98" customFormat="1">
      <c r="B36" s="368"/>
      <c r="C36" s="376"/>
      <c r="D36" s="376"/>
      <c r="E36" s="376"/>
      <c r="F36" s="376"/>
      <c r="G36" s="376"/>
    </row>
    <row r="37" spans="1:15">
      <c r="A37" s="98"/>
      <c r="B37" s="368"/>
      <c r="C37" s="376"/>
      <c r="D37" s="376"/>
      <c r="E37" s="376"/>
      <c r="F37" s="376"/>
    </row>
    <row r="38" spans="1:15">
      <c r="B38" s="369"/>
    </row>
    <row r="39" spans="1:15">
      <c r="B39" s="369"/>
    </row>
    <row r="40" spans="1:15" hidden="1">
      <c r="A40" s="336"/>
      <c r="B40" s="370" t="s">
        <v>620</v>
      </c>
      <c r="C40" s="381"/>
      <c r="D40" s="381"/>
      <c r="E40" s="382"/>
    </row>
    <row r="41" spans="1:15" hidden="1">
      <c r="B41" s="371"/>
      <c r="C41" s="376"/>
      <c r="D41" s="376"/>
      <c r="E41" s="376"/>
      <c r="F41" s="376"/>
    </row>
    <row r="42" spans="1:15" hidden="1">
      <c r="B42" s="371"/>
      <c r="C42" s="376"/>
      <c r="D42" s="376"/>
      <c r="E42" s="376"/>
      <c r="F42" s="376"/>
    </row>
    <row r="43" spans="1:15" hidden="1">
      <c r="B43" s="371"/>
      <c r="C43" s="376"/>
      <c r="D43" s="376"/>
      <c r="E43" s="376"/>
      <c r="F43" s="376"/>
    </row>
    <row r="44" spans="1:15" hidden="1">
      <c r="B44" s="371"/>
      <c r="C44" s="376"/>
      <c r="D44" s="376"/>
      <c r="E44" s="376"/>
      <c r="F44" s="376"/>
    </row>
    <row r="45" spans="1:15" hidden="1">
      <c r="B45" s="371"/>
      <c r="C45" s="376"/>
      <c r="D45" s="376"/>
      <c r="E45" s="376"/>
      <c r="F45" s="376"/>
    </row>
    <row r="46" spans="1:15" hidden="1">
      <c r="B46" s="371"/>
      <c r="C46" s="376"/>
      <c r="D46" s="376"/>
      <c r="E46" s="376"/>
      <c r="F46" s="376"/>
    </row>
    <row r="47" spans="1:15" hidden="1">
      <c r="B47" s="371"/>
      <c r="C47" s="376"/>
      <c r="D47" s="376"/>
      <c r="E47" s="376"/>
      <c r="F47" s="376"/>
    </row>
    <row r="48" spans="1:15" hidden="1">
      <c r="B48" s="369"/>
    </row>
    <row r="49" spans="1:7" hidden="1">
      <c r="B49" s="369"/>
    </row>
    <row r="50" spans="1:7" hidden="1">
      <c r="A50" s="336"/>
      <c r="B50" s="370" t="s">
        <v>621</v>
      </c>
      <c r="C50" s="381"/>
      <c r="D50" s="381"/>
      <c r="E50" s="382"/>
    </row>
    <row r="51" spans="1:7" hidden="1">
      <c r="B51" s="371"/>
      <c r="C51" s="376"/>
      <c r="D51" s="376"/>
      <c r="E51" s="376"/>
      <c r="F51" s="376"/>
    </row>
    <row r="52" spans="1:7" hidden="1">
      <c r="B52" s="371"/>
      <c r="C52" s="376"/>
      <c r="D52" s="376"/>
      <c r="E52" s="376"/>
      <c r="F52" s="376"/>
    </row>
    <row r="53" spans="1:7" hidden="1">
      <c r="B53" s="371"/>
      <c r="C53" s="376"/>
      <c r="D53" s="376"/>
      <c r="E53" s="376"/>
      <c r="F53" s="376"/>
    </row>
    <row r="54" spans="1:7" hidden="1">
      <c r="B54" s="371"/>
      <c r="C54" s="376"/>
      <c r="D54" s="376"/>
      <c r="E54" s="376"/>
      <c r="F54" s="376"/>
    </row>
    <row r="55" spans="1:7" hidden="1">
      <c r="A55" s="98"/>
      <c r="B55" s="372"/>
      <c r="C55" s="376"/>
      <c r="D55" s="376"/>
      <c r="E55" s="376"/>
      <c r="F55" s="376"/>
    </row>
    <row r="56" spans="1:7" hidden="1">
      <c r="A56" s="338"/>
      <c r="B56" s="373"/>
      <c r="C56" s="376"/>
      <c r="D56" s="376"/>
      <c r="E56" s="376"/>
      <c r="F56" s="376"/>
    </row>
    <row r="57" spans="1:7" hidden="1">
      <c r="A57" s="338"/>
      <c r="B57" s="373"/>
      <c r="C57" s="376"/>
      <c r="D57" s="376"/>
      <c r="E57" s="376"/>
      <c r="F57" s="376"/>
    </row>
    <row r="58" spans="1:7">
      <c r="B58" s="369"/>
    </row>
    <row r="59" spans="1:7">
      <c r="B59" s="369"/>
    </row>
    <row r="60" spans="1:7">
      <c r="A60" s="336"/>
      <c r="B60" s="385" t="s">
        <v>410</v>
      </c>
      <c r="C60" s="380"/>
      <c r="D60" s="380"/>
      <c r="E60" s="380"/>
    </row>
    <row r="61" spans="1:7" s="98" customFormat="1">
      <c r="A61" s="337" t="s">
        <v>109</v>
      </c>
      <c r="B61" s="362" t="s">
        <v>622</v>
      </c>
      <c r="C61" s="376"/>
      <c r="D61" s="376"/>
      <c r="E61" s="376"/>
      <c r="F61" s="376"/>
      <c r="G61" s="376"/>
    </row>
    <row r="62" spans="1:7" s="98" customFormat="1">
      <c r="A62" s="337" t="s">
        <v>110</v>
      </c>
      <c r="B62" s="362" t="s">
        <v>623</v>
      </c>
      <c r="C62" s="376"/>
      <c r="D62" s="376"/>
      <c r="E62" s="376"/>
      <c r="F62" s="376"/>
      <c r="G62" s="376"/>
    </row>
    <row r="63" spans="1:7" s="98" customFormat="1">
      <c r="A63" s="337" t="s">
        <v>111</v>
      </c>
      <c r="B63" s="362" t="s">
        <v>624</v>
      </c>
      <c r="C63" s="376"/>
      <c r="D63" s="376"/>
      <c r="E63" s="376"/>
      <c r="F63" s="376"/>
      <c r="G63" s="376"/>
    </row>
    <row r="64" spans="1:7" s="98" customFormat="1">
      <c r="A64" s="337" t="s">
        <v>112</v>
      </c>
      <c r="B64" s="362" t="s">
        <v>625</v>
      </c>
      <c r="C64" s="376"/>
      <c r="D64" s="376"/>
      <c r="E64" s="376"/>
      <c r="F64" s="376"/>
      <c r="G64" s="376"/>
    </row>
    <row r="65" spans="1:15" s="98" customFormat="1">
      <c r="A65" s="338"/>
      <c r="B65" s="367"/>
      <c r="C65" s="376"/>
      <c r="D65" s="376"/>
      <c r="E65" s="376"/>
      <c r="F65" s="376"/>
      <c r="G65" s="376"/>
    </row>
    <row r="66" spans="1:15" s="98" customFormat="1">
      <c r="A66" s="338"/>
      <c r="B66" s="374"/>
      <c r="C66" s="376"/>
      <c r="D66" s="376"/>
      <c r="E66" s="376"/>
      <c r="F66" s="376"/>
      <c r="G66" s="376"/>
    </row>
    <row r="67" spans="1:15"/>
    <row r="68" spans="1:15">
      <c r="A68" s="342"/>
      <c r="B68" s="387" t="s">
        <v>411</v>
      </c>
      <c r="C68" s="386"/>
      <c r="D68" s="386"/>
      <c r="E68" s="386"/>
    </row>
    <row r="69" spans="1:15" s="98" customFormat="1" ht="30">
      <c r="A69" s="337" t="s">
        <v>109</v>
      </c>
      <c r="B69" s="362" t="s">
        <v>626</v>
      </c>
      <c r="C69" s="376"/>
      <c r="D69" s="376"/>
      <c r="E69" s="376"/>
      <c r="F69" s="376"/>
      <c r="G69" s="376"/>
    </row>
    <row r="70" spans="1:15" s="98" customFormat="1" ht="30">
      <c r="A70" s="337" t="s">
        <v>110</v>
      </c>
      <c r="B70" s="362" t="s">
        <v>627</v>
      </c>
      <c r="C70" s="376"/>
      <c r="D70" s="376"/>
      <c r="E70" s="376"/>
      <c r="F70" s="376"/>
      <c r="G70" s="376"/>
    </row>
    <row r="71" spans="1:15" s="98" customFormat="1" ht="30">
      <c r="A71" s="337" t="s">
        <v>111</v>
      </c>
      <c r="B71" s="362" t="s">
        <v>628</v>
      </c>
      <c r="C71" s="376"/>
      <c r="D71" s="376"/>
      <c r="E71" s="376"/>
      <c r="F71" s="376"/>
      <c r="G71" s="376"/>
      <c r="O71" s="98" t="s">
        <v>629</v>
      </c>
    </row>
    <row r="72" spans="1:15" s="98" customFormat="1" ht="45">
      <c r="A72" s="337" t="s">
        <v>112</v>
      </c>
      <c r="B72" s="362" t="s">
        <v>630</v>
      </c>
      <c r="C72" s="376"/>
      <c r="D72" s="376"/>
      <c r="E72" s="376"/>
      <c r="F72" s="376"/>
      <c r="G72" s="376"/>
    </row>
    <row r="73" spans="1:15" s="98" customFormat="1" ht="30">
      <c r="A73" s="337" t="s">
        <v>115</v>
      </c>
      <c r="B73" s="362" t="s">
        <v>631</v>
      </c>
      <c r="C73" s="376"/>
      <c r="D73" s="376"/>
      <c r="E73" s="376"/>
      <c r="F73" s="376"/>
      <c r="G73" s="376"/>
    </row>
    <row r="74" spans="1:15" s="98" customFormat="1">
      <c r="A74" s="338"/>
      <c r="B74" s="373"/>
      <c r="C74" s="376"/>
      <c r="D74" s="376"/>
      <c r="E74" s="376"/>
      <c r="F74" s="376"/>
      <c r="G74" s="376"/>
    </row>
    <row r="75" spans="1:15" s="98" customFormat="1">
      <c r="A75" s="338"/>
      <c r="B75" s="373"/>
      <c r="C75" s="376"/>
      <c r="D75" s="376"/>
      <c r="E75" s="376"/>
      <c r="F75" s="376"/>
      <c r="G75" s="376"/>
    </row>
    <row r="76" spans="1:15"/>
    <row r="77" spans="1:15">
      <c r="A77" s="822" t="s">
        <v>412</v>
      </c>
      <c r="B77" s="822"/>
      <c r="C77" s="386"/>
      <c r="D77" s="386"/>
      <c r="E77" s="386"/>
    </row>
    <row r="78" spans="1:15" s="98" customFormat="1">
      <c r="A78" s="162">
        <v>1</v>
      </c>
      <c r="B78" s="125" t="s">
        <v>632</v>
      </c>
      <c r="C78" s="376"/>
      <c r="D78" s="376"/>
      <c r="E78" s="376"/>
      <c r="F78" s="376"/>
      <c r="G78" s="376"/>
    </row>
    <row r="79" spans="1:15" s="98" customFormat="1">
      <c r="A79" s="162">
        <v>2</v>
      </c>
      <c r="B79" s="126" t="s">
        <v>633</v>
      </c>
      <c r="C79" s="376"/>
      <c r="D79" s="376"/>
      <c r="E79" s="376"/>
      <c r="F79" s="376"/>
      <c r="G79" s="376"/>
    </row>
    <row r="80" spans="1:15" s="98" customFormat="1">
      <c r="A80" s="162">
        <v>3</v>
      </c>
      <c r="B80" s="126" t="s">
        <v>634</v>
      </c>
      <c r="C80" s="376"/>
      <c r="D80" s="376"/>
      <c r="E80" s="376"/>
      <c r="F80" s="376"/>
      <c r="G80" s="376"/>
    </row>
    <row r="81" spans="1:21" s="98" customFormat="1" ht="30">
      <c r="A81" s="162">
        <v>4</v>
      </c>
      <c r="B81" s="388" t="s">
        <v>635</v>
      </c>
      <c r="C81" s="383"/>
      <c r="D81" s="383"/>
      <c r="E81" s="384"/>
      <c r="F81" s="384"/>
      <c r="G81" s="384"/>
      <c r="H81" s="236"/>
      <c r="I81" s="236"/>
      <c r="J81" s="236"/>
      <c r="K81" s="236"/>
      <c r="L81" s="236"/>
      <c r="M81" s="236"/>
      <c r="N81" s="236"/>
      <c r="O81" s="236"/>
      <c r="P81" s="236"/>
      <c r="Q81" s="236"/>
      <c r="R81" s="236"/>
      <c r="S81" s="236"/>
      <c r="T81" s="236"/>
      <c r="U81" s="236"/>
    </row>
    <row r="82" spans="1:21" s="98" customFormat="1" ht="16.5" hidden="1">
      <c r="A82" s="78"/>
      <c r="B82" s="389"/>
      <c r="C82" s="376"/>
      <c r="D82" s="376"/>
      <c r="E82" s="376"/>
      <c r="F82" s="376"/>
      <c r="G82" s="376"/>
    </row>
    <row r="83" spans="1:21" s="98" customFormat="1">
      <c r="A83" s="78"/>
      <c r="B83" s="126"/>
      <c r="C83" s="376"/>
      <c r="D83" s="376"/>
      <c r="E83" s="376"/>
      <c r="F83" s="376"/>
      <c r="G83" s="376"/>
    </row>
    <row r="84" spans="1:21">
      <c r="A84" s="98"/>
      <c r="B84" s="375"/>
      <c r="C84" s="376"/>
      <c r="D84" s="376"/>
    </row>
    <row r="85" spans="1:21">
      <c r="A85" s="98"/>
      <c r="B85" s="375"/>
      <c r="C85" s="376"/>
      <c r="D85" s="376"/>
    </row>
    <row r="86" spans="1:21"/>
    <row r="87" spans="1:21"/>
  </sheetData>
  <mergeCells count="4">
    <mergeCell ref="A4:B4"/>
    <mergeCell ref="A16:B16"/>
    <mergeCell ref="A24:B24"/>
    <mergeCell ref="A77:B77"/>
  </mergeCells>
  <pageMargins left="0.7" right="0.7" top="0.75" bottom="0.75" header="0.3" footer="0.3"/>
  <pageSetup paperSize="9" scale="59" orientation="portrait" horizontalDpi="4294967293" r:id="rId1"/>
  <colBreaks count="1" manualBreakCount="1">
    <brk id="2" max="82" man="1"/>
  </colBreaks>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93"/>
  <sheetViews>
    <sheetView view="pageBreakPreview" topLeftCell="A78" zoomScaleNormal="100" zoomScaleSheetLayoutView="100" workbookViewId="0">
      <selection activeCell="C78" sqref="C78"/>
    </sheetView>
  </sheetViews>
  <sheetFormatPr defaultColWidth="0" defaultRowHeight="15" customHeight="1" zeroHeight="1"/>
  <cols>
    <col min="1" max="1" width="5.5703125" customWidth="1"/>
    <col min="2" max="2" width="73.42578125" style="201" customWidth="1"/>
    <col min="3" max="17" width="9.140625" style="378" customWidth="1"/>
    <col min="18" max="30" width="9.140625" customWidth="1"/>
    <col min="31" max="16384" width="9.140625" hidden="1"/>
  </cols>
  <sheetData>
    <row r="1" spans="1:17" ht="18.75">
      <c r="B1" s="404" t="str">
        <f>"KD pada KI-4 kelas "&amp;[1]MENU!N20</f>
        <v>KD pada KI-4 kelas I ( Satu )</v>
      </c>
    </row>
    <row r="2" spans="1:17">
      <c r="A2" s="824"/>
      <c r="B2" s="824"/>
      <c r="C2" s="824"/>
      <c r="D2" s="824"/>
      <c r="E2" s="824"/>
      <c r="F2" s="824"/>
      <c r="G2" s="824"/>
    </row>
    <row r="3" spans="1:17">
      <c r="A3" s="343"/>
      <c r="B3" s="395"/>
      <c r="C3" s="405"/>
      <c r="D3" s="405"/>
      <c r="E3" s="405"/>
      <c r="F3" s="405"/>
      <c r="G3" s="405"/>
    </row>
    <row r="4" spans="1:17">
      <c r="A4" s="825" t="s">
        <v>608</v>
      </c>
      <c r="B4" s="825"/>
      <c r="C4" s="380"/>
      <c r="D4" s="380"/>
    </row>
    <row r="5" spans="1:17" s="338" customFormat="1" ht="15" customHeight="1">
      <c r="A5" s="392">
        <v>4.0999999999999996</v>
      </c>
      <c r="B5" s="392" t="s">
        <v>636</v>
      </c>
      <c r="C5" s="376"/>
      <c r="D5" s="376"/>
      <c r="E5" s="376"/>
      <c r="F5" s="376"/>
      <c r="G5" s="376"/>
      <c r="H5" s="376"/>
      <c r="I5" s="376"/>
      <c r="J5" s="376"/>
      <c r="K5" s="376"/>
      <c r="L5" s="376"/>
      <c r="M5" s="376"/>
      <c r="N5" s="376"/>
      <c r="O5" s="376"/>
      <c r="P5" s="376"/>
      <c r="Q5" s="376"/>
    </row>
    <row r="6" spans="1:17" s="338" customFormat="1">
      <c r="A6" s="392">
        <v>4.2</v>
      </c>
      <c r="B6" s="392" t="s">
        <v>637</v>
      </c>
      <c r="C6" s="376"/>
      <c r="D6" s="376"/>
      <c r="E6" s="376"/>
      <c r="F6" s="376"/>
      <c r="G6" s="376"/>
      <c r="H6" s="376"/>
      <c r="I6" s="376"/>
      <c r="J6" s="376"/>
      <c r="K6" s="376"/>
      <c r="L6" s="376"/>
      <c r="M6" s="376"/>
      <c r="N6" s="376"/>
      <c r="O6" s="376"/>
      <c r="P6" s="376"/>
      <c r="Q6" s="376"/>
    </row>
    <row r="7" spans="1:17" s="338" customFormat="1">
      <c r="A7" s="392">
        <v>4.3</v>
      </c>
      <c r="B7" s="392" t="s">
        <v>638</v>
      </c>
      <c r="C7" s="406"/>
      <c r="D7" s="376"/>
      <c r="E7" s="376"/>
      <c r="F7" s="376"/>
      <c r="G7" s="376"/>
      <c r="H7" s="376"/>
      <c r="I7" s="376"/>
      <c r="J7" s="376"/>
      <c r="K7" s="376"/>
      <c r="L7" s="376"/>
      <c r="M7" s="376"/>
      <c r="N7" s="376"/>
      <c r="O7" s="376"/>
      <c r="P7" s="376"/>
      <c r="Q7" s="376"/>
    </row>
    <row r="8" spans="1:17" s="338" customFormat="1">
      <c r="A8" s="392">
        <v>4.4000000000000004</v>
      </c>
      <c r="B8" s="392" t="s">
        <v>639</v>
      </c>
      <c r="C8" s="376"/>
      <c r="D8" s="376"/>
      <c r="E8" s="376"/>
      <c r="F8" s="376"/>
      <c r="G8" s="376"/>
      <c r="H8" s="376"/>
      <c r="I8" s="376"/>
      <c r="J8" s="376"/>
      <c r="K8" s="376"/>
      <c r="L8" s="376"/>
      <c r="M8" s="376"/>
      <c r="N8" s="376"/>
      <c r="O8" s="376"/>
      <c r="P8" s="376"/>
      <c r="Q8" s="376"/>
    </row>
    <row r="9" spans="1:17" s="338" customFormat="1">
      <c r="A9" s="393"/>
      <c r="B9" s="394"/>
      <c r="C9" s="376"/>
      <c r="D9" s="376"/>
      <c r="E9" s="376"/>
      <c r="F9" s="376"/>
      <c r="G9" s="376"/>
      <c r="H9" s="376"/>
      <c r="I9" s="376"/>
      <c r="J9" s="376"/>
      <c r="K9" s="376"/>
      <c r="L9" s="376"/>
      <c r="M9" s="376"/>
      <c r="N9" s="376"/>
      <c r="O9" s="376"/>
      <c r="P9" s="376"/>
      <c r="Q9" s="376"/>
    </row>
    <row r="10" spans="1:17" s="338" customFormat="1">
      <c r="A10" s="139"/>
      <c r="B10" s="139"/>
      <c r="C10" s="376"/>
      <c r="D10" s="376"/>
      <c r="E10" s="376"/>
      <c r="F10" s="376"/>
      <c r="G10" s="376"/>
      <c r="H10" s="376"/>
      <c r="I10" s="376"/>
      <c r="J10" s="376"/>
      <c r="K10" s="376"/>
      <c r="L10" s="376"/>
      <c r="M10" s="376"/>
      <c r="N10" s="376"/>
      <c r="O10" s="376"/>
      <c r="P10" s="376"/>
      <c r="Q10" s="376"/>
    </row>
    <row r="11" spans="1:17"/>
    <row r="12" spans="1:17">
      <c r="A12" s="823" t="s">
        <v>640</v>
      </c>
      <c r="B12" s="823"/>
      <c r="C12" s="380"/>
      <c r="D12" s="380"/>
    </row>
    <row r="13" spans="1:17" s="338" customFormat="1" ht="15" customHeight="1">
      <c r="A13" s="411" t="s">
        <v>343</v>
      </c>
      <c r="B13" s="392" t="s">
        <v>641</v>
      </c>
      <c r="C13" s="376"/>
      <c r="D13" s="376"/>
      <c r="E13" s="376"/>
      <c r="F13" s="376"/>
      <c r="G13" s="376"/>
      <c r="H13" s="376"/>
      <c r="I13" s="376"/>
      <c r="J13" s="376"/>
      <c r="K13" s="376"/>
      <c r="L13" s="376"/>
      <c r="M13" s="376"/>
      <c r="N13" s="376"/>
      <c r="O13" s="376"/>
      <c r="P13" s="376"/>
      <c r="Q13" s="376"/>
    </row>
    <row r="14" spans="1:17" s="338" customFormat="1">
      <c r="A14" s="411" t="s">
        <v>344</v>
      </c>
      <c r="B14" s="392" t="s">
        <v>642</v>
      </c>
      <c r="C14" s="376"/>
      <c r="D14" s="376"/>
      <c r="E14" s="376"/>
      <c r="F14" s="376"/>
      <c r="G14" s="376"/>
      <c r="H14" s="376"/>
      <c r="I14" s="376"/>
      <c r="J14" s="376"/>
      <c r="K14" s="376"/>
      <c r="L14" s="376"/>
      <c r="M14" s="376"/>
      <c r="N14" s="376"/>
      <c r="O14" s="376"/>
      <c r="P14" s="376"/>
      <c r="Q14" s="376"/>
    </row>
    <row r="15" spans="1:17" s="338" customFormat="1" ht="30">
      <c r="A15" s="411" t="s">
        <v>345</v>
      </c>
      <c r="B15" s="392" t="s">
        <v>643</v>
      </c>
      <c r="C15" s="376"/>
      <c r="D15" s="376"/>
      <c r="E15" s="376"/>
      <c r="F15" s="376"/>
      <c r="G15" s="376"/>
      <c r="H15" s="376"/>
      <c r="I15" s="376"/>
      <c r="J15" s="376"/>
      <c r="K15" s="376"/>
      <c r="L15" s="376"/>
      <c r="M15" s="376"/>
      <c r="N15" s="376"/>
      <c r="O15" s="376"/>
      <c r="P15" s="376"/>
      <c r="Q15" s="376"/>
    </row>
    <row r="16" spans="1:17" s="338" customFormat="1" ht="45">
      <c r="A16" s="411" t="s">
        <v>346</v>
      </c>
      <c r="B16" s="392" t="s">
        <v>644</v>
      </c>
      <c r="C16" s="376"/>
      <c r="D16" s="376"/>
      <c r="E16" s="376"/>
      <c r="F16" s="376"/>
      <c r="G16" s="376"/>
      <c r="H16" s="376"/>
      <c r="I16" s="376"/>
      <c r="J16" s="376"/>
      <c r="K16" s="376"/>
      <c r="L16" s="376"/>
      <c r="M16" s="376"/>
      <c r="N16" s="376"/>
      <c r="O16" s="376"/>
      <c r="P16" s="376"/>
      <c r="Q16" s="376"/>
    </row>
    <row r="17" spans="1:17" s="338" customFormat="1" ht="30">
      <c r="A17" s="411" t="s">
        <v>347</v>
      </c>
      <c r="B17" s="392" t="s">
        <v>645</v>
      </c>
      <c r="C17" s="376"/>
      <c r="D17" s="376"/>
      <c r="E17" s="376"/>
      <c r="F17" s="376"/>
      <c r="G17" s="376"/>
      <c r="H17" s="376"/>
      <c r="I17" s="376"/>
      <c r="J17" s="376"/>
      <c r="K17" s="376"/>
      <c r="L17" s="376"/>
      <c r="M17" s="376"/>
      <c r="N17" s="376"/>
      <c r="O17" s="376"/>
      <c r="P17" s="376"/>
      <c r="Q17" s="376"/>
    </row>
    <row r="18" spans="1:17" s="338" customFormat="1" ht="30">
      <c r="A18" s="411" t="s">
        <v>348</v>
      </c>
      <c r="B18" s="392" t="s">
        <v>646</v>
      </c>
      <c r="C18" s="376"/>
      <c r="D18" s="376"/>
      <c r="E18" s="376"/>
      <c r="F18" s="376"/>
      <c r="G18" s="376"/>
      <c r="H18" s="376"/>
      <c r="I18" s="376"/>
      <c r="J18" s="376"/>
      <c r="K18" s="376"/>
      <c r="L18" s="376"/>
      <c r="M18" s="376"/>
      <c r="N18" s="376"/>
      <c r="O18" s="376"/>
      <c r="P18" s="376"/>
      <c r="Q18" s="376"/>
    </row>
    <row r="19" spans="1:17" ht="30">
      <c r="A19" s="411" t="s">
        <v>349</v>
      </c>
      <c r="B19" s="392" t="s">
        <v>647</v>
      </c>
      <c r="N19" s="407"/>
      <c r="P19" s="407"/>
    </row>
    <row r="20" spans="1:17" ht="45">
      <c r="A20" s="411" t="s">
        <v>350</v>
      </c>
      <c r="B20" s="392" t="s">
        <v>648</v>
      </c>
      <c r="N20" s="407"/>
      <c r="P20" s="407"/>
    </row>
    <row r="21" spans="1:17" ht="30">
      <c r="A21" s="411" t="s">
        <v>351</v>
      </c>
      <c r="B21" s="392" t="s">
        <v>649</v>
      </c>
      <c r="N21" s="407"/>
      <c r="P21" s="407"/>
    </row>
    <row r="22" spans="1:17" ht="30">
      <c r="A22" s="411" t="s">
        <v>352</v>
      </c>
      <c r="B22" s="392" t="s">
        <v>650</v>
      </c>
      <c r="N22" s="407"/>
      <c r="P22" s="407"/>
    </row>
    <row r="23" spans="1:17">
      <c r="N23" s="407"/>
      <c r="P23" s="407"/>
    </row>
    <row r="24" spans="1:17">
      <c r="A24" s="823" t="s">
        <v>612</v>
      </c>
      <c r="B24" s="823"/>
      <c r="C24" s="380"/>
      <c r="D24" s="380"/>
      <c r="N24" s="407"/>
      <c r="P24" s="407"/>
    </row>
    <row r="25" spans="1:17" s="338" customFormat="1" ht="15" customHeight="1">
      <c r="A25" s="391">
        <v>4.0999999999999996</v>
      </c>
      <c r="B25" s="392" t="s">
        <v>651</v>
      </c>
      <c r="C25" s="376"/>
      <c r="D25" s="376"/>
      <c r="E25" s="376"/>
      <c r="F25" s="376"/>
      <c r="G25" s="376"/>
      <c r="H25" s="376"/>
      <c r="I25" s="376"/>
      <c r="J25" s="376"/>
      <c r="K25" s="376"/>
      <c r="L25" s="376"/>
      <c r="M25" s="376"/>
      <c r="N25" s="408"/>
      <c r="O25" s="376"/>
      <c r="P25" s="408"/>
      <c r="Q25" s="376"/>
    </row>
    <row r="26" spans="1:17" s="338" customFormat="1" ht="30">
      <c r="A26" s="391">
        <v>4.2</v>
      </c>
      <c r="B26" s="392" t="s">
        <v>652</v>
      </c>
      <c r="C26" s="376"/>
      <c r="D26" s="376"/>
      <c r="E26" s="376"/>
      <c r="F26" s="376"/>
      <c r="G26" s="376"/>
      <c r="H26" s="376"/>
      <c r="I26" s="376"/>
      <c r="J26" s="376"/>
      <c r="K26" s="376"/>
      <c r="L26" s="376"/>
      <c r="M26" s="376"/>
      <c r="N26" s="376"/>
      <c r="O26" s="376"/>
      <c r="P26" s="376"/>
      <c r="Q26" s="376"/>
    </row>
    <row r="27" spans="1:17" s="338" customFormat="1" ht="30">
      <c r="A27" s="391">
        <v>4.3</v>
      </c>
      <c r="B27" s="392" t="s">
        <v>653</v>
      </c>
      <c r="C27" s="376"/>
      <c r="D27" s="376"/>
      <c r="E27" s="376"/>
      <c r="F27" s="376"/>
      <c r="G27" s="376"/>
      <c r="H27" s="376"/>
      <c r="I27" s="376"/>
      <c r="J27" s="376"/>
      <c r="K27" s="376"/>
      <c r="L27" s="376"/>
      <c r="M27" s="376"/>
      <c r="N27" s="376"/>
      <c r="O27" s="376"/>
      <c r="P27" s="376"/>
      <c r="Q27" s="376"/>
    </row>
    <row r="28" spans="1:17" s="338" customFormat="1" ht="30">
      <c r="A28" s="391">
        <v>4.4000000000000004</v>
      </c>
      <c r="B28" s="392" t="s">
        <v>654</v>
      </c>
      <c r="C28" s="376"/>
      <c r="D28" s="376"/>
      <c r="E28" s="376"/>
      <c r="F28" s="376"/>
      <c r="G28" s="376"/>
      <c r="H28" s="376"/>
      <c r="I28" s="376"/>
      <c r="J28" s="376"/>
      <c r="K28" s="376"/>
      <c r="L28" s="376"/>
      <c r="M28" s="376"/>
      <c r="N28" s="376"/>
      <c r="O28" s="376"/>
      <c r="P28" s="376"/>
      <c r="Q28" s="376"/>
    </row>
    <row r="29" spans="1:17" s="338" customFormat="1" ht="30">
      <c r="A29" s="391">
        <v>4.5</v>
      </c>
      <c r="B29" s="392" t="s">
        <v>655</v>
      </c>
      <c r="C29" s="376"/>
      <c r="D29" s="376"/>
      <c r="E29" s="376"/>
      <c r="F29" s="376"/>
      <c r="G29" s="376"/>
      <c r="H29" s="376"/>
      <c r="I29" s="376"/>
      <c r="J29" s="376"/>
      <c r="K29" s="376"/>
      <c r="L29" s="376"/>
      <c r="M29" s="376"/>
      <c r="N29" s="408"/>
      <c r="O29" s="376"/>
      <c r="P29" s="376"/>
      <c r="Q29" s="376"/>
    </row>
    <row r="30" spans="1:17" s="338" customFormat="1" ht="30">
      <c r="A30" s="391">
        <v>4.5999999999999996</v>
      </c>
      <c r="B30" s="392" t="s">
        <v>656</v>
      </c>
      <c r="C30" s="376"/>
      <c r="D30" s="376"/>
      <c r="E30" s="376"/>
      <c r="F30" s="376"/>
      <c r="G30" s="376"/>
      <c r="H30" s="376"/>
      <c r="I30" s="376"/>
      <c r="J30" s="376"/>
      <c r="K30" s="376"/>
      <c r="L30" s="376"/>
      <c r="M30" s="376"/>
      <c r="N30" s="376"/>
      <c r="O30" s="376"/>
      <c r="P30" s="376"/>
      <c r="Q30" s="376"/>
    </row>
    <row r="31" spans="1:17" s="338" customFormat="1" ht="30">
      <c r="A31" s="391">
        <v>4.8</v>
      </c>
      <c r="B31" s="392" t="s">
        <v>657</v>
      </c>
      <c r="C31" s="376"/>
      <c r="D31" s="376"/>
      <c r="E31" s="376"/>
      <c r="F31" s="376"/>
      <c r="G31" s="376"/>
      <c r="H31" s="376"/>
      <c r="I31" s="376"/>
      <c r="J31" s="376"/>
      <c r="K31" s="376"/>
      <c r="L31" s="376"/>
      <c r="M31" s="376"/>
      <c r="N31" s="408"/>
      <c r="O31" s="376"/>
      <c r="P31" s="376"/>
      <c r="Q31" s="376"/>
    </row>
    <row r="32" spans="1:17" s="338" customFormat="1">
      <c r="A32" s="360"/>
      <c r="B32" s="201"/>
      <c r="C32" s="376"/>
      <c r="D32" s="376"/>
      <c r="E32" s="376"/>
      <c r="F32" s="376"/>
      <c r="G32" s="376"/>
      <c r="H32" s="376"/>
      <c r="I32" s="376"/>
      <c r="J32" s="376"/>
      <c r="K32" s="376"/>
      <c r="L32" s="376"/>
      <c r="M32" s="376"/>
      <c r="N32" s="408"/>
      <c r="O32" s="376"/>
      <c r="P32" s="376"/>
      <c r="Q32" s="376"/>
    </row>
    <row r="33" spans="1:17" s="338" customFormat="1">
      <c r="A33" s="360"/>
      <c r="B33" s="397"/>
      <c r="C33" s="376"/>
      <c r="D33" s="376"/>
      <c r="E33" s="376"/>
      <c r="F33" s="376"/>
      <c r="G33" s="376"/>
      <c r="H33" s="376"/>
      <c r="I33" s="376"/>
      <c r="J33" s="376"/>
      <c r="K33" s="376"/>
      <c r="L33" s="376"/>
      <c r="M33" s="376"/>
      <c r="N33" s="376"/>
      <c r="O33" s="376"/>
      <c r="P33" s="376"/>
      <c r="Q33" s="376"/>
    </row>
    <row r="34" spans="1:17" s="338" customFormat="1">
      <c r="A34" s="360"/>
      <c r="B34" s="397"/>
      <c r="C34" s="376"/>
      <c r="D34" s="376"/>
      <c r="E34" s="376"/>
      <c r="F34" s="376"/>
      <c r="G34" s="376"/>
      <c r="H34" s="376"/>
      <c r="I34" s="376"/>
      <c r="J34" s="376"/>
      <c r="K34" s="376"/>
      <c r="L34" s="376"/>
      <c r="M34" s="376"/>
      <c r="N34" s="376"/>
      <c r="O34" s="376"/>
      <c r="P34" s="376"/>
      <c r="Q34" s="376"/>
    </row>
    <row r="35" spans="1:17" s="338" customFormat="1">
      <c r="B35" s="373"/>
      <c r="C35" s="376"/>
      <c r="D35" s="376"/>
      <c r="E35" s="376"/>
      <c r="F35" s="376"/>
      <c r="G35" s="376"/>
      <c r="H35" s="376"/>
      <c r="I35" s="376"/>
      <c r="J35" s="376"/>
      <c r="K35" s="376"/>
      <c r="L35" s="376"/>
      <c r="M35" s="376"/>
      <c r="N35" s="376"/>
      <c r="O35" s="376"/>
      <c r="P35" s="376"/>
      <c r="Q35" s="376"/>
    </row>
    <row r="36" spans="1:17" s="98" customFormat="1">
      <c r="A36" s="338"/>
      <c r="B36" s="375"/>
      <c r="C36" s="376"/>
      <c r="D36" s="376"/>
      <c r="E36" s="376"/>
      <c r="F36" s="376"/>
      <c r="G36" s="376"/>
      <c r="H36" s="376"/>
      <c r="I36" s="376"/>
      <c r="J36" s="376"/>
      <c r="K36" s="376"/>
      <c r="L36" s="376"/>
      <c r="M36" s="376"/>
      <c r="N36" s="376"/>
      <c r="O36" s="376"/>
      <c r="P36" s="408"/>
      <c r="Q36" s="376"/>
    </row>
    <row r="37" spans="1:17">
      <c r="P37" s="407"/>
    </row>
    <row r="38" spans="1:17" hidden="1">
      <c r="A38" s="336"/>
      <c r="B38" s="396" t="s">
        <v>620</v>
      </c>
      <c r="C38" s="381"/>
      <c r="D38" s="382"/>
      <c r="P38" s="407"/>
    </row>
    <row r="39" spans="1:17" s="338" customFormat="1" hidden="1">
      <c r="A39"/>
      <c r="B39" s="398"/>
      <c r="C39" s="376"/>
      <c r="D39" s="376"/>
      <c r="E39" s="376"/>
      <c r="F39" s="376"/>
      <c r="G39" s="376"/>
      <c r="H39" s="376"/>
      <c r="I39" s="376"/>
      <c r="J39" s="376"/>
      <c r="K39" s="376"/>
      <c r="L39" s="376"/>
      <c r="M39" s="376"/>
      <c r="N39" s="376"/>
      <c r="O39" s="376"/>
      <c r="P39" s="408"/>
      <c r="Q39" s="376"/>
    </row>
    <row r="40" spans="1:17" s="338" customFormat="1" hidden="1">
      <c r="A40"/>
      <c r="B40" s="398"/>
      <c r="C40" s="376"/>
      <c r="D40" s="376"/>
      <c r="E40" s="376"/>
      <c r="F40" s="376"/>
      <c r="G40" s="376"/>
      <c r="H40" s="376"/>
      <c r="I40" s="376"/>
      <c r="J40" s="376"/>
      <c r="K40" s="376"/>
      <c r="L40" s="376"/>
      <c r="M40" s="376"/>
      <c r="N40" s="376"/>
      <c r="O40" s="376"/>
      <c r="P40" s="408"/>
      <c r="Q40" s="376"/>
    </row>
    <row r="41" spans="1:17" s="338" customFormat="1" hidden="1">
      <c r="A41"/>
      <c r="B41" s="398"/>
      <c r="C41" s="376"/>
      <c r="D41" s="376"/>
      <c r="E41" s="376"/>
      <c r="F41" s="376"/>
      <c r="G41" s="376"/>
      <c r="H41" s="376"/>
      <c r="I41" s="376"/>
      <c r="J41" s="376"/>
      <c r="K41" s="376"/>
      <c r="L41" s="376"/>
      <c r="M41" s="376"/>
      <c r="N41" s="376"/>
      <c r="O41" s="376"/>
      <c r="P41" s="408"/>
      <c r="Q41" s="376"/>
    </row>
    <row r="42" spans="1:17" s="338" customFormat="1" hidden="1">
      <c r="A42"/>
      <c r="B42" s="398"/>
      <c r="C42" s="376"/>
      <c r="D42" s="376"/>
      <c r="E42" s="376"/>
      <c r="F42" s="376"/>
      <c r="G42" s="376"/>
      <c r="H42" s="376"/>
      <c r="I42" s="376"/>
      <c r="J42" s="376"/>
      <c r="K42" s="376"/>
      <c r="L42" s="376"/>
      <c r="M42" s="376"/>
      <c r="N42" s="376"/>
      <c r="O42" s="376"/>
      <c r="P42" s="408"/>
      <c r="Q42" s="376"/>
    </row>
    <row r="43" spans="1:17" s="338" customFormat="1" hidden="1">
      <c r="A43"/>
      <c r="B43" s="398"/>
      <c r="C43" s="376"/>
      <c r="D43" s="376"/>
      <c r="E43" s="376"/>
      <c r="F43" s="376"/>
      <c r="G43" s="376"/>
      <c r="H43" s="376"/>
      <c r="I43" s="376"/>
      <c r="J43" s="376"/>
      <c r="K43" s="376"/>
      <c r="L43" s="376"/>
      <c r="M43" s="376"/>
      <c r="N43" s="376"/>
      <c r="O43" s="376"/>
      <c r="P43" s="408"/>
      <c r="Q43" s="376"/>
    </row>
    <row r="44" spans="1:17" s="338" customFormat="1" hidden="1">
      <c r="A44"/>
      <c r="B44" s="399"/>
      <c r="C44" s="376"/>
      <c r="D44" s="376"/>
      <c r="E44" s="376"/>
      <c r="F44" s="376"/>
      <c r="G44" s="376"/>
      <c r="H44" s="376"/>
      <c r="I44" s="376"/>
      <c r="J44" s="376"/>
      <c r="K44" s="376"/>
      <c r="L44" s="376"/>
      <c r="M44" s="376"/>
      <c r="N44" s="376"/>
      <c r="O44" s="376"/>
      <c r="P44" s="408"/>
      <c r="Q44" s="376"/>
    </row>
    <row r="45" spans="1:17" s="98" customFormat="1" hidden="1">
      <c r="B45" s="400"/>
      <c r="C45" s="376"/>
      <c r="D45" s="376"/>
      <c r="E45" s="376"/>
      <c r="F45" s="376"/>
      <c r="G45" s="376"/>
      <c r="H45" s="376"/>
      <c r="I45" s="376"/>
      <c r="J45" s="376"/>
      <c r="K45" s="376"/>
      <c r="L45" s="376"/>
      <c r="M45" s="376"/>
      <c r="N45" s="376"/>
      <c r="O45" s="376"/>
      <c r="P45" s="408"/>
      <c r="Q45" s="376"/>
    </row>
    <row r="46" spans="1:17" hidden="1">
      <c r="P46" s="407"/>
    </row>
    <row r="47" spans="1:17" hidden="1">
      <c r="A47" s="336"/>
      <c r="B47" s="396" t="s">
        <v>621</v>
      </c>
      <c r="C47" s="381"/>
      <c r="D47" s="382"/>
      <c r="P47" s="407"/>
    </row>
    <row r="48" spans="1:17" s="338" customFormat="1" hidden="1">
      <c r="A48"/>
      <c r="B48" s="399"/>
      <c r="C48" s="376"/>
      <c r="D48" s="376"/>
      <c r="E48" s="376"/>
      <c r="F48" s="376"/>
      <c r="G48" s="376"/>
      <c r="H48" s="376"/>
      <c r="I48" s="376"/>
      <c r="J48" s="376"/>
      <c r="K48" s="376"/>
      <c r="L48" s="376"/>
      <c r="M48" s="376"/>
      <c r="N48" s="376"/>
      <c r="O48" s="376"/>
      <c r="P48" s="408"/>
      <c r="Q48" s="376"/>
    </row>
    <row r="49" spans="1:17" s="338" customFormat="1" hidden="1">
      <c r="A49"/>
      <c r="B49" s="399"/>
      <c r="C49" s="376"/>
      <c r="D49" s="376"/>
      <c r="E49" s="376"/>
      <c r="F49" s="376"/>
      <c r="G49" s="376"/>
      <c r="H49" s="376"/>
      <c r="I49" s="376"/>
      <c r="J49" s="376"/>
      <c r="K49" s="376"/>
      <c r="L49" s="376"/>
      <c r="M49" s="376"/>
      <c r="N49" s="376"/>
      <c r="O49" s="376"/>
      <c r="P49" s="408"/>
      <c r="Q49" s="376"/>
    </row>
    <row r="50" spans="1:17" s="338" customFormat="1" hidden="1">
      <c r="A50"/>
      <c r="B50" s="399"/>
      <c r="C50" s="376"/>
      <c r="D50" s="376"/>
      <c r="E50" s="376"/>
      <c r="F50" s="376"/>
      <c r="G50" s="376"/>
      <c r="H50" s="376"/>
      <c r="I50" s="376"/>
      <c r="J50" s="376"/>
      <c r="K50" s="376"/>
      <c r="L50" s="376"/>
      <c r="M50" s="376"/>
      <c r="N50" s="376"/>
      <c r="O50" s="376"/>
      <c r="P50" s="408"/>
      <c r="Q50" s="376"/>
    </row>
    <row r="51" spans="1:17" s="338" customFormat="1" hidden="1">
      <c r="A51"/>
      <c r="B51" s="399"/>
      <c r="C51" s="376"/>
      <c r="D51" s="376"/>
      <c r="E51" s="376"/>
      <c r="F51" s="376"/>
      <c r="G51" s="376"/>
      <c r="H51" s="376"/>
      <c r="I51" s="376"/>
      <c r="J51" s="376"/>
      <c r="K51" s="376"/>
      <c r="L51" s="376"/>
      <c r="M51" s="376"/>
      <c r="N51" s="376"/>
      <c r="O51" s="376"/>
      <c r="P51" s="408"/>
      <c r="Q51" s="376"/>
    </row>
    <row r="52" spans="1:17" s="338" customFormat="1" hidden="1">
      <c r="A52"/>
      <c r="B52" s="399"/>
      <c r="C52" s="376"/>
      <c r="D52" s="376"/>
      <c r="E52" s="376"/>
      <c r="F52" s="376"/>
      <c r="G52" s="376"/>
      <c r="H52" s="376"/>
      <c r="I52" s="376"/>
      <c r="J52" s="376"/>
      <c r="K52" s="376"/>
      <c r="L52" s="376"/>
      <c r="M52" s="376"/>
      <c r="N52" s="376"/>
      <c r="O52" s="376"/>
      <c r="P52" s="408"/>
      <c r="Q52" s="376"/>
    </row>
    <row r="53" spans="1:17" s="338" customFormat="1" hidden="1">
      <c r="B53" s="366"/>
      <c r="C53" s="376"/>
      <c r="D53" s="376"/>
      <c r="E53" s="376"/>
      <c r="F53" s="376"/>
      <c r="G53" s="376"/>
      <c r="H53" s="376"/>
      <c r="I53" s="376"/>
      <c r="J53" s="376"/>
      <c r="K53" s="376"/>
      <c r="L53" s="376"/>
      <c r="M53" s="376"/>
      <c r="N53" s="376"/>
      <c r="O53" s="376"/>
      <c r="P53" s="408"/>
      <c r="Q53" s="376"/>
    </row>
    <row r="54" spans="1:17">
      <c r="P54" s="407"/>
    </row>
    <row r="55" spans="1:17">
      <c r="A55" s="826" t="s">
        <v>410</v>
      </c>
      <c r="B55" s="827"/>
      <c r="C55" s="380"/>
      <c r="D55" s="380"/>
      <c r="P55" s="407"/>
    </row>
    <row r="56" spans="1:17" s="338" customFormat="1" ht="15" customHeight="1">
      <c r="A56" s="344">
        <v>4.0999999999999996</v>
      </c>
      <c r="B56" s="392" t="s">
        <v>658</v>
      </c>
      <c r="C56" s="376"/>
      <c r="D56" s="376"/>
      <c r="E56" s="376"/>
      <c r="F56" s="376"/>
      <c r="G56" s="376"/>
      <c r="H56" s="376"/>
      <c r="I56" s="376"/>
      <c r="J56" s="376"/>
      <c r="K56" s="376"/>
      <c r="L56" s="376"/>
      <c r="M56" s="376"/>
      <c r="N56" s="376"/>
      <c r="O56" s="376"/>
      <c r="P56" s="408"/>
      <c r="Q56" s="376"/>
    </row>
    <row r="57" spans="1:17" s="338" customFormat="1">
      <c r="A57" s="344">
        <v>4.2</v>
      </c>
      <c r="B57" s="392" t="s">
        <v>659</v>
      </c>
      <c r="C57" s="376"/>
      <c r="D57" s="376"/>
      <c r="E57" s="376"/>
      <c r="F57" s="376"/>
      <c r="G57" s="376"/>
      <c r="H57" s="376"/>
      <c r="I57" s="376"/>
      <c r="J57" s="376"/>
      <c r="K57" s="376"/>
      <c r="L57" s="376"/>
      <c r="M57" s="376"/>
      <c r="N57" s="376"/>
      <c r="O57" s="376"/>
      <c r="P57" s="409"/>
      <c r="Q57" s="376"/>
    </row>
    <row r="58" spans="1:17" s="338" customFormat="1">
      <c r="A58" s="344">
        <v>4.3</v>
      </c>
      <c r="B58" s="392" t="s">
        <v>660</v>
      </c>
      <c r="C58" s="376"/>
      <c r="D58" s="376"/>
      <c r="E58" s="376"/>
      <c r="F58" s="376"/>
      <c r="G58" s="376"/>
      <c r="H58" s="376"/>
      <c r="I58" s="376"/>
      <c r="J58" s="376"/>
      <c r="K58" s="376"/>
      <c r="L58" s="376"/>
      <c r="M58" s="376"/>
      <c r="N58" s="376"/>
      <c r="O58" s="376"/>
      <c r="P58" s="408"/>
      <c r="Q58" s="376"/>
    </row>
    <row r="59" spans="1:17" s="338" customFormat="1">
      <c r="A59" s="391">
        <v>4.4000000000000004</v>
      </c>
      <c r="B59" s="392" t="s">
        <v>661</v>
      </c>
      <c r="C59" s="376"/>
      <c r="D59" s="376"/>
      <c r="E59" s="376"/>
      <c r="F59" s="376"/>
      <c r="G59" s="376"/>
      <c r="H59" s="376"/>
      <c r="I59" s="376"/>
      <c r="J59" s="376"/>
      <c r="K59" s="376"/>
      <c r="L59" s="408"/>
      <c r="M59" s="376"/>
      <c r="N59" s="376"/>
      <c r="O59" s="376"/>
      <c r="P59" s="376"/>
      <c r="Q59" s="376"/>
    </row>
    <row r="60" spans="1:17" s="338" customFormat="1">
      <c r="A60" s="360"/>
      <c r="B60" s="397"/>
      <c r="C60" s="376"/>
      <c r="D60" s="376"/>
      <c r="E60" s="376"/>
      <c r="F60" s="376"/>
      <c r="G60" s="376"/>
      <c r="H60" s="376"/>
      <c r="I60" s="376"/>
      <c r="J60" s="376"/>
      <c r="K60" s="376"/>
      <c r="L60" s="408"/>
      <c r="M60" s="376"/>
      <c r="N60" s="376"/>
      <c r="O60" s="376"/>
      <c r="P60" s="376"/>
      <c r="Q60" s="376"/>
    </row>
    <row r="61" spans="1:17" s="338" customFormat="1">
      <c r="B61" s="373"/>
      <c r="C61" s="376"/>
      <c r="D61" s="376"/>
      <c r="E61" s="376"/>
      <c r="F61" s="376"/>
      <c r="G61" s="376"/>
      <c r="H61" s="376"/>
      <c r="I61" s="376"/>
      <c r="J61" s="376"/>
      <c r="K61" s="376"/>
      <c r="L61" s="408"/>
      <c r="M61" s="376"/>
      <c r="N61" s="376"/>
      <c r="O61" s="376"/>
      <c r="P61" s="376"/>
      <c r="Q61" s="376"/>
    </row>
    <row r="62" spans="1:17" s="98" customFormat="1">
      <c r="B62" s="401"/>
      <c r="C62" s="376"/>
      <c r="D62" s="376"/>
      <c r="E62" s="376"/>
      <c r="F62" s="376"/>
      <c r="G62" s="376"/>
      <c r="H62" s="376"/>
      <c r="I62" s="376"/>
      <c r="J62" s="376"/>
      <c r="K62" s="376"/>
      <c r="L62" s="409"/>
      <c r="M62" s="376"/>
      <c r="N62" s="376"/>
      <c r="O62" s="376"/>
      <c r="P62" s="376"/>
      <c r="Q62" s="376"/>
    </row>
    <row r="63" spans="1:17">
      <c r="B63" s="402"/>
      <c r="L63" s="410"/>
    </row>
    <row r="64" spans="1:17">
      <c r="B64" s="402"/>
      <c r="L64" s="410"/>
    </row>
    <row r="65" spans="1:17">
      <c r="A65" s="823" t="s">
        <v>411</v>
      </c>
      <c r="B65" s="823"/>
      <c r="C65" s="380"/>
      <c r="D65" s="380"/>
    </row>
    <row r="66" spans="1:17" s="338" customFormat="1" ht="15" customHeight="1">
      <c r="A66" s="391">
        <v>4.0999999999999996</v>
      </c>
      <c r="B66" s="392" t="s">
        <v>662</v>
      </c>
      <c r="C66" s="376"/>
      <c r="D66" s="376"/>
      <c r="E66" s="376"/>
      <c r="F66" s="376"/>
      <c r="G66" s="376"/>
      <c r="H66" s="376"/>
      <c r="I66" s="376"/>
      <c r="J66" s="376"/>
      <c r="K66" s="376"/>
      <c r="L66" s="376"/>
      <c r="M66" s="376"/>
      <c r="N66" s="376"/>
      <c r="O66" s="376"/>
      <c r="P66" s="376"/>
      <c r="Q66" s="376"/>
    </row>
    <row r="67" spans="1:17" s="338" customFormat="1" ht="45">
      <c r="A67" s="391">
        <v>4.2</v>
      </c>
      <c r="B67" s="392" t="s">
        <v>663</v>
      </c>
      <c r="C67" s="376"/>
      <c r="D67" s="376"/>
      <c r="E67" s="376"/>
      <c r="F67" s="376"/>
      <c r="G67" s="376"/>
      <c r="H67" s="376"/>
      <c r="I67" s="376"/>
      <c r="J67" s="376"/>
      <c r="K67" s="376"/>
      <c r="L67" s="376"/>
      <c r="M67" s="376"/>
      <c r="N67" s="376"/>
      <c r="O67" s="376"/>
      <c r="P67" s="376"/>
      <c r="Q67" s="376"/>
    </row>
    <row r="68" spans="1:17" s="338" customFormat="1" ht="45">
      <c r="A68" s="391">
        <v>4.3</v>
      </c>
      <c r="B68" s="392" t="s">
        <v>664</v>
      </c>
      <c r="C68" s="376"/>
      <c r="D68" s="376"/>
      <c r="E68" s="376"/>
      <c r="F68" s="376"/>
      <c r="G68" s="376"/>
      <c r="H68" s="376"/>
      <c r="I68" s="376"/>
      <c r="J68" s="376"/>
      <c r="K68" s="376"/>
      <c r="L68" s="376"/>
      <c r="M68" s="376"/>
      <c r="N68" s="376"/>
      <c r="O68" s="376"/>
      <c r="P68" s="376"/>
      <c r="Q68" s="376"/>
    </row>
    <row r="69" spans="1:17" s="338" customFormat="1" ht="45">
      <c r="A69" s="391">
        <v>4.4000000000000004</v>
      </c>
      <c r="B69" s="392" t="s">
        <v>665</v>
      </c>
      <c r="C69" s="376"/>
      <c r="D69" s="376"/>
      <c r="E69" s="376"/>
      <c r="F69" s="376"/>
      <c r="G69" s="376"/>
      <c r="H69" s="376"/>
      <c r="I69" s="376"/>
      <c r="J69" s="376"/>
      <c r="K69" s="376"/>
      <c r="L69" s="376"/>
      <c r="M69" s="376"/>
      <c r="N69" s="376"/>
      <c r="O69" s="376"/>
      <c r="P69" s="376"/>
      <c r="Q69" s="409"/>
    </row>
    <row r="70" spans="1:17" s="338" customFormat="1" ht="45">
      <c r="A70" s="391">
        <v>4.5</v>
      </c>
      <c r="B70" s="392" t="s">
        <v>666</v>
      </c>
      <c r="C70" s="376"/>
      <c r="D70" s="376"/>
      <c r="E70" s="376"/>
      <c r="F70" s="376"/>
      <c r="G70" s="376"/>
      <c r="H70" s="376"/>
      <c r="I70" s="376"/>
      <c r="J70" s="376"/>
      <c r="K70" s="376"/>
      <c r="L70" s="376"/>
      <c r="M70" s="376"/>
      <c r="N70" s="376"/>
      <c r="O70" s="376"/>
      <c r="P70" s="376"/>
      <c r="Q70" s="376"/>
    </row>
    <row r="71" spans="1:17" s="338" customFormat="1" ht="30">
      <c r="A71" s="391">
        <v>4.5999999999999996</v>
      </c>
      <c r="B71" s="392" t="s">
        <v>667</v>
      </c>
      <c r="C71" s="376"/>
      <c r="D71" s="376"/>
      <c r="E71" s="376"/>
      <c r="F71" s="376"/>
      <c r="G71" s="376"/>
      <c r="H71" s="376"/>
      <c r="I71" s="376"/>
      <c r="J71" s="376"/>
      <c r="K71" s="376"/>
      <c r="L71" s="376"/>
      <c r="M71" s="376"/>
      <c r="N71" s="376"/>
      <c r="O71" s="376"/>
      <c r="P71" s="376"/>
      <c r="Q71" s="376"/>
    </row>
    <row r="72" spans="1:17" s="338" customFormat="1" ht="30">
      <c r="A72" s="391">
        <v>4.7</v>
      </c>
      <c r="B72" s="392" t="s">
        <v>668</v>
      </c>
      <c r="C72" s="376"/>
      <c r="D72" s="376"/>
      <c r="E72" s="376"/>
      <c r="F72" s="376"/>
      <c r="G72" s="376"/>
      <c r="H72" s="376"/>
      <c r="I72" s="376"/>
      <c r="J72" s="376"/>
      <c r="K72" s="376"/>
      <c r="L72" s="376"/>
      <c r="M72" s="376"/>
      <c r="N72" s="376"/>
      <c r="O72" s="376"/>
      <c r="P72" s="376"/>
      <c r="Q72" s="376"/>
    </row>
    <row r="73" spans="1:17" s="338" customFormat="1" ht="30">
      <c r="A73" s="391">
        <v>4.8</v>
      </c>
      <c r="B73" s="392" t="s">
        <v>669</v>
      </c>
      <c r="C73" s="376"/>
      <c r="D73" s="376"/>
      <c r="E73" s="376"/>
      <c r="F73" s="376"/>
      <c r="G73" s="376"/>
      <c r="H73" s="376"/>
      <c r="I73" s="376"/>
      <c r="J73" s="376"/>
      <c r="K73" s="376"/>
      <c r="L73" s="376"/>
      <c r="M73" s="376"/>
      <c r="N73" s="376"/>
      <c r="O73" s="376"/>
      <c r="P73" s="376"/>
      <c r="Q73" s="376"/>
    </row>
    <row r="74" spans="1:17" s="338" customFormat="1">
      <c r="B74" s="366"/>
      <c r="C74" s="376"/>
      <c r="D74" s="376"/>
      <c r="E74" s="376"/>
      <c r="F74" s="376"/>
      <c r="G74" s="376"/>
      <c r="H74" s="376"/>
      <c r="I74" s="376"/>
      <c r="J74" s="376"/>
      <c r="K74" s="376"/>
      <c r="L74" s="376"/>
      <c r="M74" s="376"/>
      <c r="N74" s="376"/>
      <c r="O74" s="376"/>
      <c r="P74" s="376"/>
      <c r="Q74" s="376"/>
    </row>
    <row r="75" spans="1:17"/>
    <row r="76" spans="1:17">
      <c r="A76" s="823" t="s">
        <v>670</v>
      </c>
      <c r="B76" s="823"/>
      <c r="C76" s="380"/>
      <c r="D76" s="380"/>
    </row>
    <row r="77" spans="1:17" s="338" customFormat="1" ht="15" customHeight="1">
      <c r="A77" s="122">
        <v>1</v>
      </c>
      <c r="B77" s="412" t="s">
        <v>671</v>
      </c>
      <c r="C77" s="376"/>
      <c r="D77" s="376"/>
      <c r="E77" s="376"/>
      <c r="F77" s="376"/>
      <c r="G77" s="376"/>
      <c r="H77" s="376"/>
      <c r="I77" s="376"/>
      <c r="J77" s="376"/>
      <c r="K77" s="376"/>
      <c r="L77" s="376"/>
      <c r="M77" s="376"/>
      <c r="N77" s="376"/>
      <c r="O77" s="376"/>
      <c r="P77" s="376"/>
      <c r="Q77" s="376"/>
    </row>
    <row r="78" spans="1:17" s="338" customFormat="1" ht="30">
      <c r="A78" s="122">
        <v>2</v>
      </c>
      <c r="B78" s="393" t="s">
        <v>672</v>
      </c>
      <c r="C78" s="376"/>
      <c r="D78" s="376"/>
      <c r="E78" s="376"/>
      <c r="F78" s="376"/>
      <c r="G78" s="376"/>
      <c r="H78" s="376"/>
      <c r="I78" s="376"/>
      <c r="J78" s="376"/>
      <c r="K78" s="376"/>
      <c r="L78" s="376"/>
      <c r="M78" s="376"/>
      <c r="N78" s="376"/>
      <c r="O78" s="376"/>
      <c r="P78" s="376"/>
      <c r="Q78" s="376"/>
    </row>
    <row r="79" spans="1:17" s="338" customFormat="1">
      <c r="A79" s="122">
        <v>3</v>
      </c>
      <c r="B79" s="413" t="s">
        <v>673</v>
      </c>
      <c r="C79" s="376"/>
      <c r="D79" s="376"/>
      <c r="E79" s="376"/>
      <c r="F79" s="376"/>
      <c r="G79" s="376"/>
      <c r="H79" s="376"/>
      <c r="I79" s="376"/>
      <c r="J79" s="376"/>
      <c r="K79" s="376"/>
      <c r="L79" s="376"/>
      <c r="M79" s="376"/>
      <c r="N79" s="376"/>
      <c r="O79" s="376"/>
      <c r="P79" s="376"/>
      <c r="Q79" s="376"/>
    </row>
    <row r="80" spans="1:17" s="338" customFormat="1" ht="30">
      <c r="A80" s="122">
        <v>4</v>
      </c>
      <c r="B80" s="414" t="s">
        <v>674</v>
      </c>
      <c r="C80" s="376"/>
      <c r="D80" s="376"/>
      <c r="E80" s="376"/>
      <c r="F80" s="376"/>
      <c r="G80" s="376"/>
      <c r="H80" s="376"/>
      <c r="I80" s="376"/>
      <c r="J80" s="376"/>
      <c r="K80" s="376"/>
      <c r="L80" s="376"/>
      <c r="M80" s="376"/>
      <c r="N80" s="376"/>
      <c r="O80" s="376"/>
      <c r="P80" s="376"/>
      <c r="Q80" s="376"/>
    </row>
    <row r="81" spans="1:17" s="338" customFormat="1" ht="16.5" hidden="1">
      <c r="A81"/>
      <c r="B81" s="403"/>
      <c r="C81" s="376"/>
      <c r="D81" s="376"/>
      <c r="E81" s="376"/>
      <c r="F81" s="376"/>
      <c r="G81" s="376"/>
      <c r="H81" s="376"/>
      <c r="I81" s="376"/>
      <c r="J81" s="376"/>
      <c r="K81" s="376"/>
      <c r="L81" s="376"/>
      <c r="M81" s="376"/>
      <c r="N81" s="376"/>
      <c r="O81" s="376"/>
      <c r="P81" s="376"/>
      <c r="Q81" s="376"/>
    </row>
    <row r="82" spans="1:17"/>
    <row r="83" spans="1:17"/>
    <row r="84" spans="1:17"/>
    <row r="85" spans="1:17"/>
    <row r="86" spans="1:17"/>
    <row r="87" spans="1:17"/>
    <row r="88" spans="1:17" ht="15" customHeight="1"/>
    <row r="89" spans="1:17" ht="15" customHeight="1"/>
    <row r="90" spans="1:17" ht="15" customHeight="1"/>
    <row r="91" spans="1:17" ht="15" customHeight="1"/>
    <row r="92" spans="1:17" ht="15" customHeight="1"/>
    <row r="93" spans="1:17" ht="15" customHeight="1"/>
  </sheetData>
  <mergeCells count="7">
    <mergeCell ref="A65:B65"/>
    <mergeCell ref="A76:B76"/>
    <mergeCell ref="A2:G2"/>
    <mergeCell ref="A4:B4"/>
    <mergeCell ref="A12:B12"/>
    <mergeCell ref="A24:B24"/>
    <mergeCell ref="A55:B55"/>
  </mergeCells>
  <pageMargins left="0.7" right="0.7" top="0.75" bottom="0.75" header="0.3" footer="0.3"/>
  <pageSetup paperSize="9" scale="50" orientation="portrait" horizontalDpi="4294967293"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0"/>
  <sheetViews>
    <sheetView view="pageBreakPreview" zoomScale="60" zoomScaleNormal="100" workbookViewId="0">
      <selection activeCell="B2" sqref="B2"/>
    </sheetView>
  </sheetViews>
  <sheetFormatPr defaultColWidth="0" defaultRowHeight="15" customHeight="1" zeroHeight="1"/>
  <cols>
    <col min="1" max="1" width="4.85546875" customWidth="1"/>
    <col min="2" max="2" width="41.28515625" customWidth="1"/>
    <col min="3" max="3" width="63.85546875" customWidth="1"/>
    <col min="4" max="4" width="9.140625" customWidth="1"/>
    <col min="5" max="16384" width="9.140625" hidden="1"/>
  </cols>
  <sheetData>
    <row r="1" spans="2:3"/>
    <row r="2" spans="2:3"/>
    <row r="3" spans="2:3">
      <c r="C3" s="182" t="s">
        <v>570</v>
      </c>
    </row>
    <row r="4" spans="2:3">
      <c r="C4" t="s">
        <v>571</v>
      </c>
    </row>
    <row r="5" spans="2:3"/>
    <row r="6" spans="2:3" hidden="1">
      <c r="B6" s="334" t="s">
        <v>123</v>
      </c>
      <c r="C6" s="335" t="s">
        <v>572</v>
      </c>
    </row>
    <row r="7" spans="2:3" hidden="1">
      <c r="B7" s="334" t="s">
        <v>573</v>
      </c>
      <c r="C7" s="335" t="s">
        <v>574</v>
      </c>
    </row>
    <row r="8" spans="2:3" hidden="1">
      <c r="B8" s="334" t="s">
        <v>575</v>
      </c>
      <c r="C8" s="335" t="s">
        <v>576</v>
      </c>
    </row>
    <row r="9" spans="2:3" hidden="1">
      <c r="B9" s="334" t="s">
        <v>61</v>
      </c>
      <c r="C9" s="335" t="s">
        <v>577</v>
      </c>
    </row>
    <row r="10" spans="2:3" hidden="1">
      <c r="B10" s="334" t="s">
        <v>578</v>
      </c>
      <c r="C10" s="335" t="s">
        <v>579</v>
      </c>
    </row>
    <row r="11" spans="2:3" hidden="1">
      <c r="B11" s="334" t="s">
        <v>580</v>
      </c>
      <c r="C11" s="335"/>
    </row>
    <row r="12" spans="2:3" hidden="1">
      <c r="B12" s="334" t="s">
        <v>71</v>
      </c>
      <c r="C12" s="335"/>
    </row>
    <row r="13" spans="2:3" hidden="1">
      <c r="B13" s="334" t="s">
        <v>581</v>
      </c>
      <c r="C13" s="335"/>
    </row>
    <row r="14" spans="2:3" hidden="1">
      <c r="B14" s="334" t="s">
        <v>582</v>
      </c>
      <c r="C14" s="335"/>
    </row>
    <row r="15" spans="2:3" hidden="1">
      <c r="B15" s="334" t="s">
        <v>583</v>
      </c>
      <c r="C15" s="335"/>
    </row>
    <row r="16" spans="2:3"/>
    <row r="17" spans="1:3" ht="20.100000000000001" customHeight="1">
      <c r="A17" s="334" t="s">
        <v>157</v>
      </c>
      <c r="B17" s="334" t="s">
        <v>56</v>
      </c>
      <c r="C17" s="334" t="s">
        <v>584</v>
      </c>
    </row>
    <row r="18" spans="1:3" ht="30" customHeight="1">
      <c r="A18" s="122">
        <v>1</v>
      </c>
      <c r="B18" s="122" t="str">
        <f>[1]SISWA!B6</f>
        <v>Arka Ra'if Hamdani</v>
      </c>
      <c r="C18" s="78" t="s">
        <v>451</v>
      </c>
    </row>
    <row r="19" spans="1:3" ht="30" customHeight="1">
      <c r="A19" s="122">
        <v>2</v>
      </c>
      <c r="B19" s="122" t="str">
        <f>[1]SISWA!B7</f>
        <v>Athaya Alifia Maulida Azahra</v>
      </c>
      <c r="C19" s="78" t="s">
        <v>585</v>
      </c>
    </row>
    <row r="20" spans="1:3" ht="30" customHeight="1">
      <c r="A20" s="122">
        <v>3</v>
      </c>
      <c r="B20" s="122" t="str">
        <f>[1]SISWA!B8</f>
        <v>Danar Neva Patrias</v>
      </c>
      <c r="C20" s="78" t="s">
        <v>586</v>
      </c>
    </row>
    <row r="21" spans="1:3" ht="30" customHeight="1">
      <c r="A21" s="122">
        <v>4</v>
      </c>
      <c r="B21" s="122" t="str">
        <f>[1]SISWA!B9</f>
        <v>Davila Rebiyansa Putra</v>
      </c>
      <c r="C21" s="78" t="s">
        <v>587</v>
      </c>
    </row>
    <row r="22" spans="1:3" ht="30" customHeight="1">
      <c r="A22" s="122">
        <v>5</v>
      </c>
      <c r="B22" s="122" t="str">
        <f>[1]SISWA!B10</f>
        <v>Dyaz Eka Winata</v>
      </c>
      <c r="C22" s="78" t="s">
        <v>585</v>
      </c>
    </row>
    <row r="23" spans="1:3" ht="30" customHeight="1">
      <c r="A23" s="122">
        <v>6</v>
      </c>
      <c r="B23" s="122" t="str">
        <f>[1]SISWA!B11</f>
        <v>Dzaky Athaya Muhammad Salim</v>
      </c>
      <c r="C23" s="78" t="s">
        <v>588</v>
      </c>
    </row>
    <row r="24" spans="1:3" ht="30" customHeight="1">
      <c r="A24" s="122">
        <v>7</v>
      </c>
      <c r="B24" s="122" t="str">
        <f>[1]SISWA!B12</f>
        <v>Haya Hafizhah</v>
      </c>
      <c r="C24" s="78" t="s">
        <v>589</v>
      </c>
    </row>
    <row r="25" spans="1:3" ht="30" customHeight="1">
      <c r="A25" s="122">
        <v>8</v>
      </c>
      <c r="B25" s="122" t="str">
        <f>[1]SISWA!B13</f>
        <v>Kevin Aldi Prasetya</v>
      </c>
      <c r="C25" s="78" t="s">
        <v>590</v>
      </c>
    </row>
    <row r="26" spans="1:3" ht="30" customHeight="1">
      <c r="A26" s="122">
        <v>9</v>
      </c>
      <c r="B26" s="122" t="str">
        <f>[1]SISWA!B14</f>
        <v>Miswa Putri Ramadhani</v>
      </c>
      <c r="C26" s="78" t="s">
        <v>589</v>
      </c>
    </row>
    <row r="27" spans="1:3" ht="30" customHeight="1">
      <c r="A27" s="122">
        <v>10</v>
      </c>
      <c r="B27" s="122" t="str">
        <f>[1]SISWA!B15</f>
        <v>Muhammad Rafi Aldiansyah</v>
      </c>
      <c r="C27" s="78" t="s">
        <v>589</v>
      </c>
    </row>
    <row r="28" spans="1:3" ht="30" customHeight="1">
      <c r="A28" s="122">
        <v>11</v>
      </c>
      <c r="B28" s="122" t="str">
        <f>[1]SISWA!B16</f>
        <v>Nabila Ayu Saskia Ningrum</v>
      </c>
      <c r="C28" s="78" t="s">
        <v>591</v>
      </c>
    </row>
    <row r="29" spans="1:3" ht="30" customHeight="1">
      <c r="A29" s="122">
        <v>12</v>
      </c>
      <c r="B29" s="122" t="str">
        <f>[1]SISWA!B17</f>
        <v>Nabila Septianing Tyas</v>
      </c>
      <c r="C29" s="78" t="s">
        <v>589</v>
      </c>
    </row>
    <row r="30" spans="1:3" ht="30" customHeight="1">
      <c r="A30" s="122">
        <v>13</v>
      </c>
      <c r="B30" s="122" t="str">
        <f>[1]SISWA!B18</f>
        <v>Rakha Boma Nandana</v>
      </c>
      <c r="C30" s="78" t="s">
        <v>451</v>
      </c>
    </row>
    <row r="31" spans="1:3" ht="30" customHeight="1">
      <c r="A31" s="122">
        <v>14</v>
      </c>
      <c r="B31" s="122" t="str">
        <f>[1]SISWA!B19</f>
        <v>Rayyan Khairul Azam</v>
      </c>
      <c r="C31" s="78" t="s">
        <v>589</v>
      </c>
    </row>
    <row r="32" spans="1:3" ht="30" customHeight="1">
      <c r="A32" s="122">
        <v>15</v>
      </c>
      <c r="B32" s="122" t="str">
        <f>[1]SISWA!B20</f>
        <v>Regina Astitra Rahmadonna</v>
      </c>
      <c r="C32" s="78" t="s">
        <v>589</v>
      </c>
    </row>
    <row r="33" spans="1:3" ht="30" customHeight="1">
      <c r="A33" s="122">
        <v>16</v>
      </c>
      <c r="B33" s="122" t="str">
        <f>[1]SISWA!B21</f>
        <v>Safiq Satriawan</v>
      </c>
      <c r="C33" s="78" t="s">
        <v>592</v>
      </c>
    </row>
    <row r="34" spans="1:3" ht="30" customHeight="1">
      <c r="A34" s="122">
        <v>17</v>
      </c>
      <c r="B34" s="122" t="e">
        <f>[1]SISWA!#REF!</f>
        <v>#REF!</v>
      </c>
      <c r="C34" s="78"/>
    </row>
    <row r="35" spans="1:3" ht="30" customHeight="1">
      <c r="A35" s="122">
        <v>18</v>
      </c>
      <c r="B35" s="122">
        <f>[1]SISWA!B23</f>
        <v>0</v>
      </c>
      <c r="C35" s="78"/>
    </row>
    <row r="36" spans="1:3" ht="30" customHeight="1">
      <c r="A36" s="122">
        <v>19</v>
      </c>
      <c r="B36" s="122">
        <f>[1]SISWA!B24</f>
        <v>0</v>
      </c>
      <c r="C36" s="78"/>
    </row>
    <row r="37" spans="1:3" ht="30" customHeight="1">
      <c r="A37" s="122">
        <v>20</v>
      </c>
      <c r="B37" s="122">
        <f>[1]SISWA!B25</f>
        <v>0</v>
      </c>
      <c r="C37" s="78"/>
    </row>
    <row r="38" spans="1:3" ht="30" customHeight="1">
      <c r="A38" s="122">
        <v>21</v>
      </c>
      <c r="B38" s="122">
        <f>[1]SISWA!B26</f>
        <v>0</v>
      </c>
      <c r="C38" s="78"/>
    </row>
    <row r="39" spans="1:3" ht="30" customHeight="1">
      <c r="A39" s="122">
        <v>22</v>
      </c>
      <c r="B39" s="122">
        <f>[1]SISWA!B27</f>
        <v>0</v>
      </c>
      <c r="C39" s="78"/>
    </row>
    <row r="40" spans="1:3" ht="30" customHeight="1">
      <c r="A40" s="122">
        <v>23</v>
      </c>
      <c r="B40" s="122">
        <f>[1]SISWA!B28</f>
        <v>0</v>
      </c>
      <c r="C40" s="78"/>
    </row>
    <row r="41" spans="1:3" ht="30" customHeight="1">
      <c r="A41" s="122">
        <v>24</v>
      </c>
      <c r="B41" s="122">
        <f>[1]SISWA!B29</f>
        <v>0</v>
      </c>
      <c r="C41" s="78"/>
    </row>
    <row r="42" spans="1:3" ht="30" customHeight="1">
      <c r="A42" s="122">
        <v>25</v>
      </c>
      <c r="B42" s="122">
        <f>[1]SISWA!B30</f>
        <v>0</v>
      </c>
      <c r="C42" s="78"/>
    </row>
    <row r="43" spans="1:3" ht="30" customHeight="1">
      <c r="A43" s="122">
        <v>26</v>
      </c>
      <c r="B43" s="122">
        <f>[1]SISWA!B31</f>
        <v>0</v>
      </c>
      <c r="C43" s="78"/>
    </row>
    <row r="44" spans="1:3" ht="30" customHeight="1">
      <c r="A44" s="122">
        <v>27</v>
      </c>
      <c r="B44" s="122">
        <f>[1]SISWA!B32</f>
        <v>0</v>
      </c>
      <c r="C44" s="78"/>
    </row>
    <row r="45" spans="1:3" ht="30" customHeight="1">
      <c r="A45" s="122">
        <v>28</v>
      </c>
      <c r="B45" s="122">
        <f>[1]SISWA!B33</f>
        <v>0</v>
      </c>
      <c r="C45" s="78"/>
    </row>
    <row r="46" spans="1:3" ht="30" customHeight="1">
      <c r="A46" s="122">
        <v>29</v>
      </c>
      <c r="B46" s="122">
        <f>[1]SISWA!B34</f>
        <v>0</v>
      </c>
      <c r="C46" s="78"/>
    </row>
    <row r="47" spans="1:3" ht="30" customHeight="1">
      <c r="A47" s="122">
        <v>30</v>
      </c>
      <c r="B47" s="122">
        <f>[1]SISWA!B35</f>
        <v>0</v>
      </c>
      <c r="C47" s="78"/>
    </row>
    <row r="48" spans="1:3" ht="30" customHeight="1">
      <c r="A48" s="122">
        <v>31</v>
      </c>
      <c r="B48" s="122">
        <f>[1]SISWA!B36</f>
        <v>0</v>
      </c>
      <c r="C48" s="78"/>
    </row>
    <row r="49" spans="1:3" ht="30" customHeight="1">
      <c r="A49" s="122">
        <v>32</v>
      </c>
      <c r="B49" s="122">
        <f>[1]SISWA!B37</f>
        <v>0</v>
      </c>
      <c r="C49" s="78"/>
    </row>
    <row r="50" spans="1:3" ht="30" customHeight="1">
      <c r="A50" s="122">
        <v>33</v>
      </c>
      <c r="B50" s="122">
        <f>[1]SISWA!B38</f>
        <v>0</v>
      </c>
      <c r="C50" s="78"/>
    </row>
    <row r="51" spans="1:3" ht="30" customHeight="1">
      <c r="A51" s="122">
        <v>34</v>
      </c>
      <c r="B51" s="122">
        <f>[1]SISWA!B39</f>
        <v>0</v>
      </c>
      <c r="C51" s="78"/>
    </row>
    <row r="52" spans="1:3" ht="30" customHeight="1">
      <c r="A52" s="122">
        <v>35</v>
      </c>
      <c r="B52" s="122">
        <f>[1]SISWA!B40</f>
        <v>0</v>
      </c>
      <c r="C52" s="78"/>
    </row>
    <row r="53" spans="1:3" ht="15" customHeight="1"/>
    <row r="54" spans="1:3" ht="15" customHeight="1"/>
    <row r="55" spans="1:3" ht="15" customHeight="1"/>
    <row r="56" spans="1:3" ht="15" customHeight="1"/>
    <row r="57" spans="1:3" ht="15" customHeight="1"/>
    <row r="58" spans="1:3" ht="15" customHeight="1"/>
    <row r="59" spans="1:3" ht="15" customHeight="1"/>
    <row r="60" spans="1:3" ht="15" customHeight="1"/>
  </sheetData>
  <pageMargins left="0.7" right="0.7" top="0.75" bottom="0.75" header="0.3" footer="0.3"/>
  <pageSetup paperSize="9" scale="64" orientation="portrait" horizontalDpi="4294967293"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5"/>
  <sheetViews>
    <sheetView view="pageBreakPreview" zoomScale="70" zoomScaleNormal="100" zoomScaleSheetLayoutView="70" workbookViewId="0">
      <selection activeCell="C11" sqref="C11"/>
    </sheetView>
  </sheetViews>
  <sheetFormatPr defaultRowHeight="15"/>
  <cols>
    <col min="1" max="1" width="7.140625" customWidth="1"/>
    <col min="2" max="2" width="39" style="440" customWidth="1"/>
    <col min="4" max="4" width="16" customWidth="1"/>
    <col min="5" max="5" width="32.28515625" customWidth="1"/>
    <col min="6" max="6" width="9.140625" customWidth="1"/>
    <col min="8" max="8" width="43.28515625" customWidth="1"/>
    <col min="9" max="9" width="25" customWidth="1"/>
    <col min="10" max="10" width="20.42578125" customWidth="1"/>
    <col min="11" max="11" width="21.140625" customWidth="1"/>
    <col min="12" max="12" width="16.85546875" customWidth="1"/>
    <col min="13" max="13" width="14.28515625" customWidth="1"/>
    <col min="14" max="14" width="12.7109375" customWidth="1"/>
    <col min="15" max="15" width="13.28515625" customWidth="1"/>
    <col min="16" max="16" width="17.85546875" customWidth="1"/>
    <col min="17" max="17" width="18.5703125" customWidth="1"/>
    <col min="18" max="18" width="21.28515625" customWidth="1"/>
    <col min="19" max="19" width="12.85546875" customWidth="1"/>
    <col min="20" max="20" width="15.5703125" customWidth="1"/>
    <col min="21" max="21" width="15.85546875" customWidth="1"/>
  </cols>
  <sheetData>
    <row r="1" spans="1:21">
      <c r="A1" s="308"/>
      <c r="B1" s="345" t="s">
        <v>675</v>
      </c>
      <c r="C1" s="308"/>
      <c r="D1" s="308"/>
    </row>
    <row r="2" spans="1:21">
      <c r="A2" s="308"/>
      <c r="B2" s="345" t="str">
        <f>"Kelas : "&amp;[1]MENU!N20</f>
        <v>Kelas : I ( Satu )</v>
      </c>
      <c r="C2" s="308"/>
      <c r="D2" s="308"/>
    </row>
    <row r="3" spans="1:21">
      <c r="A3" s="308"/>
      <c r="B3" s="345" t="str">
        <f>"Tahun : "&amp;[1]MENU!N22</f>
        <v>Tahun : 2017 / 2018</v>
      </c>
      <c r="C3" s="308"/>
      <c r="D3" s="308"/>
    </row>
    <row r="4" spans="1:21">
      <c r="A4" s="828" t="s">
        <v>446</v>
      </c>
      <c r="B4" s="831" t="s">
        <v>676</v>
      </c>
      <c r="C4" s="828" t="s">
        <v>677</v>
      </c>
      <c r="D4" s="828" t="s">
        <v>678</v>
      </c>
      <c r="E4" s="828" t="s">
        <v>679</v>
      </c>
      <c r="F4" s="830" t="s">
        <v>680</v>
      </c>
      <c r="G4" s="828" t="s">
        <v>681</v>
      </c>
      <c r="H4" s="828" t="s">
        <v>682</v>
      </c>
      <c r="I4" s="829" t="s">
        <v>683</v>
      </c>
      <c r="J4" s="829"/>
      <c r="K4" s="828" t="s">
        <v>684</v>
      </c>
      <c r="L4" s="828" t="s">
        <v>685</v>
      </c>
      <c r="M4" s="577" t="s">
        <v>686</v>
      </c>
      <c r="N4" s="577"/>
      <c r="O4" s="577"/>
      <c r="P4" s="577"/>
      <c r="Q4" s="577"/>
      <c r="R4" s="828" t="s">
        <v>687</v>
      </c>
      <c r="S4" s="828" t="s">
        <v>688</v>
      </c>
      <c r="T4" s="828" t="s">
        <v>689</v>
      </c>
      <c r="U4" s="828" t="s">
        <v>690</v>
      </c>
    </row>
    <row r="5" spans="1:21">
      <c r="A5" s="828"/>
      <c r="B5" s="831"/>
      <c r="C5" s="828"/>
      <c r="D5" s="828"/>
      <c r="E5" s="828"/>
      <c r="F5" s="830"/>
      <c r="G5" s="828"/>
      <c r="H5" s="828"/>
      <c r="I5" s="346" t="s">
        <v>691</v>
      </c>
      <c r="J5" s="346" t="s">
        <v>692</v>
      </c>
      <c r="K5" s="828"/>
      <c r="L5" s="828"/>
      <c r="M5" s="346" t="s">
        <v>693</v>
      </c>
      <c r="N5" s="346" t="s">
        <v>694</v>
      </c>
      <c r="O5" s="346" t="s">
        <v>18</v>
      </c>
      <c r="P5" s="346" t="s">
        <v>20</v>
      </c>
      <c r="Q5" s="346" t="s">
        <v>22</v>
      </c>
      <c r="R5" s="828"/>
      <c r="S5" s="828"/>
      <c r="T5" s="828"/>
      <c r="U5" s="828"/>
    </row>
    <row r="6" spans="1:21">
      <c r="A6" s="347">
        <v>1</v>
      </c>
      <c r="B6" s="437" t="s">
        <v>60</v>
      </c>
      <c r="C6" s="348">
        <v>1099</v>
      </c>
      <c r="D6" s="349" t="s">
        <v>416</v>
      </c>
      <c r="E6" s="350" t="s">
        <v>502</v>
      </c>
      <c r="F6" s="351" t="s">
        <v>504</v>
      </c>
      <c r="G6" s="352" t="s">
        <v>506</v>
      </c>
      <c r="H6" s="352" t="s">
        <v>510</v>
      </c>
      <c r="I6" s="352" t="s">
        <v>513</v>
      </c>
      <c r="J6" s="352" t="s">
        <v>515</v>
      </c>
      <c r="K6" s="353" t="s">
        <v>517</v>
      </c>
      <c r="L6" s="354" t="s">
        <v>517</v>
      </c>
      <c r="M6" s="78" t="s">
        <v>17</v>
      </c>
      <c r="N6" s="78" t="s">
        <v>17</v>
      </c>
      <c r="O6" s="78" t="s">
        <v>521</v>
      </c>
      <c r="P6" s="78" t="s">
        <v>21</v>
      </c>
      <c r="Q6" s="78" t="s">
        <v>524</v>
      </c>
      <c r="R6" s="354" t="s">
        <v>508</v>
      </c>
      <c r="S6" s="78" t="s">
        <v>15</v>
      </c>
      <c r="T6" s="78" t="s">
        <v>15</v>
      </c>
      <c r="U6" s="78" t="s">
        <v>15</v>
      </c>
    </row>
    <row r="7" spans="1:21">
      <c r="A7" s="355">
        <v>2</v>
      </c>
      <c r="B7" s="438" t="s">
        <v>63</v>
      </c>
      <c r="C7" s="348">
        <v>1100</v>
      </c>
      <c r="D7" s="349" t="s">
        <v>695</v>
      </c>
      <c r="E7" s="350" t="s">
        <v>696</v>
      </c>
      <c r="F7" s="351" t="s">
        <v>504</v>
      </c>
      <c r="G7" s="352" t="s">
        <v>506</v>
      </c>
      <c r="H7" s="352" t="s">
        <v>697</v>
      </c>
      <c r="I7" s="352" t="s">
        <v>698</v>
      </c>
      <c r="J7" s="352" t="s">
        <v>699</v>
      </c>
      <c r="K7" s="352" t="s">
        <v>700</v>
      </c>
      <c r="L7" s="352" t="s">
        <v>701</v>
      </c>
      <c r="M7" s="352" t="s">
        <v>702</v>
      </c>
      <c r="N7" s="352" t="s">
        <v>17</v>
      </c>
      <c r="O7" s="354" t="s">
        <v>521</v>
      </c>
      <c r="P7" s="354" t="s">
        <v>21</v>
      </c>
      <c r="Q7" s="354" t="s">
        <v>524</v>
      </c>
      <c r="R7" s="354" t="s">
        <v>508</v>
      </c>
      <c r="S7" s="122"/>
      <c r="T7" s="122"/>
      <c r="U7" s="122"/>
    </row>
    <row r="8" spans="1:21">
      <c r="A8" s="347">
        <v>3</v>
      </c>
      <c r="B8" s="439" t="s">
        <v>65</v>
      </c>
      <c r="C8" s="348">
        <v>1101</v>
      </c>
      <c r="D8" s="349" t="s">
        <v>703</v>
      </c>
      <c r="E8" s="350" t="s">
        <v>704</v>
      </c>
      <c r="F8" s="351" t="s">
        <v>504</v>
      </c>
      <c r="G8" s="352" t="s">
        <v>506</v>
      </c>
      <c r="H8" s="352" t="s">
        <v>705</v>
      </c>
      <c r="I8" s="352" t="s">
        <v>706</v>
      </c>
      <c r="J8" s="352" t="s">
        <v>707</v>
      </c>
      <c r="K8" s="352" t="s">
        <v>708</v>
      </c>
      <c r="L8" s="352" t="s">
        <v>701</v>
      </c>
      <c r="M8" s="352" t="s">
        <v>709</v>
      </c>
      <c r="N8" s="352" t="s">
        <v>17</v>
      </c>
      <c r="O8" s="354" t="s">
        <v>521</v>
      </c>
      <c r="P8" s="354" t="s">
        <v>21</v>
      </c>
      <c r="Q8" s="354" t="s">
        <v>524</v>
      </c>
      <c r="R8" s="354" t="s">
        <v>508</v>
      </c>
      <c r="S8" s="122"/>
      <c r="T8" s="122"/>
      <c r="U8" s="122"/>
    </row>
    <row r="9" spans="1:21">
      <c r="A9" s="347">
        <v>4</v>
      </c>
      <c r="B9" s="437" t="s">
        <v>67</v>
      </c>
      <c r="C9" s="348">
        <v>1102</v>
      </c>
      <c r="D9" s="349" t="s">
        <v>710</v>
      </c>
      <c r="E9" s="350" t="s">
        <v>711</v>
      </c>
      <c r="F9" s="351" t="s">
        <v>504</v>
      </c>
      <c r="G9" s="352" t="s">
        <v>506</v>
      </c>
      <c r="H9" s="352" t="s">
        <v>510</v>
      </c>
      <c r="I9" s="352" t="s">
        <v>712</v>
      </c>
      <c r="J9" s="352" t="s">
        <v>713</v>
      </c>
      <c r="K9" s="352" t="s">
        <v>517</v>
      </c>
      <c r="L9" s="352" t="s">
        <v>701</v>
      </c>
      <c r="M9" s="352" t="s">
        <v>17</v>
      </c>
      <c r="N9" s="352" t="s">
        <v>17</v>
      </c>
      <c r="O9" s="354" t="s">
        <v>521</v>
      </c>
      <c r="P9" s="354" t="s">
        <v>21</v>
      </c>
      <c r="Q9" s="354" t="s">
        <v>524</v>
      </c>
      <c r="R9" s="354" t="s">
        <v>508</v>
      </c>
      <c r="S9" s="122"/>
      <c r="T9" s="122"/>
      <c r="U9" s="122"/>
    </row>
    <row r="10" spans="1:21">
      <c r="A10" s="347">
        <v>5</v>
      </c>
      <c r="B10" s="437" t="s">
        <v>69</v>
      </c>
      <c r="C10" s="348">
        <v>1103</v>
      </c>
      <c r="D10" s="349" t="s">
        <v>714</v>
      </c>
      <c r="E10" s="350" t="s">
        <v>715</v>
      </c>
      <c r="F10" s="351" t="s">
        <v>504</v>
      </c>
      <c r="G10" s="352" t="s">
        <v>506</v>
      </c>
      <c r="H10" s="352" t="s">
        <v>716</v>
      </c>
      <c r="I10" s="352" t="s">
        <v>717</v>
      </c>
      <c r="J10" s="352" t="s">
        <v>718</v>
      </c>
      <c r="K10" s="352" t="s">
        <v>517</v>
      </c>
      <c r="L10" s="352" t="s">
        <v>701</v>
      </c>
      <c r="M10" s="352" t="s">
        <v>719</v>
      </c>
      <c r="N10" s="352" t="s">
        <v>17</v>
      </c>
      <c r="O10" s="354" t="s">
        <v>521</v>
      </c>
      <c r="P10" s="354" t="s">
        <v>21</v>
      </c>
      <c r="Q10" s="354" t="s">
        <v>524</v>
      </c>
      <c r="R10" s="354" t="s">
        <v>508</v>
      </c>
      <c r="S10" s="122"/>
      <c r="T10" s="122"/>
      <c r="U10" s="122"/>
    </row>
    <row r="11" spans="1:21">
      <c r="A11" s="347">
        <v>6</v>
      </c>
      <c r="B11" s="437" t="s">
        <v>70</v>
      </c>
      <c r="C11" s="348">
        <v>1104</v>
      </c>
      <c r="D11" s="349" t="s">
        <v>720</v>
      </c>
      <c r="E11" s="350" t="s">
        <v>721</v>
      </c>
      <c r="F11" s="351" t="s">
        <v>504</v>
      </c>
      <c r="G11" s="352" t="s">
        <v>506</v>
      </c>
      <c r="H11" s="352" t="s">
        <v>722</v>
      </c>
      <c r="I11" s="352" t="s">
        <v>723</v>
      </c>
      <c r="J11" s="352" t="s">
        <v>724</v>
      </c>
      <c r="K11" s="352" t="s">
        <v>708</v>
      </c>
      <c r="L11" s="352" t="s">
        <v>701</v>
      </c>
      <c r="M11" s="352" t="s">
        <v>725</v>
      </c>
      <c r="N11" s="352" t="s">
        <v>726</v>
      </c>
      <c r="O11" s="352" t="s">
        <v>727</v>
      </c>
      <c r="P11" s="354" t="s">
        <v>21</v>
      </c>
      <c r="Q11" s="354" t="s">
        <v>524</v>
      </c>
      <c r="R11" s="354" t="s">
        <v>508</v>
      </c>
      <c r="S11" s="122"/>
      <c r="T11" s="122"/>
      <c r="U11" s="122"/>
    </row>
    <row r="12" spans="1:21">
      <c r="A12" s="347">
        <v>7</v>
      </c>
      <c r="B12" s="437" t="s">
        <v>73</v>
      </c>
      <c r="C12" s="348">
        <v>1105</v>
      </c>
      <c r="D12" s="349" t="s">
        <v>728</v>
      </c>
      <c r="E12" s="350" t="s">
        <v>729</v>
      </c>
      <c r="F12" s="352" t="s">
        <v>730</v>
      </c>
      <c r="G12" s="352" t="s">
        <v>506</v>
      </c>
      <c r="H12" s="352" t="s">
        <v>510</v>
      </c>
      <c r="I12" s="352" t="s">
        <v>731</v>
      </c>
      <c r="J12" s="352" t="s">
        <v>732</v>
      </c>
      <c r="K12" s="352" t="s">
        <v>517</v>
      </c>
      <c r="L12" s="352" t="s">
        <v>701</v>
      </c>
      <c r="M12" s="352" t="s">
        <v>17</v>
      </c>
      <c r="N12" s="352" t="s">
        <v>17</v>
      </c>
      <c r="O12" s="352" t="s">
        <v>521</v>
      </c>
      <c r="P12" s="354" t="s">
        <v>21</v>
      </c>
      <c r="Q12" s="354" t="s">
        <v>524</v>
      </c>
      <c r="R12" s="354" t="s">
        <v>508</v>
      </c>
      <c r="S12" s="122"/>
      <c r="T12" s="122"/>
      <c r="U12" s="122"/>
    </row>
    <row r="13" spans="1:21">
      <c r="A13" s="347">
        <v>8</v>
      </c>
      <c r="B13" s="437" t="s">
        <v>75</v>
      </c>
      <c r="C13" s="348">
        <v>1106</v>
      </c>
      <c r="D13" s="349" t="s">
        <v>733</v>
      </c>
      <c r="E13" s="350" t="s">
        <v>734</v>
      </c>
      <c r="F13" s="351" t="s">
        <v>504</v>
      </c>
      <c r="G13" s="352" t="s">
        <v>506</v>
      </c>
      <c r="H13" s="352" t="s">
        <v>510</v>
      </c>
      <c r="I13" s="352" t="s">
        <v>735</v>
      </c>
      <c r="J13" s="352" t="s">
        <v>736</v>
      </c>
      <c r="K13" s="352" t="s">
        <v>517</v>
      </c>
      <c r="L13" s="352" t="s">
        <v>700</v>
      </c>
      <c r="M13" s="352" t="s">
        <v>17</v>
      </c>
      <c r="N13" s="352" t="s">
        <v>17</v>
      </c>
      <c r="O13" s="352" t="s">
        <v>521</v>
      </c>
      <c r="P13" s="354" t="s">
        <v>21</v>
      </c>
      <c r="Q13" s="354" t="s">
        <v>524</v>
      </c>
      <c r="R13" s="354" t="s">
        <v>508</v>
      </c>
      <c r="S13" s="122"/>
      <c r="T13" s="122"/>
      <c r="U13" s="122"/>
    </row>
    <row r="14" spans="1:21">
      <c r="A14" s="347">
        <v>9</v>
      </c>
      <c r="B14" s="437" t="s">
        <v>77</v>
      </c>
      <c r="C14" s="348">
        <v>1107</v>
      </c>
      <c r="D14" s="349" t="s">
        <v>737</v>
      </c>
      <c r="E14" s="350" t="s">
        <v>738</v>
      </c>
      <c r="F14" s="352" t="s">
        <v>730</v>
      </c>
      <c r="G14" s="352" t="s">
        <v>506</v>
      </c>
      <c r="H14" s="352" t="s">
        <v>705</v>
      </c>
      <c r="I14" s="352" t="s">
        <v>739</v>
      </c>
      <c r="J14" s="352" t="s">
        <v>740</v>
      </c>
      <c r="K14" s="352" t="s">
        <v>517</v>
      </c>
      <c r="L14" s="352" t="s">
        <v>517</v>
      </c>
      <c r="M14" s="352" t="s">
        <v>709</v>
      </c>
      <c r="N14" s="352" t="s">
        <v>17</v>
      </c>
      <c r="O14" s="352" t="s">
        <v>521</v>
      </c>
      <c r="P14" s="354" t="s">
        <v>21</v>
      </c>
      <c r="Q14" s="354" t="s">
        <v>524</v>
      </c>
      <c r="R14" s="354" t="s">
        <v>508</v>
      </c>
      <c r="S14" s="122"/>
      <c r="T14" s="122"/>
      <c r="U14" s="122"/>
    </row>
    <row r="15" spans="1:21">
      <c r="A15" s="347">
        <v>10</v>
      </c>
      <c r="B15" s="437" t="s">
        <v>78</v>
      </c>
      <c r="C15" s="348">
        <v>1108</v>
      </c>
      <c r="D15" s="349" t="s">
        <v>741</v>
      </c>
      <c r="E15" s="350" t="s">
        <v>742</v>
      </c>
      <c r="F15" s="351" t="s">
        <v>504</v>
      </c>
      <c r="G15" s="352" t="s">
        <v>506</v>
      </c>
      <c r="H15" s="352" t="s">
        <v>697</v>
      </c>
      <c r="I15" s="352" t="s">
        <v>743</v>
      </c>
      <c r="J15" s="352" t="s">
        <v>744</v>
      </c>
      <c r="K15" s="352" t="s">
        <v>708</v>
      </c>
      <c r="L15" s="352" t="s">
        <v>701</v>
      </c>
      <c r="M15" s="352" t="s">
        <v>702</v>
      </c>
      <c r="N15" s="352" t="s">
        <v>17</v>
      </c>
      <c r="O15" s="352" t="s">
        <v>521</v>
      </c>
      <c r="P15" s="354" t="s">
        <v>21</v>
      </c>
      <c r="Q15" s="354" t="s">
        <v>524</v>
      </c>
      <c r="R15" s="354" t="s">
        <v>508</v>
      </c>
      <c r="S15" s="122"/>
      <c r="T15" s="122"/>
      <c r="U15" s="122"/>
    </row>
    <row r="16" spans="1:21">
      <c r="A16" s="347">
        <v>11</v>
      </c>
      <c r="B16" s="437" t="s">
        <v>80</v>
      </c>
      <c r="C16" s="348">
        <v>1109</v>
      </c>
      <c r="D16" s="349" t="s">
        <v>745</v>
      </c>
      <c r="E16" s="350" t="s">
        <v>746</v>
      </c>
      <c r="F16" s="352" t="s">
        <v>730</v>
      </c>
      <c r="G16" s="352" t="s">
        <v>506</v>
      </c>
      <c r="H16" s="352" t="s">
        <v>697</v>
      </c>
      <c r="I16" s="352" t="s">
        <v>747</v>
      </c>
      <c r="J16" s="352" t="s">
        <v>748</v>
      </c>
      <c r="K16" s="352" t="s">
        <v>700</v>
      </c>
      <c r="L16" s="352" t="s">
        <v>700</v>
      </c>
      <c r="M16" s="352" t="s">
        <v>702</v>
      </c>
      <c r="N16" s="352" t="s">
        <v>17</v>
      </c>
      <c r="O16" s="352" t="s">
        <v>521</v>
      </c>
      <c r="P16" s="354" t="s">
        <v>21</v>
      </c>
      <c r="Q16" s="354" t="s">
        <v>524</v>
      </c>
      <c r="R16" s="354" t="s">
        <v>508</v>
      </c>
      <c r="S16" s="122"/>
      <c r="T16" s="122"/>
      <c r="U16" s="122"/>
    </row>
    <row r="17" spans="1:21">
      <c r="A17" s="347">
        <v>12</v>
      </c>
      <c r="B17" s="437" t="s">
        <v>82</v>
      </c>
      <c r="C17" s="348">
        <v>1110</v>
      </c>
      <c r="D17" s="349" t="s">
        <v>749</v>
      </c>
      <c r="E17" s="350" t="s">
        <v>750</v>
      </c>
      <c r="F17" s="352" t="s">
        <v>730</v>
      </c>
      <c r="G17" s="352" t="s">
        <v>506</v>
      </c>
      <c r="H17" s="352" t="s">
        <v>510</v>
      </c>
      <c r="I17" s="352" t="s">
        <v>751</v>
      </c>
      <c r="J17" s="352" t="s">
        <v>752</v>
      </c>
      <c r="K17" s="352" t="s">
        <v>517</v>
      </c>
      <c r="L17" s="352" t="s">
        <v>517</v>
      </c>
      <c r="M17" s="352" t="s">
        <v>17</v>
      </c>
      <c r="N17" s="352" t="s">
        <v>17</v>
      </c>
      <c r="O17" s="352" t="s">
        <v>521</v>
      </c>
      <c r="P17" s="354" t="s">
        <v>21</v>
      </c>
      <c r="Q17" s="354" t="s">
        <v>524</v>
      </c>
      <c r="R17" s="354" t="s">
        <v>508</v>
      </c>
      <c r="S17" s="122"/>
      <c r="T17" s="122"/>
      <c r="U17" s="122"/>
    </row>
    <row r="18" spans="1:21">
      <c r="A18" s="347">
        <v>13</v>
      </c>
      <c r="B18" s="437" t="s">
        <v>84</v>
      </c>
      <c r="C18" s="348">
        <v>1111</v>
      </c>
      <c r="D18" s="349" t="s">
        <v>753</v>
      </c>
      <c r="E18" s="350" t="s">
        <v>754</v>
      </c>
      <c r="F18" s="351" t="s">
        <v>504</v>
      </c>
      <c r="G18" s="352" t="s">
        <v>506</v>
      </c>
      <c r="H18" s="352" t="s">
        <v>510</v>
      </c>
      <c r="I18" s="352" t="s">
        <v>755</v>
      </c>
      <c r="J18" s="352" t="s">
        <v>756</v>
      </c>
      <c r="K18" s="352" t="s">
        <v>708</v>
      </c>
      <c r="L18" s="352" t="s">
        <v>517</v>
      </c>
      <c r="M18" s="352" t="s">
        <v>17</v>
      </c>
      <c r="N18" s="352" t="s">
        <v>17</v>
      </c>
      <c r="O18" s="352" t="s">
        <v>521</v>
      </c>
      <c r="P18" s="354" t="s">
        <v>21</v>
      </c>
      <c r="Q18" s="354" t="s">
        <v>524</v>
      </c>
      <c r="R18" s="354" t="s">
        <v>508</v>
      </c>
      <c r="S18" s="122"/>
      <c r="T18" s="122"/>
      <c r="U18" s="122"/>
    </row>
    <row r="19" spans="1:21">
      <c r="A19" s="347">
        <v>14</v>
      </c>
      <c r="B19" s="437" t="s">
        <v>86</v>
      </c>
      <c r="C19" s="348">
        <v>1112</v>
      </c>
      <c r="D19" s="349" t="s">
        <v>757</v>
      </c>
      <c r="E19" s="350" t="s">
        <v>758</v>
      </c>
      <c r="F19" s="351" t="s">
        <v>504</v>
      </c>
      <c r="G19" s="352" t="s">
        <v>506</v>
      </c>
      <c r="H19" s="352" t="s">
        <v>705</v>
      </c>
      <c r="I19" s="352" t="s">
        <v>759</v>
      </c>
      <c r="J19" s="352" t="s">
        <v>760</v>
      </c>
      <c r="K19" s="352" t="s">
        <v>700</v>
      </c>
      <c r="L19" s="352" t="s">
        <v>700</v>
      </c>
      <c r="M19" s="352" t="s">
        <v>709</v>
      </c>
      <c r="N19" s="352" t="s">
        <v>17</v>
      </c>
      <c r="O19" s="352" t="s">
        <v>521</v>
      </c>
      <c r="P19" s="354" t="s">
        <v>21</v>
      </c>
      <c r="Q19" s="354" t="s">
        <v>524</v>
      </c>
      <c r="R19" s="354" t="s">
        <v>508</v>
      </c>
      <c r="S19" s="122"/>
      <c r="T19" s="122"/>
      <c r="U19" s="122"/>
    </row>
    <row r="20" spans="1:21">
      <c r="A20" s="347">
        <v>15</v>
      </c>
      <c r="B20" s="437" t="s">
        <v>87</v>
      </c>
      <c r="C20" s="348">
        <v>1113</v>
      </c>
      <c r="D20" s="349" t="s">
        <v>761</v>
      </c>
      <c r="E20" s="350" t="s">
        <v>762</v>
      </c>
      <c r="F20" s="352" t="s">
        <v>730</v>
      </c>
      <c r="G20" s="352" t="s">
        <v>506</v>
      </c>
      <c r="H20" s="352" t="s">
        <v>705</v>
      </c>
      <c r="I20" s="352" t="s">
        <v>763</v>
      </c>
      <c r="J20" s="352" t="s">
        <v>764</v>
      </c>
      <c r="K20" s="352" t="s">
        <v>517</v>
      </c>
      <c r="L20" s="352" t="s">
        <v>700</v>
      </c>
      <c r="M20" s="352" t="s">
        <v>709</v>
      </c>
      <c r="N20" s="352" t="s">
        <v>17</v>
      </c>
      <c r="O20" s="352" t="s">
        <v>521</v>
      </c>
      <c r="P20" s="354" t="s">
        <v>21</v>
      </c>
      <c r="Q20" s="354" t="s">
        <v>524</v>
      </c>
      <c r="R20" s="354" t="s">
        <v>508</v>
      </c>
      <c r="S20" s="122"/>
      <c r="T20" s="122"/>
      <c r="U20" s="122"/>
    </row>
    <row r="21" spans="1:21">
      <c r="A21" s="347">
        <v>16</v>
      </c>
      <c r="B21" s="437" t="s">
        <v>88</v>
      </c>
      <c r="C21" s="348">
        <v>1114</v>
      </c>
      <c r="D21" s="349" t="s">
        <v>765</v>
      </c>
      <c r="E21" s="352" t="s">
        <v>766</v>
      </c>
      <c r="F21" s="351" t="s">
        <v>504</v>
      </c>
      <c r="G21" s="352" t="s">
        <v>506</v>
      </c>
      <c r="H21" s="352" t="s">
        <v>510</v>
      </c>
      <c r="I21" s="352" t="s">
        <v>767</v>
      </c>
      <c r="J21" s="352" t="s">
        <v>768</v>
      </c>
      <c r="K21" s="352" t="s">
        <v>517</v>
      </c>
      <c r="L21" s="352" t="s">
        <v>700</v>
      </c>
      <c r="M21" s="352" t="s">
        <v>17</v>
      </c>
      <c r="N21" s="352" t="s">
        <v>17</v>
      </c>
      <c r="O21" s="352" t="s">
        <v>521</v>
      </c>
      <c r="P21" s="354" t="s">
        <v>21</v>
      </c>
      <c r="Q21" s="354" t="s">
        <v>524</v>
      </c>
      <c r="R21" s="354" t="s">
        <v>508</v>
      </c>
      <c r="S21" s="122"/>
      <c r="T21" s="122"/>
      <c r="U21" s="122"/>
    </row>
    <row r="22" spans="1:21">
      <c r="A22" s="347">
        <v>17</v>
      </c>
      <c r="C22" s="356"/>
      <c r="D22" s="357"/>
      <c r="E22" s="122"/>
      <c r="F22" s="122"/>
      <c r="G22" s="122"/>
      <c r="H22" s="122"/>
      <c r="I22" s="122"/>
      <c r="J22" s="122"/>
      <c r="K22" s="122"/>
      <c r="L22" s="122"/>
      <c r="M22" s="122"/>
      <c r="N22" s="122"/>
      <c r="O22" s="122"/>
      <c r="P22" s="122"/>
      <c r="Q22" s="122"/>
      <c r="R22" s="122"/>
      <c r="S22" s="122"/>
      <c r="T22" s="122"/>
      <c r="U22" s="122"/>
    </row>
    <row r="23" spans="1:21">
      <c r="A23" s="347">
        <v>18</v>
      </c>
      <c r="B23" s="441"/>
      <c r="C23" s="356"/>
      <c r="D23" s="357"/>
      <c r="E23" s="122"/>
      <c r="F23" s="122"/>
      <c r="G23" s="122"/>
      <c r="H23" s="122"/>
      <c r="I23" s="122"/>
      <c r="J23" s="122"/>
      <c r="K23" s="122"/>
      <c r="L23" s="122"/>
      <c r="M23" s="122"/>
      <c r="N23" s="122"/>
      <c r="O23" s="122"/>
      <c r="P23" s="122"/>
      <c r="Q23" s="122"/>
      <c r="R23" s="122"/>
      <c r="S23" s="122"/>
      <c r="T23" s="122"/>
      <c r="U23" s="122"/>
    </row>
    <row r="24" spans="1:21">
      <c r="A24" s="347">
        <v>19</v>
      </c>
      <c r="B24" s="441"/>
      <c r="C24" s="356"/>
      <c r="D24" s="357"/>
      <c r="E24" s="122"/>
      <c r="F24" s="122"/>
      <c r="G24" s="122"/>
      <c r="H24" s="122"/>
      <c r="I24" s="122"/>
      <c r="J24" s="122"/>
      <c r="K24" s="122"/>
      <c r="L24" s="122"/>
      <c r="M24" s="122"/>
      <c r="N24" s="122"/>
      <c r="O24" s="122"/>
      <c r="P24" s="122"/>
      <c r="Q24" s="122"/>
      <c r="R24" s="122"/>
      <c r="S24" s="122"/>
      <c r="T24" s="122"/>
      <c r="U24" s="122"/>
    </row>
    <row r="25" spans="1:21">
      <c r="A25" s="347">
        <v>20</v>
      </c>
      <c r="B25" s="442"/>
      <c r="C25" s="356"/>
      <c r="D25" s="357"/>
      <c r="E25" s="122"/>
      <c r="F25" s="122"/>
      <c r="G25" s="122"/>
      <c r="H25" s="122"/>
      <c r="I25" s="122"/>
      <c r="J25" s="122"/>
      <c r="K25" s="122"/>
      <c r="L25" s="122"/>
      <c r="M25" s="122"/>
      <c r="N25" s="122"/>
      <c r="O25" s="122"/>
      <c r="P25" s="122"/>
      <c r="Q25" s="122"/>
      <c r="R25" s="122"/>
      <c r="S25" s="122"/>
      <c r="T25" s="122"/>
      <c r="U25" s="122"/>
    </row>
    <row r="26" spans="1:21">
      <c r="A26" s="347">
        <v>21</v>
      </c>
      <c r="B26" s="442"/>
      <c r="C26" s="356"/>
      <c r="D26" s="357"/>
      <c r="E26" s="122"/>
      <c r="F26" s="122"/>
      <c r="G26" s="122"/>
      <c r="H26" s="122"/>
      <c r="I26" s="122"/>
      <c r="J26" s="122"/>
      <c r="K26" s="122"/>
      <c r="L26" s="122"/>
      <c r="M26" s="122"/>
      <c r="N26" s="122"/>
      <c r="O26" s="122"/>
      <c r="P26" s="122"/>
      <c r="Q26" s="122"/>
      <c r="R26" s="122"/>
      <c r="S26" s="122"/>
      <c r="T26" s="122"/>
      <c r="U26" s="122"/>
    </row>
    <row r="27" spans="1:21">
      <c r="A27" s="347">
        <v>22</v>
      </c>
      <c r="B27" s="442"/>
      <c r="C27" s="356"/>
      <c r="D27" s="357"/>
      <c r="E27" s="122"/>
      <c r="F27" s="122"/>
      <c r="G27" s="122"/>
      <c r="H27" s="122"/>
      <c r="I27" s="122"/>
      <c r="J27" s="122"/>
      <c r="K27" s="122"/>
      <c r="L27" s="122"/>
      <c r="M27" s="122"/>
      <c r="N27" s="122"/>
      <c r="O27" s="122"/>
      <c r="P27" s="122"/>
      <c r="Q27" s="122"/>
      <c r="R27" s="122"/>
      <c r="S27" s="122"/>
      <c r="T27" s="122"/>
      <c r="U27" s="122"/>
    </row>
    <row r="28" spans="1:21">
      <c r="A28" s="347">
        <v>23</v>
      </c>
      <c r="B28" s="442"/>
      <c r="C28" s="356"/>
      <c r="D28" s="357"/>
      <c r="E28" s="122"/>
      <c r="F28" s="122"/>
      <c r="G28" s="122"/>
      <c r="H28" s="122"/>
      <c r="I28" s="122"/>
      <c r="J28" s="122"/>
      <c r="K28" s="122"/>
      <c r="L28" s="122"/>
      <c r="M28" s="122"/>
      <c r="N28" s="122"/>
      <c r="O28" s="122"/>
      <c r="P28" s="122"/>
      <c r="Q28" s="122"/>
      <c r="R28" s="122"/>
      <c r="S28" s="122"/>
      <c r="T28" s="122"/>
      <c r="U28" s="122"/>
    </row>
    <row r="29" spans="1:21">
      <c r="A29" s="347">
        <v>24</v>
      </c>
      <c r="B29" s="442"/>
      <c r="C29" s="356"/>
      <c r="D29" s="357"/>
      <c r="E29" s="122"/>
      <c r="F29" s="122"/>
      <c r="G29" s="122"/>
      <c r="H29" s="122"/>
      <c r="I29" s="122"/>
      <c r="J29" s="122"/>
      <c r="K29" s="122"/>
      <c r="L29" s="122"/>
      <c r="M29" s="122"/>
      <c r="N29" s="122"/>
      <c r="O29" s="122"/>
      <c r="P29" s="122"/>
      <c r="Q29" s="122"/>
      <c r="R29" s="122"/>
      <c r="S29" s="122"/>
      <c r="T29" s="122"/>
      <c r="U29" s="122"/>
    </row>
    <row r="30" spans="1:21">
      <c r="A30" s="347">
        <v>25</v>
      </c>
      <c r="B30" s="442"/>
      <c r="C30" s="356"/>
      <c r="D30" s="357"/>
      <c r="E30" s="122"/>
      <c r="F30" s="122"/>
      <c r="G30" s="122"/>
      <c r="H30" s="122"/>
      <c r="I30" s="122"/>
      <c r="J30" s="122"/>
      <c r="K30" s="122"/>
      <c r="L30" s="122"/>
      <c r="M30" s="122"/>
      <c r="N30" s="122"/>
      <c r="O30" s="122"/>
      <c r="P30" s="122"/>
      <c r="Q30" s="122"/>
      <c r="R30" s="122"/>
      <c r="S30" s="122"/>
      <c r="T30" s="122"/>
      <c r="U30" s="122"/>
    </row>
    <row r="31" spans="1:21">
      <c r="A31" s="347">
        <v>26</v>
      </c>
      <c r="B31" s="442"/>
      <c r="C31" s="356"/>
      <c r="D31" s="357"/>
      <c r="E31" s="122"/>
      <c r="F31" s="122"/>
      <c r="G31" s="122"/>
      <c r="H31" s="122"/>
      <c r="I31" s="122"/>
      <c r="J31" s="122"/>
      <c r="K31" s="122"/>
      <c r="L31" s="122"/>
      <c r="M31" s="122"/>
      <c r="N31" s="122"/>
      <c r="O31" s="122"/>
      <c r="P31" s="122"/>
      <c r="Q31" s="122"/>
      <c r="R31" s="122"/>
      <c r="S31" s="122"/>
      <c r="T31" s="122"/>
      <c r="U31" s="122"/>
    </row>
    <row r="32" spans="1:21">
      <c r="A32" s="347">
        <v>27</v>
      </c>
      <c r="B32" s="442"/>
      <c r="C32" s="356"/>
      <c r="D32" s="357"/>
      <c r="E32" s="122"/>
      <c r="F32" s="122"/>
      <c r="G32" s="122"/>
      <c r="H32" s="122"/>
      <c r="I32" s="122"/>
      <c r="J32" s="122"/>
      <c r="K32" s="122"/>
      <c r="L32" s="122"/>
      <c r="M32" s="122"/>
      <c r="N32" s="122"/>
      <c r="O32" s="122"/>
      <c r="P32" s="122"/>
      <c r="Q32" s="122"/>
      <c r="R32" s="122"/>
      <c r="S32" s="122"/>
      <c r="T32" s="122"/>
      <c r="U32" s="122"/>
    </row>
    <row r="33" spans="1:21">
      <c r="A33" s="347">
        <v>28</v>
      </c>
      <c r="B33" s="442"/>
      <c r="C33" s="356"/>
      <c r="D33" s="357"/>
      <c r="E33" s="122"/>
      <c r="F33" s="122"/>
      <c r="G33" s="122"/>
      <c r="H33" s="122"/>
      <c r="I33" s="122"/>
      <c r="J33" s="122"/>
      <c r="K33" s="122"/>
      <c r="L33" s="122"/>
      <c r="M33" s="122"/>
      <c r="N33" s="122"/>
      <c r="O33" s="122"/>
      <c r="P33" s="122"/>
      <c r="Q33" s="122"/>
      <c r="R33" s="122"/>
      <c r="S33" s="122"/>
      <c r="T33" s="122"/>
      <c r="U33" s="122"/>
    </row>
    <row r="34" spans="1:21">
      <c r="A34" s="347">
        <v>29</v>
      </c>
      <c r="B34" s="443"/>
      <c r="C34" s="356"/>
      <c r="D34" s="357"/>
      <c r="E34" s="122"/>
      <c r="F34" s="122"/>
      <c r="G34" s="122"/>
      <c r="H34" s="122"/>
      <c r="I34" s="122"/>
      <c r="J34" s="122"/>
      <c r="K34" s="122"/>
      <c r="L34" s="122"/>
      <c r="M34" s="122"/>
      <c r="N34" s="122"/>
      <c r="O34" s="122"/>
      <c r="P34" s="122"/>
      <c r="Q34" s="122"/>
      <c r="R34" s="122"/>
      <c r="S34" s="122"/>
      <c r="T34" s="122"/>
      <c r="U34" s="122"/>
    </row>
    <row r="35" spans="1:21">
      <c r="A35" s="347">
        <v>30</v>
      </c>
      <c r="B35" s="444"/>
      <c r="C35" s="356"/>
      <c r="D35" s="357"/>
      <c r="E35" s="122"/>
      <c r="F35" s="122"/>
      <c r="G35" s="122"/>
      <c r="H35" s="122"/>
      <c r="I35" s="122"/>
      <c r="J35" s="122"/>
      <c r="K35" s="122"/>
      <c r="L35" s="122"/>
      <c r="M35" s="122"/>
      <c r="N35" s="122"/>
      <c r="O35" s="122"/>
      <c r="P35" s="122"/>
      <c r="Q35" s="122"/>
      <c r="R35" s="122"/>
      <c r="S35" s="122"/>
      <c r="T35" s="122"/>
      <c r="U35" s="122"/>
    </row>
    <row r="36" spans="1:21">
      <c r="A36" s="347">
        <v>31</v>
      </c>
      <c r="B36" s="444"/>
      <c r="C36" s="356"/>
      <c r="D36" s="357"/>
      <c r="E36" s="122"/>
      <c r="F36" s="122"/>
      <c r="G36" s="122"/>
      <c r="H36" s="122"/>
      <c r="I36" s="122"/>
      <c r="J36" s="122"/>
      <c r="K36" s="122"/>
      <c r="L36" s="122"/>
      <c r="M36" s="122"/>
      <c r="N36" s="122"/>
      <c r="O36" s="122"/>
      <c r="P36" s="122"/>
      <c r="Q36" s="122"/>
      <c r="R36" s="122"/>
      <c r="S36" s="122"/>
      <c r="T36" s="122"/>
      <c r="U36" s="122"/>
    </row>
    <row r="37" spans="1:21">
      <c r="A37" s="347">
        <v>32</v>
      </c>
      <c r="B37" s="444"/>
      <c r="C37" s="356"/>
      <c r="D37" s="357"/>
      <c r="E37" s="122"/>
      <c r="F37" s="122"/>
      <c r="G37" s="122"/>
      <c r="H37" s="122"/>
      <c r="I37" s="122"/>
      <c r="J37" s="122"/>
      <c r="K37" s="122"/>
      <c r="L37" s="122"/>
      <c r="M37" s="122"/>
      <c r="N37" s="122"/>
      <c r="O37" s="122"/>
      <c r="P37" s="122"/>
      <c r="Q37" s="122"/>
      <c r="R37" s="122"/>
      <c r="S37" s="122"/>
      <c r="T37" s="122"/>
      <c r="U37" s="122"/>
    </row>
    <row r="38" spans="1:21">
      <c r="A38" s="347">
        <v>33</v>
      </c>
      <c r="B38" s="444"/>
      <c r="C38" s="356"/>
      <c r="D38" s="357"/>
      <c r="E38" s="122"/>
      <c r="F38" s="122"/>
      <c r="G38" s="122"/>
      <c r="H38" s="122"/>
      <c r="I38" s="122"/>
      <c r="J38" s="122"/>
      <c r="K38" s="122"/>
      <c r="L38" s="122"/>
      <c r="M38" s="122"/>
      <c r="N38" s="122"/>
      <c r="O38" s="122"/>
      <c r="P38" s="122"/>
      <c r="Q38" s="122"/>
      <c r="R38" s="122"/>
      <c r="S38" s="122"/>
      <c r="T38" s="122"/>
      <c r="U38" s="122"/>
    </row>
    <row r="39" spans="1:21">
      <c r="A39" s="347">
        <v>34</v>
      </c>
      <c r="B39" s="444"/>
      <c r="C39" s="356"/>
      <c r="D39" s="357"/>
      <c r="E39" s="122"/>
      <c r="F39" s="122"/>
      <c r="G39" s="122"/>
      <c r="H39" s="122"/>
      <c r="I39" s="122"/>
      <c r="J39" s="122"/>
      <c r="K39" s="122"/>
      <c r="L39" s="122"/>
      <c r="M39" s="122"/>
      <c r="N39" s="122"/>
      <c r="O39" s="122"/>
      <c r="P39" s="122"/>
      <c r="Q39" s="122"/>
      <c r="R39" s="122"/>
      <c r="S39" s="122"/>
      <c r="T39" s="122"/>
      <c r="U39" s="122"/>
    </row>
    <row r="40" spans="1:21">
      <c r="A40" s="347">
        <v>35</v>
      </c>
      <c r="B40" s="444"/>
      <c r="C40" s="356"/>
      <c r="D40" s="357"/>
      <c r="E40" s="122"/>
      <c r="F40" s="122"/>
      <c r="G40" s="122"/>
      <c r="H40" s="122"/>
      <c r="I40" s="122"/>
      <c r="J40" s="122"/>
      <c r="K40" s="122"/>
      <c r="L40" s="122"/>
      <c r="M40" s="122"/>
      <c r="N40" s="122"/>
      <c r="O40" s="122"/>
      <c r="P40" s="122"/>
      <c r="Q40" s="122"/>
      <c r="R40" s="122"/>
      <c r="S40" s="122"/>
      <c r="T40" s="122"/>
      <c r="U40" s="122"/>
    </row>
    <row r="41" spans="1:21">
      <c r="A41" s="347">
        <v>36</v>
      </c>
      <c r="B41" s="444"/>
      <c r="C41" s="356"/>
      <c r="D41" s="357"/>
      <c r="E41" s="122"/>
      <c r="F41" s="122"/>
      <c r="G41" s="122"/>
      <c r="H41" s="122"/>
      <c r="I41" s="122"/>
      <c r="J41" s="122"/>
      <c r="K41" s="122"/>
      <c r="L41" s="122"/>
      <c r="M41" s="122"/>
      <c r="N41" s="122"/>
      <c r="O41" s="122"/>
      <c r="P41" s="122"/>
      <c r="Q41" s="122"/>
      <c r="R41" s="122"/>
      <c r="S41" s="122"/>
      <c r="T41" s="122"/>
      <c r="U41" s="122"/>
    </row>
    <row r="42" spans="1:21">
      <c r="A42" s="347">
        <v>37</v>
      </c>
      <c r="B42" s="444"/>
      <c r="C42" s="356"/>
      <c r="D42" s="357"/>
      <c r="E42" s="122"/>
      <c r="F42" s="122"/>
      <c r="G42" s="122"/>
      <c r="H42" s="122"/>
      <c r="I42" s="122"/>
      <c r="J42" s="122"/>
      <c r="K42" s="122"/>
      <c r="L42" s="122"/>
      <c r="M42" s="122"/>
      <c r="N42" s="122"/>
      <c r="O42" s="122"/>
      <c r="P42" s="122"/>
      <c r="Q42" s="122"/>
      <c r="R42" s="122"/>
      <c r="S42" s="122"/>
      <c r="T42" s="122"/>
      <c r="U42" s="122"/>
    </row>
    <row r="43" spans="1:21">
      <c r="A43" s="347">
        <v>38</v>
      </c>
      <c r="B43" s="444"/>
      <c r="C43" s="356"/>
      <c r="D43" s="357"/>
      <c r="E43" s="122"/>
      <c r="F43" s="122"/>
      <c r="G43" s="122"/>
      <c r="H43" s="122"/>
      <c r="I43" s="122"/>
      <c r="J43" s="122"/>
      <c r="K43" s="122"/>
      <c r="L43" s="122"/>
      <c r="M43" s="122"/>
      <c r="N43" s="122"/>
      <c r="O43" s="122"/>
      <c r="P43" s="122"/>
      <c r="Q43" s="122"/>
      <c r="R43" s="122"/>
      <c r="S43" s="122"/>
      <c r="T43" s="122"/>
      <c r="U43" s="122"/>
    </row>
    <row r="44" spans="1:21">
      <c r="A44" s="347">
        <v>39</v>
      </c>
      <c r="B44" s="444"/>
      <c r="C44" s="356"/>
      <c r="D44" s="357"/>
      <c r="E44" s="122"/>
      <c r="F44" s="122"/>
      <c r="G44" s="122"/>
      <c r="H44" s="122"/>
      <c r="I44" s="122"/>
      <c r="J44" s="122"/>
      <c r="K44" s="122"/>
      <c r="L44" s="122"/>
      <c r="M44" s="122"/>
      <c r="N44" s="122"/>
      <c r="O44" s="122"/>
      <c r="P44" s="122"/>
      <c r="Q44" s="122"/>
      <c r="R44" s="122"/>
      <c r="S44" s="122"/>
      <c r="T44" s="122"/>
      <c r="U44" s="122"/>
    </row>
    <row r="45" spans="1:21">
      <c r="A45" s="347">
        <v>40</v>
      </c>
      <c r="B45" s="444"/>
      <c r="C45" s="356"/>
      <c r="D45" s="357"/>
      <c r="E45" s="122"/>
      <c r="F45" s="122"/>
      <c r="G45" s="122"/>
      <c r="H45" s="122"/>
      <c r="I45" s="122"/>
      <c r="J45" s="122"/>
      <c r="K45" s="122"/>
      <c r="L45" s="122"/>
      <c r="M45" s="122"/>
      <c r="N45" s="122"/>
      <c r="O45" s="122"/>
      <c r="P45" s="122"/>
      <c r="Q45" s="122"/>
      <c r="R45" s="122"/>
      <c r="S45" s="122"/>
      <c r="T45" s="122"/>
      <c r="U45" s="122"/>
    </row>
  </sheetData>
  <mergeCells count="16">
    <mergeCell ref="F4:F5"/>
    <mergeCell ref="A4:A5"/>
    <mergeCell ref="B4:B5"/>
    <mergeCell ref="C4:C5"/>
    <mergeCell ref="D4:D5"/>
    <mergeCell ref="E4:E5"/>
    <mergeCell ref="R4:R5"/>
    <mergeCell ref="S4:S5"/>
    <mergeCell ref="T4:T5"/>
    <mergeCell ref="U4:U5"/>
    <mergeCell ref="G4:G5"/>
    <mergeCell ref="H4:H5"/>
    <mergeCell ref="I4:J4"/>
    <mergeCell ref="K4:K5"/>
    <mergeCell ref="L4:L5"/>
    <mergeCell ref="M4:Q4"/>
  </mergeCells>
  <pageMargins left="0.7" right="0.7" top="0.75" bottom="0.75" header="0.3" footer="0.3"/>
  <pageSetup paperSize="9" scale="21" orientation="portrait" horizontalDpi="4294967293"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5"/>
  <sheetViews>
    <sheetView view="pageBreakPreview" zoomScale="60" zoomScaleNormal="100" workbookViewId="0">
      <selection activeCell="O14" sqref="O14"/>
    </sheetView>
  </sheetViews>
  <sheetFormatPr defaultRowHeight="15"/>
  <cols>
    <col min="1" max="1" width="3.5703125" customWidth="1"/>
    <col min="2" max="2" width="31.7109375" customWidth="1"/>
  </cols>
  <sheetData>
    <row r="1" spans="1:18">
      <c r="B1" s="132" t="s">
        <v>135</v>
      </c>
    </row>
    <row r="2" spans="1:18">
      <c r="B2" s="132" t="s">
        <v>136</v>
      </c>
    </row>
    <row r="3" spans="1:18">
      <c r="B3">
        <v>2</v>
      </c>
      <c r="C3">
        <v>3</v>
      </c>
      <c r="D3">
        <v>4</v>
      </c>
      <c r="E3">
        <v>5</v>
      </c>
      <c r="F3">
        <v>6</v>
      </c>
      <c r="G3">
        <v>7</v>
      </c>
      <c r="H3">
        <v>8</v>
      </c>
      <c r="I3">
        <v>9</v>
      </c>
      <c r="J3">
        <v>10</v>
      </c>
      <c r="K3">
        <v>11</v>
      </c>
      <c r="L3">
        <v>12</v>
      </c>
      <c r="M3">
        <v>13</v>
      </c>
      <c r="N3">
        <v>14</v>
      </c>
      <c r="O3">
        <v>15</v>
      </c>
      <c r="P3">
        <v>16</v>
      </c>
      <c r="Q3">
        <v>17</v>
      </c>
      <c r="R3">
        <v>18</v>
      </c>
    </row>
    <row r="4" spans="1:18">
      <c r="A4" s="556" t="s">
        <v>55</v>
      </c>
      <c r="B4" s="556" t="s">
        <v>137</v>
      </c>
      <c r="C4" s="832" t="s">
        <v>138</v>
      </c>
      <c r="D4" s="832"/>
      <c r="E4" s="833" t="s">
        <v>139</v>
      </c>
      <c r="F4" s="834"/>
      <c r="G4" s="835" t="s">
        <v>135</v>
      </c>
      <c r="H4" s="836"/>
      <c r="I4" s="836"/>
      <c r="J4" s="837"/>
      <c r="K4" s="577" t="s">
        <v>140</v>
      </c>
      <c r="L4" s="577"/>
      <c r="M4" s="577" t="s">
        <v>141</v>
      </c>
      <c r="N4" s="577"/>
      <c r="O4" s="577" t="s">
        <v>142</v>
      </c>
      <c r="P4" s="577"/>
      <c r="Q4" s="577" t="s">
        <v>143</v>
      </c>
      <c r="R4" s="577"/>
    </row>
    <row r="5" spans="1:18" ht="28.5">
      <c r="A5" s="558"/>
      <c r="B5" s="558"/>
      <c r="C5" s="133" t="s">
        <v>144</v>
      </c>
      <c r="D5" s="133" t="s">
        <v>145</v>
      </c>
      <c r="E5" s="133" t="s">
        <v>146</v>
      </c>
      <c r="F5" s="133" t="s">
        <v>145</v>
      </c>
      <c r="G5" s="134" t="s">
        <v>147</v>
      </c>
      <c r="H5" s="134" t="s">
        <v>148</v>
      </c>
      <c r="I5" s="134" t="s">
        <v>149</v>
      </c>
      <c r="J5" s="134" t="s">
        <v>150</v>
      </c>
      <c r="K5" s="135" t="s">
        <v>151</v>
      </c>
      <c r="L5" s="135" t="s">
        <v>152</v>
      </c>
      <c r="M5" s="136" t="s">
        <v>151</v>
      </c>
      <c r="N5" s="136" t="s">
        <v>152</v>
      </c>
      <c r="O5" s="136" t="s">
        <v>151</v>
      </c>
      <c r="P5" s="136" t="s">
        <v>152</v>
      </c>
      <c r="Q5" s="136" t="s">
        <v>151</v>
      </c>
      <c r="R5" s="136" t="s">
        <v>152</v>
      </c>
    </row>
    <row r="6" spans="1:18">
      <c r="A6">
        <v>1</v>
      </c>
      <c r="B6" s="137" t="str">
        <f>[1]SISWA!B6</f>
        <v>Arka Ra'if Hamdani</v>
      </c>
      <c r="C6" s="126">
        <v>103</v>
      </c>
      <c r="D6" s="126"/>
      <c r="E6" s="138">
        <v>15</v>
      </c>
      <c r="F6" s="138"/>
      <c r="G6" s="139" t="s">
        <v>153</v>
      </c>
      <c r="H6" s="139" t="s">
        <v>153</v>
      </c>
      <c r="I6" s="139" t="s">
        <v>153</v>
      </c>
      <c r="J6" s="140" t="s">
        <v>15</v>
      </c>
      <c r="K6" s="141" t="s">
        <v>15</v>
      </c>
      <c r="L6" s="141" t="s">
        <v>15</v>
      </c>
      <c r="M6" s="142" t="s">
        <v>15</v>
      </c>
      <c r="N6" s="142" t="s">
        <v>15</v>
      </c>
      <c r="O6" s="141" t="s">
        <v>15</v>
      </c>
      <c r="P6" s="141" t="s">
        <v>15</v>
      </c>
      <c r="Q6" s="142" t="s">
        <v>15</v>
      </c>
      <c r="R6" s="142" t="s">
        <v>15</v>
      </c>
    </row>
    <row r="7" spans="1:18">
      <c r="A7">
        <v>2</v>
      </c>
      <c r="B7" s="137" t="str">
        <f>[1]SISWA!B7</f>
        <v>Athaya Alifia Maulida Azahra</v>
      </c>
      <c r="C7" s="126">
        <v>102</v>
      </c>
      <c r="D7" s="126"/>
      <c r="E7" s="138">
        <v>21</v>
      </c>
      <c r="F7" s="138"/>
      <c r="G7" s="139" t="s">
        <v>153</v>
      </c>
      <c r="H7" s="139" t="s">
        <v>153</v>
      </c>
      <c r="I7" s="139" t="s">
        <v>153</v>
      </c>
      <c r="J7" s="140" t="s">
        <v>15</v>
      </c>
      <c r="K7" s="141" t="s">
        <v>15</v>
      </c>
      <c r="L7" s="141" t="s">
        <v>15</v>
      </c>
      <c r="M7" s="142" t="s">
        <v>15</v>
      </c>
      <c r="N7" s="142" t="s">
        <v>15</v>
      </c>
      <c r="O7" s="141" t="s">
        <v>15</v>
      </c>
      <c r="P7" s="141" t="s">
        <v>15</v>
      </c>
      <c r="Q7" s="142" t="s">
        <v>15</v>
      </c>
      <c r="R7" s="142" t="s">
        <v>15</v>
      </c>
    </row>
    <row r="8" spans="1:18">
      <c r="A8">
        <v>3</v>
      </c>
      <c r="B8" s="137" t="str">
        <f>[1]SISWA!B8</f>
        <v>Danar Neva Patrias</v>
      </c>
      <c r="C8" s="126">
        <v>119</v>
      </c>
      <c r="D8" s="126"/>
      <c r="E8" s="138">
        <v>25</v>
      </c>
      <c r="F8" s="138"/>
      <c r="G8" s="139" t="s">
        <v>153</v>
      </c>
      <c r="H8" s="139" t="s">
        <v>153</v>
      </c>
      <c r="I8" s="139" t="s">
        <v>153</v>
      </c>
      <c r="J8" s="140" t="s">
        <v>15</v>
      </c>
      <c r="K8" s="141" t="s">
        <v>15</v>
      </c>
      <c r="L8" s="141" t="s">
        <v>15</v>
      </c>
      <c r="M8" s="142" t="s">
        <v>15</v>
      </c>
      <c r="N8" s="142" t="s">
        <v>15</v>
      </c>
      <c r="O8" s="141" t="s">
        <v>15</v>
      </c>
      <c r="P8" s="141" t="s">
        <v>15</v>
      </c>
      <c r="Q8" s="142" t="s">
        <v>15</v>
      </c>
      <c r="R8" s="142" t="s">
        <v>15</v>
      </c>
    </row>
    <row r="9" spans="1:18">
      <c r="A9">
        <v>4</v>
      </c>
      <c r="B9" s="137" t="str">
        <f>[1]SISWA!B9</f>
        <v>Davila Rebiyansa Putra</v>
      </c>
      <c r="C9" s="126">
        <v>125</v>
      </c>
      <c r="D9" s="126"/>
      <c r="E9" s="138">
        <v>21</v>
      </c>
      <c r="F9" s="138"/>
      <c r="G9" s="139" t="s">
        <v>153</v>
      </c>
      <c r="H9" s="139" t="s">
        <v>153</v>
      </c>
      <c r="I9" s="139" t="s">
        <v>153</v>
      </c>
      <c r="J9" s="140" t="s">
        <v>15</v>
      </c>
      <c r="K9" s="141" t="s">
        <v>15</v>
      </c>
      <c r="L9" s="141" t="s">
        <v>15</v>
      </c>
      <c r="M9" s="142" t="s">
        <v>15</v>
      </c>
      <c r="N9" s="142" t="s">
        <v>15</v>
      </c>
      <c r="O9" s="141" t="s">
        <v>15</v>
      </c>
      <c r="P9" s="141" t="s">
        <v>15</v>
      </c>
      <c r="Q9" s="142" t="s">
        <v>15</v>
      </c>
      <c r="R9" s="142" t="s">
        <v>15</v>
      </c>
    </row>
    <row r="10" spans="1:18">
      <c r="A10">
        <v>5</v>
      </c>
      <c r="B10" s="137" t="str">
        <f>[1]SISWA!B10</f>
        <v>Dyaz Eka Winata</v>
      </c>
      <c r="C10" s="126">
        <v>121</v>
      </c>
      <c r="D10" s="126"/>
      <c r="E10" s="138">
        <v>22</v>
      </c>
      <c r="F10" s="138"/>
      <c r="G10" s="139" t="s">
        <v>153</v>
      </c>
      <c r="H10" s="139" t="s">
        <v>153</v>
      </c>
      <c r="I10" s="139" t="s">
        <v>153</v>
      </c>
      <c r="J10" s="140" t="s">
        <v>15</v>
      </c>
      <c r="K10" s="141" t="s">
        <v>15</v>
      </c>
      <c r="L10" s="141" t="s">
        <v>15</v>
      </c>
      <c r="M10" s="142" t="s">
        <v>15</v>
      </c>
      <c r="N10" s="142" t="s">
        <v>15</v>
      </c>
      <c r="O10" s="141" t="s">
        <v>15</v>
      </c>
      <c r="P10" s="141" t="s">
        <v>15</v>
      </c>
      <c r="Q10" s="142" t="s">
        <v>15</v>
      </c>
      <c r="R10" s="142" t="s">
        <v>15</v>
      </c>
    </row>
    <row r="11" spans="1:18" ht="30">
      <c r="A11">
        <v>6</v>
      </c>
      <c r="B11" s="137" t="str">
        <f>[1]SISWA!B11</f>
        <v>Dzaky Athaya Muhammad Salim</v>
      </c>
      <c r="C11" s="126">
        <v>120</v>
      </c>
      <c r="D11" s="126"/>
      <c r="E11" s="138">
        <v>23</v>
      </c>
      <c r="F11" s="138"/>
      <c r="G11" s="139" t="s">
        <v>154</v>
      </c>
      <c r="H11" s="139" t="s">
        <v>153</v>
      </c>
      <c r="I11" s="139" t="s">
        <v>153</v>
      </c>
      <c r="J11" s="140" t="s">
        <v>15</v>
      </c>
      <c r="K11" s="141" t="s">
        <v>15</v>
      </c>
      <c r="L11" s="141" t="s">
        <v>15</v>
      </c>
      <c r="M11" s="142" t="s">
        <v>15</v>
      </c>
      <c r="N11" s="142" t="s">
        <v>15</v>
      </c>
      <c r="O11" s="141" t="s">
        <v>15</v>
      </c>
      <c r="P11" s="141" t="s">
        <v>15</v>
      </c>
      <c r="Q11" s="142" t="s">
        <v>15</v>
      </c>
      <c r="R11" s="142" t="s">
        <v>15</v>
      </c>
    </row>
    <row r="12" spans="1:18">
      <c r="A12">
        <v>7</v>
      </c>
      <c r="B12" s="137" t="str">
        <f>[1]SISWA!B12</f>
        <v>Haya Hafizhah</v>
      </c>
      <c r="C12" s="126">
        <v>115</v>
      </c>
      <c r="D12" s="126"/>
      <c r="E12" s="138">
        <v>19</v>
      </c>
      <c r="F12" s="138"/>
      <c r="G12" s="139" t="s">
        <v>153</v>
      </c>
      <c r="H12" s="139" t="s">
        <v>153</v>
      </c>
      <c r="I12" s="139" t="s">
        <v>153</v>
      </c>
      <c r="J12" s="140" t="s">
        <v>15</v>
      </c>
      <c r="K12" s="141" t="s">
        <v>15</v>
      </c>
      <c r="L12" s="141" t="s">
        <v>15</v>
      </c>
      <c r="M12" s="142" t="s">
        <v>15</v>
      </c>
      <c r="N12" s="142" t="s">
        <v>15</v>
      </c>
      <c r="O12" s="141" t="s">
        <v>15</v>
      </c>
      <c r="P12" s="141" t="s">
        <v>15</v>
      </c>
      <c r="Q12" s="142" t="s">
        <v>15</v>
      </c>
      <c r="R12" s="142" t="s">
        <v>15</v>
      </c>
    </row>
    <row r="13" spans="1:18" ht="30">
      <c r="A13">
        <v>8</v>
      </c>
      <c r="B13" s="137" t="str">
        <f>[1]SISWA!B13</f>
        <v>Kevin Aldi Prasetya</v>
      </c>
      <c r="C13" s="126">
        <v>113</v>
      </c>
      <c r="D13" s="126"/>
      <c r="E13" s="138">
        <v>25</v>
      </c>
      <c r="F13" s="138"/>
      <c r="G13" s="139" t="s">
        <v>154</v>
      </c>
      <c r="H13" s="139" t="s">
        <v>153</v>
      </c>
      <c r="I13" s="139" t="s">
        <v>153</v>
      </c>
      <c r="J13" s="140" t="s">
        <v>15</v>
      </c>
      <c r="K13" s="141" t="s">
        <v>15</v>
      </c>
      <c r="L13" s="141" t="s">
        <v>15</v>
      </c>
      <c r="M13" s="142" t="s">
        <v>15</v>
      </c>
      <c r="N13" s="142" t="s">
        <v>15</v>
      </c>
      <c r="O13" s="141" t="s">
        <v>15</v>
      </c>
      <c r="P13" s="141" t="s">
        <v>15</v>
      </c>
      <c r="Q13" s="142" t="s">
        <v>15</v>
      </c>
      <c r="R13" s="142" t="s">
        <v>15</v>
      </c>
    </row>
    <row r="14" spans="1:18">
      <c r="A14">
        <v>9</v>
      </c>
      <c r="B14" s="137" t="str">
        <f>[1]SISWA!B14</f>
        <v>Miswa Putri Ramadhani</v>
      </c>
      <c r="C14" s="126">
        <v>117</v>
      </c>
      <c r="D14" s="126"/>
      <c r="E14" s="138">
        <v>19</v>
      </c>
      <c r="F14" s="138"/>
      <c r="G14" s="139" t="s">
        <v>153</v>
      </c>
      <c r="H14" s="139" t="s">
        <v>153</v>
      </c>
      <c r="I14" s="139" t="s">
        <v>153</v>
      </c>
      <c r="J14" s="140" t="s">
        <v>15</v>
      </c>
      <c r="K14" s="141" t="s">
        <v>15</v>
      </c>
      <c r="L14" s="141" t="s">
        <v>15</v>
      </c>
      <c r="M14" s="142" t="s">
        <v>15</v>
      </c>
      <c r="N14" s="142" t="s">
        <v>15</v>
      </c>
      <c r="O14" s="141" t="s">
        <v>15</v>
      </c>
      <c r="P14" s="141" t="s">
        <v>15</v>
      </c>
      <c r="Q14" s="142" t="s">
        <v>15</v>
      </c>
      <c r="R14" s="142" t="s">
        <v>15</v>
      </c>
    </row>
    <row r="15" spans="1:18" ht="30">
      <c r="A15">
        <v>10</v>
      </c>
      <c r="B15" s="137" t="str">
        <f>[1]SISWA!B15</f>
        <v>Muhammad Rafi Aldiansyah</v>
      </c>
      <c r="C15" s="126">
        <v>120</v>
      </c>
      <c r="D15" s="126"/>
      <c r="E15" s="138">
        <v>18</v>
      </c>
      <c r="F15" s="138"/>
      <c r="G15" s="139" t="s">
        <v>153</v>
      </c>
      <c r="H15" s="139" t="s">
        <v>154</v>
      </c>
      <c r="I15" s="139" t="s">
        <v>153</v>
      </c>
      <c r="J15" s="140" t="s">
        <v>15</v>
      </c>
      <c r="K15" s="141" t="s">
        <v>15</v>
      </c>
      <c r="L15" s="141" t="s">
        <v>15</v>
      </c>
      <c r="M15" s="142" t="s">
        <v>15</v>
      </c>
      <c r="N15" s="142" t="s">
        <v>15</v>
      </c>
      <c r="O15" s="141" t="s">
        <v>15</v>
      </c>
      <c r="P15" s="141" t="s">
        <v>15</v>
      </c>
      <c r="Q15" s="142" t="s">
        <v>15</v>
      </c>
      <c r="R15" s="142" t="s">
        <v>15</v>
      </c>
    </row>
    <row r="16" spans="1:18">
      <c r="A16">
        <v>11</v>
      </c>
      <c r="B16" s="137" t="str">
        <f>[1]SISWA!B16</f>
        <v>Nabila Ayu Saskia Ningrum</v>
      </c>
      <c r="C16" s="126">
        <v>117</v>
      </c>
      <c r="D16" s="126"/>
      <c r="E16" s="138">
        <v>22</v>
      </c>
      <c r="F16" s="138"/>
      <c r="G16" s="139" t="s">
        <v>153</v>
      </c>
      <c r="H16" s="139" t="s">
        <v>153</v>
      </c>
      <c r="I16" s="139" t="s">
        <v>153</v>
      </c>
      <c r="J16" s="140" t="s">
        <v>15</v>
      </c>
      <c r="K16" s="141" t="s">
        <v>15</v>
      </c>
      <c r="L16" s="141" t="s">
        <v>15</v>
      </c>
      <c r="M16" s="142" t="s">
        <v>15</v>
      </c>
      <c r="N16" s="142" t="s">
        <v>15</v>
      </c>
      <c r="O16" s="141" t="s">
        <v>15</v>
      </c>
      <c r="P16" s="141" t="s">
        <v>15</v>
      </c>
      <c r="Q16" s="142" t="s">
        <v>15</v>
      </c>
      <c r="R16" s="142" t="s">
        <v>15</v>
      </c>
    </row>
    <row r="17" spans="1:18">
      <c r="A17">
        <v>12</v>
      </c>
      <c r="B17" s="137" t="str">
        <f>[1]SISWA!B17</f>
        <v>Nabila Septianing Tyas</v>
      </c>
      <c r="C17" s="126">
        <v>138</v>
      </c>
      <c r="D17" s="126"/>
      <c r="E17" s="138">
        <v>42</v>
      </c>
      <c r="F17" s="138"/>
      <c r="G17" s="139" t="s">
        <v>153</v>
      </c>
      <c r="H17" s="139" t="s">
        <v>153</v>
      </c>
      <c r="I17" s="139" t="s">
        <v>153</v>
      </c>
      <c r="J17" s="140" t="s">
        <v>15</v>
      </c>
      <c r="K17" s="141" t="s">
        <v>15</v>
      </c>
      <c r="L17" s="141" t="s">
        <v>15</v>
      </c>
      <c r="M17" s="142" t="s">
        <v>15</v>
      </c>
      <c r="N17" s="142" t="s">
        <v>15</v>
      </c>
      <c r="O17" s="141" t="s">
        <v>15</v>
      </c>
      <c r="P17" s="141" t="s">
        <v>15</v>
      </c>
      <c r="Q17" s="142" t="s">
        <v>15</v>
      </c>
      <c r="R17" s="142" t="s">
        <v>15</v>
      </c>
    </row>
    <row r="18" spans="1:18">
      <c r="A18">
        <v>13</v>
      </c>
      <c r="B18" s="137" t="str">
        <f>[1]SISWA!B18</f>
        <v>Rakha Boma Nandana</v>
      </c>
      <c r="C18" s="126">
        <v>117</v>
      </c>
      <c r="D18" s="126"/>
      <c r="E18" s="138">
        <v>19</v>
      </c>
      <c r="F18" s="138"/>
      <c r="G18" s="139" t="s">
        <v>153</v>
      </c>
      <c r="H18" s="139" t="s">
        <v>153</v>
      </c>
      <c r="I18" s="139" t="s">
        <v>153</v>
      </c>
      <c r="J18" s="140" t="s">
        <v>15</v>
      </c>
      <c r="K18" s="141" t="s">
        <v>15</v>
      </c>
      <c r="L18" s="141" t="s">
        <v>15</v>
      </c>
      <c r="M18" s="142" t="s">
        <v>15</v>
      </c>
      <c r="N18" s="142" t="s">
        <v>15</v>
      </c>
      <c r="O18" s="141" t="s">
        <v>15</v>
      </c>
      <c r="P18" s="141" t="s">
        <v>15</v>
      </c>
      <c r="Q18" s="142" t="s">
        <v>15</v>
      </c>
      <c r="R18" s="142" t="s">
        <v>15</v>
      </c>
    </row>
    <row r="19" spans="1:18">
      <c r="A19">
        <v>14</v>
      </c>
      <c r="B19" s="137" t="str">
        <f>[1]SISWA!B19</f>
        <v>Rayyan Khairul Azam</v>
      </c>
      <c r="C19" s="126">
        <v>121</v>
      </c>
      <c r="D19" s="126"/>
      <c r="E19" s="138">
        <v>27</v>
      </c>
      <c r="F19" s="138"/>
      <c r="G19" s="139" t="s">
        <v>153</v>
      </c>
      <c r="H19" s="139" t="s">
        <v>153</v>
      </c>
      <c r="I19" s="139" t="s">
        <v>153</v>
      </c>
      <c r="J19" s="140" t="s">
        <v>15</v>
      </c>
      <c r="K19" s="141" t="s">
        <v>15</v>
      </c>
      <c r="L19" s="141" t="s">
        <v>15</v>
      </c>
      <c r="M19" s="142" t="s">
        <v>15</v>
      </c>
      <c r="N19" s="142" t="s">
        <v>15</v>
      </c>
      <c r="O19" s="141" t="s">
        <v>15</v>
      </c>
      <c r="P19" s="141" t="s">
        <v>15</v>
      </c>
      <c r="Q19" s="142" t="s">
        <v>15</v>
      </c>
      <c r="R19" s="142" t="s">
        <v>15</v>
      </c>
    </row>
    <row r="20" spans="1:18">
      <c r="A20">
        <v>15</v>
      </c>
      <c r="B20" s="137" t="str">
        <f>[1]SISWA!B20</f>
        <v>Regina Astitra Rahmadonna</v>
      </c>
      <c r="C20" s="126">
        <v>120</v>
      </c>
      <c r="D20" s="126"/>
      <c r="E20" s="138">
        <v>17</v>
      </c>
      <c r="F20" s="138"/>
      <c r="G20" s="139" t="s">
        <v>153</v>
      </c>
      <c r="H20" s="139" t="s">
        <v>153</v>
      </c>
      <c r="I20" s="139" t="s">
        <v>153</v>
      </c>
      <c r="J20" s="140" t="s">
        <v>15</v>
      </c>
      <c r="K20" s="141" t="s">
        <v>15</v>
      </c>
      <c r="L20" s="141" t="s">
        <v>15</v>
      </c>
      <c r="M20" s="142" t="s">
        <v>15</v>
      </c>
      <c r="N20" s="142" t="s">
        <v>15</v>
      </c>
      <c r="O20" s="141" t="s">
        <v>15</v>
      </c>
      <c r="P20" s="141" t="s">
        <v>15</v>
      </c>
      <c r="Q20" s="142" t="s">
        <v>15</v>
      </c>
      <c r="R20" s="142" t="s">
        <v>15</v>
      </c>
    </row>
    <row r="21" spans="1:18">
      <c r="A21">
        <v>16</v>
      </c>
      <c r="B21" s="137" t="str">
        <f>[1]SISWA!B21</f>
        <v>Safiq Satriawan</v>
      </c>
      <c r="C21" s="126">
        <v>118</v>
      </c>
      <c r="D21" s="126"/>
      <c r="E21" s="138">
        <v>15</v>
      </c>
      <c r="F21" s="138"/>
      <c r="G21" s="139" t="s">
        <v>153</v>
      </c>
      <c r="H21" s="139" t="s">
        <v>153</v>
      </c>
      <c r="I21" s="139" t="s">
        <v>153</v>
      </c>
      <c r="J21" s="140" t="s">
        <v>15</v>
      </c>
      <c r="K21" s="141" t="s">
        <v>15</v>
      </c>
      <c r="L21" s="141" t="s">
        <v>15</v>
      </c>
      <c r="M21" s="142" t="s">
        <v>15</v>
      </c>
      <c r="N21" s="142" t="s">
        <v>15</v>
      </c>
      <c r="O21" s="141" t="s">
        <v>15</v>
      </c>
      <c r="P21" s="141" t="s">
        <v>15</v>
      </c>
      <c r="Q21" s="142" t="s">
        <v>15</v>
      </c>
      <c r="R21" s="142" t="s">
        <v>15</v>
      </c>
    </row>
    <row r="22" spans="1:18">
      <c r="A22">
        <v>17</v>
      </c>
      <c r="B22" s="137" t="e">
        <f>[1]SISWA!#REF!</f>
        <v>#REF!</v>
      </c>
      <c r="C22" s="126"/>
      <c r="D22" s="126"/>
      <c r="E22" s="138"/>
      <c r="F22" s="138"/>
      <c r="G22" s="139"/>
      <c r="H22" s="139"/>
      <c r="I22" s="139"/>
      <c r="J22" s="139"/>
      <c r="K22" s="126"/>
      <c r="L22" s="126"/>
      <c r="M22" s="143"/>
      <c r="N22" s="143"/>
      <c r="O22" s="126"/>
      <c r="P22" s="126"/>
      <c r="Q22" s="143"/>
      <c r="R22" s="143"/>
    </row>
    <row r="23" spans="1:18">
      <c r="A23">
        <v>18</v>
      </c>
      <c r="B23" s="137">
        <f>[1]SISWA!B23</f>
        <v>0</v>
      </c>
      <c r="C23" s="126"/>
      <c r="D23" s="126"/>
      <c r="E23" s="138"/>
      <c r="F23" s="138"/>
      <c r="G23" s="139"/>
      <c r="H23" s="139"/>
      <c r="I23" s="139"/>
      <c r="J23" s="139"/>
      <c r="K23" s="126"/>
      <c r="L23" s="126"/>
      <c r="M23" s="143"/>
      <c r="N23" s="143"/>
      <c r="O23" s="126"/>
      <c r="P23" s="126"/>
      <c r="Q23" s="143"/>
      <c r="R23" s="143"/>
    </row>
    <row r="24" spans="1:18">
      <c r="A24">
        <v>19</v>
      </c>
      <c r="B24" s="137">
        <f>[1]SISWA!B24</f>
        <v>0</v>
      </c>
      <c r="C24" s="126"/>
      <c r="D24" s="126"/>
      <c r="E24" s="138"/>
      <c r="F24" s="138"/>
      <c r="G24" s="139"/>
      <c r="H24" s="139"/>
      <c r="I24" s="139"/>
      <c r="J24" s="139"/>
      <c r="K24" s="126"/>
      <c r="L24" s="126"/>
      <c r="M24" s="143"/>
      <c r="N24" s="143"/>
      <c r="O24" s="126"/>
      <c r="P24" s="126"/>
      <c r="Q24" s="143"/>
      <c r="R24" s="143"/>
    </row>
    <row r="25" spans="1:18">
      <c r="A25">
        <v>20</v>
      </c>
      <c r="B25" s="137">
        <f>[1]SISWA!B25</f>
        <v>0</v>
      </c>
      <c r="C25" s="126"/>
      <c r="D25" s="126"/>
      <c r="E25" s="138"/>
      <c r="F25" s="138"/>
      <c r="G25" s="139"/>
      <c r="H25" s="139"/>
      <c r="I25" s="139"/>
      <c r="J25" s="139"/>
      <c r="K25" s="126"/>
      <c r="L25" s="126"/>
      <c r="M25" s="143"/>
      <c r="N25" s="143"/>
      <c r="O25" s="126"/>
      <c r="P25" s="126"/>
      <c r="Q25" s="143"/>
      <c r="R25" s="143"/>
    </row>
    <row r="26" spans="1:18">
      <c r="A26">
        <v>21</v>
      </c>
      <c r="B26" s="137">
        <f>[1]SISWA!B26</f>
        <v>0</v>
      </c>
      <c r="C26" s="126"/>
      <c r="D26" s="126"/>
      <c r="E26" s="138"/>
      <c r="F26" s="138"/>
      <c r="G26" s="139"/>
      <c r="H26" s="139"/>
      <c r="I26" s="139"/>
      <c r="J26" s="139"/>
      <c r="K26" s="126"/>
      <c r="L26" s="126"/>
      <c r="M26" s="143"/>
      <c r="N26" s="143"/>
      <c r="O26" s="126"/>
      <c r="P26" s="126"/>
      <c r="Q26" s="143"/>
      <c r="R26" s="143"/>
    </row>
    <row r="27" spans="1:18">
      <c r="A27">
        <v>22</v>
      </c>
      <c r="B27" s="137">
        <f>[1]SISWA!B27</f>
        <v>0</v>
      </c>
      <c r="C27" s="126"/>
      <c r="D27" s="126"/>
      <c r="E27" s="138"/>
      <c r="F27" s="138"/>
      <c r="G27" s="139"/>
      <c r="H27" s="139"/>
      <c r="I27" s="139"/>
      <c r="J27" s="139"/>
      <c r="K27" s="126"/>
      <c r="L27" s="126"/>
      <c r="M27" s="143"/>
      <c r="N27" s="143"/>
      <c r="O27" s="126"/>
      <c r="P27" s="126"/>
      <c r="Q27" s="143"/>
      <c r="R27" s="143"/>
    </row>
    <row r="28" spans="1:18">
      <c r="A28">
        <v>23</v>
      </c>
      <c r="B28" s="137">
        <f>[1]SISWA!B28</f>
        <v>0</v>
      </c>
      <c r="C28" s="126"/>
      <c r="D28" s="126"/>
      <c r="E28" s="138"/>
      <c r="F28" s="138"/>
      <c r="G28" s="139"/>
      <c r="H28" s="139"/>
      <c r="I28" s="139"/>
      <c r="J28" s="139"/>
      <c r="K28" s="126"/>
      <c r="L28" s="126"/>
      <c r="M28" s="143"/>
      <c r="N28" s="143"/>
      <c r="O28" s="126"/>
      <c r="P28" s="126"/>
      <c r="Q28" s="143"/>
      <c r="R28" s="143"/>
    </row>
    <row r="29" spans="1:18">
      <c r="A29">
        <v>24</v>
      </c>
      <c r="B29" s="137">
        <f>[1]SISWA!B29</f>
        <v>0</v>
      </c>
      <c r="C29" s="126"/>
      <c r="D29" s="126"/>
      <c r="E29" s="138"/>
      <c r="F29" s="138"/>
      <c r="G29" s="139"/>
      <c r="H29" s="139"/>
      <c r="I29" s="139"/>
      <c r="J29" s="139"/>
      <c r="K29" s="126"/>
      <c r="L29" s="126"/>
      <c r="M29" s="143"/>
      <c r="N29" s="143"/>
      <c r="O29" s="126"/>
      <c r="P29" s="126"/>
      <c r="Q29" s="143"/>
      <c r="R29" s="143"/>
    </row>
    <row r="30" spans="1:18">
      <c r="A30">
        <v>25</v>
      </c>
      <c r="B30" s="137">
        <f>[1]SISWA!B30</f>
        <v>0</v>
      </c>
      <c r="C30" s="126"/>
      <c r="D30" s="126"/>
      <c r="E30" s="138"/>
      <c r="F30" s="138"/>
      <c r="G30" s="139"/>
      <c r="H30" s="139"/>
      <c r="I30" s="139"/>
      <c r="J30" s="139"/>
      <c r="K30" s="126"/>
      <c r="L30" s="126"/>
      <c r="M30" s="143"/>
      <c r="N30" s="143"/>
      <c r="O30" s="126"/>
      <c r="P30" s="126"/>
      <c r="Q30" s="143"/>
      <c r="R30" s="143"/>
    </row>
    <row r="31" spans="1:18">
      <c r="A31">
        <v>26</v>
      </c>
      <c r="B31" s="137">
        <f>[1]SISWA!B31</f>
        <v>0</v>
      </c>
      <c r="C31" s="126"/>
      <c r="D31" s="126"/>
      <c r="E31" s="138"/>
      <c r="F31" s="138"/>
      <c r="G31" s="139"/>
      <c r="H31" s="139"/>
      <c r="I31" s="139"/>
      <c r="J31" s="139"/>
      <c r="K31" s="126"/>
      <c r="L31" s="126"/>
      <c r="M31" s="143"/>
      <c r="N31" s="143"/>
      <c r="O31" s="126"/>
      <c r="P31" s="126"/>
      <c r="Q31" s="143"/>
      <c r="R31" s="143"/>
    </row>
    <row r="32" spans="1:18">
      <c r="A32">
        <v>27</v>
      </c>
      <c r="B32" s="137">
        <f>[1]SISWA!B32</f>
        <v>0</v>
      </c>
      <c r="C32" s="126"/>
      <c r="D32" s="126"/>
      <c r="E32" s="138"/>
      <c r="F32" s="138"/>
      <c r="G32" s="139"/>
      <c r="H32" s="139"/>
      <c r="I32" s="139"/>
      <c r="J32" s="139"/>
      <c r="K32" s="126"/>
      <c r="L32" s="126"/>
      <c r="M32" s="143"/>
      <c r="N32" s="143"/>
      <c r="O32" s="126"/>
      <c r="P32" s="126"/>
      <c r="Q32" s="143"/>
      <c r="R32" s="143"/>
    </row>
    <row r="33" spans="1:18">
      <c r="A33">
        <v>28</v>
      </c>
      <c r="B33" s="137">
        <f>[1]SISWA!B33</f>
        <v>0</v>
      </c>
      <c r="C33" s="126"/>
      <c r="D33" s="126"/>
      <c r="E33" s="138"/>
      <c r="F33" s="138"/>
      <c r="G33" s="139"/>
      <c r="H33" s="139"/>
      <c r="I33" s="139"/>
      <c r="J33" s="139"/>
      <c r="K33" s="126"/>
      <c r="L33" s="126"/>
      <c r="M33" s="143"/>
      <c r="N33" s="143"/>
      <c r="O33" s="126"/>
      <c r="P33" s="126"/>
      <c r="Q33" s="143"/>
      <c r="R33" s="143"/>
    </row>
    <row r="34" spans="1:18">
      <c r="A34">
        <v>29</v>
      </c>
      <c r="B34" s="137">
        <f>[1]SISWA!B34</f>
        <v>0</v>
      </c>
      <c r="C34" s="126"/>
      <c r="D34" s="126"/>
      <c r="E34" s="138"/>
      <c r="F34" s="138"/>
      <c r="G34" s="139"/>
      <c r="H34" s="139"/>
      <c r="I34" s="139"/>
      <c r="J34" s="139"/>
      <c r="K34" s="126"/>
      <c r="L34" s="126"/>
      <c r="M34" s="143"/>
      <c r="N34" s="143"/>
      <c r="O34" s="126"/>
      <c r="P34" s="126"/>
      <c r="Q34" s="143"/>
      <c r="R34" s="143"/>
    </row>
    <row r="35" spans="1:18">
      <c r="A35">
        <v>30</v>
      </c>
      <c r="B35" s="137">
        <f>[1]SISWA!B35</f>
        <v>0</v>
      </c>
      <c r="C35" s="126"/>
      <c r="D35" s="126"/>
      <c r="E35" s="138"/>
      <c r="F35" s="138"/>
      <c r="G35" s="139"/>
      <c r="H35" s="139"/>
      <c r="I35" s="139"/>
      <c r="J35" s="139"/>
      <c r="K35" s="126"/>
      <c r="L35" s="126"/>
      <c r="M35" s="143"/>
      <c r="N35" s="143"/>
      <c r="O35" s="126"/>
      <c r="P35" s="126"/>
      <c r="Q35" s="143"/>
      <c r="R35" s="143"/>
    </row>
    <row r="36" spans="1:18">
      <c r="A36">
        <v>31</v>
      </c>
      <c r="B36" s="137">
        <f>[1]SISWA!B36</f>
        <v>0</v>
      </c>
      <c r="C36" s="126"/>
      <c r="D36" s="126"/>
      <c r="E36" s="138"/>
      <c r="F36" s="138"/>
      <c r="G36" s="139"/>
      <c r="H36" s="139"/>
      <c r="I36" s="139"/>
      <c r="J36" s="139"/>
      <c r="K36" s="126"/>
      <c r="L36" s="126"/>
      <c r="M36" s="143"/>
      <c r="N36" s="143"/>
      <c r="O36" s="126"/>
      <c r="P36" s="126"/>
      <c r="Q36" s="143"/>
      <c r="R36" s="143"/>
    </row>
    <row r="37" spans="1:18">
      <c r="A37">
        <v>32</v>
      </c>
      <c r="B37" s="137">
        <f>[1]SISWA!B37</f>
        <v>0</v>
      </c>
      <c r="C37" s="126"/>
      <c r="D37" s="126"/>
      <c r="E37" s="138"/>
      <c r="F37" s="138"/>
      <c r="G37" s="139"/>
      <c r="H37" s="139"/>
      <c r="I37" s="139"/>
      <c r="J37" s="139"/>
      <c r="K37" s="126"/>
      <c r="L37" s="126"/>
      <c r="M37" s="143"/>
      <c r="N37" s="143"/>
      <c r="O37" s="126"/>
      <c r="P37" s="126"/>
      <c r="Q37" s="143"/>
      <c r="R37" s="143"/>
    </row>
    <row r="38" spans="1:18">
      <c r="A38">
        <v>33</v>
      </c>
      <c r="B38" s="137">
        <f>[1]SISWA!B38</f>
        <v>0</v>
      </c>
      <c r="C38" s="126"/>
      <c r="D38" s="126"/>
      <c r="E38" s="138"/>
      <c r="F38" s="138"/>
      <c r="G38" s="139"/>
      <c r="H38" s="139"/>
      <c r="I38" s="139"/>
      <c r="J38" s="139"/>
      <c r="K38" s="126"/>
      <c r="L38" s="126"/>
      <c r="M38" s="143"/>
      <c r="N38" s="143"/>
      <c r="O38" s="126"/>
      <c r="P38" s="126"/>
      <c r="Q38" s="143"/>
      <c r="R38" s="143"/>
    </row>
    <row r="39" spans="1:18">
      <c r="A39">
        <v>34</v>
      </c>
      <c r="B39" s="137">
        <f>[1]SISWA!B39</f>
        <v>0</v>
      </c>
      <c r="C39" s="126"/>
      <c r="D39" s="126"/>
      <c r="E39" s="138"/>
      <c r="F39" s="138"/>
      <c r="G39" s="139"/>
      <c r="H39" s="139"/>
      <c r="I39" s="139"/>
      <c r="J39" s="139"/>
      <c r="K39" s="126"/>
      <c r="L39" s="126"/>
      <c r="M39" s="143"/>
      <c r="N39" s="143"/>
      <c r="O39" s="126"/>
      <c r="P39" s="126"/>
      <c r="Q39" s="143"/>
      <c r="R39" s="143"/>
    </row>
    <row r="40" spans="1:18">
      <c r="A40">
        <v>35</v>
      </c>
      <c r="B40" s="137">
        <f>[1]SISWA!B40</f>
        <v>0</v>
      </c>
      <c r="C40" s="126"/>
      <c r="D40" s="126"/>
      <c r="E40" s="138"/>
      <c r="F40" s="138"/>
      <c r="G40" s="139"/>
      <c r="H40" s="139"/>
      <c r="I40" s="139"/>
      <c r="J40" s="139"/>
      <c r="K40" s="126"/>
      <c r="L40" s="126"/>
      <c r="M40" s="143"/>
      <c r="N40" s="143"/>
      <c r="O40" s="126"/>
      <c r="P40" s="126"/>
      <c r="Q40" s="143"/>
      <c r="R40" s="143"/>
    </row>
    <row r="41" spans="1:18">
      <c r="A41">
        <v>36</v>
      </c>
      <c r="B41" s="137">
        <f>[1]SISWA!B41</f>
        <v>0</v>
      </c>
      <c r="C41" s="126"/>
      <c r="D41" s="126"/>
      <c r="E41" s="138"/>
      <c r="F41" s="138"/>
      <c r="G41" s="139"/>
      <c r="H41" s="139"/>
      <c r="I41" s="139"/>
      <c r="J41" s="139"/>
      <c r="K41" s="126"/>
      <c r="L41" s="126"/>
      <c r="M41" s="143"/>
      <c r="N41" s="143"/>
      <c r="O41" s="126"/>
      <c r="P41" s="126"/>
      <c r="Q41" s="143"/>
      <c r="R41" s="143"/>
    </row>
    <row r="42" spans="1:18">
      <c r="A42">
        <v>37</v>
      </c>
      <c r="B42" s="137">
        <f>[1]SISWA!B42</f>
        <v>0</v>
      </c>
      <c r="C42" s="126"/>
      <c r="D42" s="126"/>
      <c r="E42" s="138"/>
      <c r="F42" s="138"/>
      <c r="G42" s="139"/>
      <c r="H42" s="139"/>
      <c r="I42" s="139"/>
      <c r="J42" s="139"/>
      <c r="K42" s="126"/>
      <c r="L42" s="126"/>
      <c r="M42" s="143"/>
      <c r="N42" s="143"/>
      <c r="O42" s="126"/>
      <c r="P42" s="126"/>
      <c r="Q42" s="143"/>
      <c r="R42" s="143"/>
    </row>
    <row r="43" spans="1:18">
      <c r="A43">
        <v>38</v>
      </c>
      <c r="B43" s="137">
        <f>[1]SISWA!B43</f>
        <v>0</v>
      </c>
      <c r="C43" s="126"/>
      <c r="D43" s="126"/>
      <c r="E43" s="138"/>
      <c r="F43" s="138"/>
      <c r="G43" s="139"/>
      <c r="H43" s="139"/>
      <c r="I43" s="139"/>
      <c r="J43" s="139"/>
      <c r="K43" s="126"/>
      <c r="L43" s="126"/>
      <c r="M43" s="143"/>
      <c r="N43" s="143"/>
      <c r="O43" s="126"/>
      <c r="P43" s="126"/>
      <c r="Q43" s="143"/>
      <c r="R43" s="143"/>
    </row>
    <row r="44" spans="1:18">
      <c r="A44">
        <v>39</v>
      </c>
      <c r="B44" s="137">
        <f>[1]SISWA!B44</f>
        <v>0</v>
      </c>
      <c r="C44" s="126"/>
      <c r="D44" s="126"/>
      <c r="E44" s="138"/>
      <c r="F44" s="138"/>
      <c r="G44" s="139"/>
      <c r="H44" s="139"/>
      <c r="I44" s="139"/>
      <c r="J44" s="139"/>
      <c r="K44" s="126"/>
      <c r="L44" s="126"/>
      <c r="M44" s="143"/>
      <c r="N44" s="143"/>
      <c r="O44" s="126"/>
      <c r="P44" s="126"/>
      <c r="Q44" s="143"/>
      <c r="R44" s="143"/>
    </row>
    <row r="45" spans="1:18">
      <c r="A45">
        <v>40</v>
      </c>
      <c r="B45" s="137">
        <f>[1]SISWA!B45</f>
        <v>0</v>
      </c>
      <c r="C45" s="126"/>
      <c r="D45" s="126"/>
      <c r="E45" s="138"/>
      <c r="F45" s="138"/>
      <c r="G45" s="139"/>
      <c r="H45" s="139"/>
      <c r="I45" s="139"/>
      <c r="J45" s="139"/>
      <c r="K45" s="126"/>
      <c r="L45" s="126"/>
      <c r="M45" s="143"/>
      <c r="N45" s="143"/>
      <c r="O45" s="126"/>
      <c r="P45" s="126"/>
      <c r="Q45" s="143"/>
      <c r="R45" s="143"/>
    </row>
  </sheetData>
  <mergeCells count="9">
    <mergeCell ref="M4:N4"/>
    <mergeCell ref="O4:P4"/>
    <mergeCell ref="Q4:R4"/>
    <mergeCell ref="A4:A5"/>
    <mergeCell ref="B4:B5"/>
    <mergeCell ref="C4:D4"/>
    <mergeCell ref="E4:F4"/>
    <mergeCell ref="G4:J4"/>
    <mergeCell ref="K4:L4"/>
  </mergeCells>
  <pageMargins left="0.7" right="0.7" top="0.75" bottom="0.75" header="0.3" footer="0.3"/>
  <pageSetup paperSize="9" scale="45" orientation="portrait" horizontalDpi="4294967293" r:id="rId1"/>
  <drawing r:id="rId2"/>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18"/>
  <sheetViews>
    <sheetView view="pageBreakPreview" topLeftCell="A33" zoomScale="87" zoomScaleNormal="100" zoomScaleSheetLayoutView="87" workbookViewId="0">
      <selection activeCell="S45" sqref="S45"/>
    </sheetView>
  </sheetViews>
  <sheetFormatPr defaultColWidth="0" defaultRowHeight="0" customHeight="1" zeroHeight="1"/>
  <cols>
    <col min="1" max="2" width="3.42578125" customWidth="1"/>
    <col min="3" max="3" width="9.140625" customWidth="1"/>
    <col min="4" max="4" width="2.7109375" customWidth="1"/>
    <col min="5" max="5" width="4.140625" customWidth="1"/>
    <col min="6" max="6" width="1.85546875" customWidth="1"/>
    <col min="7" max="7" width="3" customWidth="1"/>
    <col min="8" max="8" width="27.7109375" customWidth="1"/>
    <col min="9" max="9" width="5" customWidth="1"/>
    <col min="10" max="10" width="5.28515625" customWidth="1"/>
    <col min="11" max="11" width="8.28515625" customWidth="1"/>
    <col min="12" max="12" width="2.85546875" customWidth="1"/>
    <col min="13" max="13" width="16" customWidth="1"/>
    <col min="14" max="20" width="9.140625" customWidth="1"/>
    <col min="21" max="16384" width="9.140625" hidden="1"/>
  </cols>
  <sheetData>
    <row r="1" spans="1:20" ht="15.75">
      <c r="A1" s="930" t="s">
        <v>413</v>
      </c>
      <c r="B1" s="930"/>
      <c r="C1" s="930"/>
      <c r="D1" s="930"/>
      <c r="E1" s="930"/>
      <c r="F1" s="930"/>
      <c r="G1" s="930"/>
      <c r="H1" s="930"/>
      <c r="I1" s="930"/>
      <c r="J1" s="930"/>
      <c r="K1" s="930"/>
      <c r="L1" s="930"/>
      <c r="M1" s="930"/>
    </row>
    <row r="2" spans="1:20" ht="15.75" thickBot="1">
      <c r="O2" s="16"/>
      <c r="P2" s="16"/>
      <c r="Q2" s="16"/>
      <c r="R2" s="16"/>
      <c r="S2" s="16"/>
      <c r="T2" s="16"/>
    </row>
    <row r="3" spans="1:20" ht="15">
      <c r="A3" s="16" t="s">
        <v>56</v>
      </c>
      <c r="B3" s="16"/>
      <c r="C3" s="16"/>
      <c r="D3" s="16" t="s">
        <v>6</v>
      </c>
      <c r="E3" s="16" t="s">
        <v>60</v>
      </c>
      <c r="F3" s="16"/>
      <c r="G3" s="16"/>
      <c r="H3" s="16"/>
      <c r="I3" s="16"/>
      <c r="J3" s="16" t="s">
        <v>27</v>
      </c>
      <c r="K3" s="16"/>
      <c r="L3" s="415" t="s">
        <v>6</v>
      </c>
      <c r="M3" s="434" t="s">
        <v>28</v>
      </c>
      <c r="O3" s="16"/>
      <c r="P3" s="931">
        <v>1</v>
      </c>
      <c r="Q3" s="16"/>
      <c r="R3" s="16"/>
      <c r="S3" s="16"/>
      <c r="T3" s="16"/>
    </row>
    <row r="4" spans="1:20" ht="15.75" thickBot="1">
      <c r="A4" s="16" t="s">
        <v>414</v>
      </c>
      <c r="B4" s="16"/>
      <c r="C4" s="16"/>
      <c r="D4" s="16" t="s">
        <v>6</v>
      </c>
      <c r="E4" s="933">
        <v>1099</v>
      </c>
      <c r="F4" s="933"/>
      <c r="G4" s="415" t="s">
        <v>415</v>
      </c>
      <c r="H4" s="16" t="s">
        <v>416</v>
      </c>
      <c r="I4" s="16"/>
      <c r="J4" s="16" t="s">
        <v>29</v>
      </c>
      <c r="K4" s="16"/>
      <c r="L4" s="415" t="s">
        <v>6</v>
      </c>
      <c r="M4" s="434" t="s">
        <v>30</v>
      </c>
      <c r="O4" s="16"/>
      <c r="P4" s="932"/>
      <c r="Q4" s="16"/>
      <c r="R4" s="16"/>
      <c r="S4" s="16"/>
      <c r="T4" s="16"/>
    </row>
    <row r="5" spans="1:20" ht="15">
      <c r="A5" s="16" t="s">
        <v>417</v>
      </c>
      <c r="B5" s="16"/>
      <c r="C5" s="16"/>
      <c r="D5" s="16" t="s">
        <v>6</v>
      </c>
      <c r="E5" s="16" t="s">
        <v>7</v>
      </c>
      <c r="F5" s="16"/>
      <c r="G5" s="16"/>
      <c r="H5" s="16"/>
      <c r="I5" s="16"/>
      <c r="J5" s="16" t="s">
        <v>31</v>
      </c>
      <c r="K5" s="16"/>
      <c r="L5" s="415" t="s">
        <v>6</v>
      </c>
      <c r="M5" s="434" t="s">
        <v>32</v>
      </c>
      <c r="O5" s="16"/>
      <c r="P5" s="16"/>
      <c r="Q5" s="16"/>
      <c r="R5" s="16"/>
      <c r="S5" s="16"/>
      <c r="T5" s="16"/>
    </row>
    <row r="6" spans="1:20" ht="15">
      <c r="A6" s="16" t="s">
        <v>418</v>
      </c>
      <c r="B6" s="16"/>
      <c r="C6" s="16"/>
      <c r="D6" s="16" t="s">
        <v>6</v>
      </c>
      <c r="E6" s="16" t="s">
        <v>9</v>
      </c>
      <c r="F6" s="16"/>
      <c r="G6" s="16"/>
      <c r="H6" s="16"/>
      <c r="I6" s="16"/>
      <c r="J6" s="16"/>
      <c r="K6" s="16"/>
      <c r="L6" s="16"/>
      <c r="M6" s="16"/>
      <c r="O6" s="16"/>
      <c r="P6" s="16"/>
      <c r="Q6" s="16"/>
      <c r="R6" s="16"/>
      <c r="S6" s="16"/>
      <c r="T6" s="16"/>
    </row>
    <row r="7" spans="1:20" ht="15">
      <c r="A7" s="16"/>
      <c r="B7" s="16"/>
      <c r="C7" s="16"/>
      <c r="D7" s="16"/>
      <c r="E7" s="16"/>
      <c r="F7" s="16"/>
      <c r="G7" s="16"/>
      <c r="H7" s="16"/>
      <c r="I7" s="16"/>
      <c r="J7" s="16"/>
      <c r="K7" s="16"/>
      <c r="L7" s="16"/>
      <c r="M7" s="16"/>
    </row>
    <row r="8" spans="1:20" ht="15.75">
      <c r="A8" s="267" t="s">
        <v>419</v>
      </c>
      <c r="B8" s="267" t="s">
        <v>420</v>
      </c>
      <c r="C8" s="16"/>
      <c r="D8" s="16"/>
      <c r="E8" s="16"/>
      <c r="F8" s="16"/>
      <c r="G8" s="16"/>
      <c r="H8" s="16"/>
      <c r="I8" s="16"/>
      <c r="J8" s="16"/>
      <c r="K8" s="16"/>
      <c r="L8" s="16"/>
      <c r="M8" s="16"/>
    </row>
    <row r="9" spans="1:20" ht="15">
      <c r="A9" s="268" t="s">
        <v>157</v>
      </c>
      <c r="B9" s="877" t="s">
        <v>182</v>
      </c>
      <c r="C9" s="882"/>
      <c r="D9" s="882"/>
      <c r="E9" s="882"/>
      <c r="F9" s="882"/>
      <c r="G9" s="882"/>
      <c r="H9" s="882"/>
      <c r="I9" s="882"/>
      <c r="J9" s="882"/>
      <c r="K9" s="882"/>
      <c r="L9" s="882"/>
      <c r="M9" s="878"/>
    </row>
    <row r="10" spans="1:20" ht="15" customHeight="1">
      <c r="A10" s="883">
        <v>1</v>
      </c>
      <c r="B10" s="934" t="s">
        <v>421</v>
      </c>
      <c r="C10" s="935"/>
      <c r="D10" s="935"/>
      <c r="E10" s="936"/>
      <c r="F10" s="943" t="s">
        <v>244</v>
      </c>
      <c r="G10" s="944"/>
      <c r="H10" s="944"/>
      <c r="I10" s="944"/>
      <c r="J10" s="944"/>
      <c r="K10" s="944"/>
      <c r="L10" s="944"/>
      <c r="M10" s="945"/>
      <c r="N10" s="98"/>
    </row>
    <row r="11" spans="1:20" ht="15">
      <c r="A11" s="894"/>
      <c r="B11" s="937"/>
      <c r="C11" s="938"/>
      <c r="D11" s="938"/>
      <c r="E11" s="939"/>
      <c r="F11" s="946"/>
      <c r="G11" s="947"/>
      <c r="H11" s="947"/>
      <c r="I11" s="947"/>
      <c r="J11" s="947"/>
      <c r="K11" s="947"/>
      <c r="L11" s="947"/>
      <c r="M11" s="948"/>
      <c r="N11" s="98"/>
    </row>
    <row r="12" spans="1:20" ht="15">
      <c r="A12" s="884"/>
      <c r="B12" s="940"/>
      <c r="C12" s="941"/>
      <c r="D12" s="941"/>
      <c r="E12" s="942"/>
      <c r="F12" s="949"/>
      <c r="G12" s="950"/>
      <c r="H12" s="950"/>
      <c r="I12" s="950"/>
      <c r="J12" s="950"/>
      <c r="K12" s="950"/>
      <c r="L12" s="950"/>
      <c r="M12" s="951"/>
      <c r="N12" s="98"/>
    </row>
    <row r="13" spans="1:20" ht="15" customHeight="1">
      <c r="A13" s="883">
        <v>2</v>
      </c>
      <c r="B13" s="934" t="s">
        <v>422</v>
      </c>
      <c r="C13" s="935"/>
      <c r="D13" s="935"/>
      <c r="E13" s="936"/>
      <c r="F13" s="943" t="s">
        <v>207</v>
      </c>
      <c r="G13" s="944"/>
      <c r="H13" s="944"/>
      <c r="I13" s="944"/>
      <c r="J13" s="944"/>
      <c r="K13" s="944"/>
      <c r="L13" s="944"/>
      <c r="M13" s="945"/>
      <c r="N13" s="98"/>
    </row>
    <row r="14" spans="1:20" ht="15">
      <c r="A14" s="894"/>
      <c r="B14" s="937"/>
      <c r="C14" s="938"/>
      <c r="D14" s="938"/>
      <c r="E14" s="939"/>
      <c r="F14" s="946"/>
      <c r="G14" s="947"/>
      <c r="H14" s="947"/>
      <c r="I14" s="947"/>
      <c r="J14" s="947"/>
      <c r="K14" s="947"/>
      <c r="L14" s="947"/>
      <c r="M14" s="948"/>
      <c r="N14" s="98"/>
    </row>
    <row r="15" spans="1:20" ht="15">
      <c r="A15" s="884"/>
      <c r="B15" s="940"/>
      <c r="C15" s="941"/>
      <c r="D15" s="941"/>
      <c r="E15" s="942"/>
      <c r="F15" s="949"/>
      <c r="G15" s="950"/>
      <c r="H15" s="950"/>
      <c r="I15" s="950"/>
      <c r="J15" s="950"/>
      <c r="K15" s="950"/>
      <c r="L15" s="950"/>
      <c r="M15" s="951"/>
      <c r="N15" s="98"/>
    </row>
    <row r="16" spans="1:20" ht="15">
      <c r="A16" s="16"/>
      <c r="B16" s="16"/>
      <c r="C16" s="16"/>
      <c r="D16" s="16"/>
      <c r="E16" s="16"/>
      <c r="F16" s="16"/>
      <c r="G16" s="16"/>
      <c r="H16" s="16"/>
      <c r="I16" s="16"/>
      <c r="J16" s="16"/>
      <c r="K16" s="16"/>
      <c r="L16" s="16"/>
      <c r="M16" s="16"/>
      <c r="N16" s="98"/>
    </row>
    <row r="17" spans="1:14" ht="15.75">
      <c r="A17" s="267" t="s">
        <v>423</v>
      </c>
      <c r="B17" s="267" t="s">
        <v>424</v>
      </c>
      <c r="C17" s="16"/>
      <c r="D17" s="16"/>
      <c r="E17" s="16"/>
      <c r="F17" s="16"/>
      <c r="G17" s="16"/>
      <c r="H17" s="16"/>
      <c r="I17" s="16"/>
      <c r="J17" s="16"/>
      <c r="K17" s="16"/>
      <c r="L17" s="16"/>
      <c r="M17" s="16"/>
      <c r="N17" s="98"/>
    </row>
    <row r="18" spans="1:14" ht="15.75">
      <c r="A18" s="267"/>
      <c r="B18" s="918" t="s">
        <v>425</v>
      </c>
      <c r="C18" s="918"/>
      <c r="D18" s="918"/>
      <c r="E18" s="918"/>
      <c r="F18" s="918"/>
      <c r="G18" s="918"/>
      <c r="H18" s="918"/>
      <c r="I18" s="415"/>
      <c r="J18" s="16"/>
      <c r="K18" s="16"/>
      <c r="L18" s="16"/>
      <c r="M18" s="16"/>
      <c r="N18" s="98"/>
    </row>
    <row r="19" spans="1:14" ht="15" customHeight="1">
      <c r="A19" s="919" t="s">
        <v>157</v>
      </c>
      <c r="B19" s="921" t="s">
        <v>426</v>
      </c>
      <c r="C19" s="922"/>
      <c r="D19" s="923"/>
      <c r="E19" s="879" t="s">
        <v>427</v>
      </c>
      <c r="F19" s="880"/>
      <c r="G19" s="880"/>
      <c r="H19" s="881"/>
      <c r="I19" s="879" t="s">
        <v>428</v>
      </c>
      <c r="J19" s="880"/>
      <c r="K19" s="880"/>
      <c r="L19" s="880"/>
      <c r="M19" s="881"/>
      <c r="N19" s="98"/>
    </row>
    <row r="20" spans="1:14" ht="25.5" customHeight="1">
      <c r="A20" s="920"/>
      <c r="B20" s="924"/>
      <c r="C20" s="925"/>
      <c r="D20" s="926"/>
      <c r="E20" s="269" t="s">
        <v>429</v>
      </c>
      <c r="F20" s="927" t="s">
        <v>169</v>
      </c>
      <c r="G20" s="928"/>
      <c r="H20" s="269" t="s">
        <v>182</v>
      </c>
      <c r="I20" s="269" t="s">
        <v>429</v>
      </c>
      <c r="J20" s="269" t="s">
        <v>169</v>
      </c>
      <c r="K20" s="927" t="s">
        <v>182</v>
      </c>
      <c r="L20" s="929"/>
      <c r="M20" s="928"/>
      <c r="N20" s="98"/>
    </row>
    <row r="21" spans="1:14" ht="49.5" customHeight="1">
      <c r="A21" s="883">
        <v>1</v>
      </c>
      <c r="B21" s="909" t="s">
        <v>430</v>
      </c>
      <c r="C21" s="896"/>
      <c r="D21" s="897"/>
      <c r="E21" s="883">
        <v>85</v>
      </c>
      <c r="F21" s="859" t="s">
        <v>61</v>
      </c>
      <c r="G21" s="861"/>
      <c r="H21" s="906" t="s">
        <v>62</v>
      </c>
      <c r="I21" s="902">
        <v>85</v>
      </c>
      <c r="J21" s="883" t="s">
        <v>61</v>
      </c>
      <c r="K21" s="885" t="s">
        <v>299</v>
      </c>
      <c r="L21" s="886"/>
      <c r="M21" s="887"/>
      <c r="N21" s="98"/>
    </row>
    <row r="22" spans="1:14" ht="38.25" customHeight="1">
      <c r="A22" s="884"/>
      <c r="B22" s="910"/>
      <c r="C22" s="900"/>
      <c r="D22" s="901"/>
      <c r="E22" s="884"/>
      <c r="F22" s="895"/>
      <c r="G22" s="905"/>
      <c r="H22" s="908"/>
      <c r="I22" s="904"/>
      <c r="J22" s="884"/>
      <c r="K22" s="888"/>
      <c r="L22" s="889"/>
      <c r="M22" s="890"/>
      <c r="N22" s="98"/>
    </row>
    <row r="23" spans="1:14" ht="45" customHeight="1">
      <c r="A23" s="883">
        <v>2</v>
      </c>
      <c r="B23" s="909" t="s">
        <v>431</v>
      </c>
      <c r="C23" s="896"/>
      <c r="D23" s="897"/>
      <c r="E23" s="902">
        <v>85.597222222222214</v>
      </c>
      <c r="F23" s="859" t="s">
        <v>61</v>
      </c>
      <c r="G23" s="861"/>
      <c r="H23" s="906" t="s">
        <v>432</v>
      </c>
      <c r="I23" s="902">
        <v>86.583333333333343</v>
      </c>
      <c r="J23" s="883" t="s">
        <v>61</v>
      </c>
      <c r="K23" s="885" t="s">
        <v>311</v>
      </c>
      <c r="L23" s="886"/>
      <c r="M23" s="887"/>
      <c r="N23" s="98"/>
    </row>
    <row r="24" spans="1:14" ht="45" customHeight="1">
      <c r="A24" s="884"/>
      <c r="B24" s="910"/>
      <c r="C24" s="900"/>
      <c r="D24" s="901"/>
      <c r="E24" s="904"/>
      <c r="F24" s="895"/>
      <c r="G24" s="905"/>
      <c r="H24" s="908"/>
      <c r="I24" s="904"/>
      <c r="J24" s="884"/>
      <c r="K24" s="888"/>
      <c r="L24" s="889"/>
      <c r="M24" s="890"/>
      <c r="N24" s="98"/>
    </row>
    <row r="25" spans="1:14" ht="149.25" customHeight="1">
      <c r="A25" s="422">
        <v>3</v>
      </c>
      <c r="B25" s="914" t="s">
        <v>433</v>
      </c>
      <c r="C25" s="915"/>
      <c r="D25" s="916"/>
      <c r="E25" s="428">
        <v>83.114583333333343</v>
      </c>
      <c r="F25" s="851" t="s">
        <v>61</v>
      </c>
      <c r="G25" s="852"/>
      <c r="H25" s="430" t="s">
        <v>434</v>
      </c>
      <c r="I25" s="428">
        <v>84.458333333333329</v>
      </c>
      <c r="J25" s="425" t="s">
        <v>61</v>
      </c>
      <c r="K25" s="856" t="s">
        <v>353</v>
      </c>
      <c r="L25" s="857"/>
      <c r="M25" s="858"/>
      <c r="N25" s="98"/>
    </row>
    <row r="26" spans="1:14" ht="37.5" customHeight="1">
      <c r="A26" s="883">
        <v>4</v>
      </c>
      <c r="B26" s="909" t="s">
        <v>435</v>
      </c>
      <c r="C26" s="896"/>
      <c r="D26" s="897"/>
      <c r="E26" s="902">
        <v>84.636904761904745</v>
      </c>
      <c r="F26" s="859" t="s">
        <v>61</v>
      </c>
      <c r="G26" s="861"/>
      <c r="H26" s="906" t="s">
        <v>117</v>
      </c>
      <c r="I26" s="902">
        <v>87.6</v>
      </c>
      <c r="J26" s="883" t="s">
        <v>61</v>
      </c>
      <c r="K26" s="885" t="s">
        <v>327</v>
      </c>
      <c r="L26" s="886"/>
      <c r="M26" s="887"/>
      <c r="N26" s="98"/>
    </row>
    <row r="27" spans="1:14" ht="30" customHeight="1">
      <c r="A27" s="894"/>
      <c r="B27" s="917"/>
      <c r="C27" s="898"/>
      <c r="D27" s="899"/>
      <c r="E27" s="903"/>
      <c r="F27" s="862"/>
      <c r="G27" s="864"/>
      <c r="H27" s="907"/>
      <c r="I27" s="903"/>
      <c r="J27" s="894"/>
      <c r="K27" s="911"/>
      <c r="L27" s="912"/>
      <c r="M27" s="913"/>
      <c r="N27" s="98"/>
    </row>
    <row r="28" spans="1:14" ht="30" customHeight="1">
      <c r="A28" s="894"/>
      <c r="B28" s="917"/>
      <c r="C28" s="898"/>
      <c r="D28" s="899"/>
      <c r="E28" s="903"/>
      <c r="F28" s="862"/>
      <c r="G28" s="864"/>
      <c r="H28" s="907"/>
      <c r="I28" s="903"/>
      <c r="J28" s="894"/>
      <c r="K28" s="911"/>
      <c r="L28" s="912"/>
      <c r="M28" s="913"/>
      <c r="N28" s="98"/>
    </row>
    <row r="29" spans="1:14" ht="30" customHeight="1">
      <c r="A29" s="884"/>
      <c r="B29" s="910"/>
      <c r="C29" s="900"/>
      <c r="D29" s="901"/>
      <c r="E29" s="904"/>
      <c r="F29" s="895"/>
      <c r="G29" s="905"/>
      <c r="H29" s="908"/>
      <c r="I29" s="904"/>
      <c r="J29" s="884"/>
      <c r="K29" s="888"/>
      <c r="L29" s="889"/>
      <c r="M29" s="890"/>
      <c r="N29" s="98"/>
    </row>
    <row r="30" spans="1:14" ht="45" customHeight="1">
      <c r="A30" s="883">
        <v>7</v>
      </c>
      <c r="B30" s="909" t="s">
        <v>436</v>
      </c>
      <c r="C30" s="896"/>
      <c r="D30" s="897"/>
      <c r="E30" s="902">
        <v>85.296875</v>
      </c>
      <c r="F30" s="859" t="s">
        <v>61</v>
      </c>
      <c r="G30" s="861"/>
      <c r="H30" s="906" t="s">
        <v>437</v>
      </c>
      <c r="I30" s="902">
        <v>84.166666666666657</v>
      </c>
      <c r="J30" s="883" t="s">
        <v>61</v>
      </c>
      <c r="K30" s="885" t="s">
        <v>378</v>
      </c>
      <c r="L30" s="886"/>
      <c r="M30" s="887"/>
      <c r="N30" s="98"/>
    </row>
    <row r="31" spans="1:14" ht="45" customHeight="1">
      <c r="A31" s="884"/>
      <c r="B31" s="910"/>
      <c r="C31" s="900"/>
      <c r="D31" s="901"/>
      <c r="E31" s="904"/>
      <c r="F31" s="895"/>
      <c r="G31" s="905"/>
      <c r="H31" s="908"/>
      <c r="I31" s="904"/>
      <c r="J31" s="884"/>
      <c r="K31" s="888"/>
      <c r="L31" s="889"/>
      <c r="M31" s="890"/>
      <c r="N31" s="98"/>
    </row>
    <row r="32" spans="1:14" ht="60" customHeight="1">
      <c r="A32" s="883">
        <v>8</v>
      </c>
      <c r="B32" s="909" t="s">
        <v>438</v>
      </c>
      <c r="C32" s="896"/>
      <c r="D32" s="897"/>
      <c r="E32" s="902">
        <v>81</v>
      </c>
      <c r="F32" s="859" t="s">
        <v>61</v>
      </c>
      <c r="G32" s="861"/>
      <c r="H32" s="906" t="s">
        <v>132</v>
      </c>
      <c r="I32" s="902">
        <v>80</v>
      </c>
      <c r="J32" s="883" t="s">
        <v>61</v>
      </c>
      <c r="K32" s="885" t="s">
        <v>367</v>
      </c>
      <c r="L32" s="886"/>
      <c r="M32" s="887"/>
      <c r="N32" s="98"/>
    </row>
    <row r="33" spans="1:14" ht="60" customHeight="1">
      <c r="A33" s="884"/>
      <c r="B33" s="910"/>
      <c r="C33" s="900"/>
      <c r="D33" s="901"/>
      <c r="E33" s="904"/>
      <c r="F33" s="895"/>
      <c r="G33" s="905"/>
      <c r="H33" s="908"/>
      <c r="I33" s="904"/>
      <c r="J33" s="884"/>
      <c r="K33" s="888"/>
      <c r="L33" s="889"/>
      <c r="M33" s="890"/>
      <c r="N33" s="98"/>
    </row>
    <row r="34" spans="1:14" ht="15" customHeight="1">
      <c r="A34" s="270"/>
      <c r="B34" s="891" t="s">
        <v>439</v>
      </c>
      <c r="C34" s="892"/>
      <c r="D34" s="893"/>
      <c r="E34" s="429"/>
      <c r="F34" s="424"/>
      <c r="G34" s="424"/>
      <c r="H34" s="431"/>
      <c r="I34" s="271"/>
      <c r="J34" s="427"/>
      <c r="K34" s="432"/>
      <c r="L34" s="432"/>
      <c r="M34" s="433"/>
      <c r="N34" s="98"/>
    </row>
    <row r="35" spans="1:14" ht="25.5" customHeight="1">
      <c r="A35" s="894">
        <v>9</v>
      </c>
      <c r="B35" s="859" t="s">
        <v>440</v>
      </c>
      <c r="C35" s="896" t="s">
        <v>441</v>
      </c>
      <c r="D35" s="897"/>
      <c r="E35" s="902">
        <v>80.375</v>
      </c>
      <c r="F35" s="859" t="s">
        <v>61</v>
      </c>
      <c r="G35" s="861"/>
      <c r="H35" s="906" t="s">
        <v>442</v>
      </c>
      <c r="I35" s="902">
        <v>83.333333333333343</v>
      </c>
      <c r="J35" s="883" t="s">
        <v>61</v>
      </c>
      <c r="K35" s="885" t="s">
        <v>391</v>
      </c>
      <c r="L35" s="886"/>
      <c r="M35" s="887"/>
      <c r="N35" s="98"/>
    </row>
    <row r="36" spans="1:14" ht="25.5" customHeight="1">
      <c r="A36" s="894"/>
      <c r="B36" s="862"/>
      <c r="C36" s="898"/>
      <c r="D36" s="899"/>
      <c r="E36" s="903"/>
      <c r="F36" s="862"/>
      <c r="G36" s="864"/>
      <c r="H36" s="907"/>
      <c r="I36" s="903"/>
      <c r="J36" s="894"/>
      <c r="K36" s="911"/>
      <c r="L36" s="912"/>
      <c r="M36" s="913"/>
      <c r="N36" s="98"/>
    </row>
    <row r="37" spans="1:14" ht="25.5" customHeight="1">
      <c r="A37" s="894"/>
      <c r="B37" s="862"/>
      <c r="C37" s="898"/>
      <c r="D37" s="899"/>
      <c r="E37" s="903"/>
      <c r="F37" s="862"/>
      <c r="G37" s="864"/>
      <c r="H37" s="907"/>
      <c r="I37" s="903"/>
      <c r="J37" s="894"/>
      <c r="K37" s="911"/>
      <c r="L37" s="912"/>
      <c r="M37" s="913"/>
      <c r="N37" s="98"/>
    </row>
    <row r="38" spans="1:14" ht="25.5" customHeight="1">
      <c r="A38" s="884"/>
      <c r="B38" s="895"/>
      <c r="C38" s="900"/>
      <c r="D38" s="901"/>
      <c r="E38" s="904"/>
      <c r="F38" s="895"/>
      <c r="G38" s="905"/>
      <c r="H38" s="908"/>
      <c r="I38" s="904"/>
      <c r="J38" s="884"/>
      <c r="K38" s="888"/>
      <c r="L38" s="889"/>
      <c r="M38" s="890"/>
      <c r="N38" s="98"/>
    </row>
    <row r="39" spans="1:14" ht="15">
      <c r="A39" s="272"/>
      <c r="B39" s="273" t="s">
        <v>443</v>
      </c>
      <c r="C39" s="873"/>
      <c r="D39" s="874"/>
      <c r="E39" s="425"/>
      <c r="F39" s="423"/>
      <c r="G39" s="423"/>
      <c r="H39" s="274"/>
      <c r="I39" s="275"/>
      <c r="J39" s="276"/>
      <c r="K39" s="277"/>
      <c r="L39" s="277"/>
      <c r="M39" s="278"/>
      <c r="N39" s="98"/>
    </row>
    <row r="40" spans="1:14" ht="15">
      <c r="A40" s="279"/>
      <c r="B40" s="280"/>
      <c r="C40" s="875"/>
      <c r="D40" s="876"/>
      <c r="E40" s="426"/>
      <c r="F40" s="281"/>
      <c r="G40" s="281"/>
      <c r="H40" s="282"/>
      <c r="I40" s="283"/>
      <c r="J40" s="239"/>
      <c r="K40" s="284"/>
      <c r="L40" s="284"/>
      <c r="M40" s="285"/>
      <c r="N40" s="98"/>
    </row>
    <row r="41" spans="1:14" ht="15">
      <c r="A41" s="16"/>
      <c r="B41" s="415"/>
      <c r="C41" s="286"/>
      <c r="D41" s="286"/>
      <c r="E41" s="16"/>
      <c r="F41" s="16"/>
      <c r="G41" s="16"/>
      <c r="H41" s="16"/>
      <c r="I41" s="16"/>
      <c r="J41" s="16"/>
      <c r="K41" s="16"/>
      <c r="L41" s="16"/>
      <c r="M41" s="16"/>
      <c r="N41" s="98"/>
    </row>
    <row r="42" spans="1:14" ht="15.75">
      <c r="A42" s="267" t="s">
        <v>444</v>
      </c>
      <c r="B42" s="287" t="s">
        <v>445</v>
      </c>
      <c r="C42" s="286"/>
      <c r="D42" s="286"/>
      <c r="E42" s="16"/>
      <c r="F42" s="16"/>
      <c r="G42" s="16"/>
      <c r="H42" s="16"/>
      <c r="I42" s="16"/>
      <c r="J42" s="16"/>
      <c r="K42" s="16"/>
      <c r="L42" s="16"/>
      <c r="M42" s="16"/>
      <c r="N42" s="98"/>
    </row>
    <row r="43" spans="1:14" ht="23.25" customHeight="1">
      <c r="A43" s="877" t="s">
        <v>446</v>
      </c>
      <c r="B43" s="878"/>
      <c r="C43" s="879" t="s">
        <v>447</v>
      </c>
      <c r="D43" s="880"/>
      <c r="E43" s="881"/>
      <c r="F43" s="879" t="s">
        <v>169</v>
      </c>
      <c r="G43" s="881"/>
      <c r="H43" s="877" t="s">
        <v>448</v>
      </c>
      <c r="I43" s="882"/>
      <c r="J43" s="882"/>
      <c r="K43" s="882"/>
      <c r="L43" s="882"/>
      <c r="M43" s="878"/>
      <c r="N43" s="98"/>
    </row>
    <row r="44" spans="1:14" ht="50.1" customHeight="1">
      <c r="A44" s="851">
        <v>1</v>
      </c>
      <c r="B44" s="852"/>
      <c r="C44" s="853" t="s">
        <v>174</v>
      </c>
      <c r="D44" s="854"/>
      <c r="E44" s="855"/>
      <c r="F44" s="851" t="s">
        <v>61</v>
      </c>
      <c r="G44" s="852"/>
      <c r="H44" s="856" t="s">
        <v>175</v>
      </c>
      <c r="I44" s="857"/>
      <c r="J44" s="857"/>
      <c r="K44" s="857"/>
      <c r="L44" s="857"/>
      <c r="M44" s="858"/>
      <c r="N44" s="98"/>
    </row>
    <row r="45" spans="1:14" ht="50.1" customHeight="1">
      <c r="A45" s="851">
        <v>2</v>
      </c>
      <c r="B45" s="852"/>
      <c r="C45" s="853" t="s">
        <v>176</v>
      </c>
      <c r="D45" s="854"/>
      <c r="E45" s="855"/>
      <c r="F45" s="851" t="s">
        <v>61</v>
      </c>
      <c r="G45" s="852"/>
      <c r="H45" s="856" t="s">
        <v>177</v>
      </c>
      <c r="I45" s="857"/>
      <c r="J45" s="857"/>
      <c r="K45" s="857"/>
      <c r="L45" s="857"/>
      <c r="M45" s="858"/>
      <c r="N45" s="98"/>
    </row>
    <row r="46" spans="1:14" ht="50.1" customHeight="1">
      <c r="A46" s="851">
        <v>3</v>
      </c>
      <c r="B46" s="852"/>
      <c r="C46" s="853">
        <v>0</v>
      </c>
      <c r="D46" s="854"/>
      <c r="E46" s="855"/>
      <c r="F46" s="851">
        <v>0</v>
      </c>
      <c r="G46" s="852"/>
      <c r="H46" s="856">
        <v>0</v>
      </c>
      <c r="I46" s="857"/>
      <c r="J46" s="857"/>
      <c r="K46" s="857"/>
      <c r="L46" s="857"/>
      <c r="M46" s="858"/>
      <c r="N46" s="98"/>
    </row>
    <row r="47" spans="1:14" ht="50.1" customHeight="1">
      <c r="A47" s="851">
        <v>4</v>
      </c>
      <c r="B47" s="852"/>
      <c r="C47" s="853">
        <v>0</v>
      </c>
      <c r="D47" s="854"/>
      <c r="E47" s="855"/>
      <c r="F47" s="851">
        <v>0</v>
      </c>
      <c r="G47" s="852"/>
      <c r="H47" s="856">
        <v>0</v>
      </c>
      <c r="I47" s="857"/>
      <c r="J47" s="857"/>
      <c r="K47" s="857"/>
      <c r="L47" s="857"/>
      <c r="M47" s="858"/>
      <c r="N47" s="98"/>
    </row>
    <row r="48" spans="1:14" ht="50.1" customHeight="1">
      <c r="A48" s="851">
        <v>5</v>
      </c>
      <c r="B48" s="852"/>
      <c r="C48" s="853">
        <v>0</v>
      </c>
      <c r="D48" s="854"/>
      <c r="E48" s="855"/>
      <c r="F48" s="851">
        <v>0</v>
      </c>
      <c r="G48" s="852"/>
      <c r="H48" s="856">
        <v>0</v>
      </c>
      <c r="I48" s="857"/>
      <c r="J48" s="857"/>
      <c r="K48" s="857"/>
      <c r="L48" s="857"/>
      <c r="M48" s="858"/>
      <c r="N48" s="98"/>
    </row>
    <row r="49" spans="1:14" ht="15">
      <c r="A49" s="16"/>
      <c r="B49" s="16"/>
      <c r="C49" s="16"/>
      <c r="D49" s="16"/>
      <c r="E49" s="16"/>
      <c r="F49" s="16"/>
      <c r="G49" s="16"/>
      <c r="H49" s="16"/>
      <c r="I49" s="16"/>
      <c r="J49" s="16"/>
      <c r="K49" s="16"/>
      <c r="L49" s="16"/>
      <c r="M49" s="16"/>
      <c r="N49" s="98"/>
    </row>
    <row r="50" spans="1:14" ht="15.75">
      <c r="A50" s="267" t="s">
        <v>449</v>
      </c>
      <c r="B50" s="267" t="s">
        <v>450</v>
      </c>
      <c r="C50" s="16"/>
      <c r="D50" s="16"/>
      <c r="E50" s="16"/>
      <c r="F50" s="16"/>
      <c r="G50" s="16"/>
      <c r="H50" s="16"/>
      <c r="I50" s="16"/>
      <c r="J50" s="16"/>
      <c r="K50" s="16"/>
      <c r="L50" s="16"/>
      <c r="M50" s="16"/>
      <c r="N50" s="98"/>
    </row>
    <row r="51" spans="1:14" ht="20.100000000000001" customHeight="1">
      <c r="A51" s="16"/>
      <c r="B51" s="859" t="s">
        <v>451</v>
      </c>
      <c r="C51" s="860"/>
      <c r="D51" s="860"/>
      <c r="E51" s="860"/>
      <c r="F51" s="860"/>
      <c r="G51" s="860"/>
      <c r="H51" s="860"/>
      <c r="I51" s="860"/>
      <c r="J51" s="860"/>
      <c r="K51" s="860"/>
      <c r="L51" s="860"/>
      <c r="M51" s="861"/>
      <c r="N51" s="98"/>
    </row>
    <row r="52" spans="1:14" ht="20.100000000000001" customHeight="1">
      <c r="A52" s="16"/>
      <c r="B52" s="862"/>
      <c r="C52" s="863"/>
      <c r="D52" s="863"/>
      <c r="E52" s="863"/>
      <c r="F52" s="863"/>
      <c r="G52" s="863"/>
      <c r="H52" s="863"/>
      <c r="I52" s="863"/>
      <c r="J52" s="863"/>
      <c r="K52" s="863"/>
      <c r="L52" s="863"/>
      <c r="M52" s="864"/>
      <c r="N52" s="98"/>
    </row>
    <row r="53" spans="1:14" ht="15">
      <c r="A53" s="16"/>
      <c r="B53" s="288"/>
      <c r="C53" s="283"/>
      <c r="D53" s="283"/>
      <c r="E53" s="283"/>
      <c r="F53" s="283"/>
      <c r="G53" s="283"/>
      <c r="H53" s="283"/>
      <c r="I53" s="283"/>
      <c r="J53" s="283"/>
      <c r="K53" s="283"/>
      <c r="L53" s="283"/>
      <c r="M53" s="289"/>
      <c r="N53" s="98"/>
    </row>
    <row r="54" spans="1:14" ht="15">
      <c r="A54" s="16"/>
      <c r="B54" s="16"/>
      <c r="C54" s="16"/>
      <c r="D54" s="16"/>
      <c r="E54" s="16"/>
      <c r="F54" s="16"/>
      <c r="G54" s="16"/>
      <c r="H54" s="16"/>
      <c r="I54" s="16"/>
      <c r="J54" s="16"/>
      <c r="K54" s="16"/>
      <c r="L54" s="16"/>
      <c r="M54" s="16"/>
      <c r="N54" s="98"/>
    </row>
    <row r="55" spans="1:14" ht="15.75">
      <c r="A55" s="267" t="s">
        <v>452</v>
      </c>
      <c r="B55" s="267" t="s">
        <v>453</v>
      </c>
      <c r="C55" s="16"/>
      <c r="D55" s="16"/>
      <c r="E55" s="16"/>
      <c r="F55" s="16"/>
      <c r="G55" s="16"/>
      <c r="H55" s="16"/>
      <c r="I55" s="16"/>
      <c r="J55" s="16"/>
      <c r="K55" s="16"/>
      <c r="L55" s="16"/>
      <c r="M55" s="16"/>
      <c r="N55" s="98"/>
    </row>
    <row r="56" spans="1:14" ht="15">
      <c r="A56" s="16"/>
      <c r="B56" s="865" t="s">
        <v>157</v>
      </c>
      <c r="C56" s="867" t="s">
        <v>454</v>
      </c>
      <c r="D56" s="868"/>
      <c r="E56" s="868"/>
      <c r="F56" s="868"/>
      <c r="G56" s="868"/>
      <c r="H56" s="869"/>
      <c r="I56" s="839" t="s">
        <v>29</v>
      </c>
      <c r="J56" s="840"/>
      <c r="K56" s="840"/>
      <c r="L56" s="841"/>
      <c r="M56" s="16"/>
      <c r="N56" s="98"/>
    </row>
    <row r="57" spans="1:14" ht="15">
      <c r="A57" s="16"/>
      <c r="B57" s="866"/>
      <c r="C57" s="870"/>
      <c r="D57" s="871"/>
      <c r="E57" s="871"/>
      <c r="F57" s="871"/>
      <c r="G57" s="871"/>
      <c r="H57" s="872"/>
      <c r="I57" s="839">
        <v>1</v>
      </c>
      <c r="J57" s="841"/>
      <c r="K57" s="839">
        <v>2</v>
      </c>
      <c r="L57" s="841"/>
      <c r="M57" s="415"/>
      <c r="N57" s="98"/>
    </row>
    <row r="58" spans="1:14" ht="15">
      <c r="A58" s="16"/>
      <c r="B58" s="75">
        <v>1</v>
      </c>
      <c r="C58" s="275" t="s">
        <v>455</v>
      </c>
      <c r="D58" s="275"/>
      <c r="E58" s="275"/>
      <c r="F58" s="275"/>
      <c r="G58" s="275"/>
      <c r="H58" s="275"/>
      <c r="I58" s="290">
        <v>103</v>
      </c>
      <c r="J58" s="291" t="s">
        <v>456</v>
      </c>
      <c r="K58" s="290">
        <v>0</v>
      </c>
      <c r="L58" s="292" t="s">
        <v>456</v>
      </c>
      <c r="M58" s="16"/>
      <c r="N58" s="98"/>
    </row>
    <row r="59" spans="1:14" ht="15">
      <c r="A59" s="16"/>
      <c r="B59" s="288">
        <v>2</v>
      </c>
      <c r="C59" s="293" t="s">
        <v>457</v>
      </c>
      <c r="D59" s="294"/>
      <c r="E59" s="294"/>
      <c r="F59" s="294"/>
      <c r="G59" s="294"/>
      <c r="H59" s="294"/>
      <c r="I59" s="290">
        <v>15</v>
      </c>
      <c r="J59" s="291" t="s">
        <v>458</v>
      </c>
      <c r="K59" s="290">
        <v>0</v>
      </c>
      <c r="L59" s="292" t="s">
        <v>458</v>
      </c>
      <c r="M59" s="16"/>
      <c r="N59" s="98"/>
    </row>
    <row r="60" spans="1:14" ht="15">
      <c r="A60" s="16"/>
      <c r="B60" s="16"/>
      <c r="C60" s="16"/>
      <c r="D60" s="16"/>
      <c r="E60" s="16"/>
      <c r="F60" s="16"/>
      <c r="G60" s="16"/>
      <c r="H60" s="16"/>
      <c r="I60" s="16"/>
      <c r="J60" s="16"/>
      <c r="K60" s="16"/>
      <c r="L60" s="16"/>
      <c r="M60" s="16"/>
      <c r="N60" s="98"/>
    </row>
    <row r="61" spans="1:14" ht="15.75">
      <c r="A61" s="267" t="s">
        <v>459</v>
      </c>
      <c r="B61" s="267" t="s">
        <v>460</v>
      </c>
      <c r="C61" s="16"/>
      <c r="D61" s="16"/>
      <c r="E61" s="16"/>
      <c r="F61" s="16"/>
      <c r="G61" s="16"/>
      <c r="H61" s="16"/>
      <c r="I61" s="16"/>
      <c r="J61" s="16"/>
      <c r="K61" s="16"/>
      <c r="L61" s="16"/>
      <c r="M61" s="16"/>
      <c r="N61" s="98"/>
    </row>
    <row r="62" spans="1:14" ht="15">
      <c r="A62" s="16"/>
      <c r="B62" s="295" t="s">
        <v>157</v>
      </c>
      <c r="C62" s="839" t="s">
        <v>461</v>
      </c>
      <c r="D62" s="840"/>
      <c r="E62" s="840"/>
      <c r="F62" s="840"/>
      <c r="G62" s="841"/>
      <c r="H62" s="839" t="s">
        <v>448</v>
      </c>
      <c r="I62" s="840"/>
      <c r="J62" s="840"/>
      <c r="K62" s="840"/>
      <c r="L62" s="840"/>
      <c r="M62" s="841"/>
      <c r="N62" s="98"/>
    </row>
    <row r="63" spans="1:14" ht="15">
      <c r="A63" s="16"/>
      <c r="B63" s="296">
        <v>1</v>
      </c>
      <c r="C63" s="293" t="s">
        <v>147</v>
      </c>
      <c r="D63" s="294"/>
      <c r="E63" s="294"/>
      <c r="F63" s="294"/>
      <c r="G63" s="294"/>
      <c r="H63" s="848" t="s">
        <v>153</v>
      </c>
      <c r="I63" s="849"/>
      <c r="J63" s="849"/>
      <c r="K63" s="849"/>
      <c r="L63" s="849"/>
      <c r="M63" s="850"/>
      <c r="N63" s="98"/>
    </row>
    <row r="64" spans="1:14" ht="15">
      <c r="A64" s="16"/>
      <c r="B64" s="75">
        <v>2</v>
      </c>
      <c r="C64" s="16" t="s">
        <v>148</v>
      </c>
      <c r="D64" s="16"/>
      <c r="E64" s="16"/>
      <c r="F64" s="16"/>
      <c r="G64" s="16"/>
      <c r="H64" s="848" t="s">
        <v>153</v>
      </c>
      <c r="I64" s="849"/>
      <c r="J64" s="849"/>
      <c r="K64" s="849"/>
      <c r="L64" s="849"/>
      <c r="M64" s="850"/>
      <c r="N64" s="98"/>
    </row>
    <row r="65" spans="1:14" ht="15">
      <c r="A65" s="16"/>
      <c r="B65" s="297">
        <v>3</v>
      </c>
      <c r="C65" s="293" t="s">
        <v>149</v>
      </c>
      <c r="D65" s="294"/>
      <c r="E65" s="294"/>
      <c r="F65" s="294"/>
      <c r="G65" s="294"/>
      <c r="H65" s="848" t="s">
        <v>153</v>
      </c>
      <c r="I65" s="849"/>
      <c r="J65" s="849"/>
      <c r="K65" s="849"/>
      <c r="L65" s="849"/>
      <c r="M65" s="850"/>
      <c r="N65" s="98"/>
    </row>
    <row r="66" spans="1:14" ht="15">
      <c r="A66" s="16"/>
      <c r="B66" s="75">
        <v>4</v>
      </c>
      <c r="C66" s="293" t="s">
        <v>150</v>
      </c>
      <c r="D66" s="294"/>
      <c r="E66" s="294"/>
      <c r="F66" s="294"/>
      <c r="G66" s="294"/>
      <c r="H66" s="848" t="s">
        <v>15</v>
      </c>
      <c r="I66" s="849"/>
      <c r="J66" s="849"/>
      <c r="K66" s="849"/>
      <c r="L66" s="849"/>
      <c r="M66" s="850"/>
      <c r="N66" s="98"/>
    </row>
    <row r="67" spans="1:14" ht="15">
      <c r="A67" s="16"/>
      <c r="B67" s="16"/>
      <c r="C67" s="16"/>
      <c r="D67" s="16"/>
      <c r="E67" s="16"/>
      <c r="F67" s="16"/>
      <c r="G67" s="16"/>
      <c r="H67" s="16"/>
      <c r="I67" s="16"/>
      <c r="J67" s="16"/>
      <c r="K67" s="16"/>
      <c r="L67" s="16"/>
      <c r="M67" s="16"/>
      <c r="N67" s="98"/>
    </row>
    <row r="68" spans="1:14" ht="15">
      <c r="A68" s="16"/>
      <c r="B68" s="16"/>
      <c r="C68" s="16"/>
      <c r="D68" s="16"/>
      <c r="E68" s="16"/>
      <c r="F68" s="16"/>
      <c r="G68" s="16"/>
      <c r="H68" s="16"/>
      <c r="I68" s="16"/>
      <c r="J68" s="16"/>
      <c r="K68" s="16"/>
      <c r="L68" s="16"/>
      <c r="M68" s="16"/>
      <c r="N68" s="98"/>
    </row>
    <row r="69" spans="1:14" ht="15">
      <c r="A69" s="16"/>
      <c r="B69" s="16"/>
      <c r="C69" s="16"/>
      <c r="D69" s="16"/>
      <c r="E69" s="16"/>
      <c r="F69" s="16"/>
      <c r="G69" s="16"/>
      <c r="H69" s="16"/>
      <c r="I69" s="16"/>
      <c r="J69" s="16"/>
      <c r="K69" s="16"/>
      <c r="L69" s="16"/>
      <c r="M69" s="16"/>
      <c r="N69" s="98"/>
    </row>
    <row r="70" spans="1:14" ht="15.75">
      <c r="A70" s="267" t="s">
        <v>462</v>
      </c>
      <c r="B70" s="267" t="s">
        <v>463</v>
      </c>
      <c r="C70" s="16"/>
      <c r="D70" s="16"/>
      <c r="E70" s="16"/>
      <c r="F70" s="16"/>
      <c r="G70" s="16"/>
      <c r="H70" s="16"/>
      <c r="I70" s="16"/>
      <c r="J70" s="16"/>
      <c r="K70" s="16"/>
      <c r="L70" s="16"/>
      <c r="M70" s="16"/>
      <c r="N70" s="98"/>
    </row>
    <row r="71" spans="1:14" ht="15">
      <c r="A71" s="16"/>
      <c r="B71" s="298" t="s">
        <v>157</v>
      </c>
      <c r="C71" s="839" t="s">
        <v>464</v>
      </c>
      <c r="D71" s="840"/>
      <c r="E71" s="840"/>
      <c r="F71" s="840"/>
      <c r="G71" s="841"/>
      <c r="H71" s="842" t="s">
        <v>448</v>
      </c>
      <c r="I71" s="843"/>
      <c r="J71" s="843"/>
      <c r="K71" s="843"/>
      <c r="L71" s="843"/>
      <c r="M71" s="844"/>
      <c r="N71" s="98"/>
    </row>
    <row r="72" spans="1:14" ht="15">
      <c r="A72" s="16"/>
      <c r="B72" s="299">
        <v>1</v>
      </c>
      <c r="C72" s="419" t="s">
        <v>15</v>
      </c>
      <c r="D72" s="294"/>
      <c r="E72" s="294"/>
      <c r="F72" s="294"/>
      <c r="G72" s="292"/>
      <c r="H72" s="845" t="s">
        <v>15</v>
      </c>
      <c r="I72" s="846"/>
      <c r="J72" s="846"/>
      <c r="K72" s="846"/>
      <c r="L72" s="846"/>
      <c r="M72" s="847"/>
      <c r="N72" s="98"/>
    </row>
    <row r="73" spans="1:14" ht="15">
      <c r="A73" s="16"/>
      <c r="B73" s="293">
        <v>2</v>
      </c>
      <c r="C73" s="419" t="s">
        <v>15</v>
      </c>
      <c r="D73" s="294"/>
      <c r="E73" s="294"/>
      <c r="F73" s="294"/>
      <c r="G73" s="292"/>
      <c r="H73" s="419" t="s">
        <v>15</v>
      </c>
      <c r="I73" s="420"/>
      <c r="J73" s="420"/>
      <c r="K73" s="420"/>
      <c r="L73" s="420"/>
      <c r="M73" s="421"/>
      <c r="N73" s="98"/>
    </row>
    <row r="74" spans="1:14" ht="15">
      <c r="A74" s="16"/>
      <c r="B74" s="288">
        <v>3</v>
      </c>
      <c r="C74" s="419" t="s">
        <v>15</v>
      </c>
      <c r="D74" s="294"/>
      <c r="E74" s="294"/>
      <c r="F74" s="294"/>
      <c r="G74" s="292"/>
      <c r="H74" s="845" t="s">
        <v>15</v>
      </c>
      <c r="I74" s="846"/>
      <c r="J74" s="846"/>
      <c r="K74" s="846"/>
      <c r="L74" s="846"/>
      <c r="M74" s="847"/>
      <c r="N74" s="98"/>
    </row>
    <row r="75" spans="1:14" ht="15">
      <c r="A75" s="16"/>
      <c r="B75" s="16"/>
      <c r="C75" s="16"/>
      <c r="D75" s="16"/>
      <c r="E75" s="16"/>
      <c r="F75" s="16"/>
      <c r="G75" s="16"/>
      <c r="H75" s="16"/>
      <c r="I75" s="16"/>
      <c r="J75" s="16"/>
      <c r="K75" s="16"/>
      <c r="L75" s="16"/>
      <c r="M75" s="16"/>
      <c r="N75" s="98"/>
    </row>
    <row r="76" spans="1:14" ht="15.75">
      <c r="A76" s="267" t="s">
        <v>465</v>
      </c>
      <c r="B76" s="267" t="s">
        <v>466</v>
      </c>
      <c r="C76" s="16"/>
      <c r="D76" s="16"/>
      <c r="E76" s="16"/>
      <c r="F76" s="16"/>
      <c r="G76" s="16"/>
      <c r="H76" s="16"/>
      <c r="I76" s="16"/>
      <c r="J76" s="16"/>
      <c r="K76" s="16"/>
      <c r="L76" s="16"/>
      <c r="M76" s="16"/>
      <c r="N76" s="98"/>
    </row>
    <row r="77" spans="1:14" ht="15">
      <c r="A77" s="16"/>
      <c r="B77" s="299"/>
      <c r="C77" s="275" t="s">
        <v>467</v>
      </c>
      <c r="D77" s="275"/>
      <c r="E77" s="275"/>
      <c r="F77" s="275"/>
      <c r="G77" s="300" t="s">
        <v>6</v>
      </c>
      <c r="H77" s="290" t="s">
        <v>15</v>
      </c>
      <c r="I77" s="275" t="s">
        <v>468</v>
      </c>
      <c r="J77" s="301"/>
      <c r="K77" s="16"/>
      <c r="L77" s="16"/>
      <c r="M77" s="16"/>
      <c r="N77" s="98"/>
    </row>
    <row r="78" spans="1:14" ht="15">
      <c r="A78" s="16"/>
      <c r="B78" s="293"/>
      <c r="C78" s="294" t="s">
        <v>469</v>
      </c>
      <c r="D78" s="294"/>
      <c r="E78" s="294"/>
      <c r="F78" s="294"/>
      <c r="G78" s="302" t="s">
        <v>6</v>
      </c>
      <c r="H78" s="290" t="s">
        <v>15</v>
      </c>
      <c r="I78" s="294" t="s">
        <v>468</v>
      </c>
      <c r="J78" s="292"/>
      <c r="K78" s="16"/>
      <c r="L78" s="16"/>
      <c r="M78" s="16"/>
      <c r="N78" s="98"/>
    </row>
    <row r="79" spans="1:14" ht="15">
      <c r="A79" s="16"/>
      <c r="B79" s="288"/>
      <c r="C79" s="283" t="s">
        <v>470</v>
      </c>
      <c r="D79" s="283"/>
      <c r="E79" s="283"/>
      <c r="F79" s="283"/>
      <c r="G79" s="303" t="s">
        <v>6</v>
      </c>
      <c r="H79" s="290" t="s">
        <v>15</v>
      </c>
      <c r="I79" s="283" t="s">
        <v>468</v>
      </c>
      <c r="J79" s="289"/>
      <c r="K79" s="16"/>
      <c r="L79" s="16"/>
      <c r="M79" s="16"/>
      <c r="N79" s="98"/>
    </row>
    <row r="80" spans="1:14" ht="15">
      <c r="A80" s="16"/>
      <c r="B80" s="16"/>
      <c r="C80" s="16"/>
      <c r="D80" s="16"/>
      <c r="E80" s="16"/>
      <c r="F80" s="16"/>
      <c r="G80" s="16"/>
      <c r="H80" s="16"/>
      <c r="I80" s="16"/>
      <c r="J80" s="16"/>
      <c r="K80" s="16"/>
      <c r="L80" s="16"/>
      <c r="M80" s="16"/>
      <c r="N80" s="98"/>
    </row>
    <row r="81" spans="1:14" ht="15">
      <c r="A81" s="16"/>
      <c r="B81" s="16"/>
      <c r="C81" s="16"/>
      <c r="D81" s="16"/>
      <c r="E81" s="16"/>
      <c r="F81" s="16"/>
      <c r="G81" s="16"/>
      <c r="H81" s="16"/>
      <c r="I81" s="16"/>
      <c r="J81" s="16"/>
      <c r="K81" s="16"/>
      <c r="L81" s="16"/>
      <c r="M81" s="16"/>
      <c r="N81" s="98"/>
    </row>
    <row r="82" spans="1:14" ht="15">
      <c r="A82" s="16"/>
      <c r="B82" s="16"/>
      <c r="C82" s="16"/>
      <c r="D82" s="16"/>
      <c r="E82" s="16"/>
      <c r="F82" s="16"/>
      <c r="G82" s="16"/>
      <c r="H82" s="16"/>
      <c r="I82" s="16"/>
      <c r="J82" s="16"/>
      <c r="K82" s="16"/>
      <c r="L82" s="16"/>
      <c r="M82" s="16"/>
      <c r="N82" s="98"/>
    </row>
    <row r="83" spans="1:14" ht="15">
      <c r="A83" s="16"/>
      <c r="B83" s="16"/>
      <c r="C83" s="16"/>
      <c r="D83" s="16"/>
      <c r="E83" s="16"/>
      <c r="F83" s="16"/>
      <c r="G83" s="16"/>
      <c r="H83" s="16"/>
      <c r="I83" s="16"/>
      <c r="J83" s="838" t="s">
        <v>41</v>
      </c>
      <c r="K83" s="838"/>
      <c r="L83" s="838"/>
      <c r="M83" s="838"/>
      <c r="N83" s="98"/>
    </row>
    <row r="84" spans="1:14" ht="15">
      <c r="A84" s="16"/>
      <c r="B84" s="16"/>
      <c r="C84" s="838" t="s">
        <v>471</v>
      </c>
      <c r="D84" s="838"/>
      <c r="E84" s="838"/>
      <c r="F84" s="838"/>
      <c r="G84" s="838"/>
      <c r="H84" s="16"/>
      <c r="I84" s="16"/>
      <c r="J84" s="838" t="s">
        <v>472</v>
      </c>
      <c r="K84" s="838"/>
      <c r="L84" s="838"/>
      <c r="M84" s="838"/>
      <c r="N84" s="98"/>
    </row>
    <row r="85" spans="1:14" ht="15">
      <c r="A85" s="16"/>
      <c r="B85" s="16"/>
      <c r="C85" s="16"/>
      <c r="D85" s="16"/>
      <c r="E85" s="16"/>
      <c r="F85" s="16"/>
      <c r="G85" s="16"/>
      <c r="H85" s="16"/>
      <c r="I85" s="16"/>
      <c r="J85" s="16"/>
      <c r="K85" s="16"/>
      <c r="L85" s="16"/>
      <c r="M85" s="16"/>
      <c r="N85" s="98"/>
    </row>
    <row r="86" spans="1:14" ht="15">
      <c r="A86" s="16"/>
      <c r="B86" s="16"/>
      <c r="C86" s="16"/>
      <c r="D86" s="16"/>
      <c r="E86" s="16"/>
      <c r="F86" s="16"/>
      <c r="G86" s="16"/>
      <c r="H86" s="16"/>
      <c r="I86" s="16"/>
      <c r="J86" s="16"/>
      <c r="K86" s="16"/>
      <c r="L86" s="16"/>
      <c r="M86" s="16"/>
      <c r="N86" s="98"/>
    </row>
    <row r="87" spans="1:14" ht="15">
      <c r="A87" s="16"/>
      <c r="B87" s="16"/>
      <c r="C87" s="16"/>
      <c r="D87" s="16"/>
      <c r="E87" s="16"/>
      <c r="F87" s="16"/>
      <c r="G87" s="16"/>
      <c r="H87" s="16"/>
      <c r="I87" s="16"/>
      <c r="J87" s="16"/>
      <c r="K87" s="16"/>
      <c r="L87" s="16"/>
      <c r="M87" s="16"/>
      <c r="N87" s="98"/>
    </row>
    <row r="88" spans="1:14" ht="15">
      <c r="A88" s="16"/>
      <c r="B88" s="16"/>
      <c r="C88" s="838" t="s">
        <v>473</v>
      </c>
      <c r="D88" s="838"/>
      <c r="E88" s="838"/>
      <c r="F88" s="838"/>
      <c r="G88" s="838"/>
      <c r="H88" s="16"/>
      <c r="I88" s="16"/>
      <c r="J88" s="838" t="s">
        <v>34</v>
      </c>
      <c r="K88" s="838"/>
      <c r="L88" s="838"/>
      <c r="M88" s="838"/>
      <c r="N88" s="98"/>
    </row>
    <row r="89" spans="1:14" ht="15">
      <c r="A89" s="16"/>
      <c r="B89" s="16"/>
      <c r="C89" s="16"/>
      <c r="D89" s="16"/>
      <c r="E89" s="16"/>
      <c r="F89" s="16"/>
      <c r="G89" s="16"/>
      <c r="H89" s="16"/>
      <c r="I89" s="16"/>
      <c r="J89" s="838" t="s">
        <v>474</v>
      </c>
      <c r="K89" s="838"/>
      <c r="L89" s="838"/>
      <c r="M89" s="838"/>
      <c r="N89" s="98"/>
    </row>
    <row r="90" spans="1:14" ht="15">
      <c r="A90" s="16"/>
      <c r="B90" s="16"/>
      <c r="C90" s="16"/>
      <c r="D90" s="16"/>
      <c r="E90" s="16"/>
      <c r="F90" s="16"/>
      <c r="G90" s="16"/>
      <c r="H90" s="16"/>
      <c r="I90" s="16"/>
      <c r="J90" s="415"/>
      <c r="K90" s="415"/>
      <c r="L90" s="415"/>
      <c r="M90" s="415"/>
      <c r="N90" s="98"/>
    </row>
    <row r="91" spans="1:14" ht="15">
      <c r="A91" s="16"/>
      <c r="B91" s="16"/>
      <c r="C91" s="16"/>
      <c r="D91" s="16"/>
      <c r="E91" s="16"/>
      <c r="F91" s="16"/>
      <c r="G91" s="838" t="s">
        <v>475</v>
      </c>
      <c r="H91" s="838"/>
      <c r="I91" s="838"/>
      <c r="J91" s="838"/>
      <c r="K91" s="16"/>
      <c r="L91" s="16"/>
      <c r="M91" s="16"/>
      <c r="N91" s="98"/>
    </row>
    <row r="92" spans="1:14" ht="15">
      <c r="A92" s="16"/>
      <c r="B92" s="16"/>
      <c r="C92" s="16"/>
      <c r="D92" s="16"/>
      <c r="E92" s="16"/>
      <c r="F92" s="16"/>
      <c r="G92" s="838" t="s">
        <v>292</v>
      </c>
      <c r="H92" s="838"/>
      <c r="I92" s="838"/>
      <c r="J92" s="838"/>
      <c r="K92" s="16"/>
      <c r="L92" s="16"/>
      <c r="M92" s="16"/>
      <c r="N92" s="98"/>
    </row>
    <row r="93" spans="1:14" ht="15">
      <c r="A93" s="16"/>
      <c r="B93" s="16"/>
      <c r="C93" s="16"/>
      <c r="D93" s="16"/>
      <c r="E93" s="16"/>
      <c r="F93" s="16"/>
      <c r="G93" s="16"/>
      <c r="H93" s="16"/>
      <c r="I93" s="16"/>
      <c r="J93" s="16"/>
      <c r="K93" s="16"/>
      <c r="L93" s="16"/>
      <c r="M93" s="16"/>
      <c r="N93" s="98"/>
    </row>
    <row r="94" spans="1:14" ht="15">
      <c r="A94" s="16"/>
      <c r="B94" s="16"/>
      <c r="C94" s="16"/>
      <c r="D94" s="16"/>
      <c r="E94" s="16"/>
      <c r="F94" s="16"/>
      <c r="G94" s="16"/>
      <c r="H94" s="16"/>
      <c r="I94" s="16"/>
      <c r="J94" s="16"/>
      <c r="K94" s="16"/>
      <c r="L94" s="16"/>
      <c r="M94" s="16"/>
      <c r="N94" s="98"/>
    </row>
    <row r="95" spans="1:14" ht="15">
      <c r="A95" s="16"/>
      <c r="B95" s="16"/>
      <c r="C95" s="16"/>
      <c r="D95" s="16"/>
      <c r="E95" s="16"/>
      <c r="F95" s="16"/>
      <c r="G95" s="16"/>
      <c r="H95" s="16"/>
      <c r="I95" s="16"/>
      <c r="J95" s="16"/>
      <c r="K95" s="16"/>
      <c r="L95" s="16"/>
      <c r="M95" s="16"/>
      <c r="N95" s="98"/>
    </row>
    <row r="96" spans="1:14" ht="15">
      <c r="A96" s="16"/>
      <c r="B96" s="16"/>
      <c r="C96" s="16"/>
      <c r="D96" s="16"/>
      <c r="E96" s="16"/>
      <c r="F96" s="16"/>
      <c r="G96" s="838" t="s">
        <v>38</v>
      </c>
      <c r="H96" s="838"/>
      <c r="I96" s="838"/>
      <c r="J96" s="838"/>
      <c r="K96" s="16"/>
      <c r="L96" s="16"/>
      <c r="M96" s="16"/>
      <c r="N96" s="98"/>
    </row>
    <row r="97" spans="1:14" ht="15">
      <c r="A97" s="16"/>
      <c r="B97" s="16"/>
      <c r="C97" s="16"/>
      <c r="D97" s="16"/>
      <c r="E97" s="16"/>
      <c r="F97" s="16"/>
      <c r="G97" s="838" t="s">
        <v>476</v>
      </c>
      <c r="H97" s="838"/>
      <c r="I97" s="838"/>
      <c r="J97" s="838"/>
      <c r="K97" s="16"/>
      <c r="L97" s="16"/>
      <c r="M97" s="16"/>
      <c r="N97" s="98"/>
    </row>
    <row r="98" spans="1:14" ht="15"/>
    <row r="99" spans="1:14" ht="15"/>
    <row r="100" spans="1:14" ht="15"/>
    <row r="101" spans="1:14" ht="15"/>
    <row r="102" spans="1:14" ht="15"/>
    <row r="103" spans="1:14" ht="15"/>
    <row r="104" spans="1:14" ht="15"/>
    <row r="105" spans="1:14" ht="15"/>
    <row r="106" spans="1:14" ht="15"/>
    <row r="107" spans="1:14" ht="15"/>
    <row r="108" spans="1:14" ht="15"/>
    <row r="109" spans="1:14" ht="15"/>
    <row r="110" spans="1:14" ht="15"/>
    <row r="111" spans="1:14" ht="15"/>
    <row r="112" spans="1:14" ht="15"/>
    <row r="113" ht="15"/>
    <row r="114" ht="15"/>
    <row r="115" ht="15"/>
    <row r="116" ht="15"/>
    <row r="117" ht="15"/>
    <row r="118" ht="15"/>
  </sheetData>
  <mergeCells count="121">
    <mergeCell ref="A1:M1"/>
    <mergeCell ref="P3:P4"/>
    <mergeCell ref="E4:F4"/>
    <mergeCell ref="B9:M9"/>
    <mergeCell ref="A10:A12"/>
    <mergeCell ref="B10:E12"/>
    <mergeCell ref="F10:M12"/>
    <mergeCell ref="A13:A15"/>
    <mergeCell ref="B13:E15"/>
    <mergeCell ref="F13:M15"/>
    <mergeCell ref="B18:H18"/>
    <mergeCell ref="A19:A20"/>
    <mergeCell ref="B19:D20"/>
    <mergeCell ref="E19:H19"/>
    <mergeCell ref="I19:M19"/>
    <mergeCell ref="F20:G20"/>
    <mergeCell ref="K20:M20"/>
    <mergeCell ref="J21:J22"/>
    <mergeCell ref="K21:M22"/>
    <mergeCell ref="A23:A24"/>
    <mergeCell ref="B23:D24"/>
    <mergeCell ref="E23:E24"/>
    <mergeCell ref="F23:G24"/>
    <mergeCell ref="H23:H24"/>
    <mergeCell ref="I23:I24"/>
    <mergeCell ref="J23:J24"/>
    <mergeCell ref="K23:M24"/>
    <mergeCell ref="A21:A22"/>
    <mergeCell ref="B21:D22"/>
    <mergeCell ref="E21:E22"/>
    <mergeCell ref="F21:G22"/>
    <mergeCell ref="H21:H22"/>
    <mergeCell ref="I21:I22"/>
    <mergeCell ref="B25:D25"/>
    <mergeCell ref="F25:G25"/>
    <mergeCell ref="K25:M25"/>
    <mergeCell ref="A26:A29"/>
    <mergeCell ref="B26:D29"/>
    <mergeCell ref="E26:E29"/>
    <mergeCell ref="F26:G29"/>
    <mergeCell ref="H26:H29"/>
    <mergeCell ref="I26:I29"/>
    <mergeCell ref="J26:J29"/>
    <mergeCell ref="K26:M29"/>
    <mergeCell ref="A30:A31"/>
    <mergeCell ref="B30:D31"/>
    <mergeCell ref="E30:E31"/>
    <mergeCell ref="F30:G31"/>
    <mergeCell ref="H30:H31"/>
    <mergeCell ref="I30:I31"/>
    <mergeCell ref="J30:J31"/>
    <mergeCell ref="K30:M31"/>
    <mergeCell ref="J35:J38"/>
    <mergeCell ref="K35:M38"/>
    <mergeCell ref="C39:D40"/>
    <mergeCell ref="A43:B43"/>
    <mergeCell ref="C43:E43"/>
    <mergeCell ref="F43:G43"/>
    <mergeCell ref="H43:M43"/>
    <mergeCell ref="J32:J33"/>
    <mergeCell ref="K32:M33"/>
    <mergeCell ref="B34:D34"/>
    <mergeCell ref="A35:A38"/>
    <mergeCell ref="B35:B38"/>
    <mergeCell ref="C35:D38"/>
    <mergeCell ref="E35:E38"/>
    <mergeCell ref="F35:G38"/>
    <mergeCell ref="H35:H38"/>
    <mergeCell ref="I35:I38"/>
    <mergeCell ref="A32:A33"/>
    <mergeCell ref="B32:D33"/>
    <mergeCell ref="E32:E33"/>
    <mergeCell ref="F32:G33"/>
    <mergeCell ref="H32:H33"/>
    <mergeCell ref="I32:I33"/>
    <mergeCell ref="A46:B46"/>
    <mergeCell ref="C46:E46"/>
    <mergeCell ref="F46:G46"/>
    <mergeCell ref="H46:M46"/>
    <mergeCell ref="A47:B47"/>
    <mergeCell ref="C47:E47"/>
    <mergeCell ref="F47:G47"/>
    <mergeCell ref="H47:M47"/>
    <mergeCell ref="A44:B44"/>
    <mergeCell ref="C44:E44"/>
    <mergeCell ref="F44:G44"/>
    <mergeCell ref="H44:M44"/>
    <mergeCell ref="A45:B45"/>
    <mergeCell ref="C45:E45"/>
    <mergeCell ref="F45:G45"/>
    <mergeCell ref="H45:M45"/>
    <mergeCell ref="C62:G62"/>
    <mergeCell ref="H62:M62"/>
    <mergeCell ref="H63:M63"/>
    <mergeCell ref="H64:M64"/>
    <mergeCell ref="H65:M65"/>
    <mergeCell ref="H66:M66"/>
    <mergeCell ref="A48:B48"/>
    <mergeCell ref="C48:E48"/>
    <mergeCell ref="F48:G48"/>
    <mergeCell ref="H48:M48"/>
    <mergeCell ref="B51:M52"/>
    <mergeCell ref="B56:B57"/>
    <mergeCell ref="C56:H57"/>
    <mergeCell ref="I56:L56"/>
    <mergeCell ref="I57:J57"/>
    <mergeCell ref="K57:L57"/>
    <mergeCell ref="G97:J97"/>
    <mergeCell ref="C88:G88"/>
    <mergeCell ref="J88:M88"/>
    <mergeCell ref="J89:M89"/>
    <mergeCell ref="G91:J91"/>
    <mergeCell ref="G92:J92"/>
    <mergeCell ref="G96:J96"/>
    <mergeCell ref="C71:G71"/>
    <mergeCell ref="H71:M71"/>
    <mergeCell ref="H72:M72"/>
    <mergeCell ref="H74:M74"/>
    <mergeCell ref="J83:M83"/>
    <mergeCell ref="C84:G84"/>
    <mergeCell ref="J84:M84"/>
  </mergeCells>
  <pageMargins left="0.7" right="0.7" top="0.75" bottom="0.75" header="0.3" footer="0.3"/>
  <pageSetup paperSize="9" scale="55" orientation="portrait" horizontalDpi="4294967293" r:id="rId1"/>
  <drawing r:id="rId2"/>
  <legacyDrawing r:id="rId3"/>
  <mc:AlternateContent xmlns:mc="http://schemas.openxmlformats.org/markup-compatibility/2006">
    <mc:Choice Requires="x14">
      <controls>
        <mc:AlternateContent xmlns:mc="http://schemas.openxmlformats.org/markup-compatibility/2006">
          <mc:Choice Requires="x14">
            <control shapeId="19457" r:id="rId4" name="Spinner 1">
              <controlPr defaultSize="0" autoPict="0">
                <anchor moveWithCells="1" sizeWithCells="1">
                  <from>
                    <xdr:col>16</xdr:col>
                    <xdr:colOff>142875</xdr:colOff>
                    <xdr:row>2</xdr:row>
                    <xdr:rowOff>28575</xdr:rowOff>
                  </from>
                  <to>
                    <xdr:col>16</xdr:col>
                    <xdr:colOff>581025</xdr:colOff>
                    <xdr:row>5</xdr:row>
                    <xdr:rowOff>152400</xdr:rowOff>
                  </to>
                </anchor>
              </controlPr>
            </control>
          </mc:Choice>
        </mc:AlternateContent>
      </controls>
    </mc:Choice>
  </mc:AlternateConten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D42"/>
  <sheetViews>
    <sheetView zoomScaleNormal="100" workbookViewId="0">
      <selection activeCell="A5" sqref="A5:A13"/>
    </sheetView>
  </sheetViews>
  <sheetFormatPr defaultRowHeight="15"/>
  <cols>
    <col min="1" max="1" width="5" style="164" customWidth="1"/>
    <col min="2" max="3" width="19" style="164" customWidth="1"/>
    <col min="4" max="4" width="43.85546875" style="446" customWidth="1"/>
    <col min="5" max="5" width="7.5703125" style="164" customWidth="1"/>
    <col min="6" max="6" width="7.42578125" style="164" customWidth="1"/>
    <col min="7" max="7" width="8.7109375" style="164" customWidth="1"/>
    <col min="8" max="8" width="10.140625" style="164" customWidth="1"/>
    <col min="9" max="9" width="7.140625" style="164" customWidth="1"/>
    <col min="10" max="10" width="8.5703125" style="164" customWidth="1"/>
    <col min="11" max="11" width="10.5703125" style="164" customWidth="1"/>
    <col min="12" max="12" width="15.85546875" style="164" customWidth="1"/>
    <col min="13" max="13" width="10.42578125" style="164" customWidth="1"/>
    <col min="14" max="14" width="13.5703125" style="164" customWidth="1"/>
    <col min="15" max="15" width="9.140625" style="164"/>
    <col min="16" max="16" width="12.140625" style="466" customWidth="1"/>
    <col min="17" max="18" width="9.140625" style="164"/>
    <col min="19" max="19" width="12.140625" style="164" customWidth="1"/>
    <col min="20" max="20" width="9.7109375" style="164" customWidth="1"/>
    <col min="21" max="21" width="10" style="164" customWidth="1"/>
    <col min="22" max="23" width="9.140625" style="164"/>
    <col min="24" max="24" width="12.5703125" style="164" customWidth="1"/>
    <col min="25" max="16384" width="9.140625" style="164"/>
  </cols>
  <sheetData>
    <row r="2" spans="1:30" ht="15" customHeight="1">
      <c r="A2" s="952" t="s">
        <v>446</v>
      </c>
      <c r="B2" s="952" t="s">
        <v>56</v>
      </c>
      <c r="C2" s="952" t="s">
        <v>772</v>
      </c>
      <c r="D2" s="965" t="s">
        <v>769</v>
      </c>
      <c r="E2" s="952" t="s">
        <v>560</v>
      </c>
      <c r="F2" s="958" t="s">
        <v>427</v>
      </c>
      <c r="G2" s="959"/>
      <c r="H2" s="960"/>
      <c r="I2" s="958" t="s">
        <v>771</v>
      </c>
      <c r="J2" s="959"/>
      <c r="K2" s="960"/>
      <c r="L2" s="964" t="s">
        <v>787</v>
      </c>
      <c r="M2" s="964"/>
      <c r="N2" s="964" t="s">
        <v>773</v>
      </c>
      <c r="O2" s="964"/>
      <c r="P2" s="964"/>
      <c r="Q2" s="964" t="s">
        <v>773</v>
      </c>
      <c r="R2" s="964"/>
      <c r="S2" s="964"/>
      <c r="T2" s="964" t="s">
        <v>776</v>
      </c>
      <c r="U2" s="964"/>
      <c r="V2" s="958" t="s">
        <v>777</v>
      </c>
      <c r="W2" s="960"/>
      <c r="X2" s="964" t="s">
        <v>781</v>
      </c>
      <c r="Y2" s="964"/>
      <c r="Z2" s="964"/>
      <c r="AA2" s="964"/>
      <c r="AB2" s="964" t="s">
        <v>783</v>
      </c>
      <c r="AC2" s="964"/>
      <c r="AD2" s="964"/>
    </row>
    <row r="3" spans="1:30">
      <c r="A3" s="953"/>
      <c r="B3" s="953"/>
      <c r="C3" s="953"/>
      <c r="D3" s="966"/>
      <c r="E3" s="953"/>
      <c r="F3" s="961"/>
      <c r="G3" s="962"/>
      <c r="H3" s="963"/>
      <c r="I3" s="961"/>
      <c r="J3" s="962"/>
      <c r="K3" s="963"/>
      <c r="L3" s="964"/>
      <c r="M3" s="964"/>
      <c r="N3" s="964"/>
      <c r="O3" s="964"/>
      <c r="P3" s="964"/>
      <c r="Q3" s="964"/>
      <c r="R3" s="964"/>
      <c r="S3" s="964"/>
      <c r="T3" s="964"/>
      <c r="U3" s="964"/>
      <c r="V3" s="961"/>
      <c r="W3" s="963"/>
      <c r="X3" s="964"/>
      <c r="Y3" s="964"/>
      <c r="Z3" s="964"/>
      <c r="AA3" s="964"/>
      <c r="AB3" s="964"/>
      <c r="AC3" s="964"/>
      <c r="AD3" s="964"/>
    </row>
    <row r="4" spans="1:30" ht="25.5" customHeight="1">
      <c r="A4" s="954"/>
      <c r="B4" s="954"/>
      <c r="C4" s="954"/>
      <c r="D4" s="967"/>
      <c r="E4" s="954"/>
      <c r="F4" s="436" t="s">
        <v>429</v>
      </c>
      <c r="G4" s="436" t="s">
        <v>169</v>
      </c>
      <c r="H4" s="436" t="s">
        <v>182</v>
      </c>
      <c r="I4" s="436" t="s">
        <v>770</v>
      </c>
      <c r="J4" s="436" t="s">
        <v>169</v>
      </c>
      <c r="K4" s="436" t="s">
        <v>182</v>
      </c>
      <c r="L4" s="435" t="s">
        <v>421</v>
      </c>
      <c r="M4" s="436" t="s">
        <v>422</v>
      </c>
      <c r="N4" s="436" t="s">
        <v>405</v>
      </c>
      <c r="O4" s="436" t="s">
        <v>774</v>
      </c>
      <c r="P4" s="436" t="s">
        <v>775</v>
      </c>
      <c r="Q4" s="436" t="s">
        <v>405</v>
      </c>
      <c r="R4" s="436" t="s">
        <v>774</v>
      </c>
      <c r="S4" s="436" t="s">
        <v>775</v>
      </c>
      <c r="T4" s="436" t="s">
        <v>788</v>
      </c>
      <c r="U4" s="436" t="s">
        <v>789</v>
      </c>
      <c r="V4" s="436" t="s">
        <v>778</v>
      </c>
      <c r="W4" s="436" t="s">
        <v>779</v>
      </c>
      <c r="X4" s="436" t="s">
        <v>147</v>
      </c>
      <c r="Y4" s="436" t="s">
        <v>148</v>
      </c>
      <c r="Z4" s="436" t="s">
        <v>149</v>
      </c>
      <c r="AA4" s="436" t="s">
        <v>780</v>
      </c>
      <c r="AB4" s="436" t="s">
        <v>467</v>
      </c>
      <c r="AC4" s="436" t="s">
        <v>469</v>
      </c>
      <c r="AD4" s="436" t="s">
        <v>782</v>
      </c>
    </row>
    <row r="5" spans="1:30">
      <c r="A5" s="952">
        <v>1</v>
      </c>
      <c r="B5" s="952" t="str">
        <f>Siswa!B6</f>
        <v>Arka Ra'if Hamdani</v>
      </c>
      <c r="C5" s="952">
        <f>Siswa!C6</f>
        <v>1099</v>
      </c>
      <c r="D5" s="112" t="str">
        <f>Raport!B21</f>
        <v>Pendidikan Agama dan budi pekerti</v>
      </c>
      <c r="E5" s="436"/>
      <c r="F5" s="436">
        <f>Raport!E21</f>
        <v>85</v>
      </c>
      <c r="G5" s="436" t="str">
        <f>Raport!F21</f>
        <v>B</v>
      </c>
      <c r="H5" s="436" t="str">
        <f>Raport!G21</f>
        <v>Baik dalam memahami tata cara bersuci, Baik dalam Memahami makna Asmā'ul Husnā: ar-Rahmān, ar-rahīm, dan al-Mālik.</v>
      </c>
      <c r="I5" s="494">
        <f>Raport!H21</f>
        <v>85</v>
      </c>
      <c r="J5" s="436" t="str">
        <f>Raport!I21</f>
        <v>B</v>
      </c>
      <c r="K5" s="436" t="str">
        <f>Raport!J21</f>
        <v>Baik dalam melafalkan Q.S. Al Fatihah dan Q.S. Al Ikhlas dengan benar dan jelas</v>
      </c>
      <c r="L5" s="436" t="str">
        <f>Raport!F10</f>
        <v xml:space="preserve">Sangat baik dalam   ketaatan beribadah, berdoa sebelum dan sesudah melakukan kegiatan, Baik dalam perilaku bersyukur, toleransi dalam beribadah, </v>
      </c>
      <c r="M5" s="436" t="str">
        <f>Raport!F13</f>
        <v xml:space="preserve">Baik dalam sikap jujur, disiplin, percaya diri, tanggung jawab, sopan santun, kerja sama, </v>
      </c>
      <c r="N5" s="436" t="str">
        <f>Raport!B33</f>
        <v>Pramuka</v>
      </c>
      <c r="O5" s="436" t="str">
        <f>Raport!F33</f>
        <v>B</v>
      </c>
      <c r="P5" s="495" t="str">
        <f>Raport!G33</f>
        <v>Sudah mampu dalam membaca syahadat, baik dalam membaca doa sehari-hari, memberi salam pramuka dan mengenal dwi satya dan dwi darma</v>
      </c>
      <c r="Q5" s="436"/>
      <c r="R5" s="436"/>
      <c r="S5" s="436"/>
      <c r="T5" s="495" t="str">
        <f>Raport!H47</f>
        <v>103 cm</v>
      </c>
      <c r="U5" s="436"/>
      <c r="V5" s="495" t="str">
        <f>Raport!H48</f>
        <v>15 kg</v>
      </c>
      <c r="W5" s="436"/>
      <c r="X5" s="495" t="str">
        <f>Raport!G52</f>
        <v>baik</v>
      </c>
      <c r="Y5" s="495" t="str">
        <f>Raport!G53</f>
        <v>baik</v>
      </c>
      <c r="Z5" s="495" t="str">
        <f>Raport!G54</f>
        <v>baik</v>
      </c>
      <c r="AA5" s="495" t="str">
        <f>Raport!G55</f>
        <v>-</v>
      </c>
      <c r="AB5" s="436">
        <f>Raport!G66</f>
        <v>0</v>
      </c>
      <c r="AC5" s="436">
        <f>Raport!G67</f>
        <v>0</v>
      </c>
      <c r="AD5" s="436">
        <f>Raport!G68</f>
        <v>0</v>
      </c>
    </row>
    <row r="6" spans="1:30">
      <c r="A6" s="953"/>
      <c r="B6" s="953"/>
      <c r="C6" s="953"/>
      <c r="D6" s="112" t="str">
        <f>Raport!B22</f>
        <v>Pendidikan Pancasila dan Kewarganegaraan</v>
      </c>
      <c r="E6" s="436"/>
      <c r="F6" s="436">
        <f>Raport!E22</f>
        <v>85.597222222222214</v>
      </c>
      <c r="G6" s="436" t="str">
        <f>Raport!F22</f>
        <v>B</v>
      </c>
      <c r="H6" s="436" t="str">
        <f>Raport!G22</f>
        <v>Baik dalam Memahami simbol sila-sila Pancasila dalam lambang negara “Garuda Pancasila”, Baik dalam Memahami keberagaman karakteristik individu di rumah</v>
      </c>
      <c r="I6" s="494">
        <f>Raport!H22</f>
        <v>86.583333333333343</v>
      </c>
      <c r="J6" s="436" t="str">
        <f>Raport!I22</f>
        <v>B</v>
      </c>
      <c r="K6" s="436" t="str">
        <f>Raport!J22</f>
        <v>Baik dalam melakukan kegiatan sesuai dengan aturan yang berlaku di rumah, Baik dalam menceritakan pengalaman bekerjasama dalam keberagaman di rumah.</v>
      </c>
      <c r="L6" s="436"/>
      <c r="M6" s="436"/>
      <c r="N6" s="436" t="str">
        <f>Raport!B34</f>
        <v>TPA</v>
      </c>
      <c r="O6" s="436" t="str">
        <f>Raport!F34</f>
        <v>B</v>
      </c>
      <c r="P6" s="495" t="str">
        <f>Raport!G34</f>
        <v>Sudah baik dalam membaca surat-suratan pendek (Al-Fatihah, Al-Ikhlas,  An-Naas, Al-Falah), mampu membaca doa sehari-hari (doa sebelum makan, sebelum tidur, sebelum wudlu)</v>
      </c>
      <c r="Q6" s="436"/>
      <c r="R6" s="436"/>
      <c r="S6" s="436"/>
      <c r="T6" s="436"/>
      <c r="U6" s="436"/>
      <c r="V6" s="436"/>
      <c r="W6" s="436"/>
      <c r="X6" s="436"/>
      <c r="Y6" s="436"/>
      <c r="Z6" s="436"/>
      <c r="AA6" s="436"/>
      <c r="AB6" s="436"/>
      <c r="AC6" s="436"/>
      <c r="AD6" s="436"/>
    </row>
    <row r="7" spans="1:30">
      <c r="A7" s="953"/>
      <c r="B7" s="953"/>
      <c r="C7" s="953"/>
      <c r="D7" s="112" t="str">
        <f>Raport!B23</f>
        <v>Bahasa Indonesia</v>
      </c>
      <c r="E7" s="436"/>
      <c r="F7" s="436">
        <f>Raport!E23</f>
        <v>83.114583333333343</v>
      </c>
      <c r="G7" s="436" t="str">
        <f>Raport!F23</f>
        <v>B</v>
      </c>
      <c r="H7" s="436" t="str">
        <f>Raport!G23</f>
        <v>Baik dalam Mengenal kegiatan persiapan menulis permulaan (cara duduk, cara memegang pensil, cara meletakkan buku, jarak antara mata dan buku, pemilihan tempat dengan cahaya yang terang), Baik dalam Mengenal kosakata yang berkaitan dengan peristiwa siang dan malam melalui teks pendek (berupa gambar, slogan sederhana, tulisan, dan atau syair lagu)</v>
      </c>
      <c r="I7" s="494">
        <f>Raport!H23</f>
        <v>84.458333333333329</v>
      </c>
      <c r="J7" s="436" t="str">
        <f>Raport!I23</f>
        <v>B</v>
      </c>
      <c r="K7" s="436" t="str">
        <f>Raport!J23</f>
        <v>Baik dalam menggunakan kosakata yang tepat dalam percakapan tentang hubungan kekeluargaan dengan menggunakan bantuan gambar/bagan silsilah keluarga, Baik dalam mengemukakan penjelasan dengan kosakata bahasa Indonesia dan pelafalan yang tepat cara memelihara kesehatan.</v>
      </c>
      <c r="L7" s="436"/>
      <c r="M7" s="436"/>
      <c r="N7" s="436"/>
      <c r="O7" s="436"/>
      <c r="P7" s="495"/>
      <c r="Q7" s="436"/>
      <c r="R7" s="436"/>
      <c r="S7" s="436"/>
      <c r="T7" s="436"/>
      <c r="U7" s="436"/>
      <c r="V7" s="436"/>
      <c r="W7" s="436"/>
      <c r="X7" s="436"/>
      <c r="Y7" s="436"/>
      <c r="Z7" s="436"/>
      <c r="AA7" s="436"/>
      <c r="AB7" s="436"/>
      <c r="AC7" s="436"/>
      <c r="AD7" s="436"/>
    </row>
    <row r="8" spans="1:30">
      <c r="A8" s="953"/>
      <c r="B8" s="953"/>
      <c r="C8" s="953"/>
      <c r="D8" s="112" t="str">
        <f>Raport!B24</f>
        <v>Matematika</v>
      </c>
      <c r="E8" s="436"/>
      <c r="F8" s="436">
        <f>Raport!E24</f>
        <v>84.636904761904745</v>
      </c>
      <c r="G8" s="436" t="str">
        <f>Raport!F24</f>
        <v>B</v>
      </c>
      <c r="H8" s="436" t="str">
        <f>Raport!G24</f>
        <v>Sangat Baik dalam Mengenal bangun ruang dan bangun datar dengan menggunakan berbagai benda konkret, Cukup dalam Membandingkan dua bilangan sampai dua angka dengan menggunakan kumpulan benda-benda</v>
      </c>
      <c r="I8" s="494">
        <f>Raport!H24</f>
        <v>87.6</v>
      </c>
      <c r="J8" s="436" t="str">
        <f>Raport!I24</f>
        <v>B</v>
      </c>
      <c r="K8" s="436" t="str">
        <f>Raport!J24</f>
        <v>Sangat Baik dalam menyajikan bilangan cacah sampai dengan 99 yang bersesuaian dengan banyak anggota kumpulan objek yang disajikan, Baik dalam memprediksi dan membuat pola bilangan yang berkaitan dengan kumpulan benda/gambar/ gerakan atau lainnya .</v>
      </c>
      <c r="L8" s="436"/>
      <c r="M8" s="436"/>
      <c r="N8" s="436"/>
      <c r="O8" s="436"/>
      <c r="P8" s="495"/>
      <c r="Q8" s="436"/>
      <c r="R8" s="436"/>
      <c r="S8" s="436"/>
      <c r="T8" s="436"/>
      <c r="U8" s="436"/>
      <c r="V8" s="436"/>
      <c r="W8" s="436"/>
      <c r="X8" s="436"/>
      <c r="Y8" s="436"/>
      <c r="Z8" s="436"/>
      <c r="AA8" s="436"/>
      <c r="AB8" s="436"/>
      <c r="AC8" s="436"/>
      <c r="AD8" s="436"/>
    </row>
    <row r="9" spans="1:30">
      <c r="A9" s="953"/>
      <c r="B9" s="953"/>
      <c r="C9" s="953"/>
      <c r="D9" s="112" t="str">
        <f>Raport!B25</f>
        <v>Seni Budaya dan Prakarya</v>
      </c>
      <c r="E9" s="436"/>
      <c r="F9" s="436">
        <f>Raport!E25</f>
        <v>85.296875</v>
      </c>
      <c r="G9" s="436" t="str">
        <f>Raport!F25</f>
        <v>B</v>
      </c>
      <c r="H9" s="436" t="str">
        <f>Raport!G25</f>
        <v>Baik dalam Memahami karya ekspresi dua dan tiga dimensi, Baik dalam Memahami elemen musik melalui lagu</v>
      </c>
      <c r="I9" s="494">
        <f>Raport!H25</f>
        <v>84.166666666666657</v>
      </c>
      <c r="J9" s="436" t="str">
        <f>Raport!I25</f>
        <v>B</v>
      </c>
      <c r="K9" s="436" t="str">
        <f>Raport!J25</f>
        <v>Baik dalam meragakan gerak anggota tubuh melalui tari, Baik dalam membuat karya dari bahan alam.</v>
      </c>
      <c r="L9" s="436"/>
      <c r="M9" s="436"/>
      <c r="N9" s="436"/>
      <c r="O9" s="436"/>
      <c r="P9" s="495"/>
      <c r="Q9" s="436"/>
      <c r="R9" s="436"/>
      <c r="S9" s="436"/>
      <c r="T9" s="436"/>
      <c r="U9" s="436"/>
      <c r="V9" s="436"/>
      <c r="W9" s="436"/>
      <c r="X9" s="436"/>
      <c r="Y9" s="436"/>
      <c r="Z9" s="436"/>
      <c r="AA9" s="436"/>
      <c r="AB9" s="436"/>
      <c r="AC9" s="436"/>
      <c r="AD9" s="436"/>
    </row>
    <row r="10" spans="1:30">
      <c r="A10" s="953"/>
      <c r="B10" s="953"/>
      <c r="C10" s="953"/>
      <c r="D10" s="112" t="str">
        <f>Raport!B26</f>
        <v>Pendidikan Jasmani olah Raga dan kesehatan</v>
      </c>
      <c r="E10" s="436"/>
      <c r="F10" s="436">
        <f>Raport!E26</f>
        <v>81</v>
      </c>
      <c r="G10" s="436" t="str">
        <f>Raport!F26</f>
        <v>B</v>
      </c>
      <c r="H10" s="436" t="str">
        <f>Raport!G26</f>
        <v>Baik dalam konsep bergerak secara seimbang dan cepat dalam rangka pengembangan kebugaran jasmani melalui  permainan sederhana dan atau tradisional, Baik dalam konsep gerak dasar manipulatif sesuai dengan dimensi anggota tubuh yang digunakan</v>
      </c>
      <c r="I10" s="494">
        <f>Raport!H26</f>
        <v>80</v>
      </c>
      <c r="J10" s="436" t="str">
        <f>Raport!I26</f>
        <v>B</v>
      </c>
      <c r="K10" s="436" t="str">
        <f>Raport!J26</f>
        <v>Baik dalam mempraktikkan penggunaan pola gerak dasar lokomotor dan non-lokomotor sesuai dengan irama (ketukan) tanpa/dengan musik dalam aktivitas gerak rimtik, Baik dalam mempraktikkan cara memelihara dan menjaga kebersihan bagian-bagian tubuh sendiri terutama badan, kuku, kulit, gigi, rambut, hidung, telinga, tangan dankaki, serta menjaga kebersihan pakaian.</v>
      </c>
      <c r="L10" s="436"/>
      <c r="M10" s="436"/>
      <c r="N10" s="436"/>
      <c r="O10" s="436"/>
      <c r="P10" s="495"/>
      <c r="Q10" s="436"/>
      <c r="R10" s="436"/>
      <c r="S10" s="436"/>
      <c r="T10" s="436"/>
      <c r="U10" s="436"/>
      <c r="V10" s="436"/>
      <c r="W10" s="436"/>
      <c r="X10" s="436"/>
      <c r="Y10" s="436"/>
      <c r="Z10" s="436"/>
      <c r="AA10" s="436"/>
      <c r="AB10" s="436"/>
      <c r="AC10" s="436"/>
      <c r="AD10" s="436"/>
    </row>
    <row r="11" spans="1:30">
      <c r="A11" s="953"/>
      <c r="B11" s="953"/>
      <c r="C11" s="953"/>
      <c r="D11" s="112" t="str">
        <f>Raport!B27</f>
        <v>Muatan Lokal</v>
      </c>
      <c r="E11" s="436"/>
      <c r="F11" s="436">
        <f>Raport!E27</f>
        <v>0</v>
      </c>
      <c r="G11" s="436">
        <f>Raport!F27</f>
        <v>0</v>
      </c>
      <c r="H11" s="436">
        <f>Raport!G27</f>
        <v>0</v>
      </c>
      <c r="I11" s="494">
        <f>Raport!H27</f>
        <v>0</v>
      </c>
      <c r="J11" s="436">
        <f>Raport!I27</f>
        <v>0</v>
      </c>
      <c r="K11" s="436">
        <f>Raport!J27</f>
        <v>0</v>
      </c>
      <c r="L11" s="436"/>
      <c r="M11" s="436"/>
      <c r="N11" s="436"/>
      <c r="O11" s="436"/>
      <c r="P11" s="495"/>
      <c r="Q11" s="436"/>
      <c r="R11" s="436"/>
      <c r="S11" s="436"/>
      <c r="T11" s="436"/>
      <c r="U11" s="436"/>
      <c r="V11" s="436"/>
      <c r="W11" s="436"/>
      <c r="X11" s="436"/>
      <c r="Y11" s="436"/>
      <c r="Z11" s="436"/>
      <c r="AA11" s="436"/>
      <c r="AB11" s="436"/>
      <c r="AC11" s="436"/>
      <c r="AD11" s="436"/>
    </row>
    <row r="12" spans="1:30">
      <c r="A12" s="953"/>
      <c r="B12" s="953"/>
      <c r="C12" s="953"/>
      <c r="D12" s="112" t="str">
        <f>Raport!B28</f>
        <v>a. Bahasa Jawa</v>
      </c>
      <c r="E12" s="436"/>
      <c r="F12" s="436">
        <f>Raport!E28</f>
        <v>80.375</v>
      </c>
      <c r="G12" s="436" t="str">
        <f>Raport!F28</f>
        <v>B</v>
      </c>
      <c r="H12" s="436" t="str">
        <f>Raport!G28</f>
        <v>Baik dalam Memahami dongeng hewan, tembang dolanan, dan permainan tradisional’, Cukup dalam Memahami wayang (punakawan) dan silsilah keluarga</v>
      </c>
      <c r="I12" s="494">
        <f>Raport!H28</f>
        <v>83.333333333333343</v>
      </c>
      <c r="J12" s="436" t="str">
        <f>Raport!I28</f>
        <v>B</v>
      </c>
      <c r="K12" s="436" t="str">
        <f>Raport!J28</f>
        <v>Baik dalam Menceritakan dongeng hewan, melantunkan tembang dolanan,dan melakukan permainan tradisional, Baik dalam  Menggunakan unggah  ungguh basa untuk  memperkenallkan diri dan menanyakan sesuatu kepada orang lain.</v>
      </c>
      <c r="L12" s="436"/>
      <c r="M12" s="436"/>
      <c r="N12" s="436"/>
      <c r="O12" s="436"/>
      <c r="P12" s="495"/>
      <c r="Q12" s="436"/>
      <c r="R12" s="436"/>
      <c r="S12" s="436"/>
      <c r="T12" s="436"/>
      <c r="U12" s="436"/>
      <c r="V12" s="436"/>
      <c r="W12" s="436"/>
      <c r="X12" s="436"/>
      <c r="Y12" s="436"/>
      <c r="Z12" s="436"/>
      <c r="AA12" s="436"/>
      <c r="AB12" s="436"/>
      <c r="AC12" s="436"/>
      <c r="AD12" s="436"/>
    </row>
    <row r="13" spans="1:30">
      <c r="A13" s="954"/>
      <c r="B13" s="954"/>
      <c r="C13" s="954"/>
      <c r="D13" s="112" t="str">
        <f>Raport!B29</f>
        <v>b.</v>
      </c>
      <c r="E13" s="436"/>
      <c r="F13" s="436">
        <f>Raport!E29</f>
        <v>0</v>
      </c>
      <c r="G13" s="436">
        <f>Raport!F29</f>
        <v>0</v>
      </c>
      <c r="H13" s="436">
        <f>Raport!G29</f>
        <v>0</v>
      </c>
      <c r="I13" s="494">
        <f>Raport!H29</f>
        <v>0</v>
      </c>
      <c r="J13" s="436">
        <f>Raport!I29</f>
        <v>0</v>
      </c>
      <c r="K13" s="436">
        <f>Raport!J29</f>
        <v>0</v>
      </c>
      <c r="L13" s="436"/>
      <c r="M13" s="436"/>
      <c r="N13" s="436"/>
      <c r="O13" s="436"/>
      <c r="P13" s="495"/>
      <c r="Q13" s="436"/>
      <c r="R13" s="436"/>
      <c r="S13" s="436"/>
      <c r="T13" s="436"/>
      <c r="U13" s="436"/>
      <c r="V13" s="436"/>
      <c r="W13" s="436"/>
      <c r="X13" s="436"/>
      <c r="Y13" s="436"/>
      <c r="Z13" s="436"/>
      <c r="AA13" s="436"/>
      <c r="AB13" s="436"/>
      <c r="AC13" s="436"/>
      <c r="AD13" s="436"/>
    </row>
    <row r="14" spans="1:30">
      <c r="A14" s="952">
        <v>2</v>
      </c>
      <c r="B14" s="955" t="str">
        <f>Siswa!B7</f>
        <v>Athaya Alifia Maulida Azahra</v>
      </c>
      <c r="C14" s="952">
        <f>Siswa!C7</f>
        <v>1100</v>
      </c>
      <c r="D14" s="112"/>
      <c r="E14" s="436"/>
      <c r="F14" s="436"/>
      <c r="G14" s="436"/>
      <c r="H14" s="436"/>
      <c r="I14" s="436"/>
      <c r="J14" s="436"/>
      <c r="K14" s="436"/>
      <c r="L14" s="436"/>
      <c r="M14" s="436"/>
      <c r="N14" s="436"/>
      <c r="O14" s="436"/>
      <c r="P14" s="495"/>
      <c r="Q14" s="436"/>
      <c r="R14" s="436"/>
      <c r="S14" s="436"/>
      <c r="T14" s="436"/>
      <c r="U14" s="436"/>
      <c r="V14" s="436"/>
      <c r="W14" s="436"/>
      <c r="X14" s="436"/>
      <c r="Y14" s="436"/>
      <c r="Z14" s="436"/>
      <c r="AA14" s="436"/>
      <c r="AB14" s="436"/>
      <c r="AC14" s="436"/>
      <c r="AD14" s="436"/>
    </row>
    <row r="15" spans="1:30">
      <c r="A15" s="953"/>
      <c r="B15" s="956"/>
      <c r="C15" s="953"/>
      <c r="D15" s="112"/>
      <c r="E15" s="436"/>
      <c r="F15" s="436"/>
      <c r="G15" s="436"/>
      <c r="H15" s="436"/>
      <c r="I15" s="436"/>
      <c r="J15" s="436"/>
      <c r="K15" s="436"/>
      <c r="L15" s="436"/>
      <c r="M15" s="436"/>
      <c r="N15" s="436"/>
      <c r="O15" s="436"/>
      <c r="P15" s="495"/>
      <c r="Q15" s="436"/>
      <c r="R15" s="436"/>
      <c r="S15" s="436"/>
      <c r="T15" s="436"/>
      <c r="U15" s="436"/>
      <c r="V15" s="436"/>
      <c r="W15" s="436"/>
      <c r="X15" s="436"/>
      <c r="Y15" s="436"/>
      <c r="Z15" s="436"/>
      <c r="AA15" s="436"/>
      <c r="AB15" s="436"/>
      <c r="AC15" s="436"/>
      <c r="AD15" s="436"/>
    </row>
    <row r="16" spans="1:30">
      <c r="A16" s="953"/>
      <c r="B16" s="956"/>
      <c r="C16" s="953"/>
      <c r="D16" s="112"/>
      <c r="E16" s="436"/>
      <c r="F16" s="436"/>
      <c r="G16" s="436"/>
      <c r="H16" s="436"/>
      <c r="I16" s="436"/>
      <c r="J16" s="436"/>
      <c r="K16" s="436"/>
      <c r="L16" s="436"/>
      <c r="M16" s="436"/>
      <c r="N16" s="436"/>
      <c r="O16" s="436"/>
      <c r="P16" s="495"/>
      <c r="Q16" s="436"/>
      <c r="R16" s="436"/>
      <c r="S16" s="436"/>
      <c r="T16" s="436"/>
      <c r="U16" s="436"/>
      <c r="V16" s="436"/>
      <c r="W16" s="436"/>
      <c r="X16" s="436"/>
      <c r="Y16" s="436"/>
      <c r="Z16" s="436"/>
      <c r="AA16" s="436"/>
      <c r="AB16" s="436"/>
      <c r="AC16" s="436"/>
      <c r="AD16" s="436"/>
    </row>
    <row r="17" spans="1:30">
      <c r="A17" s="953"/>
      <c r="B17" s="956"/>
      <c r="C17" s="953"/>
      <c r="D17" s="112"/>
      <c r="E17" s="436"/>
      <c r="F17" s="436"/>
      <c r="G17" s="436"/>
      <c r="H17" s="436"/>
      <c r="I17" s="436"/>
      <c r="J17" s="436"/>
      <c r="K17" s="436"/>
      <c r="L17" s="436"/>
      <c r="M17" s="436"/>
      <c r="N17" s="436"/>
      <c r="O17" s="436"/>
      <c r="P17" s="495"/>
      <c r="Q17" s="436"/>
      <c r="R17" s="436"/>
      <c r="S17" s="436"/>
      <c r="T17" s="436"/>
      <c r="U17" s="436"/>
      <c r="V17" s="436"/>
      <c r="W17" s="436"/>
      <c r="X17" s="436"/>
      <c r="Y17" s="436"/>
      <c r="Z17" s="436"/>
      <c r="AA17" s="436"/>
      <c r="AB17" s="436"/>
      <c r="AC17" s="436"/>
      <c r="AD17" s="436"/>
    </row>
    <row r="18" spans="1:30">
      <c r="A18" s="953"/>
      <c r="B18" s="956"/>
      <c r="C18" s="953"/>
      <c r="D18" s="112"/>
      <c r="E18" s="436"/>
      <c r="F18" s="436"/>
      <c r="G18" s="436"/>
      <c r="H18" s="436"/>
      <c r="I18" s="436"/>
      <c r="J18" s="436"/>
      <c r="K18" s="436"/>
      <c r="L18" s="436"/>
      <c r="M18" s="436"/>
      <c r="N18" s="436"/>
      <c r="O18" s="436"/>
      <c r="P18" s="495"/>
      <c r="Q18" s="436"/>
      <c r="R18" s="436"/>
      <c r="S18" s="436"/>
      <c r="T18" s="436"/>
      <c r="U18" s="436"/>
      <c r="V18" s="436"/>
      <c r="W18" s="436"/>
      <c r="X18" s="436"/>
      <c r="Y18" s="436"/>
      <c r="Z18" s="436"/>
      <c r="AA18" s="436"/>
      <c r="AB18" s="436"/>
      <c r="AC18" s="436"/>
      <c r="AD18" s="436"/>
    </row>
    <row r="19" spans="1:30">
      <c r="A19" s="953"/>
      <c r="B19" s="956"/>
      <c r="C19" s="953"/>
      <c r="D19" s="112"/>
      <c r="E19" s="436"/>
      <c r="F19" s="436"/>
      <c r="G19" s="436"/>
      <c r="H19" s="436"/>
      <c r="I19" s="436"/>
      <c r="J19" s="436"/>
      <c r="K19" s="436"/>
      <c r="L19" s="436"/>
      <c r="M19" s="436"/>
      <c r="N19" s="436"/>
      <c r="O19" s="436"/>
      <c r="P19" s="495"/>
      <c r="Q19" s="436"/>
      <c r="R19" s="436"/>
      <c r="S19" s="436"/>
      <c r="T19" s="436"/>
      <c r="U19" s="436"/>
      <c r="V19" s="436"/>
      <c r="W19" s="436"/>
      <c r="X19" s="436"/>
      <c r="Y19" s="436"/>
      <c r="Z19" s="436"/>
      <c r="AA19" s="436"/>
      <c r="AB19" s="436"/>
      <c r="AC19" s="436"/>
      <c r="AD19" s="436"/>
    </row>
    <row r="20" spans="1:30">
      <c r="A20" s="953"/>
      <c r="B20" s="956"/>
      <c r="C20" s="953"/>
      <c r="D20" s="112"/>
      <c r="E20" s="436"/>
      <c r="F20" s="436"/>
      <c r="G20" s="436"/>
      <c r="H20" s="436"/>
      <c r="I20" s="436"/>
      <c r="J20" s="436"/>
      <c r="K20" s="436"/>
      <c r="L20" s="436"/>
      <c r="M20" s="436"/>
      <c r="N20" s="436"/>
      <c r="O20" s="436"/>
      <c r="P20" s="495"/>
      <c r="Q20" s="436"/>
      <c r="R20" s="436"/>
      <c r="S20" s="436"/>
      <c r="T20" s="436"/>
      <c r="U20" s="436"/>
      <c r="V20" s="436"/>
      <c r="W20" s="436"/>
      <c r="X20" s="436"/>
      <c r="Y20" s="436"/>
      <c r="Z20" s="436"/>
      <c r="AA20" s="436"/>
      <c r="AB20" s="436"/>
      <c r="AC20" s="436"/>
      <c r="AD20" s="436"/>
    </row>
    <row r="21" spans="1:30">
      <c r="A21" s="953"/>
      <c r="B21" s="956"/>
      <c r="C21" s="953"/>
      <c r="D21" s="112"/>
      <c r="E21" s="436"/>
      <c r="F21" s="436"/>
      <c r="G21" s="436"/>
      <c r="H21" s="436"/>
      <c r="I21" s="436"/>
      <c r="J21" s="436"/>
      <c r="K21" s="436"/>
      <c r="L21" s="436"/>
      <c r="M21" s="436"/>
      <c r="N21" s="436"/>
      <c r="O21" s="436"/>
      <c r="P21" s="495"/>
      <c r="Q21" s="436"/>
      <c r="R21" s="436"/>
      <c r="S21" s="436"/>
      <c r="T21" s="436"/>
      <c r="U21" s="436"/>
      <c r="V21" s="436"/>
      <c r="W21" s="436"/>
      <c r="X21" s="436"/>
      <c r="Y21" s="436"/>
      <c r="Z21" s="436"/>
      <c r="AA21" s="436"/>
      <c r="AB21" s="436"/>
      <c r="AC21" s="436"/>
      <c r="AD21" s="436"/>
    </row>
    <row r="22" spans="1:30">
      <c r="A22" s="954"/>
      <c r="B22" s="957"/>
      <c r="C22" s="954"/>
      <c r="D22" s="112"/>
      <c r="E22" s="436"/>
      <c r="F22" s="436"/>
      <c r="G22" s="436"/>
      <c r="H22" s="436"/>
      <c r="I22" s="436"/>
      <c r="J22" s="436"/>
      <c r="K22" s="436"/>
      <c r="L22" s="436"/>
      <c r="M22" s="436"/>
      <c r="N22" s="436"/>
      <c r="O22" s="436"/>
      <c r="P22" s="495"/>
      <c r="Q22" s="436"/>
      <c r="R22" s="436"/>
      <c r="S22" s="436"/>
      <c r="T22" s="436"/>
      <c r="U22" s="436"/>
      <c r="V22" s="436"/>
      <c r="W22" s="436"/>
      <c r="X22" s="436"/>
      <c r="Y22" s="436"/>
      <c r="Z22" s="436"/>
      <c r="AA22" s="436"/>
      <c r="AB22" s="436"/>
      <c r="AC22" s="436"/>
      <c r="AD22" s="436"/>
    </row>
    <row r="23" spans="1:30">
      <c r="A23" s="952">
        <v>3</v>
      </c>
      <c r="B23" s="955" t="str">
        <f>Siswa!B8</f>
        <v>Danar Neva Patrias</v>
      </c>
      <c r="C23" s="952">
        <f>Siswa!C8</f>
        <v>1101</v>
      </c>
      <c r="D23" s="112"/>
      <c r="E23" s="436"/>
      <c r="F23" s="436"/>
      <c r="G23" s="436"/>
      <c r="H23" s="436"/>
      <c r="I23" s="436"/>
      <c r="J23" s="436"/>
      <c r="K23" s="436"/>
      <c r="L23" s="436"/>
      <c r="M23" s="436"/>
      <c r="N23" s="436"/>
      <c r="O23" s="436"/>
      <c r="P23" s="495"/>
      <c r="Q23" s="436"/>
      <c r="R23" s="436"/>
      <c r="S23" s="436"/>
      <c r="T23" s="436"/>
      <c r="U23" s="436"/>
      <c r="V23" s="436"/>
      <c r="W23" s="436"/>
      <c r="X23" s="436"/>
      <c r="Y23" s="436"/>
      <c r="Z23" s="436"/>
      <c r="AA23" s="436"/>
      <c r="AB23" s="436"/>
      <c r="AC23" s="436"/>
      <c r="AD23" s="436"/>
    </row>
    <row r="24" spans="1:30">
      <c r="A24" s="953"/>
      <c r="B24" s="956"/>
      <c r="C24" s="953"/>
      <c r="D24" s="112"/>
      <c r="E24" s="436"/>
      <c r="F24" s="436"/>
      <c r="G24" s="436"/>
      <c r="H24" s="436"/>
      <c r="I24" s="436"/>
      <c r="J24" s="436"/>
      <c r="K24" s="436"/>
      <c r="L24" s="436"/>
      <c r="M24" s="436"/>
      <c r="N24" s="436"/>
      <c r="O24" s="436"/>
      <c r="P24" s="495"/>
      <c r="Q24" s="436"/>
      <c r="R24" s="436"/>
      <c r="S24" s="436"/>
      <c r="T24" s="436"/>
      <c r="U24" s="436"/>
      <c r="V24" s="436"/>
      <c r="W24" s="436"/>
      <c r="X24" s="436"/>
      <c r="Y24" s="436"/>
      <c r="Z24" s="436"/>
      <c r="AA24" s="436"/>
      <c r="AB24" s="436"/>
      <c r="AC24" s="436"/>
      <c r="AD24" s="436"/>
    </row>
    <row r="25" spans="1:30">
      <c r="A25" s="953"/>
      <c r="B25" s="956"/>
      <c r="C25" s="953"/>
      <c r="D25" s="112"/>
      <c r="E25" s="436"/>
      <c r="F25" s="436"/>
      <c r="G25" s="436"/>
      <c r="H25" s="436"/>
      <c r="I25" s="436"/>
      <c r="J25" s="436"/>
      <c r="K25" s="436"/>
      <c r="L25" s="436"/>
      <c r="M25" s="436"/>
      <c r="N25" s="436"/>
      <c r="O25" s="436"/>
      <c r="P25" s="495"/>
      <c r="Q25" s="436"/>
      <c r="R25" s="436"/>
      <c r="S25" s="436"/>
      <c r="T25" s="436"/>
      <c r="U25" s="436"/>
      <c r="V25" s="436"/>
      <c r="W25" s="436"/>
      <c r="X25" s="436"/>
      <c r="Y25" s="436"/>
      <c r="Z25" s="436"/>
      <c r="AA25" s="436"/>
      <c r="AB25" s="436"/>
      <c r="AC25" s="436"/>
      <c r="AD25" s="436"/>
    </row>
    <row r="26" spans="1:30">
      <c r="A26" s="953"/>
      <c r="B26" s="956"/>
      <c r="C26" s="953"/>
      <c r="D26" s="112"/>
      <c r="E26" s="436"/>
      <c r="F26" s="436"/>
      <c r="G26" s="436"/>
      <c r="H26" s="436"/>
      <c r="I26" s="436"/>
      <c r="J26" s="436"/>
      <c r="K26" s="436"/>
      <c r="L26" s="436"/>
      <c r="M26" s="436"/>
      <c r="N26" s="436"/>
      <c r="O26" s="436"/>
      <c r="P26" s="495"/>
      <c r="Q26" s="436"/>
      <c r="R26" s="436"/>
      <c r="S26" s="436"/>
      <c r="T26" s="436"/>
      <c r="U26" s="436"/>
      <c r="V26" s="436"/>
      <c r="W26" s="436"/>
      <c r="X26" s="436"/>
      <c r="Y26" s="436"/>
      <c r="Z26" s="436"/>
      <c r="AA26" s="436"/>
      <c r="AB26" s="436"/>
      <c r="AC26" s="436"/>
      <c r="AD26" s="436"/>
    </row>
    <row r="27" spans="1:30">
      <c r="A27" s="953"/>
      <c r="B27" s="956"/>
      <c r="C27" s="953"/>
      <c r="D27" s="112"/>
      <c r="E27" s="436"/>
      <c r="F27" s="436"/>
      <c r="G27" s="436"/>
      <c r="H27" s="436"/>
      <c r="I27" s="436"/>
      <c r="J27" s="436"/>
      <c r="K27" s="436"/>
      <c r="L27" s="436"/>
      <c r="M27" s="436"/>
      <c r="N27" s="436"/>
      <c r="O27" s="436"/>
      <c r="P27" s="495"/>
      <c r="Q27" s="436"/>
      <c r="R27" s="436"/>
      <c r="S27" s="436"/>
      <c r="T27" s="436"/>
      <c r="U27" s="436"/>
      <c r="V27" s="436"/>
      <c r="W27" s="436"/>
      <c r="X27" s="436"/>
      <c r="Y27" s="436"/>
      <c r="Z27" s="436"/>
      <c r="AA27" s="436"/>
      <c r="AB27" s="436"/>
      <c r="AC27" s="436"/>
      <c r="AD27" s="436"/>
    </row>
    <row r="28" spans="1:30">
      <c r="A28" s="953"/>
      <c r="B28" s="956"/>
      <c r="C28" s="953"/>
      <c r="D28" s="112"/>
      <c r="E28" s="436"/>
      <c r="F28" s="436"/>
      <c r="G28" s="436"/>
      <c r="H28" s="436"/>
      <c r="I28" s="436"/>
      <c r="J28" s="436"/>
      <c r="K28" s="436"/>
      <c r="L28" s="436"/>
      <c r="M28" s="436"/>
      <c r="N28" s="436"/>
      <c r="O28" s="436"/>
      <c r="P28" s="495"/>
      <c r="Q28" s="436"/>
      <c r="R28" s="436"/>
      <c r="S28" s="436"/>
      <c r="T28" s="436"/>
      <c r="U28" s="436"/>
      <c r="V28" s="436"/>
      <c r="W28" s="436"/>
      <c r="X28" s="436"/>
      <c r="Y28" s="436"/>
      <c r="Z28" s="436"/>
      <c r="AA28" s="436"/>
      <c r="AB28" s="436"/>
      <c r="AC28" s="436"/>
      <c r="AD28" s="436"/>
    </row>
    <row r="29" spans="1:30">
      <c r="A29" s="953"/>
      <c r="B29" s="956"/>
      <c r="C29" s="953"/>
      <c r="D29" s="112"/>
      <c r="E29" s="436"/>
      <c r="F29" s="436"/>
      <c r="G29" s="436"/>
      <c r="H29" s="436"/>
      <c r="I29" s="436"/>
      <c r="J29" s="436"/>
      <c r="K29" s="436"/>
      <c r="L29" s="436"/>
      <c r="M29" s="436"/>
      <c r="N29" s="436"/>
      <c r="O29" s="436"/>
      <c r="P29" s="495"/>
      <c r="Q29" s="436"/>
      <c r="R29" s="436"/>
      <c r="S29" s="436"/>
      <c r="T29" s="436"/>
      <c r="U29" s="436"/>
      <c r="V29" s="436"/>
      <c r="W29" s="436"/>
      <c r="X29" s="436"/>
      <c r="Y29" s="436"/>
      <c r="Z29" s="436"/>
      <c r="AA29" s="436"/>
      <c r="AB29" s="436"/>
      <c r="AC29" s="436"/>
      <c r="AD29" s="436"/>
    </row>
    <row r="30" spans="1:30">
      <c r="A30" s="953"/>
      <c r="B30" s="956"/>
      <c r="C30" s="953"/>
      <c r="D30" s="112"/>
      <c r="E30" s="436"/>
      <c r="F30" s="436"/>
      <c r="G30" s="436"/>
      <c r="H30" s="436"/>
      <c r="I30" s="436"/>
      <c r="J30" s="436"/>
      <c r="K30" s="436"/>
      <c r="L30" s="436"/>
      <c r="M30" s="436"/>
      <c r="N30" s="436"/>
      <c r="O30" s="436"/>
      <c r="P30" s="495"/>
      <c r="Q30" s="436"/>
      <c r="R30" s="436"/>
      <c r="S30" s="436"/>
      <c r="T30" s="436"/>
      <c r="U30" s="436"/>
      <c r="V30" s="436"/>
      <c r="W30" s="436"/>
      <c r="X30" s="436"/>
      <c r="Y30" s="436"/>
      <c r="Z30" s="436"/>
      <c r="AA30" s="436"/>
      <c r="AB30" s="436"/>
      <c r="AC30" s="436"/>
      <c r="AD30" s="436"/>
    </row>
    <row r="31" spans="1:30">
      <c r="A31" s="954"/>
      <c r="B31" s="957"/>
      <c r="C31" s="954"/>
      <c r="D31" s="112"/>
      <c r="E31" s="436"/>
      <c r="F31" s="436"/>
      <c r="G31" s="436"/>
      <c r="H31" s="436"/>
      <c r="I31" s="436"/>
      <c r="J31" s="436"/>
      <c r="K31" s="436"/>
      <c r="L31" s="436"/>
      <c r="M31" s="436"/>
      <c r="N31" s="436"/>
      <c r="O31" s="436"/>
      <c r="P31" s="495"/>
      <c r="Q31" s="436"/>
      <c r="R31" s="436"/>
      <c r="S31" s="436"/>
      <c r="T31" s="436"/>
      <c r="U31" s="436"/>
      <c r="V31" s="436"/>
      <c r="W31" s="436"/>
      <c r="X31" s="436"/>
      <c r="Y31" s="436"/>
      <c r="Z31" s="436"/>
      <c r="AA31" s="436"/>
      <c r="AB31" s="436"/>
      <c r="AC31" s="436"/>
      <c r="AD31" s="436"/>
    </row>
    <row r="32" spans="1:30">
      <c r="A32" s="952">
        <v>4</v>
      </c>
      <c r="B32" s="955">
        <f>Siswa!B33</f>
        <v>0</v>
      </c>
      <c r="C32" s="436"/>
      <c r="D32" s="112"/>
      <c r="E32" s="436"/>
      <c r="F32" s="436"/>
      <c r="G32" s="436"/>
      <c r="H32" s="436"/>
      <c r="I32" s="436"/>
      <c r="J32" s="436"/>
      <c r="K32" s="436"/>
      <c r="L32" s="436"/>
      <c r="M32" s="436"/>
      <c r="N32" s="436"/>
      <c r="O32" s="436"/>
      <c r="P32" s="495"/>
      <c r="Q32" s="436"/>
      <c r="R32" s="436"/>
      <c r="S32" s="436"/>
      <c r="T32" s="436"/>
      <c r="U32" s="436"/>
      <c r="V32" s="436"/>
      <c r="W32" s="436"/>
      <c r="X32" s="436"/>
      <c r="Y32" s="436"/>
      <c r="Z32" s="436"/>
      <c r="AA32" s="436"/>
      <c r="AB32" s="436"/>
      <c r="AC32" s="436"/>
      <c r="AD32" s="436"/>
    </row>
    <row r="33" spans="1:30">
      <c r="A33" s="953"/>
      <c r="B33" s="956"/>
      <c r="C33" s="436"/>
      <c r="D33" s="112"/>
      <c r="E33" s="436"/>
      <c r="F33" s="436"/>
      <c r="G33" s="436"/>
      <c r="H33" s="436"/>
      <c r="I33" s="436"/>
      <c r="J33" s="436"/>
      <c r="K33" s="436"/>
      <c r="L33" s="436"/>
      <c r="M33" s="436"/>
      <c r="N33" s="436"/>
      <c r="O33" s="436"/>
      <c r="P33" s="495"/>
      <c r="Q33" s="436"/>
      <c r="R33" s="436"/>
      <c r="S33" s="436"/>
      <c r="T33" s="436"/>
      <c r="U33" s="436"/>
      <c r="V33" s="436"/>
      <c r="W33" s="436"/>
      <c r="X33" s="436"/>
      <c r="Y33" s="436"/>
      <c r="Z33" s="436"/>
      <c r="AA33" s="436"/>
      <c r="AB33" s="436"/>
      <c r="AC33" s="436"/>
      <c r="AD33" s="436"/>
    </row>
    <row r="34" spans="1:30">
      <c r="A34" s="953"/>
      <c r="B34" s="956"/>
      <c r="C34" s="436"/>
      <c r="D34" s="112"/>
      <c r="E34" s="436"/>
      <c r="F34" s="436"/>
      <c r="G34" s="436"/>
      <c r="H34" s="436"/>
      <c r="I34" s="436"/>
      <c r="J34" s="436"/>
      <c r="K34" s="436"/>
      <c r="L34" s="436"/>
      <c r="M34" s="436"/>
      <c r="N34" s="436"/>
      <c r="O34" s="436"/>
      <c r="P34" s="495"/>
      <c r="Q34" s="436"/>
      <c r="R34" s="436"/>
      <c r="S34" s="436"/>
      <c r="T34" s="436"/>
      <c r="U34" s="436"/>
      <c r="V34" s="436"/>
      <c r="W34" s="436"/>
      <c r="X34" s="436"/>
      <c r="Y34" s="436"/>
      <c r="Z34" s="436"/>
      <c r="AA34" s="436"/>
      <c r="AB34" s="436"/>
      <c r="AC34" s="436"/>
      <c r="AD34" s="436"/>
    </row>
    <row r="35" spans="1:30">
      <c r="A35" s="953"/>
      <c r="B35" s="956"/>
      <c r="C35" s="436"/>
      <c r="D35" s="112"/>
      <c r="E35" s="436"/>
      <c r="F35" s="436"/>
      <c r="G35" s="436"/>
      <c r="H35" s="436"/>
      <c r="I35" s="436"/>
      <c r="J35" s="436"/>
      <c r="K35" s="436"/>
      <c r="L35" s="436"/>
      <c r="M35" s="436"/>
      <c r="N35" s="436"/>
      <c r="O35" s="436"/>
      <c r="P35" s="495"/>
      <c r="Q35" s="436"/>
      <c r="R35" s="436"/>
      <c r="S35" s="436"/>
      <c r="T35" s="436"/>
      <c r="U35" s="436"/>
      <c r="V35" s="436"/>
      <c r="W35" s="436"/>
      <c r="X35" s="436"/>
      <c r="Y35" s="436"/>
      <c r="Z35" s="436"/>
      <c r="AA35" s="436"/>
      <c r="AB35" s="436"/>
      <c r="AC35" s="436"/>
      <c r="AD35" s="436"/>
    </row>
    <row r="36" spans="1:30">
      <c r="A36" s="953"/>
      <c r="B36" s="956"/>
      <c r="C36" s="436"/>
      <c r="D36" s="112"/>
      <c r="E36" s="436"/>
      <c r="F36" s="436"/>
      <c r="G36" s="436"/>
      <c r="H36" s="436"/>
      <c r="I36" s="436"/>
      <c r="J36" s="436"/>
      <c r="K36" s="436"/>
      <c r="L36" s="436"/>
      <c r="M36" s="436"/>
      <c r="N36" s="436"/>
      <c r="O36" s="436"/>
      <c r="P36" s="495"/>
      <c r="Q36" s="436"/>
      <c r="R36" s="436"/>
      <c r="S36" s="436"/>
      <c r="T36" s="436"/>
      <c r="U36" s="436"/>
      <c r="V36" s="436"/>
      <c r="W36" s="436"/>
      <c r="X36" s="436"/>
      <c r="Y36" s="436"/>
      <c r="Z36" s="436"/>
      <c r="AA36" s="436"/>
      <c r="AB36" s="436"/>
      <c r="AC36" s="436"/>
      <c r="AD36" s="436"/>
    </row>
    <row r="37" spans="1:30">
      <c r="A37" s="953"/>
      <c r="B37" s="956"/>
      <c r="C37" s="436"/>
      <c r="D37" s="112"/>
      <c r="E37" s="436"/>
      <c r="F37" s="436"/>
      <c r="G37" s="436"/>
      <c r="H37" s="436"/>
      <c r="I37" s="436"/>
      <c r="J37" s="436"/>
      <c r="K37" s="436"/>
      <c r="L37" s="436"/>
      <c r="M37" s="436"/>
      <c r="N37" s="436"/>
      <c r="O37" s="436"/>
      <c r="P37" s="495"/>
      <c r="Q37" s="436"/>
      <c r="R37" s="436"/>
      <c r="S37" s="436"/>
      <c r="T37" s="436"/>
      <c r="U37" s="436"/>
      <c r="V37" s="436"/>
      <c r="W37" s="436"/>
      <c r="X37" s="436"/>
      <c r="Y37" s="436"/>
      <c r="Z37" s="436"/>
      <c r="AA37" s="436"/>
      <c r="AB37" s="436"/>
      <c r="AC37" s="436"/>
      <c r="AD37" s="436"/>
    </row>
    <row r="38" spans="1:30">
      <c r="A38" s="953"/>
      <c r="B38" s="956"/>
      <c r="C38" s="436"/>
      <c r="D38" s="112"/>
      <c r="E38" s="436"/>
      <c r="F38" s="436"/>
      <c r="G38" s="436"/>
      <c r="H38" s="436"/>
      <c r="I38" s="436"/>
      <c r="J38" s="436"/>
      <c r="K38" s="436"/>
      <c r="L38" s="436"/>
      <c r="M38" s="436"/>
      <c r="N38" s="436"/>
      <c r="O38" s="436"/>
      <c r="P38" s="495"/>
      <c r="Q38" s="436"/>
      <c r="R38" s="436"/>
      <c r="S38" s="436"/>
      <c r="T38" s="436"/>
      <c r="U38" s="436"/>
      <c r="V38" s="436"/>
      <c r="W38" s="436"/>
      <c r="X38" s="436"/>
      <c r="Y38" s="436"/>
      <c r="Z38" s="436"/>
      <c r="AA38" s="436"/>
      <c r="AB38" s="436"/>
      <c r="AC38" s="436"/>
      <c r="AD38" s="436"/>
    </row>
    <row r="39" spans="1:30">
      <c r="A39" s="953"/>
      <c r="B39" s="956"/>
      <c r="C39" s="436"/>
      <c r="D39" s="112"/>
      <c r="E39" s="436"/>
      <c r="F39" s="436"/>
      <c r="G39" s="436"/>
      <c r="H39" s="436"/>
      <c r="I39" s="436"/>
      <c r="J39" s="436"/>
      <c r="K39" s="436"/>
      <c r="L39" s="436"/>
      <c r="M39" s="436"/>
      <c r="N39" s="436"/>
      <c r="O39" s="436"/>
      <c r="P39" s="495"/>
      <c r="Q39" s="436"/>
      <c r="R39" s="436"/>
      <c r="S39" s="436"/>
      <c r="T39" s="436"/>
      <c r="U39" s="436"/>
      <c r="V39" s="436"/>
      <c r="W39" s="436"/>
      <c r="X39" s="436"/>
      <c r="Y39" s="436"/>
      <c r="Z39" s="436"/>
      <c r="AA39" s="436"/>
      <c r="AB39" s="436"/>
      <c r="AC39" s="436"/>
      <c r="AD39" s="436"/>
    </row>
    <row r="40" spans="1:30">
      <c r="A40" s="954"/>
      <c r="B40" s="957"/>
      <c r="C40" s="436"/>
      <c r="D40" s="112"/>
      <c r="E40" s="436"/>
      <c r="F40" s="436"/>
      <c r="G40" s="436"/>
      <c r="H40" s="436"/>
      <c r="I40" s="436"/>
      <c r="J40" s="436"/>
      <c r="K40" s="436"/>
      <c r="L40" s="436"/>
      <c r="M40" s="436"/>
      <c r="N40" s="436"/>
      <c r="O40" s="436"/>
      <c r="P40" s="495"/>
      <c r="Q40" s="436"/>
      <c r="R40" s="436"/>
      <c r="S40" s="436"/>
      <c r="T40" s="436"/>
      <c r="U40" s="436"/>
      <c r="V40" s="436"/>
      <c r="W40" s="436"/>
      <c r="X40" s="436"/>
      <c r="Y40" s="436"/>
      <c r="Z40" s="436"/>
      <c r="AA40" s="436"/>
      <c r="AB40" s="436"/>
      <c r="AC40" s="436"/>
      <c r="AD40" s="436"/>
    </row>
    <row r="41" spans="1:30">
      <c r="A41" s="436">
        <v>37</v>
      </c>
      <c r="B41" s="436"/>
      <c r="C41" s="436"/>
      <c r="D41" s="112"/>
      <c r="E41" s="436"/>
      <c r="F41" s="436"/>
      <c r="G41" s="436"/>
      <c r="H41" s="436"/>
      <c r="I41" s="436"/>
      <c r="J41" s="436"/>
      <c r="K41" s="436"/>
      <c r="L41" s="436"/>
      <c r="M41" s="436"/>
      <c r="N41" s="436"/>
      <c r="O41" s="436"/>
      <c r="P41" s="495"/>
      <c r="Q41" s="436"/>
      <c r="R41" s="436"/>
      <c r="S41" s="436"/>
      <c r="T41" s="436"/>
      <c r="U41" s="436"/>
      <c r="V41" s="436"/>
      <c r="W41" s="436"/>
      <c r="X41" s="436"/>
      <c r="Y41" s="436"/>
      <c r="Z41" s="436"/>
      <c r="AA41" s="436"/>
      <c r="AB41" s="436"/>
      <c r="AC41" s="436"/>
      <c r="AD41" s="436"/>
    </row>
    <row r="42" spans="1:30">
      <c r="A42" s="436">
        <v>38</v>
      </c>
      <c r="B42" s="436"/>
      <c r="C42" s="436"/>
      <c r="D42" s="112"/>
      <c r="E42" s="436"/>
      <c r="F42" s="436"/>
      <c r="G42" s="436"/>
      <c r="H42" s="436"/>
      <c r="I42" s="436"/>
      <c r="J42" s="436"/>
      <c r="K42" s="436"/>
      <c r="L42" s="436"/>
      <c r="M42" s="436"/>
      <c r="N42" s="436"/>
      <c r="O42" s="436"/>
      <c r="P42" s="495"/>
      <c r="Q42" s="436"/>
      <c r="R42" s="436"/>
      <c r="S42" s="436"/>
      <c r="T42" s="436"/>
      <c r="U42" s="436"/>
      <c r="V42" s="436"/>
      <c r="W42" s="436"/>
      <c r="X42" s="436"/>
      <c r="Y42" s="436"/>
      <c r="Z42" s="436"/>
      <c r="AA42" s="436"/>
      <c r="AB42" s="436"/>
      <c r="AC42" s="436"/>
      <c r="AD42" s="436"/>
    </row>
  </sheetData>
  <mergeCells count="25">
    <mergeCell ref="X2:AA3"/>
    <mergeCell ref="AB2:AD3"/>
    <mergeCell ref="N2:P3"/>
    <mergeCell ref="Q2:S3"/>
    <mergeCell ref="T2:U3"/>
    <mergeCell ref="V2:W3"/>
    <mergeCell ref="F2:H3"/>
    <mergeCell ref="I2:K3"/>
    <mergeCell ref="L2:M3"/>
    <mergeCell ref="A2:A4"/>
    <mergeCell ref="D2:D4"/>
    <mergeCell ref="E2:E4"/>
    <mergeCell ref="B2:B4"/>
    <mergeCell ref="C2:C4"/>
    <mergeCell ref="B5:B13"/>
    <mergeCell ref="C5:C13"/>
    <mergeCell ref="A5:A13"/>
    <mergeCell ref="A14:A22"/>
    <mergeCell ref="B14:B22"/>
    <mergeCell ref="C14:C22"/>
    <mergeCell ref="A23:A31"/>
    <mergeCell ref="A32:A40"/>
    <mergeCell ref="B23:B31"/>
    <mergeCell ref="B32:B40"/>
    <mergeCell ref="C23:C31"/>
  </mergeCells>
  <pageMargins left="0.7" right="0.7" top="0.75" bottom="0.75" header="0.3" footer="0.3"/>
  <pageSetup paperSize="9" scale="88" orientation="portrait" r:id="rId1"/>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18"/>
  <sheetViews>
    <sheetView view="pageBreakPreview" zoomScale="60" zoomScaleNormal="115" workbookViewId="0">
      <selection activeCell="A15" sqref="A15"/>
    </sheetView>
  </sheetViews>
  <sheetFormatPr defaultColWidth="0" defaultRowHeight="15" zeroHeight="1"/>
  <cols>
    <col min="1" max="1" width="5.28515625" style="236" customWidth="1"/>
    <col min="2" max="2" width="5.7109375" style="236" customWidth="1"/>
    <col min="3" max="3" width="9.140625" style="236" customWidth="1"/>
    <col min="4" max="4" width="8" style="236" customWidth="1"/>
    <col min="5" max="5" width="5.5703125" style="236" customWidth="1"/>
    <col min="6" max="6" width="5.140625" style="236" customWidth="1"/>
    <col min="7" max="7" width="35.85546875" style="236" customWidth="1"/>
    <col min="8" max="8" width="5" style="236" customWidth="1"/>
    <col min="9" max="9" width="5.28515625" style="236" customWidth="1"/>
    <col min="10" max="10" width="10.140625" style="236" customWidth="1"/>
    <col min="11" max="11" width="2.85546875" style="236" customWidth="1"/>
    <col min="12" max="12" width="27.42578125" style="236" customWidth="1"/>
    <col min="13" max="19" width="9.140625" style="236" customWidth="1"/>
    <col min="20" max="20" width="0" style="236" hidden="1" customWidth="1"/>
    <col min="21" max="16384" width="9.140625" style="236" hidden="1"/>
  </cols>
  <sheetData>
    <row r="1" spans="1:19" ht="15.75">
      <c r="A1" s="451" t="s">
        <v>413</v>
      </c>
      <c r="B1" s="451"/>
      <c r="C1" s="451"/>
      <c r="D1" s="451"/>
      <c r="E1" s="451"/>
      <c r="F1" s="451"/>
      <c r="G1" s="451"/>
      <c r="H1" s="451"/>
      <c r="I1" s="451"/>
      <c r="J1" s="451"/>
      <c r="K1" s="451"/>
      <c r="L1" s="451"/>
    </row>
    <row r="2" spans="1:19" ht="15.75" thickBot="1">
      <c r="N2" s="452"/>
      <c r="O2" s="452"/>
      <c r="P2" s="452"/>
      <c r="Q2" s="452"/>
      <c r="R2" s="452"/>
      <c r="S2" s="452"/>
    </row>
    <row r="3" spans="1:19" ht="15" customHeight="1">
      <c r="A3" s="1011" t="s">
        <v>56</v>
      </c>
      <c r="B3" s="1011"/>
      <c r="C3" s="1011"/>
      <c r="D3" s="452" t="s">
        <v>6</v>
      </c>
      <c r="E3" s="1011" t="s">
        <v>60</v>
      </c>
      <c r="F3" s="1011"/>
      <c r="G3" s="1011"/>
      <c r="H3" s="452"/>
      <c r="I3" s="1011" t="s">
        <v>27</v>
      </c>
      <c r="J3" s="1011"/>
      <c r="K3" s="453" t="s">
        <v>6</v>
      </c>
      <c r="L3" s="454" t="s">
        <v>28</v>
      </c>
      <c r="N3" s="452"/>
      <c r="O3" s="971">
        <v>2</v>
      </c>
      <c r="P3" s="452"/>
      <c r="Q3" s="452"/>
      <c r="R3" s="452"/>
      <c r="S3" s="452"/>
    </row>
    <row r="4" spans="1:19" ht="15.75" customHeight="1" thickBot="1">
      <c r="A4" s="1011" t="s">
        <v>414</v>
      </c>
      <c r="B4" s="1011"/>
      <c r="C4" s="1011"/>
      <c r="D4" s="452" t="s">
        <v>6</v>
      </c>
      <c r="E4" s="1011">
        <v>1099</v>
      </c>
      <c r="F4" s="1011"/>
      <c r="G4" s="454" t="s">
        <v>416</v>
      </c>
      <c r="H4" s="452"/>
      <c r="I4" s="1011" t="s">
        <v>29</v>
      </c>
      <c r="J4" s="1011"/>
      <c r="K4" s="453" t="s">
        <v>6</v>
      </c>
      <c r="L4" s="454" t="s">
        <v>30</v>
      </c>
      <c r="N4" s="452"/>
      <c r="O4" s="972"/>
      <c r="P4" s="452"/>
      <c r="Q4" s="452"/>
      <c r="R4" s="452"/>
      <c r="S4" s="452"/>
    </row>
    <row r="5" spans="1:19">
      <c r="A5" s="1011" t="s">
        <v>417</v>
      </c>
      <c r="B5" s="1011"/>
      <c r="C5" s="1011"/>
      <c r="D5" s="452" t="s">
        <v>6</v>
      </c>
      <c r="E5" s="1011" t="s">
        <v>7</v>
      </c>
      <c r="F5" s="1011"/>
      <c r="G5" s="1011"/>
      <c r="H5" s="452"/>
      <c r="I5" s="1011" t="s">
        <v>31</v>
      </c>
      <c r="J5" s="1011"/>
      <c r="K5" s="453" t="s">
        <v>6</v>
      </c>
      <c r="L5" s="454" t="s">
        <v>32</v>
      </c>
      <c r="N5" s="452"/>
      <c r="O5" s="452"/>
      <c r="P5" s="452"/>
      <c r="Q5" s="452"/>
      <c r="R5" s="452"/>
      <c r="S5" s="452"/>
    </row>
    <row r="6" spans="1:19">
      <c r="A6" s="1011" t="s">
        <v>418</v>
      </c>
      <c r="B6" s="1011"/>
      <c r="C6" s="1011"/>
      <c r="D6" s="452" t="s">
        <v>6</v>
      </c>
      <c r="E6" s="1011" t="s">
        <v>9</v>
      </c>
      <c r="F6" s="1011"/>
      <c r="G6" s="1011"/>
      <c r="H6" s="452"/>
      <c r="I6" s="452"/>
      <c r="J6" s="452"/>
      <c r="K6" s="452"/>
      <c r="L6" s="452"/>
      <c r="N6" s="452"/>
      <c r="O6" s="452"/>
      <c r="P6" s="452"/>
      <c r="Q6" s="452"/>
      <c r="R6" s="452"/>
      <c r="S6" s="452"/>
    </row>
    <row r="7" spans="1:19">
      <c r="A7" s="452"/>
      <c r="B7" s="452"/>
      <c r="C7" s="452"/>
      <c r="D7" s="452"/>
      <c r="E7" s="452"/>
      <c r="F7" s="452"/>
      <c r="G7" s="452"/>
      <c r="H7" s="452"/>
      <c r="I7" s="452"/>
      <c r="J7" s="452"/>
      <c r="K7" s="452"/>
      <c r="L7" s="452"/>
    </row>
    <row r="8" spans="1:19" ht="15.75">
      <c r="A8" s="455" t="s">
        <v>419</v>
      </c>
      <c r="B8" s="992" t="s">
        <v>420</v>
      </c>
      <c r="C8" s="992"/>
      <c r="D8" s="992"/>
      <c r="E8" s="992"/>
      <c r="F8" s="992"/>
      <c r="G8" s="992"/>
      <c r="H8" s="992"/>
      <c r="I8" s="992"/>
      <c r="J8" s="992"/>
      <c r="K8" s="992"/>
      <c r="L8" s="992"/>
    </row>
    <row r="9" spans="1:19">
      <c r="A9" s="456" t="s">
        <v>157</v>
      </c>
      <c r="B9" s="1032" t="s">
        <v>182</v>
      </c>
      <c r="C9" s="1033"/>
      <c r="D9" s="1033"/>
      <c r="E9" s="1033"/>
      <c r="F9" s="1033"/>
      <c r="G9" s="1033"/>
      <c r="H9" s="1033"/>
      <c r="I9" s="1033"/>
      <c r="J9" s="1033"/>
      <c r="K9" s="1033"/>
      <c r="L9" s="1034"/>
    </row>
    <row r="10" spans="1:19" ht="43.5" customHeight="1">
      <c r="A10" s="457">
        <v>1</v>
      </c>
      <c r="B10" s="990" t="s">
        <v>421</v>
      </c>
      <c r="C10" s="990"/>
      <c r="D10" s="990"/>
      <c r="E10" s="990"/>
      <c r="F10" s="1035" t="s">
        <v>244</v>
      </c>
      <c r="G10" s="1035"/>
      <c r="H10" s="1035"/>
      <c r="I10" s="1035"/>
      <c r="J10" s="1035"/>
      <c r="K10" s="1035"/>
      <c r="L10" s="1035"/>
      <c r="M10" s="458"/>
    </row>
    <row r="11" spans="1:19" hidden="1">
      <c r="A11" s="457"/>
      <c r="B11" s="457"/>
      <c r="C11" s="457"/>
      <c r="D11" s="457"/>
      <c r="E11" s="457"/>
      <c r="F11" s="448"/>
      <c r="G11" s="448"/>
      <c r="H11" s="448"/>
      <c r="I11" s="448"/>
      <c r="J11" s="448"/>
      <c r="K11" s="448"/>
      <c r="L11" s="448"/>
      <c r="M11" s="458"/>
    </row>
    <row r="12" spans="1:19" hidden="1">
      <c r="A12" s="457"/>
      <c r="B12" s="457"/>
      <c r="C12" s="457"/>
      <c r="D12" s="457"/>
      <c r="E12" s="457"/>
      <c r="F12" s="448"/>
      <c r="G12" s="448"/>
      <c r="H12" s="448"/>
      <c r="I12" s="448"/>
      <c r="J12" s="448"/>
      <c r="K12" s="448"/>
      <c r="L12" s="448"/>
      <c r="M12" s="458"/>
    </row>
    <row r="13" spans="1:19" ht="42.75" customHeight="1">
      <c r="A13" s="457">
        <v>2</v>
      </c>
      <c r="B13" s="990" t="s">
        <v>422</v>
      </c>
      <c r="C13" s="990"/>
      <c r="D13" s="990"/>
      <c r="E13" s="990"/>
      <c r="F13" s="1036" t="s">
        <v>207</v>
      </c>
      <c r="G13" s="1036"/>
      <c r="H13" s="1036"/>
      <c r="I13" s="1036"/>
      <c r="J13" s="1036"/>
      <c r="K13" s="1036"/>
      <c r="L13" s="1036"/>
      <c r="M13" s="458"/>
    </row>
    <row r="14" spans="1:19">
      <c r="A14" s="459"/>
      <c r="B14" s="459"/>
      <c r="C14" s="459"/>
      <c r="D14" s="459"/>
      <c r="E14" s="459"/>
      <c r="F14" s="447"/>
      <c r="G14" s="447"/>
      <c r="H14" s="447"/>
      <c r="I14" s="447"/>
      <c r="J14" s="447"/>
      <c r="K14" s="447"/>
      <c r="L14" s="447"/>
      <c r="M14" s="458"/>
    </row>
    <row r="15" spans="1:19">
      <c r="A15" s="459"/>
      <c r="B15" s="459"/>
      <c r="C15" s="459"/>
      <c r="D15" s="459"/>
      <c r="E15" s="459"/>
      <c r="F15" s="447"/>
      <c r="G15" s="447"/>
      <c r="H15" s="447"/>
      <c r="I15" s="447"/>
      <c r="J15" s="447"/>
      <c r="K15" s="447"/>
      <c r="L15" s="447"/>
      <c r="M15" s="458"/>
    </row>
    <row r="16" spans="1:19">
      <c r="A16" s="452"/>
      <c r="B16" s="452"/>
      <c r="C16" s="452"/>
      <c r="D16" s="452"/>
      <c r="E16" s="452"/>
      <c r="F16" s="452"/>
      <c r="G16" s="452"/>
      <c r="H16" s="452"/>
      <c r="I16" s="452"/>
      <c r="J16" s="452"/>
      <c r="K16" s="452"/>
      <c r="L16" s="452"/>
      <c r="M16" s="458"/>
    </row>
    <row r="17" spans="1:13" ht="15.75">
      <c r="A17" s="455" t="s">
        <v>423</v>
      </c>
      <c r="B17" s="1037" t="s">
        <v>424</v>
      </c>
      <c r="C17" s="1037"/>
      <c r="D17" s="1037"/>
      <c r="E17" s="1037"/>
      <c r="F17" s="1037"/>
      <c r="G17" s="1037"/>
      <c r="H17" s="1037"/>
      <c r="I17" s="1037"/>
      <c r="J17" s="1037"/>
      <c r="K17" s="1037"/>
      <c r="L17" s="1037"/>
      <c r="M17" s="458"/>
    </row>
    <row r="18" spans="1:13" ht="15.75">
      <c r="A18" s="455"/>
      <c r="B18" s="992" t="s">
        <v>425</v>
      </c>
      <c r="C18" s="992"/>
      <c r="D18" s="992"/>
      <c r="E18" s="992"/>
      <c r="F18" s="992"/>
      <c r="G18" s="992"/>
      <c r="H18" s="992"/>
      <c r="I18" s="992"/>
      <c r="J18" s="992"/>
      <c r="K18" s="992"/>
      <c r="L18" s="992"/>
      <c r="M18" s="458"/>
    </row>
    <row r="19" spans="1:13" ht="15" customHeight="1">
      <c r="A19" s="1003" t="s">
        <v>157</v>
      </c>
      <c r="B19" s="1005" t="s">
        <v>426</v>
      </c>
      <c r="C19" s="1006"/>
      <c r="D19" s="1007"/>
      <c r="E19" s="993" t="s">
        <v>427</v>
      </c>
      <c r="F19" s="994"/>
      <c r="G19" s="995"/>
      <c r="H19" s="993" t="s">
        <v>428</v>
      </c>
      <c r="I19" s="994"/>
      <c r="J19" s="994"/>
      <c r="K19" s="994"/>
      <c r="L19" s="995"/>
      <c r="M19" s="458"/>
    </row>
    <row r="20" spans="1:13" ht="30" customHeight="1">
      <c r="A20" s="1004"/>
      <c r="B20" s="1008"/>
      <c r="C20" s="1009"/>
      <c r="D20" s="1010"/>
      <c r="E20" s="460" t="s">
        <v>429</v>
      </c>
      <c r="F20" s="461" t="s">
        <v>169</v>
      </c>
      <c r="G20" s="460" t="s">
        <v>182</v>
      </c>
      <c r="H20" s="460" t="s">
        <v>429</v>
      </c>
      <c r="I20" s="460" t="s">
        <v>169</v>
      </c>
      <c r="J20" s="993" t="s">
        <v>182</v>
      </c>
      <c r="K20" s="994"/>
      <c r="L20" s="995"/>
      <c r="M20" s="458"/>
    </row>
    <row r="21" spans="1:13" s="466" customFormat="1" ht="61.5" customHeight="1">
      <c r="A21" s="462">
        <v>1</v>
      </c>
      <c r="B21" s="996" t="s">
        <v>430</v>
      </c>
      <c r="C21" s="997"/>
      <c r="D21" s="998"/>
      <c r="E21" s="462">
        <v>85</v>
      </c>
      <c r="F21" s="463" t="s">
        <v>61</v>
      </c>
      <c r="G21" s="450" t="s">
        <v>62</v>
      </c>
      <c r="H21" s="464">
        <v>85</v>
      </c>
      <c r="I21" s="462" t="s">
        <v>61</v>
      </c>
      <c r="J21" s="985" t="s">
        <v>299</v>
      </c>
      <c r="K21" s="986"/>
      <c r="L21" s="987"/>
      <c r="M21" s="465"/>
    </row>
    <row r="22" spans="1:13" ht="69" customHeight="1">
      <c r="A22" s="467">
        <v>2</v>
      </c>
      <c r="B22" s="1029" t="s">
        <v>431</v>
      </c>
      <c r="C22" s="1030"/>
      <c r="D22" s="1031"/>
      <c r="E22" s="468">
        <v>85.597222222222214</v>
      </c>
      <c r="F22" s="416" t="s">
        <v>61</v>
      </c>
      <c r="G22" s="450" t="s">
        <v>432</v>
      </c>
      <c r="H22" s="468">
        <v>86.583333333333343</v>
      </c>
      <c r="I22" s="467" t="s">
        <v>61</v>
      </c>
      <c r="J22" s="985" t="s">
        <v>311</v>
      </c>
      <c r="K22" s="986"/>
      <c r="L22" s="987"/>
      <c r="M22" s="458"/>
    </row>
    <row r="23" spans="1:13" ht="126.75" customHeight="1">
      <c r="A23" s="469">
        <v>3</v>
      </c>
      <c r="B23" s="996" t="s">
        <v>433</v>
      </c>
      <c r="C23" s="997"/>
      <c r="D23" s="998"/>
      <c r="E23" s="470">
        <v>83.114583333333343</v>
      </c>
      <c r="F23" s="419" t="s">
        <v>61</v>
      </c>
      <c r="G23" s="450" t="s">
        <v>434</v>
      </c>
      <c r="H23" s="470">
        <v>84.458333333333329</v>
      </c>
      <c r="I23" s="471" t="s">
        <v>61</v>
      </c>
      <c r="J23" s="985" t="s">
        <v>353</v>
      </c>
      <c r="K23" s="986"/>
      <c r="L23" s="987"/>
      <c r="M23" s="458"/>
    </row>
    <row r="24" spans="1:13" ht="85.5" customHeight="1">
      <c r="A24" s="467">
        <v>4</v>
      </c>
      <c r="B24" s="996" t="s">
        <v>435</v>
      </c>
      <c r="C24" s="997"/>
      <c r="D24" s="998"/>
      <c r="E24" s="468">
        <v>84.636904761904745</v>
      </c>
      <c r="F24" s="416" t="s">
        <v>61</v>
      </c>
      <c r="G24" s="450" t="s">
        <v>117</v>
      </c>
      <c r="H24" s="468">
        <v>87.6</v>
      </c>
      <c r="I24" s="467" t="s">
        <v>61</v>
      </c>
      <c r="J24" s="985" t="s">
        <v>327</v>
      </c>
      <c r="K24" s="986"/>
      <c r="L24" s="987"/>
      <c r="M24" s="458"/>
    </row>
    <row r="25" spans="1:13" ht="55.5" customHeight="1">
      <c r="A25" s="467">
        <v>7</v>
      </c>
      <c r="B25" s="996" t="s">
        <v>436</v>
      </c>
      <c r="C25" s="997"/>
      <c r="D25" s="998"/>
      <c r="E25" s="468">
        <v>85.296875</v>
      </c>
      <c r="F25" s="416" t="s">
        <v>61</v>
      </c>
      <c r="G25" s="449" t="s">
        <v>437</v>
      </c>
      <c r="H25" s="468">
        <v>84.166666666666657</v>
      </c>
      <c r="I25" s="467" t="s">
        <v>61</v>
      </c>
      <c r="J25" s="985" t="s">
        <v>378</v>
      </c>
      <c r="K25" s="986"/>
      <c r="L25" s="987"/>
      <c r="M25" s="458"/>
    </row>
    <row r="26" spans="1:13" ht="105.75" customHeight="1">
      <c r="A26" s="467">
        <v>8</v>
      </c>
      <c r="B26" s="988" t="s">
        <v>438</v>
      </c>
      <c r="C26" s="988"/>
      <c r="D26" s="988"/>
      <c r="E26" s="489">
        <v>81</v>
      </c>
      <c r="F26" s="457" t="s">
        <v>61</v>
      </c>
      <c r="G26" s="490" t="s">
        <v>132</v>
      </c>
      <c r="H26" s="489">
        <v>80</v>
      </c>
      <c r="I26" s="457" t="s">
        <v>61</v>
      </c>
      <c r="J26" s="991" t="s">
        <v>367</v>
      </c>
      <c r="K26" s="991"/>
      <c r="L26" s="991"/>
      <c r="M26" s="458"/>
    </row>
    <row r="27" spans="1:13" ht="15" customHeight="1">
      <c r="A27" s="999">
        <v>9</v>
      </c>
      <c r="B27" s="989" t="s">
        <v>439</v>
      </c>
      <c r="C27" s="989"/>
      <c r="D27" s="989"/>
      <c r="E27" s="491"/>
      <c r="F27" s="469"/>
      <c r="G27" s="492"/>
      <c r="H27" s="491"/>
      <c r="I27" s="469"/>
      <c r="J27" s="492"/>
      <c r="K27" s="492"/>
      <c r="L27" s="492"/>
      <c r="M27" s="458"/>
    </row>
    <row r="28" spans="1:13" ht="68.25" customHeight="1">
      <c r="A28" s="999"/>
      <c r="B28" s="990" t="s">
        <v>784</v>
      </c>
      <c r="C28" s="990"/>
      <c r="D28" s="990"/>
      <c r="E28" s="489">
        <v>80.375</v>
      </c>
      <c r="F28" s="457" t="s">
        <v>61</v>
      </c>
      <c r="G28" s="490" t="s">
        <v>442</v>
      </c>
      <c r="H28" s="489">
        <v>83.333333333333343</v>
      </c>
      <c r="I28" s="457" t="s">
        <v>61</v>
      </c>
      <c r="J28" s="991" t="s">
        <v>391</v>
      </c>
      <c r="K28" s="991"/>
      <c r="L28" s="991"/>
      <c r="M28" s="458"/>
    </row>
    <row r="29" spans="1:13">
      <c r="A29" s="999"/>
      <c r="B29" s="999" t="s">
        <v>443</v>
      </c>
      <c r="C29" s="999"/>
      <c r="D29" s="999"/>
      <c r="E29" s="469"/>
      <c r="F29" s="469"/>
      <c r="G29" s="493"/>
      <c r="H29" s="457"/>
      <c r="I29" s="469"/>
      <c r="J29" s="1000"/>
      <c r="K29" s="1001"/>
      <c r="L29" s="1002"/>
      <c r="M29" s="458"/>
    </row>
    <row r="30" spans="1:13">
      <c r="A30" s="452"/>
      <c r="B30" s="453"/>
      <c r="C30" s="478"/>
      <c r="D30" s="478"/>
      <c r="E30" s="452"/>
      <c r="F30" s="452"/>
      <c r="G30" s="452"/>
      <c r="H30" s="452"/>
      <c r="I30" s="452"/>
      <c r="J30" s="452"/>
      <c r="K30" s="452"/>
      <c r="L30" s="452"/>
      <c r="M30" s="458"/>
    </row>
    <row r="31" spans="1:13" ht="15.75">
      <c r="A31" s="455" t="s">
        <v>444</v>
      </c>
      <c r="B31" s="992" t="s">
        <v>445</v>
      </c>
      <c r="C31" s="992"/>
      <c r="D31" s="992"/>
      <c r="E31" s="992"/>
      <c r="F31" s="992"/>
      <c r="G31" s="992"/>
      <c r="H31" s="992"/>
      <c r="I31" s="992"/>
      <c r="J31" s="992"/>
      <c r="K31" s="992"/>
      <c r="L31" s="992"/>
      <c r="M31" s="458"/>
    </row>
    <row r="32" spans="1:13" ht="15" customHeight="1">
      <c r="A32" s="456" t="s">
        <v>446</v>
      </c>
      <c r="B32" s="993" t="s">
        <v>447</v>
      </c>
      <c r="C32" s="994"/>
      <c r="D32" s="994"/>
      <c r="E32" s="995"/>
      <c r="F32" s="479" t="s">
        <v>169</v>
      </c>
      <c r="G32" s="982" t="s">
        <v>448</v>
      </c>
      <c r="H32" s="983"/>
      <c r="I32" s="983"/>
      <c r="J32" s="983"/>
      <c r="K32" s="983"/>
      <c r="L32" s="984"/>
      <c r="M32" s="458"/>
    </row>
    <row r="33" spans="1:13" ht="30" customHeight="1">
      <c r="A33" s="457">
        <v>1</v>
      </c>
      <c r="B33" s="968" t="s">
        <v>174</v>
      </c>
      <c r="C33" s="969"/>
      <c r="D33" s="969"/>
      <c r="E33" s="970"/>
      <c r="F33" s="419" t="s">
        <v>61</v>
      </c>
      <c r="G33" s="979" t="s">
        <v>175</v>
      </c>
      <c r="H33" s="980"/>
      <c r="I33" s="980"/>
      <c r="J33" s="980"/>
      <c r="K33" s="980"/>
      <c r="L33" s="981"/>
      <c r="M33" s="458"/>
    </row>
    <row r="34" spans="1:13" ht="30" customHeight="1">
      <c r="A34" s="457">
        <v>2</v>
      </c>
      <c r="B34" s="968" t="s">
        <v>176</v>
      </c>
      <c r="C34" s="969"/>
      <c r="D34" s="969"/>
      <c r="E34" s="970"/>
      <c r="F34" s="419" t="s">
        <v>61</v>
      </c>
      <c r="G34" s="985" t="s">
        <v>177</v>
      </c>
      <c r="H34" s="986"/>
      <c r="I34" s="986"/>
      <c r="J34" s="986"/>
      <c r="K34" s="986"/>
      <c r="L34" s="987"/>
      <c r="M34" s="458"/>
    </row>
    <row r="35" spans="1:13">
      <c r="A35" s="457">
        <v>3</v>
      </c>
      <c r="B35" s="968"/>
      <c r="C35" s="969"/>
      <c r="D35" s="969"/>
      <c r="E35" s="970"/>
      <c r="F35" s="419"/>
      <c r="G35" s="473"/>
      <c r="H35" s="474"/>
      <c r="I35" s="474"/>
      <c r="J35" s="474"/>
      <c r="K35" s="474"/>
      <c r="L35" s="475"/>
      <c r="M35" s="458"/>
    </row>
    <row r="36" spans="1:13">
      <c r="A36" s="457">
        <v>4</v>
      </c>
      <c r="B36" s="968"/>
      <c r="C36" s="969"/>
      <c r="D36" s="969"/>
      <c r="E36" s="970"/>
      <c r="F36" s="419"/>
      <c r="G36" s="480"/>
      <c r="H36" s="481"/>
      <c r="I36" s="481"/>
      <c r="J36" s="481"/>
      <c r="K36" s="481"/>
      <c r="L36" s="482"/>
      <c r="M36" s="458"/>
    </row>
    <row r="37" spans="1:13">
      <c r="A37" s="457">
        <v>5</v>
      </c>
      <c r="B37" s="968"/>
      <c r="C37" s="969"/>
      <c r="D37" s="969"/>
      <c r="E37" s="970"/>
      <c r="F37" s="419"/>
      <c r="G37" s="480"/>
      <c r="H37" s="481"/>
      <c r="I37" s="481"/>
      <c r="J37" s="481"/>
      <c r="K37" s="481"/>
      <c r="L37" s="482"/>
      <c r="M37" s="458"/>
    </row>
    <row r="38" spans="1:13">
      <c r="A38" s="452"/>
      <c r="B38" s="452"/>
      <c r="C38" s="452"/>
      <c r="D38" s="452"/>
      <c r="E38" s="452"/>
      <c r="F38" s="452"/>
      <c r="G38" s="452"/>
      <c r="H38" s="452"/>
      <c r="I38" s="452"/>
      <c r="J38" s="452"/>
      <c r="K38" s="452"/>
      <c r="L38" s="452"/>
      <c r="M38" s="458"/>
    </row>
    <row r="39" spans="1:13" ht="15.75">
      <c r="A39" s="455" t="s">
        <v>449</v>
      </c>
      <c r="B39" s="455" t="s">
        <v>450</v>
      </c>
      <c r="C39" s="452"/>
      <c r="D39" s="452"/>
      <c r="E39" s="452"/>
      <c r="F39" s="452"/>
      <c r="G39" s="452"/>
      <c r="H39" s="452"/>
      <c r="I39" s="452"/>
      <c r="J39" s="452"/>
      <c r="K39" s="452"/>
      <c r="L39" s="452"/>
      <c r="M39" s="458"/>
    </row>
    <row r="40" spans="1:13">
      <c r="A40" s="452"/>
      <c r="B40" s="1020" t="s">
        <v>451</v>
      </c>
      <c r="C40" s="1021"/>
      <c r="D40" s="1021"/>
      <c r="E40" s="1021"/>
      <c r="F40" s="1021"/>
      <c r="G40" s="1021"/>
      <c r="H40" s="1021"/>
      <c r="I40" s="1021"/>
      <c r="J40" s="1021"/>
      <c r="K40" s="1021"/>
      <c r="L40" s="1022"/>
      <c r="M40" s="458"/>
    </row>
    <row r="41" spans="1:13">
      <c r="A41" s="452"/>
      <c r="B41" s="1023"/>
      <c r="C41" s="1024"/>
      <c r="D41" s="1024"/>
      <c r="E41" s="1024"/>
      <c r="F41" s="1024"/>
      <c r="G41" s="1024"/>
      <c r="H41" s="1024"/>
      <c r="I41" s="1024"/>
      <c r="J41" s="1024"/>
      <c r="K41" s="1024"/>
      <c r="L41" s="1025"/>
      <c r="M41" s="458"/>
    </row>
    <row r="42" spans="1:13">
      <c r="A42" s="452"/>
      <c r="B42" s="1026"/>
      <c r="C42" s="1027"/>
      <c r="D42" s="1027"/>
      <c r="E42" s="1027"/>
      <c r="F42" s="1027"/>
      <c r="G42" s="1027"/>
      <c r="H42" s="1027"/>
      <c r="I42" s="1027"/>
      <c r="J42" s="1027"/>
      <c r="K42" s="1027"/>
      <c r="L42" s="1028"/>
      <c r="M42" s="458"/>
    </row>
    <row r="43" spans="1:13">
      <c r="A43" s="452"/>
      <c r="B43" s="452"/>
      <c r="C43" s="452"/>
      <c r="D43" s="452"/>
      <c r="E43" s="452"/>
      <c r="F43" s="452"/>
      <c r="G43" s="452"/>
      <c r="H43" s="452"/>
      <c r="I43" s="452"/>
      <c r="J43" s="452"/>
      <c r="K43" s="452"/>
      <c r="L43" s="452"/>
      <c r="M43" s="458"/>
    </row>
    <row r="44" spans="1:13" ht="15.75">
      <c r="A44" s="455" t="s">
        <v>452</v>
      </c>
      <c r="B44" s="455" t="s">
        <v>453</v>
      </c>
      <c r="C44" s="452"/>
      <c r="D44" s="452"/>
      <c r="E44" s="452"/>
      <c r="F44" s="452"/>
      <c r="G44" s="452"/>
      <c r="H44" s="452"/>
      <c r="I44" s="452"/>
      <c r="J44" s="452"/>
      <c r="K44" s="452"/>
      <c r="L44" s="452"/>
      <c r="M44" s="458"/>
    </row>
    <row r="45" spans="1:13">
      <c r="A45" s="452"/>
      <c r="B45" s="1012" t="s">
        <v>157</v>
      </c>
      <c r="C45" s="1014" t="s">
        <v>454</v>
      </c>
      <c r="D45" s="1015"/>
      <c r="E45" s="1015"/>
      <c r="F45" s="1015"/>
      <c r="G45" s="1016"/>
      <c r="H45" s="973" t="s">
        <v>29</v>
      </c>
      <c r="I45" s="974"/>
      <c r="J45" s="974"/>
      <c r="K45" s="975"/>
      <c r="L45" s="452"/>
      <c r="M45" s="458"/>
    </row>
    <row r="46" spans="1:13">
      <c r="A46" s="452"/>
      <c r="B46" s="1013"/>
      <c r="C46" s="1017"/>
      <c r="D46" s="1018"/>
      <c r="E46" s="1018"/>
      <c r="F46" s="1018"/>
      <c r="G46" s="1019"/>
      <c r="H46" s="973">
        <v>1</v>
      </c>
      <c r="I46" s="975"/>
      <c r="J46" s="973">
        <v>2</v>
      </c>
      <c r="K46" s="975"/>
      <c r="L46" s="453"/>
      <c r="M46" s="458"/>
    </row>
    <row r="47" spans="1:13">
      <c r="A47" s="452"/>
      <c r="B47" s="457">
        <v>1</v>
      </c>
      <c r="C47" s="968" t="s">
        <v>455</v>
      </c>
      <c r="D47" s="969"/>
      <c r="E47" s="969"/>
      <c r="F47" s="969"/>
      <c r="G47" s="970"/>
      <c r="H47" s="976" t="s">
        <v>785</v>
      </c>
      <c r="I47" s="978"/>
      <c r="J47" s="976" t="s">
        <v>456</v>
      </c>
      <c r="K47" s="978"/>
      <c r="L47" s="452"/>
      <c r="M47" s="458"/>
    </row>
    <row r="48" spans="1:13">
      <c r="A48" s="452"/>
      <c r="B48" s="472">
        <v>2</v>
      </c>
      <c r="C48" s="968" t="s">
        <v>457</v>
      </c>
      <c r="D48" s="969"/>
      <c r="E48" s="969"/>
      <c r="F48" s="969"/>
      <c r="G48" s="970"/>
      <c r="H48" s="976" t="s">
        <v>786</v>
      </c>
      <c r="I48" s="978"/>
      <c r="J48" s="976" t="s">
        <v>458</v>
      </c>
      <c r="K48" s="978"/>
      <c r="L48" s="452"/>
      <c r="M48" s="458"/>
    </row>
    <row r="49" spans="1:13">
      <c r="A49" s="452"/>
      <c r="B49" s="452"/>
      <c r="C49" s="452"/>
      <c r="D49" s="452"/>
      <c r="E49" s="452"/>
      <c r="F49" s="452"/>
      <c r="G49" s="452"/>
      <c r="H49" s="452"/>
      <c r="I49" s="452"/>
      <c r="J49" s="452"/>
      <c r="K49" s="452"/>
      <c r="L49" s="452"/>
      <c r="M49" s="458"/>
    </row>
    <row r="50" spans="1:13" ht="15.75">
      <c r="A50" s="455" t="s">
        <v>459</v>
      </c>
      <c r="B50" s="455" t="s">
        <v>460</v>
      </c>
      <c r="C50" s="452"/>
      <c r="D50" s="452"/>
      <c r="E50" s="452"/>
      <c r="F50" s="452"/>
      <c r="G50" s="452"/>
      <c r="H50" s="452"/>
      <c r="I50" s="452"/>
      <c r="J50" s="452"/>
      <c r="K50" s="452"/>
      <c r="L50" s="452"/>
      <c r="M50" s="458"/>
    </row>
    <row r="51" spans="1:13">
      <c r="A51" s="452"/>
      <c r="B51" s="488" t="s">
        <v>157</v>
      </c>
      <c r="C51" s="973" t="s">
        <v>461</v>
      </c>
      <c r="D51" s="974"/>
      <c r="E51" s="974"/>
      <c r="F51" s="975"/>
      <c r="G51" s="973" t="s">
        <v>448</v>
      </c>
      <c r="H51" s="974"/>
      <c r="I51" s="974"/>
      <c r="J51" s="974"/>
      <c r="K51" s="974"/>
      <c r="L51" s="975"/>
      <c r="M51" s="458"/>
    </row>
    <row r="52" spans="1:13">
      <c r="A52" s="452"/>
      <c r="B52" s="467">
        <v>1</v>
      </c>
      <c r="C52" s="968" t="s">
        <v>147</v>
      </c>
      <c r="D52" s="969"/>
      <c r="E52" s="969"/>
      <c r="F52" s="970"/>
      <c r="G52" s="419" t="s">
        <v>153</v>
      </c>
      <c r="H52" s="420"/>
      <c r="I52" s="420"/>
      <c r="J52" s="420"/>
      <c r="K52" s="420"/>
      <c r="L52" s="421"/>
      <c r="M52" s="458"/>
    </row>
    <row r="53" spans="1:13">
      <c r="A53" s="452"/>
      <c r="B53" s="457">
        <v>2</v>
      </c>
      <c r="C53" s="968" t="s">
        <v>148</v>
      </c>
      <c r="D53" s="969"/>
      <c r="E53" s="969"/>
      <c r="F53" s="970"/>
      <c r="G53" s="419" t="s">
        <v>153</v>
      </c>
      <c r="H53" s="420"/>
      <c r="I53" s="420"/>
      <c r="J53" s="420"/>
      <c r="K53" s="420"/>
      <c r="L53" s="421"/>
      <c r="M53" s="458"/>
    </row>
    <row r="54" spans="1:13">
      <c r="A54" s="452"/>
      <c r="B54" s="476">
        <v>3</v>
      </c>
      <c r="C54" s="968" t="s">
        <v>149</v>
      </c>
      <c r="D54" s="969"/>
      <c r="E54" s="969"/>
      <c r="F54" s="970"/>
      <c r="G54" s="419" t="s">
        <v>153</v>
      </c>
      <c r="H54" s="420"/>
      <c r="I54" s="420"/>
      <c r="J54" s="420"/>
      <c r="K54" s="420"/>
      <c r="L54" s="421"/>
      <c r="M54" s="458"/>
    </row>
    <row r="55" spans="1:13">
      <c r="A55" s="452"/>
      <c r="B55" s="457">
        <v>4</v>
      </c>
      <c r="C55" s="968" t="s">
        <v>150</v>
      </c>
      <c r="D55" s="969"/>
      <c r="E55" s="969"/>
      <c r="F55" s="970"/>
      <c r="G55" s="419" t="s">
        <v>15</v>
      </c>
      <c r="H55" s="420"/>
      <c r="I55" s="420"/>
      <c r="J55" s="420"/>
      <c r="K55" s="420"/>
      <c r="L55" s="421"/>
      <c r="M55" s="458"/>
    </row>
    <row r="56" spans="1:13">
      <c r="A56" s="452"/>
      <c r="B56" s="452"/>
      <c r="C56" s="452"/>
      <c r="D56" s="452"/>
      <c r="E56" s="452"/>
      <c r="F56" s="452"/>
      <c r="G56" s="452"/>
      <c r="H56" s="452"/>
      <c r="I56" s="452"/>
      <c r="J56" s="452"/>
      <c r="K56" s="452"/>
      <c r="L56" s="452"/>
      <c r="M56" s="458"/>
    </row>
    <row r="57" spans="1:13">
      <c r="A57" s="452"/>
      <c r="B57" s="452"/>
      <c r="C57" s="452"/>
      <c r="D57" s="452"/>
      <c r="E57" s="452"/>
      <c r="F57" s="452"/>
      <c r="G57" s="452"/>
      <c r="H57" s="452"/>
      <c r="I57" s="452"/>
      <c r="J57" s="452"/>
      <c r="K57" s="452"/>
      <c r="L57" s="452"/>
      <c r="M57" s="458"/>
    </row>
    <row r="58" spans="1:13">
      <c r="A58" s="452"/>
      <c r="B58" s="452"/>
      <c r="C58" s="452"/>
      <c r="D58" s="452"/>
      <c r="E58" s="452"/>
      <c r="F58" s="452"/>
      <c r="G58" s="452"/>
      <c r="H58" s="452"/>
      <c r="I58" s="452"/>
      <c r="J58" s="452"/>
      <c r="K58" s="452"/>
      <c r="L58" s="452"/>
      <c r="M58" s="458"/>
    </row>
    <row r="59" spans="1:13" ht="15.75">
      <c r="A59" s="455" t="s">
        <v>462</v>
      </c>
      <c r="B59" s="455" t="s">
        <v>463</v>
      </c>
      <c r="C59" s="452"/>
      <c r="D59" s="452"/>
      <c r="E59" s="452"/>
      <c r="F59" s="452"/>
      <c r="G59" s="452"/>
      <c r="H59" s="452"/>
      <c r="I59" s="452"/>
      <c r="J59" s="452"/>
      <c r="K59" s="452"/>
      <c r="L59" s="452"/>
      <c r="M59" s="458"/>
    </row>
    <row r="60" spans="1:13">
      <c r="A60" s="452"/>
      <c r="B60" s="484" t="s">
        <v>157</v>
      </c>
      <c r="C60" s="485" t="s">
        <v>464</v>
      </c>
      <c r="D60" s="486"/>
      <c r="E60" s="486"/>
      <c r="F60" s="486"/>
      <c r="G60" s="973" t="s">
        <v>448</v>
      </c>
      <c r="H60" s="974"/>
      <c r="I60" s="974"/>
      <c r="J60" s="974"/>
      <c r="K60" s="974"/>
      <c r="L60" s="975"/>
      <c r="M60" s="458"/>
    </row>
    <row r="61" spans="1:13">
      <c r="A61" s="452"/>
      <c r="B61" s="416">
        <v>1</v>
      </c>
      <c r="C61" s="976"/>
      <c r="D61" s="977"/>
      <c r="E61" s="977"/>
      <c r="F61" s="978"/>
      <c r="G61" s="976"/>
      <c r="H61" s="977"/>
      <c r="I61" s="977"/>
      <c r="J61" s="977"/>
      <c r="K61" s="977"/>
      <c r="L61" s="978"/>
      <c r="M61" s="458"/>
    </row>
    <row r="62" spans="1:13">
      <c r="A62" s="452"/>
      <c r="B62" s="419">
        <v>2</v>
      </c>
      <c r="C62" s="976"/>
      <c r="D62" s="977"/>
      <c r="E62" s="977"/>
      <c r="F62" s="978"/>
      <c r="G62" s="976"/>
      <c r="H62" s="977"/>
      <c r="I62" s="977"/>
      <c r="J62" s="977"/>
      <c r="K62" s="977"/>
      <c r="L62" s="978"/>
      <c r="M62" s="458"/>
    </row>
    <row r="63" spans="1:13">
      <c r="A63" s="452"/>
      <c r="B63" s="472">
        <v>3</v>
      </c>
      <c r="C63" s="976"/>
      <c r="D63" s="977"/>
      <c r="E63" s="977"/>
      <c r="F63" s="978"/>
      <c r="G63" s="976"/>
      <c r="H63" s="977"/>
      <c r="I63" s="977"/>
      <c r="J63" s="977"/>
      <c r="K63" s="977"/>
      <c r="L63" s="978"/>
      <c r="M63" s="458"/>
    </row>
    <row r="64" spans="1:13">
      <c r="A64" s="452"/>
      <c r="B64" s="452"/>
      <c r="C64" s="452"/>
      <c r="D64" s="452"/>
      <c r="E64" s="452"/>
      <c r="F64" s="452"/>
      <c r="G64" s="452"/>
      <c r="H64" s="452"/>
      <c r="I64" s="452"/>
      <c r="J64" s="452"/>
      <c r="K64" s="452"/>
      <c r="L64" s="452"/>
      <c r="M64" s="458"/>
    </row>
    <row r="65" spans="1:13" ht="15.75">
      <c r="A65" s="455" t="s">
        <v>465</v>
      </c>
      <c r="B65" s="455" t="s">
        <v>466</v>
      </c>
      <c r="C65" s="452"/>
      <c r="D65" s="452"/>
      <c r="E65" s="452"/>
      <c r="F65" s="452"/>
      <c r="G65" s="452"/>
      <c r="H65" s="452"/>
      <c r="I65" s="452"/>
      <c r="J65" s="452"/>
      <c r="K65" s="452"/>
      <c r="L65" s="452"/>
      <c r="M65" s="458"/>
    </row>
    <row r="66" spans="1:13">
      <c r="A66" s="452"/>
      <c r="B66" s="968" t="s">
        <v>467</v>
      </c>
      <c r="C66" s="969"/>
      <c r="D66" s="969"/>
      <c r="E66" s="969"/>
      <c r="F66" s="970"/>
      <c r="G66" s="487"/>
      <c r="H66" s="417" t="s">
        <v>468</v>
      </c>
      <c r="I66" s="418"/>
      <c r="J66" s="452"/>
      <c r="K66" s="452"/>
      <c r="L66" s="452"/>
      <c r="M66" s="458"/>
    </row>
    <row r="67" spans="1:13">
      <c r="A67" s="452"/>
      <c r="B67" s="968" t="s">
        <v>469</v>
      </c>
      <c r="C67" s="969"/>
      <c r="D67" s="969"/>
      <c r="E67" s="969"/>
      <c r="F67" s="970"/>
      <c r="G67" s="487"/>
      <c r="H67" s="420" t="s">
        <v>468</v>
      </c>
      <c r="I67" s="421"/>
      <c r="J67" s="452"/>
      <c r="K67" s="452"/>
      <c r="L67" s="452"/>
      <c r="M67" s="458"/>
    </row>
    <row r="68" spans="1:13">
      <c r="A68" s="452"/>
      <c r="B68" s="968" t="s">
        <v>470</v>
      </c>
      <c r="C68" s="969"/>
      <c r="D68" s="969"/>
      <c r="E68" s="969"/>
      <c r="F68" s="970"/>
      <c r="G68" s="487"/>
      <c r="H68" s="477" t="s">
        <v>468</v>
      </c>
      <c r="I68" s="483"/>
      <c r="J68" s="452"/>
      <c r="K68" s="452"/>
      <c r="L68" s="452"/>
      <c r="M68" s="458"/>
    </row>
    <row r="69" spans="1:13">
      <c r="A69" s="452"/>
      <c r="B69" s="452"/>
      <c r="C69" s="452"/>
      <c r="D69" s="452"/>
      <c r="E69" s="452"/>
      <c r="F69" s="452"/>
      <c r="G69" s="452"/>
      <c r="H69" s="452"/>
      <c r="I69" s="452"/>
      <c r="J69" s="452"/>
      <c r="K69" s="452"/>
      <c r="L69" s="452"/>
      <c r="M69" s="458"/>
    </row>
    <row r="70" spans="1:13">
      <c r="A70" s="452"/>
      <c r="B70" s="452"/>
      <c r="C70" s="452"/>
      <c r="D70" s="452"/>
      <c r="E70" s="452"/>
      <c r="F70" s="452"/>
      <c r="G70" s="452"/>
      <c r="H70" s="452"/>
      <c r="I70" s="452"/>
      <c r="J70" s="452"/>
      <c r="K70" s="452"/>
      <c r="L70" s="452"/>
      <c r="M70" s="458"/>
    </row>
    <row r="71" spans="1:13">
      <c r="A71" s="452"/>
      <c r="B71" s="452"/>
      <c r="C71" s="452"/>
      <c r="D71" s="452"/>
      <c r="E71" s="452"/>
      <c r="F71" s="452"/>
      <c r="G71" s="452"/>
      <c r="H71" s="452"/>
      <c r="I71" s="452"/>
      <c r="J71" s="452"/>
      <c r="K71" s="452"/>
      <c r="L71" s="452"/>
      <c r="M71" s="458"/>
    </row>
    <row r="72" spans="1:13">
      <c r="A72" s="452"/>
      <c r="B72" s="452"/>
      <c r="C72" s="452"/>
      <c r="D72" s="452"/>
      <c r="E72" s="452"/>
      <c r="F72" s="452"/>
      <c r="G72" s="452"/>
      <c r="H72" s="452"/>
      <c r="I72" s="452" t="s">
        <v>41</v>
      </c>
      <c r="J72" s="452"/>
      <c r="K72" s="452"/>
      <c r="L72" s="452"/>
      <c r="M72" s="458"/>
    </row>
    <row r="73" spans="1:13">
      <c r="A73" s="452"/>
      <c r="B73" s="452"/>
      <c r="C73" s="452" t="s">
        <v>471</v>
      </c>
      <c r="D73" s="452"/>
      <c r="E73" s="452"/>
      <c r="F73" s="452"/>
      <c r="G73" s="452"/>
      <c r="H73" s="452"/>
      <c r="I73" s="452" t="s">
        <v>472</v>
      </c>
      <c r="J73" s="452"/>
      <c r="K73" s="452"/>
      <c r="L73" s="452"/>
      <c r="M73" s="458"/>
    </row>
    <row r="74" spans="1:13">
      <c r="A74" s="452"/>
      <c r="B74" s="452"/>
      <c r="C74" s="452"/>
      <c r="D74" s="452"/>
      <c r="E74" s="452"/>
      <c r="F74" s="452"/>
      <c r="G74" s="452"/>
      <c r="H74" s="452"/>
      <c r="I74" s="452"/>
      <c r="J74" s="452"/>
      <c r="K74" s="452"/>
      <c r="L74" s="452"/>
      <c r="M74" s="458"/>
    </row>
    <row r="75" spans="1:13">
      <c r="A75" s="452"/>
      <c r="B75" s="452"/>
      <c r="C75" s="452"/>
      <c r="D75" s="452"/>
      <c r="E75" s="452"/>
      <c r="F75" s="452"/>
      <c r="G75" s="452"/>
      <c r="H75" s="452"/>
      <c r="I75" s="452"/>
      <c r="J75" s="452"/>
      <c r="K75" s="452"/>
      <c r="L75" s="452"/>
      <c r="M75" s="458"/>
    </row>
    <row r="76" spans="1:13">
      <c r="A76" s="452"/>
      <c r="B76" s="452"/>
      <c r="C76" s="452"/>
      <c r="D76" s="452"/>
      <c r="E76" s="452"/>
      <c r="F76" s="452"/>
      <c r="G76" s="452"/>
      <c r="H76" s="452"/>
      <c r="I76" s="452"/>
      <c r="J76" s="452"/>
      <c r="K76" s="452"/>
      <c r="L76" s="452"/>
      <c r="M76" s="458"/>
    </row>
    <row r="77" spans="1:13">
      <c r="A77" s="452"/>
      <c r="B77" s="452"/>
      <c r="C77" s="452" t="s">
        <v>473</v>
      </c>
      <c r="D77" s="452"/>
      <c r="E77" s="452"/>
      <c r="F77" s="452"/>
      <c r="G77" s="452"/>
      <c r="H77" s="452"/>
      <c r="I77" s="452" t="s">
        <v>34</v>
      </c>
      <c r="J77" s="452"/>
      <c r="K77" s="452"/>
      <c r="L77" s="452"/>
      <c r="M77" s="458"/>
    </row>
    <row r="78" spans="1:13">
      <c r="A78" s="452"/>
      <c r="B78" s="452"/>
      <c r="C78" s="452"/>
      <c r="D78" s="452"/>
      <c r="E78" s="452"/>
      <c r="F78" s="452"/>
      <c r="G78" s="452"/>
      <c r="H78" s="452"/>
      <c r="I78" s="452" t="s">
        <v>474</v>
      </c>
      <c r="J78" s="452"/>
      <c r="K78" s="452"/>
      <c r="L78" s="452"/>
      <c r="M78" s="458"/>
    </row>
    <row r="79" spans="1:13">
      <c r="A79" s="452"/>
      <c r="B79" s="452"/>
      <c r="C79" s="452"/>
      <c r="D79" s="452"/>
      <c r="E79" s="452"/>
      <c r="F79" s="452"/>
      <c r="G79" s="452"/>
      <c r="H79" s="452"/>
      <c r="I79" s="453"/>
      <c r="J79" s="453"/>
      <c r="K79" s="453"/>
      <c r="L79" s="453"/>
      <c r="M79" s="458"/>
    </row>
    <row r="80" spans="1:13">
      <c r="A80" s="452"/>
      <c r="B80" s="452"/>
      <c r="C80" s="452"/>
      <c r="D80" s="452"/>
      <c r="E80" s="452"/>
      <c r="F80" s="452"/>
      <c r="G80" s="452"/>
      <c r="H80" s="452"/>
      <c r="I80" s="452"/>
      <c r="J80" s="452"/>
      <c r="K80" s="452"/>
      <c r="L80" s="452"/>
      <c r="M80" s="458"/>
    </row>
    <row r="81" spans="1:13">
      <c r="A81" s="452"/>
      <c r="B81" s="452"/>
      <c r="C81" s="452"/>
      <c r="D81" s="452"/>
      <c r="E81" s="452"/>
      <c r="F81" s="452"/>
      <c r="G81" s="452"/>
      <c r="H81" s="452"/>
      <c r="I81" s="452"/>
      <c r="J81" s="452"/>
      <c r="K81" s="452"/>
      <c r="L81" s="452"/>
      <c r="M81" s="458"/>
    </row>
    <row r="82" spans="1:13">
      <c r="A82" s="452"/>
      <c r="B82" s="452"/>
      <c r="C82" s="452"/>
      <c r="D82" s="452"/>
      <c r="E82" s="452"/>
      <c r="F82" s="452"/>
      <c r="G82" s="452"/>
      <c r="H82" s="452"/>
      <c r="I82" s="452"/>
      <c r="J82" s="452"/>
      <c r="K82" s="452"/>
      <c r="L82" s="452"/>
      <c r="M82" s="458"/>
    </row>
    <row r="83" spans="1:13">
      <c r="A83" s="452"/>
      <c r="B83" s="452"/>
      <c r="C83" s="452"/>
      <c r="D83" s="452"/>
      <c r="E83" s="452"/>
      <c r="F83" s="452"/>
      <c r="G83" s="452"/>
      <c r="H83" s="452"/>
      <c r="I83" s="452"/>
      <c r="J83" s="452"/>
      <c r="K83" s="452"/>
      <c r="L83" s="452"/>
      <c r="M83" s="458"/>
    </row>
    <row r="84" spans="1:13">
      <c r="A84" s="452"/>
      <c r="B84" s="452"/>
      <c r="C84" s="452"/>
      <c r="D84" s="452"/>
      <c r="E84" s="452"/>
      <c r="F84" s="452"/>
      <c r="G84" s="452"/>
      <c r="H84" s="452"/>
      <c r="I84" s="452"/>
      <c r="J84" s="452"/>
      <c r="K84" s="452"/>
      <c r="L84" s="452"/>
      <c r="M84" s="458"/>
    </row>
    <row r="85" spans="1:13">
      <c r="A85" s="452"/>
      <c r="B85" s="452"/>
      <c r="C85" s="452"/>
      <c r="D85" s="452"/>
      <c r="E85" s="452"/>
      <c r="F85" s="452"/>
      <c r="G85" s="452"/>
      <c r="H85" s="452"/>
      <c r="I85" s="452"/>
      <c r="J85" s="452"/>
      <c r="K85" s="452"/>
      <c r="L85" s="452"/>
      <c r="M85" s="458"/>
    </row>
    <row r="86" spans="1:13">
      <c r="A86" s="452"/>
      <c r="B86" s="452"/>
      <c r="C86" s="452"/>
      <c r="D86" s="452"/>
      <c r="E86" s="452"/>
      <c r="F86" s="452"/>
      <c r="G86" s="452"/>
      <c r="H86" s="452"/>
      <c r="I86" s="452"/>
      <c r="J86" s="452"/>
      <c r="K86" s="452"/>
      <c r="L86" s="452"/>
      <c r="M86" s="458"/>
    </row>
    <row r="87" spans="1:13"/>
    <row r="88" spans="1:13"/>
    <row r="89" spans="1:13"/>
    <row r="90" spans="1:13"/>
    <row r="91" spans="1:13"/>
    <row r="92" spans="1:13"/>
    <row r="93" spans="1:13"/>
    <row r="94" spans="1:13"/>
    <row r="95" spans="1:13"/>
    <row r="96" spans="1:13"/>
    <row r="97"/>
    <row r="98"/>
    <row r="99"/>
    <row r="100"/>
    <row r="101"/>
    <row r="102"/>
    <row r="103"/>
    <row r="104"/>
    <row r="105"/>
    <row r="106"/>
    <row r="107"/>
    <row r="108"/>
    <row r="109"/>
    <row r="110"/>
    <row r="111"/>
    <row r="112"/>
    <row r="113"/>
    <row r="114"/>
    <row r="115"/>
    <row r="116"/>
    <row r="117"/>
    <row r="118"/>
  </sheetData>
  <mergeCells count="81">
    <mergeCell ref="B18:L18"/>
    <mergeCell ref="F13:L13"/>
    <mergeCell ref="B10:E10"/>
    <mergeCell ref="B13:E13"/>
    <mergeCell ref="B8:L8"/>
    <mergeCell ref="B17:L17"/>
    <mergeCell ref="E4:F4"/>
    <mergeCell ref="B9:L9"/>
    <mergeCell ref="I5:J5"/>
    <mergeCell ref="F10:L10"/>
    <mergeCell ref="E5:G5"/>
    <mergeCell ref="E6:G6"/>
    <mergeCell ref="I3:J3"/>
    <mergeCell ref="I4:J4"/>
    <mergeCell ref="B66:F66"/>
    <mergeCell ref="B45:B46"/>
    <mergeCell ref="C45:G46"/>
    <mergeCell ref="H45:K45"/>
    <mergeCell ref="B37:E37"/>
    <mergeCell ref="B40:L42"/>
    <mergeCell ref="J26:L26"/>
    <mergeCell ref="B25:D25"/>
    <mergeCell ref="B22:D22"/>
    <mergeCell ref="A3:C3"/>
    <mergeCell ref="A4:C4"/>
    <mergeCell ref="A5:C5"/>
    <mergeCell ref="A6:C6"/>
    <mergeCell ref="E3:G3"/>
    <mergeCell ref="B21:D21"/>
    <mergeCell ref="J21:L21"/>
    <mergeCell ref="H19:L19"/>
    <mergeCell ref="J20:L20"/>
    <mergeCell ref="A27:A29"/>
    <mergeCell ref="B29:D29"/>
    <mergeCell ref="J29:L29"/>
    <mergeCell ref="J22:L22"/>
    <mergeCell ref="B23:D23"/>
    <mergeCell ref="J23:L23"/>
    <mergeCell ref="J24:L24"/>
    <mergeCell ref="B24:D24"/>
    <mergeCell ref="J25:L25"/>
    <mergeCell ref="A19:A20"/>
    <mergeCell ref="B19:D20"/>
    <mergeCell ref="E19:G19"/>
    <mergeCell ref="B36:E36"/>
    <mergeCell ref="G33:L33"/>
    <mergeCell ref="G32:L32"/>
    <mergeCell ref="G34:L34"/>
    <mergeCell ref="B26:D26"/>
    <mergeCell ref="B27:D27"/>
    <mergeCell ref="B28:D28"/>
    <mergeCell ref="J28:L28"/>
    <mergeCell ref="B31:L31"/>
    <mergeCell ref="B32:E32"/>
    <mergeCell ref="B33:E33"/>
    <mergeCell ref="B34:E34"/>
    <mergeCell ref="B35:E35"/>
    <mergeCell ref="C53:F53"/>
    <mergeCell ref="C54:F54"/>
    <mergeCell ref="H46:I46"/>
    <mergeCell ref="J46:K46"/>
    <mergeCell ref="J47:K47"/>
    <mergeCell ref="J48:K48"/>
    <mergeCell ref="H47:I47"/>
    <mergeCell ref="H48:I48"/>
    <mergeCell ref="B67:F67"/>
    <mergeCell ref="B68:F68"/>
    <mergeCell ref="O3:O4"/>
    <mergeCell ref="C55:F55"/>
    <mergeCell ref="G51:L51"/>
    <mergeCell ref="C61:F61"/>
    <mergeCell ref="C62:F62"/>
    <mergeCell ref="C63:F63"/>
    <mergeCell ref="G61:L61"/>
    <mergeCell ref="G60:L60"/>
    <mergeCell ref="G62:L62"/>
    <mergeCell ref="G63:L63"/>
    <mergeCell ref="C47:G47"/>
    <mergeCell ref="C48:G48"/>
    <mergeCell ref="C51:F51"/>
    <mergeCell ref="C52:F52"/>
  </mergeCells>
  <pageMargins left="0.7" right="0.7" top="0.75" bottom="0.75" header="0.3" footer="0.3"/>
  <pageSetup paperSize="9" scale="47" orientation="portrait" horizontalDpi="4294967293" r:id="rId1"/>
  <rowBreaks count="1" manualBreakCount="1">
    <brk id="30" max="12" man="1"/>
  </rowBreaks>
  <drawing r:id="rId2"/>
  <legacyDrawing r:id="rId3"/>
  <mc:AlternateContent xmlns:mc="http://schemas.openxmlformats.org/markup-compatibility/2006">
    <mc:Choice Requires="x14">
      <controls>
        <mc:AlternateContent xmlns:mc="http://schemas.openxmlformats.org/markup-compatibility/2006">
          <mc:Choice Requires="x14">
            <control shapeId="53249" r:id="rId4" name="Spinner 1">
              <controlPr defaultSize="0" autoPict="0">
                <anchor moveWithCells="1" sizeWithCells="1">
                  <from>
                    <xdr:col>15</xdr:col>
                    <xdr:colOff>142875</xdr:colOff>
                    <xdr:row>2</xdr:row>
                    <xdr:rowOff>28575</xdr:rowOff>
                  </from>
                  <to>
                    <xdr:col>15</xdr:col>
                    <xdr:colOff>581025</xdr:colOff>
                    <xdr:row>5</xdr:row>
                    <xdr:rowOff>152400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view="pageBreakPreview" zoomScale="85" zoomScaleNormal="100" zoomScaleSheetLayoutView="85" workbookViewId="0">
      <selection activeCell="C6" sqref="C6"/>
    </sheetView>
  </sheetViews>
  <sheetFormatPr defaultRowHeight="15"/>
  <cols>
    <col min="1" max="1" width="4.7109375" customWidth="1"/>
    <col min="2" max="2" width="37.7109375" customWidth="1"/>
    <col min="5" max="5" width="103" customWidth="1"/>
  </cols>
  <sheetData>
    <row r="1" spans="1:5">
      <c r="A1" s="82"/>
      <c r="B1" s="82" t="s">
        <v>50</v>
      </c>
      <c r="C1" s="82" t="s">
        <v>51</v>
      </c>
      <c r="D1" s="82"/>
      <c r="E1" s="82"/>
    </row>
    <row r="2" spans="1:5">
      <c r="A2" s="82"/>
      <c r="B2" s="82" t="s">
        <v>52</v>
      </c>
      <c r="C2" s="82" t="str">
        <f>": "&amp;[1]MENU!N20</f>
        <v>: I ( Satu )</v>
      </c>
      <c r="D2" s="82"/>
      <c r="E2" s="82"/>
    </row>
    <row r="3" spans="1:5">
      <c r="A3" s="82"/>
      <c r="B3" s="82" t="s">
        <v>53</v>
      </c>
      <c r="C3" s="82" t="str">
        <f>": "&amp;[1]MENU!N21</f>
        <v>: 1 ( satu )</v>
      </c>
      <c r="D3" s="82"/>
      <c r="E3" s="82"/>
    </row>
    <row r="4" spans="1:5">
      <c r="A4" s="82"/>
      <c r="B4" s="82" t="s">
        <v>54</v>
      </c>
      <c r="C4" s="82" t="str">
        <f>": "&amp;[1]MENU!N22</f>
        <v>: 2017 / 2018</v>
      </c>
      <c r="D4" s="82"/>
      <c r="E4" s="82"/>
    </row>
    <row r="5" spans="1:5">
      <c r="A5" s="83" t="s">
        <v>55</v>
      </c>
      <c r="B5" s="83" t="s">
        <v>56</v>
      </c>
      <c r="C5" s="79" t="s">
        <v>57</v>
      </c>
      <c r="D5" s="74" t="s">
        <v>58</v>
      </c>
      <c r="E5" s="84" t="s">
        <v>59</v>
      </c>
    </row>
    <row r="6" spans="1:5" s="89" customFormat="1" ht="30">
      <c r="A6" s="76">
        <v>1</v>
      </c>
      <c r="B6" s="76" t="s">
        <v>60</v>
      </c>
      <c r="C6" s="86">
        <v>85</v>
      </c>
      <c r="D6" s="87" t="s">
        <v>61</v>
      </c>
      <c r="E6" s="88" t="s">
        <v>62</v>
      </c>
    </row>
    <row r="7" spans="1:5" s="89" customFormat="1" ht="32.25" customHeight="1">
      <c r="A7" s="76">
        <v>2</v>
      </c>
      <c r="B7" s="76" t="s">
        <v>63</v>
      </c>
      <c r="C7" s="86">
        <v>86</v>
      </c>
      <c r="D7" s="87" t="s">
        <v>61</v>
      </c>
      <c r="E7" s="88" t="s">
        <v>64</v>
      </c>
    </row>
    <row r="8" spans="1:5" s="89" customFormat="1" ht="26.25" customHeight="1">
      <c r="A8" s="76">
        <v>3</v>
      </c>
      <c r="B8" s="76" t="s">
        <v>65</v>
      </c>
      <c r="C8" s="90">
        <v>90</v>
      </c>
      <c r="D8" s="90" t="s">
        <v>61</v>
      </c>
      <c r="E8" s="88" t="s">
        <v>66</v>
      </c>
    </row>
    <row r="9" spans="1:5" s="89" customFormat="1" ht="34.5" customHeight="1">
      <c r="A9" s="76">
        <v>4</v>
      </c>
      <c r="B9" s="76" t="s">
        <v>67</v>
      </c>
      <c r="C9" s="90">
        <v>88</v>
      </c>
      <c r="D9" s="90" t="s">
        <v>61</v>
      </c>
      <c r="E9" s="88" t="s">
        <v>68</v>
      </c>
    </row>
    <row r="10" spans="1:5" s="89" customFormat="1" ht="24.75" customHeight="1">
      <c r="A10" s="76">
        <v>5</v>
      </c>
      <c r="B10" s="76" t="s">
        <v>69</v>
      </c>
      <c r="C10" s="90">
        <v>90</v>
      </c>
      <c r="D10" s="90" t="s">
        <v>61</v>
      </c>
      <c r="E10" s="88" t="s">
        <v>66</v>
      </c>
    </row>
    <row r="11" spans="1:5" s="89" customFormat="1" ht="39.75" customHeight="1">
      <c r="A11" s="76">
        <v>6</v>
      </c>
      <c r="B11" s="76" t="s">
        <v>70</v>
      </c>
      <c r="C11" s="90">
        <v>80</v>
      </c>
      <c r="D11" s="90" t="s">
        <v>71</v>
      </c>
      <c r="E11" s="88" t="s">
        <v>72</v>
      </c>
    </row>
    <row r="12" spans="1:5" s="89" customFormat="1" ht="29.25" customHeight="1">
      <c r="A12" s="76">
        <v>7</v>
      </c>
      <c r="B12" s="76" t="s">
        <v>73</v>
      </c>
      <c r="C12" s="90">
        <v>86</v>
      </c>
      <c r="D12" s="90" t="s">
        <v>61</v>
      </c>
      <c r="E12" s="88" t="s">
        <v>74</v>
      </c>
    </row>
    <row r="13" spans="1:5" s="89" customFormat="1" ht="35.25" customHeight="1">
      <c r="A13" s="76">
        <v>8</v>
      </c>
      <c r="B13" s="76" t="s">
        <v>75</v>
      </c>
      <c r="C13" s="90">
        <v>79</v>
      </c>
      <c r="D13" s="90" t="s">
        <v>71</v>
      </c>
      <c r="E13" s="88" t="s">
        <v>76</v>
      </c>
    </row>
    <row r="14" spans="1:5" s="89" customFormat="1" ht="35.25" customHeight="1">
      <c r="A14" s="76">
        <v>9</v>
      </c>
      <c r="B14" s="76" t="s">
        <v>77</v>
      </c>
      <c r="C14" s="90">
        <v>90</v>
      </c>
      <c r="D14" s="90" t="s">
        <v>61</v>
      </c>
      <c r="E14" s="88" t="s">
        <v>66</v>
      </c>
    </row>
    <row r="15" spans="1:5" s="89" customFormat="1" ht="29.25" customHeight="1">
      <c r="A15" s="76">
        <v>10</v>
      </c>
      <c r="B15" s="76" t="s">
        <v>78</v>
      </c>
      <c r="C15" s="90">
        <v>88</v>
      </c>
      <c r="D15" s="90" t="s">
        <v>61</v>
      </c>
      <c r="E15" s="88" t="s">
        <v>79</v>
      </c>
    </row>
    <row r="16" spans="1:5" s="89" customFormat="1" ht="29.25" customHeight="1">
      <c r="A16" s="76">
        <v>11</v>
      </c>
      <c r="B16" s="76" t="s">
        <v>80</v>
      </c>
      <c r="C16" s="90">
        <v>77</v>
      </c>
      <c r="D16" s="90" t="s">
        <v>71</v>
      </c>
      <c r="E16" s="88" t="s">
        <v>81</v>
      </c>
    </row>
    <row r="17" spans="1:5" s="89" customFormat="1" ht="34.5" customHeight="1">
      <c r="A17" s="76">
        <v>12</v>
      </c>
      <c r="B17" s="76" t="s">
        <v>82</v>
      </c>
      <c r="C17" s="90">
        <v>87</v>
      </c>
      <c r="D17" s="90" t="s">
        <v>61</v>
      </c>
      <c r="E17" s="88" t="s">
        <v>83</v>
      </c>
    </row>
    <row r="18" spans="1:5" s="89" customFormat="1" ht="27" customHeight="1">
      <c r="A18" s="76">
        <v>13</v>
      </c>
      <c r="B18" s="76" t="s">
        <v>84</v>
      </c>
      <c r="C18" s="90">
        <v>88</v>
      </c>
      <c r="D18" s="90" t="s">
        <v>61</v>
      </c>
      <c r="E18" s="88" t="s">
        <v>85</v>
      </c>
    </row>
    <row r="19" spans="1:5" s="89" customFormat="1" ht="24.75" customHeight="1">
      <c r="A19" s="76">
        <v>14</v>
      </c>
      <c r="B19" s="76" t="s">
        <v>86</v>
      </c>
      <c r="C19" s="90">
        <v>90</v>
      </c>
      <c r="D19" s="90" t="s">
        <v>61</v>
      </c>
      <c r="E19" s="88" t="s">
        <v>66</v>
      </c>
    </row>
    <row r="20" spans="1:5" s="89" customFormat="1" ht="28.5" customHeight="1">
      <c r="A20" s="76">
        <v>15</v>
      </c>
      <c r="B20" s="76" t="s">
        <v>87</v>
      </c>
      <c r="C20" s="90">
        <v>90</v>
      </c>
      <c r="D20" s="90" t="s">
        <v>61</v>
      </c>
      <c r="E20" s="88" t="s">
        <v>66</v>
      </c>
    </row>
    <row r="21" spans="1:5" s="89" customFormat="1" ht="29.25" customHeight="1">
      <c r="A21" s="76">
        <v>16</v>
      </c>
      <c r="B21" s="76" t="s">
        <v>88</v>
      </c>
      <c r="C21" s="90">
        <v>84</v>
      </c>
      <c r="D21" s="90" t="s">
        <v>61</v>
      </c>
      <c r="E21" s="88" t="s">
        <v>89</v>
      </c>
    </row>
    <row r="22" spans="1:5" s="89" customFormat="1">
      <c r="A22" s="76">
        <v>17</v>
      </c>
      <c r="B22" s="76" t="e">
        <v>#REF!</v>
      </c>
      <c r="C22" s="90"/>
      <c r="D22" s="90"/>
      <c r="E22" s="90"/>
    </row>
    <row r="23" spans="1:5" s="89" customFormat="1">
      <c r="A23" s="76">
        <v>18</v>
      </c>
      <c r="B23" s="76">
        <v>0</v>
      </c>
      <c r="C23" s="90"/>
      <c r="D23" s="90"/>
      <c r="E23" s="90"/>
    </row>
    <row r="24" spans="1:5" s="89" customFormat="1">
      <c r="A24" s="76">
        <v>19</v>
      </c>
      <c r="B24" s="76">
        <v>0</v>
      </c>
      <c r="C24" s="90"/>
      <c r="D24" s="90"/>
      <c r="E24" s="90"/>
    </row>
    <row r="25" spans="1:5" s="89" customFormat="1">
      <c r="A25" s="76">
        <v>20</v>
      </c>
      <c r="B25" s="76">
        <v>0</v>
      </c>
      <c r="C25" s="90"/>
      <c r="D25" s="90"/>
      <c r="E25" s="90"/>
    </row>
    <row r="26" spans="1:5" s="89" customFormat="1">
      <c r="A26" s="76">
        <v>21</v>
      </c>
      <c r="B26" s="76">
        <v>0</v>
      </c>
      <c r="C26" s="90"/>
      <c r="D26" s="90"/>
      <c r="E26" s="90"/>
    </row>
    <row r="27" spans="1:5" s="89" customFormat="1">
      <c r="A27" s="76">
        <v>22</v>
      </c>
      <c r="B27" s="76">
        <v>0</v>
      </c>
      <c r="C27" s="90"/>
      <c r="D27" s="90"/>
      <c r="E27" s="90"/>
    </row>
    <row r="28" spans="1:5" s="89" customFormat="1">
      <c r="A28" s="76">
        <v>23</v>
      </c>
      <c r="B28" s="76">
        <v>0</v>
      </c>
      <c r="C28" s="90"/>
      <c r="D28" s="90"/>
      <c r="E28" s="90"/>
    </row>
    <row r="29" spans="1:5" s="89" customFormat="1">
      <c r="A29" s="76">
        <v>24</v>
      </c>
      <c r="B29" s="76">
        <v>0</v>
      </c>
      <c r="C29" s="90"/>
      <c r="D29" s="90"/>
      <c r="E29" s="90"/>
    </row>
    <row r="30" spans="1:5" s="89" customFormat="1">
      <c r="A30" s="76">
        <v>25</v>
      </c>
      <c r="B30" s="76">
        <v>0</v>
      </c>
      <c r="C30" s="90"/>
      <c r="D30" s="90"/>
      <c r="E30" s="90"/>
    </row>
    <row r="31" spans="1:5" s="89" customFormat="1">
      <c r="A31" s="76">
        <v>26</v>
      </c>
      <c r="B31" s="76">
        <v>0</v>
      </c>
      <c r="C31" s="90"/>
      <c r="D31" s="90"/>
      <c r="E31" s="90"/>
    </row>
    <row r="32" spans="1:5" s="89" customFormat="1">
      <c r="A32" s="76">
        <v>27</v>
      </c>
      <c r="B32" s="76">
        <v>0</v>
      </c>
      <c r="C32" s="90"/>
      <c r="D32" s="90"/>
      <c r="E32" s="90"/>
    </row>
    <row r="33" spans="1:5" s="89" customFormat="1">
      <c r="A33" s="76">
        <v>28</v>
      </c>
      <c r="B33" s="76">
        <v>0</v>
      </c>
      <c r="C33" s="90"/>
      <c r="D33" s="90"/>
      <c r="E33" s="90"/>
    </row>
    <row r="34" spans="1:5" s="89" customFormat="1">
      <c r="A34" s="76">
        <v>29</v>
      </c>
      <c r="B34" s="76">
        <v>0</v>
      </c>
      <c r="C34" s="90"/>
      <c r="D34" s="90"/>
      <c r="E34" s="90"/>
    </row>
    <row r="35" spans="1:5" s="89" customFormat="1">
      <c r="A35" s="76">
        <v>30</v>
      </c>
      <c r="B35" s="76">
        <v>0</v>
      </c>
      <c r="C35" s="90"/>
      <c r="D35" s="90"/>
      <c r="E35" s="90"/>
    </row>
    <row r="36" spans="1:5" s="89" customFormat="1">
      <c r="A36" s="76">
        <v>31</v>
      </c>
      <c r="B36" s="76">
        <v>0</v>
      </c>
      <c r="C36" s="90"/>
      <c r="D36" s="90"/>
      <c r="E36" s="90"/>
    </row>
    <row r="37" spans="1:5" s="89" customFormat="1">
      <c r="A37" s="76">
        <v>32</v>
      </c>
      <c r="B37" s="76">
        <v>0</v>
      </c>
      <c r="C37" s="90"/>
      <c r="D37" s="90"/>
      <c r="E37" s="90"/>
    </row>
    <row r="38" spans="1:5" s="89" customFormat="1">
      <c r="A38" s="76">
        <v>33</v>
      </c>
      <c r="B38" s="76">
        <v>0</v>
      </c>
      <c r="C38" s="90"/>
      <c r="D38" s="90"/>
      <c r="E38" s="90"/>
    </row>
    <row r="39" spans="1:5" s="89" customFormat="1">
      <c r="A39" s="76">
        <v>34</v>
      </c>
      <c r="B39" s="76">
        <v>0</v>
      </c>
      <c r="C39" s="90"/>
      <c r="D39" s="90"/>
      <c r="E39" s="90"/>
    </row>
    <row r="40" spans="1:5">
      <c r="A40" s="85">
        <v>35</v>
      </c>
      <c r="B40" s="85">
        <v>0</v>
      </c>
      <c r="C40" s="77"/>
      <c r="D40" s="77"/>
      <c r="E40" s="77"/>
    </row>
  </sheetData>
  <pageMargins left="0.7" right="0.7" top="0.75" bottom="0.75" header="0.3" footer="0.3"/>
  <pageSetup paperSize="9" scale="50" orientation="portrait" horizontalDpi="4294967293"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V42"/>
  <sheetViews>
    <sheetView view="pageBreakPreview" zoomScale="60" zoomScaleNormal="100" workbookViewId="0">
      <selection activeCell="DV8" sqref="DV8"/>
    </sheetView>
  </sheetViews>
  <sheetFormatPr defaultRowHeight="15"/>
  <cols>
    <col min="1" max="1" width="4" bestFit="1" customWidth="1"/>
    <col min="2" max="2" width="30.140625" bestFit="1" customWidth="1"/>
    <col min="3" max="4" width="4" bestFit="1" customWidth="1"/>
    <col min="5" max="6" width="3.7109375" customWidth="1"/>
    <col min="7" max="7" width="4.85546875" customWidth="1"/>
    <col min="8" max="8" width="4.5703125" customWidth="1"/>
    <col min="9" max="9" width="4.85546875" customWidth="1"/>
    <col min="10" max="11" width="4.42578125" customWidth="1"/>
    <col min="12" max="12" width="4.5703125" customWidth="1"/>
    <col min="13" max="13" width="5.28515625" customWidth="1"/>
    <col min="14" max="15" width="4" bestFit="1" customWidth="1"/>
    <col min="16" max="16" width="4.85546875" customWidth="1"/>
    <col min="17" max="17" width="4.5703125" customWidth="1"/>
    <col min="18" max="18" width="5.28515625" customWidth="1"/>
    <col min="19" max="19" width="4.85546875" customWidth="1"/>
    <col min="20" max="20" width="4.5703125" customWidth="1"/>
    <col min="21" max="21" width="4.7109375" customWidth="1"/>
    <col min="22" max="22" width="5.28515625" customWidth="1"/>
    <col min="23" max="24" width="5.5703125" customWidth="1"/>
    <col min="25" max="25" width="4.85546875" customWidth="1"/>
    <col min="26" max="26" width="4.5703125" customWidth="1"/>
    <col min="27" max="27" width="4" bestFit="1" customWidth="1"/>
    <col min="28" max="28" width="5.140625" bestFit="1" customWidth="1"/>
    <col min="29" max="29" width="5.140625" customWidth="1"/>
    <col min="30" max="31" width="5.28515625" customWidth="1"/>
    <col min="32" max="32" width="4.42578125" customWidth="1"/>
    <col min="33" max="33" width="5.28515625" customWidth="1"/>
    <col min="34" max="34" width="6.28515625" customWidth="1"/>
    <col min="35" max="35" width="7" customWidth="1"/>
    <col min="36" max="36" width="5.85546875" customWidth="1"/>
    <col min="37" max="37" width="5.28515625" customWidth="1"/>
    <col min="38" max="39" width="5.140625" bestFit="1" customWidth="1"/>
    <col min="40" max="40" width="4.28515625" customWidth="1"/>
    <col min="41" max="41" width="4.7109375" customWidth="1"/>
    <col min="42" max="42" width="5.5703125" customWidth="1"/>
    <col min="43" max="43" width="6" customWidth="1"/>
    <col min="44" max="44" width="6.28515625" customWidth="1"/>
    <col min="45" max="45" width="6" customWidth="1"/>
    <col min="46" max="46" width="6.28515625" customWidth="1"/>
    <col min="47" max="47" width="6.5703125" customWidth="1"/>
    <col min="48" max="48" width="6.7109375" customWidth="1"/>
    <col min="49" max="49" width="5.85546875" customWidth="1"/>
    <col min="50" max="51" width="4" bestFit="1" customWidth="1"/>
    <col min="52" max="54" width="6.28515625" customWidth="1"/>
    <col min="55" max="55" width="6.5703125" customWidth="1"/>
    <col min="56" max="56" width="6.7109375" customWidth="1"/>
    <col min="57" max="57" width="6.5703125" customWidth="1"/>
    <col min="58" max="58" width="6.28515625" customWidth="1"/>
    <col min="59" max="59" width="5.5703125" customWidth="1"/>
    <col min="60" max="60" width="5.85546875" customWidth="1"/>
    <col min="61" max="62" width="4" bestFit="1" customWidth="1"/>
    <col min="63" max="63" width="5.140625" customWidth="1"/>
    <col min="64" max="65" width="5.85546875" customWidth="1"/>
    <col min="66" max="66" width="6" customWidth="1"/>
    <col min="67" max="67" width="5.28515625" customWidth="1"/>
    <col min="68" max="68" width="5.85546875" customWidth="1"/>
    <col min="69" max="69" width="5" customWidth="1"/>
    <col min="70" max="70" width="5.140625" customWidth="1"/>
    <col min="71" max="72" width="4.42578125" customWidth="1"/>
    <col min="73" max="74" width="4" bestFit="1" customWidth="1"/>
    <col min="75" max="75" width="5.140625" bestFit="1" customWidth="1"/>
    <col min="76" max="77" width="5.28515625" customWidth="1"/>
    <col min="78" max="78" width="5.5703125" customWidth="1"/>
    <col min="79" max="79" width="5.42578125" customWidth="1"/>
    <col min="80" max="80" width="5.28515625" customWidth="1"/>
    <col min="81" max="81" width="5.5703125" customWidth="1"/>
    <col min="82" max="83" width="5.28515625" customWidth="1"/>
    <col min="84" max="86" width="4" bestFit="1" customWidth="1"/>
    <col min="87" max="87" width="4.85546875" customWidth="1"/>
    <col min="88" max="88" width="4.42578125" customWidth="1"/>
    <col min="89" max="89" width="5.85546875" customWidth="1"/>
    <col min="90" max="90" width="5.5703125" customWidth="1"/>
    <col min="91" max="93" width="6.28515625" bestFit="1" customWidth="1"/>
    <col min="94" max="95" width="7.5703125" bestFit="1" customWidth="1"/>
    <col min="96" max="97" width="6.28515625" bestFit="1" customWidth="1"/>
    <col min="98" max="98" width="4.140625" customWidth="1"/>
    <col min="99" max="99" width="4" customWidth="1"/>
    <col min="100" max="100" width="3.28515625" customWidth="1"/>
    <col min="101" max="101" width="3.42578125" customWidth="1"/>
    <col min="102" max="102" width="5.28515625" customWidth="1"/>
    <col min="103" max="103" width="6.7109375" customWidth="1"/>
    <col min="104" max="104" width="6.5703125" customWidth="1"/>
    <col min="105" max="105" width="5.140625" bestFit="1" customWidth="1"/>
    <col min="106" max="106" width="6.140625" customWidth="1"/>
    <col min="107" max="107" width="7.28515625" customWidth="1"/>
    <col min="108" max="108" width="5.140625" bestFit="1" customWidth="1"/>
    <col min="109" max="109" width="6" customWidth="1"/>
    <col min="110" max="110" width="7.42578125" customWidth="1"/>
    <col min="111" max="111" width="8" customWidth="1"/>
    <col min="112" max="112" width="7.42578125" customWidth="1"/>
    <col min="113" max="113" width="6.28515625" customWidth="1"/>
    <col min="114" max="114" width="6.5703125" customWidth="1"/>
    <col min="115" max="115" width="5.7109375" customWidth="1"/>
    <col min="116" max="118" width="5.140625" bestFit="1" customWidth="1"/>
    <col min="119" max="119" width="6.7109375" customWidth="1"/>
    <col min="120" max="120" width="7.42578125" customWidth="1"/>
    <col min="121" max="121" width="7" customWidth="1"/>
    <col min="122" max="122" width="6.7109375" customWidth="1"/>
    <col min="123" max="123" width="6" customWidth="1"/>
    <col min="124" max="124" width="6.28515625" customWidth="1"/>
    <col min="125" max="125" width="7.140625" customWidth="1"/>
    <col min="126" max="126" width="111.5703125" bestFit="1" customWidth="1"/>
  </cols>
  <sheetData>
    <row r="1" spans="1:126">
      <c r="A1" s="82"/>
      <c r="B1" s="649" t="s">
        <v>90</v>
      </c>
      <c r="C1" s="649"/>
      <c r="D1" s="649"/>
      <c r="E1" s="649"/>
      <c r="F1" s="649"/>
      <c r="G1" s="649"/>
      <c r="H1" s="649"/>
      <c r="I1" s="649"/>
      <c r="J1" s="649"/>
      <c r="K1" s="649"/>
      <c r="L1" s="649"/>
      <c r="M1" s="649"/>
      <c r="N1" s="649"/>
      <c r="O1" s="649"/>
      <c r="P1" s="649"/>
      <c r="Q1" s="649"/>
      <c r="R1" s="649"/>
      <c r="S1" s="649"/>
      <c r="T1" s="649"/>
      <c r="U1" s="649"/>
      <c r="V1" s="649"/>
      <c r="W1" s="649"/>
      <c r="X1" s="649"/>
      <c r="Y1" s="649"/>
      <c r="Z1" s="649"/>
      <c r="AA1" s="649"/>
      <c r="AB1" s="649"/>
      <c r="AC1" s="649"/>
      <c r="AD1" s="649"/>
      <c r="AE1" s="649"/>
      <c r="AF1" s="649"/>
      <c r="AG1" s="649"/>
      <c r="AH1" s="649"/>
      <c r="AI1" s="649"/>
      <c r="AJ1" s="649"/>
      <c r="AK1" s="649"/>
      <c r="AL1" s="649"/>
      <c r="DT1" t="s">
        <v>91</v>
      </c>
      <c r="DU1">
        <f>[1]KKM!D22</f>
        <v>89</v>
      </c>
    </row>
    <row r="2" spans="1:126">
      <c r="A2" s="82"/>
      <c r="B2" s="92" t="s">
        <v>92</v>
      </c>
      <c r="C2" s="650" t="str">
        <f>[1]KKM!B13</f>
        <v>Matematika</v>
      </c>
      <c r="D2" s="650"/>
      <c r="E2" s="650"/>
      <c r="F2" s="650"/>
      <c r="G2" s="650"/>
      <c r="H2" s="650"/>
      <c r="I2" s="650"/>
      <c r="J2" s="650"/>
      <c r="K2" s="650"/>
      <c r="L2" s="650"/>
      <c r="M2" s="650"/>
      <c r="N2" s="650"/>
      <c r="O2" s="650"/>
      <c r="P2" s="650"/>
      <c r="Q2" s="650"/>
      <c r="R2" s="650"/>
      <c r="S2" s="650"/>
      <c r="T2" s="650"/>
      <c r="U2" s="650"/>
      <c r="V2" s="650"/>
      <c r="W2" s="650"/>
      <c r="X2" s="650"/>
      <c r="Y2" s="80"/>
      <c r="Z2" s="80"/>
      <c r="AA2" s="93"/>
      <c r="AB2" s="93"/>
      <c r="AJ2" s="80"/>
      <c r="AK2" s="94"/>
      <c r="AL2" s="95"/>
      <c r="DT2" t="s">
        <v>93</v>
      </c>
      <c r="DU2">
        <f>[1]KKM!D23</f>
        <v>78</v>
      </c>
    </row>
    <row r="3" spans="1:126">
      <c r="A3" s="82"/>
      <c r="B3" s="92" t="s">
        <v>94</v>
      </c>
      <c r="C3" s="651" t="str">
        <f>[1]MENU!N20&amp;" Sem : "&amp;[1]MENU!N21&amp;" Tahun : "&amp;[1]MENU!N22</f>
        <v>I ( Satu ) Sem : 1 ( satu ) Tahun : 2017 / 2018</v>
      </c>
      <c r="D3" s="651"/>
      <c r="E3" s="651"/>
      <c r="F3" s="651"/>
      <c r="G3" s="651"/>
      <c r="H3" s="651"/>
      <c r="I3" s="651"/>
      <c r="J3" s="651"/>
      <c r="K3" s="651"/>
      <c r="L3" s="651"/>
      <c r="M3" s="651"/>
      <c r="N3" s="651"/>
      <c r="O3" s="651"/>
      <c r="P3" s="651"/>
      <c r="Q3" s="651"/>
      <c r="R3" s="651"/>
      <c r="S3" s="651"/>
      <c r="T3" s="651"/>
      <c r="U3" s="651"/>
      <c r="V3" s="651"/>
      <c r="W3" s="651"/>
      <c r="X3" s="651"/>
      <c r="Y3" s="651"/>
      <c r="Z3" s="651"/>
      <c r="AA3" s="651"/>
      <c r="AB3" s="651"/>
      <c r="AC3" s="651"/>
      <c r="AD3" s="651"/>
      <c r="AE3" s="651"/>
      <c r="AF3" s="651"/>
      <c r="AG3" s="651"/>
      <c r="AH3" s="651"/>
      <c r="AI3" s="651"/>
      <c r="AJ3" s="651"/>
      <c r="AK3" s="651"/>
      <c r="AL3" s="651"/>
      <c r="AM3" s="652"/>
      <c r="AN3" s="652"/>
      <c r="AO3" s="652"/>
      <c r="AP3" s="652"/>
      <c r="AQ3" s="652"/>
      <c r="AR3" s="652"/>
      <c r="AS3" s="652"/>
      <c r="AT3" s="652"/>
      <c r="AU3" s="652"/>
      <c r="AV3" s="652"/>
      <c r="BG3" s="97"/>
      <c r="DT3" t="s">
        <v>95</v>
      </c>
      <c r="DU3">
        <f>[1]KKM!D24</f>
        <v>67</v>
      </c>
    </row>
    <row r="4" spans="1:126">
      <c r="B4" s="72" t="s">
        <v>96</v>
      </c>
      <c r="C4" s="653">
        <f>[1]KKM!D13</f>
        <v>68</v>
      </c>
      <c r="D4" s="653"/>
      <c r="E4" s="653"/>
      <c r="F4" s="653"/>
      <c r="G4" s="653"/>
      <c r="H4" s="653"/>
      <c r="I4" s="653"/>
      <c r="J4" s="653"/>
      <c r="K4" s="653"/>
      <c r="L4" s="653"/>
      <c r="M4" s="653"/>
      <c r="N4" s="98"/>
      <c r="O4" s="98"/>
      <c r="P4" s="98"/>
      <c r="Q4" s="98"/>
      <c r="R4" s="98"/>
      <c r="S4" s="98"/>
      <c r="T4" s="98"/>
      <c r="U4" s="98"/>
      <c r="V4" s="98"/>
      <c r="W4" s="98"/>
      <c r="X4" s="98"/>
      <c r="Y4" s="98"/>
      <c r="Z4" s="98"/>
      <c r="AA4" s="98"/>
      <c r="AB4" s="98"/>
      <c r="AC4" s="98"/>
      <c r="AD4" s="98"/>
      <c r="AE4" s="98"/>
      <c r="AF4" s="98"/>
      <c r="AG4" s="98"/>
      <c r="AH4" s="98"/>
      <c r="AI4" s="98"/>
      <c r="AJ4" s="98"/>
      <c r="AK4" s="98"/>
      <c r="AL4" s="98"/>
      <c r="AM4" s="98"/>
      <c r="DT4" t="s">
        <v>97</v>
      </c>
      <c r="DU4">
        <f>[1]KKM!D25</f>
        <v>67</v>
      </c>
    </row>
    <row r="5" spans="1:126" ht="22.5" customHeight="1">
      <c r="A5" s="577" t="s">
        <v>55</v>
      </c>
      <c r="B5" s="577" t="s">
        <v>56</v>
      </c>
      <c r="C5" s="640" t="s">
        <v>98</v>
      </c>
      <c r="D5" s="641"/>
      <c r="E5" s="641"/>
      <c r="F5" s="641"/>
      <c r="G5" s="641"/>
      <c r="H5" s="641"/>
      <c r="I5" s="641"/>
      <c r="J5" s="641"/>
      <c r="K5" s="641"/>
      <c r="L5" s="641"/>
      <c r="M5" s="641"/>
      <c r="N5" s="641"/>
      <c r="O5" s="641"/>
      <c r="P5" s="641"/>
      <c r="Q5" s="641"/>
      <c r="R5" s="641"/>
      <c r="S5" s="641"/>
      <c r="T5" s="641"/>
      <c r="U5" s="641"/>
      <c r="V5" s="641"/>
      <c r="W5" s="641"/>
      <c r="X5" s="642"/>
      <c r="Y5" s="643" t="s">
        <v>99</v>
      </c>
      <c r="Z5" s="644"/>
      <c r="AA5" s="644"/>
      <c r="AB5" s="644"/>
      <c r="AC5" s="644"/>
      <c r="AD5" s="644"/>
      <c r="AE5" s="644"/>
      <c r="AF5" s="644"/>
      <c r="AG5" s="644"/>
      <c r="AH5" s="644"/>
      <c r="AI5" s="644"/>
      <c r="AJ5" s="644"/>
      <c r="AK5" s="644"/>
      <c r="AL5" s="644"/>
      <c r="AM5" s="644"/>
      <c r="AN5" s="644"/>
      <c r="AO5" s="644"/>
      <c r="AP5" s="644"/>
      <c r="AQ5" s="644"/>
      <c r="AR5" s="644"/>
      <c r="AS5" s="644"/>
      <c r="AT5" s="645"/>
      <c r="AU5" s="646" t="s">
        <v>100</v>
      </c>
      <c r="AV5" s="647"/>
      <c r="AW5" s="647"/>
      <c r="AX5" s="647"/>
      <c r="AY5" s="647"/>
      <c r="AZ5" s="647"/>
      <c r="BA5" s="647"/>
      <c r="BB5" s="647"/>
      <c r="BC5" s="647"/>
      <c r="BD5" s="647"/>
      <c r="BE5" s="647"/>
      <c r="BF5" s="647"/>
      <c r="BG5" s="647"/>
      <c r="BH5" s="647"/>
      <c r="BI5" s="647"/>
      <c r="BJ5" s="647"/>
      <c r="BK5" s="647"/>
      <c r="BL5" s="647"/>
      <c r="BM5" s="647"/>
      <c r="BN5" s="647"/>
      <c r="BO5" s="647"/>
      <c r="BP5" s="648"/>
      <c r="BQ5" s="640" t="s">
        <v>101</v>
      </c>
      <c r="BR5" s="641"/>
      <c r="BS5" s="641"/>
      <c r="BT5" s="641"/>
      <c r="BU5" s="641"/>
      <c r="BV5" s="641"/>
      <c r="BW5" s="641"/>
      <c r="BX5" s="641"/>
      <c r="BY5" s="641"/>
      <c r="BZ5" s="641"/>
      <c r="CA5" s="641"/>
      <c r="CB5" s="641"/>
      <c r="CC5" s="641"/>
      <c r="CD5" s="641"/>
      <c r="CE5" s="641"/>
      <c r="CF5" s="641"/>
      <c r="CG5" s="641"/>
      <c r="CH5" s="641"/>
      <c r="CI5" s="641"/>
      <c r="CJ5" s="641"/>
      <c r="CK5" s="641"/>
      <c r="CL5" s="642"/>
      <c r="CM5" s="663" t="s">
        <v>102</v>
      </c>
      <c r="CN5" s="664"/>
      <c r="CO5" s="664"/>
      <c r="CP5" s="664"/>
      <c r="CQ5" s="664"/>
      <c r="CR5" s="664"/>
      <c r="CS5" s="664"/>
      <c r="CT5" s="664"/>
      <c r="CU5" s="664"/>
      <c r="CV5" s="664"/>
      <c r="CW5" s="665"/>
      <c r="CX5" s="666" t="s">
        <v>103</v>
      </c>
      <c r="CY5" s="667"/>
      <c r="CZ5" s="667"/>
      <c r="DA5" s="667"/>
      <c r="DB5" s="667"/>
      <c r="DC5" s="667"/>
      <c r="DD5" s="667"/>
      <c r="DE5" s="667"/>
      <c r="DF5" s="667"/>
      <c r="DG5" s="667"/>
      <c r="DH5" s="668"/>
      <c r="DI5" s="669" t="s">
        <v>104</v>
      </c>
      <c r="DJ5" s="670"/>
      <c r="DK5" s="670"/>
      <c r="DL5" s="670"/>
      <c r="DM5" s="670"/>
      <c r="DN5" s="670"/>
      <c r="DO5" s="670"/>
      <c r="DP5" s="670"/>
      <c r="DQ5" s="670"/>
      <c r="DR5" s="670"/>
      <c r="DS5" s="671"/>
      <c r="DT5" s="672" t="s">
        <v>57</v>
      </c>
      <c r="DU5" s="675" t="s">
        <v>58</v>
      </c>
      <c r="DV5" s="654" t="s">
        <v>105</v>
      </c>
    </row>
    <row r="6" spans="1:126">
      <c r="A6" s="577"/>
      <c r="B6" s="577"/>
      <c r="C6" s="657" t="s">
        <v>106</v>
      </c>
      <c r="D6" s="658"/>
      <c r="E6" s="658"/>
      <c r="F6" s="658"/>
      <c r="G6" s="658"/>
      <c r="H6" s="658"/>
      <c r="I6" s="658"/>
      <c r="J6" s="658"/>
      <c r="K6" s="658"/>
      <c r="L6" s="658"/>
      <c r="M6" s="659"/>
      <c r="N6" s="660" t="s">
        <v>107</v>
      </c>
      <c r="O6" s="661"/>
      <c r="P6" s="661"/>
      <c r="Q6" s="661"/>
      <c r="R6" s="661"/>
      <c r="S6" s="661"/>
      <c r="T6" s="661"/>
      <c r="U6" s="661"/>
      <c r="V6" s="661"/>
      <c r="W6" s="661"/>
      <c r="X6" s="662"/>
      <c r="Y6" s="657" t="s">
        <v>106</v>
      </c>
      <c r="Z6" s="658"/>
      <c r="AA6" s="658"/>
      <c r="AB6" s="658"/>
      <c r="AC6" s="658"/>
      <c r="AD6" s="658"/>
      <c r="AE6" s="658"/>
      <c r="AF6" s="658"/>
      <c r="AG6" s="658"/>
      <c r="AH6" s="658"/>
      <c r="AI6" s="659"/>
      <c r="AJ6" s="660" t="s">
        <v>107</v>
      </c>
      <c r="AK6" s="661"/>
      <c r="AL6" s="661"/>
      <c r="AM6" s="661"/>
      <c r="AN6" s="661"/>
      <c r="AO6" s="661"/>
      <c r="AP6" s="661"/>
      <c r="AQ6" s="661"/>
      <c r="AR6" s="661"/>
      <c r="AS6" s="661"/>
      <c r="AT6" s="662"/>
      <c r="AU6" s="657" t="s">
        <v>106</v>
      </c>
      <c r="AV6" s="658"/>
      <c r="AW6" s="658"/>
      <c r="AX6" s="658"/>
      <c r="AY6" s="658"/>
      <c r="AZ6" s="658"/>
      <c r="BA6" s="658"/>
      <c r="BB6" s="658"/>
      <c r="BC6" s="658"/>
      <c r="BD6" s="658"/>
      <c r="BE6" s="659"/>
      <c r="BF6" s="660" t="s">
        <v>107</v>
      </c>
      <c r="BG6" s="661"/>
      <c r="BH6" s="661"/>
      <c r="BI6" s="661"/>
      <c r="BJ6" s="661"/>
      <c r="BK6" s="661"/>
      <c r="BL6" s="661"/>
      <c r="BM6" s="661"/>
      <c r="BN6" s="661"/>
      <c r="BO6" s="661"/>
      <c r="BP6" s="662"/>
      <c r="BQ6" s="657" t="s">
        <v>106</v>
      </c>
      <c r="BR6" s="658"/>
      <c r="BS6" s="658"/>
      <c r="BT6" s="658"/>
      <c r="BU6" s="658"/>
      <c r="BV6" s="658"/>
      <c r="BW6" s="658"/>
      <c r="BX6" s="658"/>
      <c r="BY6" s="658"/>
      <c r="BZ6" s="658"/>
      <c r="CA6" s="659"/>
      <c r="CB6" s="660" t="s">
        <v>107</v>
      </c>
      <c r="CC6" s="661"/>
      <c r="CD6" s="661"/>
      <c r="CE6" s="661"/>
      <c r="CF6" s="661"/>
      <c r="CG6" s="661"/>
      <c r="CH6" s="661"/>
      <c r="CI6" s="661"/>
      <c r="CJ6" s="661"/>
      <c r="CK6" s="661"/>
      <c r="CL6" s="662"/>
      <c r="CM6" s="103" t="s">
        <v>108</v>
      </c>
      <c r="CN6" s="103" t="s">
        <v>108</v>
      </c>
      <c r="CO6" s="103" t="s">
        <v>108</v>
      </c>
      <c r="CP6" s="103" t="s">
        <v>108</v>
      </c>
      <c r="CQ6" s="103" t="s">
        <v>108</v>
      </c>
      <c r="CR6" s="103" t="s">
        <v>108</v>
      </c>
      <c r="CS6" s="103" t="s">
        <v>108</v>
      </c>
      <c r="CT6" s="103" t="s">
        <v>108</v>
      </c>
      <c r="CU6" s="103" t="s">
        <v>108</v>
      </c>
      <c r="CV6" s="103"/>
      <c r="CW6" s="103"/>
      <c r="CX6" s="104"/>
      <c r="CY6" s="104"/>
      <c r="CZ6" s="104"/>
      <c r="DA6" s="104"/>
      <c r="DB6" s="104"/>
      <c r="DC6" s="104"/>
      <c r="DD6" s="104"/>
      <c r="DE6" s="104"/>
      <c r="DF6" s="104"/>
      <c r="DG6" s="104"/>
      <c r="DH6" s="104"/>
      <c r="DI6" s="105" t="s">
        <v>108</v>
      </c>
      <c r="DJ6" s="105" t="s">
        <v>108</v>
      </c>
      <c r="DK6" s="105" t="s">
        <v>108</v>
      </c>
      <c r="DL6" s="105" t="s">
        <v>108</v>
      </c>
      <c r="DM6" s="105" t="s">
        <v>108</v>
      </c>
      <c r="DN6" s="105" t="s">
        <v>108</v>
      </c>
      <c r="DO6" s="105" t="s">
        <v>108</v>
      </c>
      <c r="DP6" s="105" t="s">
        <v>108</v>
      </c>
      <c r="DQ6" s="105" t="s">
        <v>108</v>
      </c>
      <c r="DR6" s="105"/>
      <c r="DS6" s="105"/>
      <c r="DT6" s="673"/>
      <c r="DU6" s="676"/>
      <c r="DV6" s="655"/>
    </row>
    <row r="7" spans="1:126" ht="26.25" customHeight="1">
      <c r="A7" s="577"/>
      <c r="B7" s="577"/>
      <c r="C7" s="106">
        <f>A45</f>
        <v>0</v>
      </c>
      <c r="D7" s="106">
        <f>A46</f>
        <v>0</v>
      </c>
      <c r="E7" s="106">
        <f>A47</f>
        <v>0</v>
      </c>
      <c r="F7" s="106">
        <f>A48</f>
        <v>0</v>
      </c>
      <c r="G7" s="106">
        <f>A49</f>
        <v>0</v>
      </c>
      <c r="H7" s="106">
        <f>A50</f>
        <v>0</v>
      </c>
      <c r="I7" s="106">
        <f>A51</f>
        <v>0</v>
      </c>
      <c r="J7" s="106">
        <f>A52</f>
        <v>0</v>
      </c>
      <c r="K7" s="106">
        <f>A53</f>
        <v>0</v>
      </c>
      <c r="L7" s="106">
        <f>A54</f>
        <v>0</v>
      </c>
      <c r="M7" s="106">
        <f>A55</f>
        <v>0</v>
      </c>
      <c r="N7" s="107">
        <f t="shared" ref="N7:BY7" si="0">C7</f>
        <v>0</v>
      </c>
      <c r="O7" s="107">
        <f t="shared" si="0"/>
        <v>0</v>
      </c>
      <c r="P7" s="107">
        <f t="shared" si="0"/>
        <v>0</v>
      </c>
      <c r="Q7" s="107">
        <f t="shared" si="0"/>
        <v>0</v>
      </c>
      <c r="R7" s="107">
        <f t="shared" si="0"/>
        <v>0</v>
      </c>
      <c r="S7" s="107">
        <f t="shared" si="0"/>
        <v>0</v>
      </c>
      <c r="T7" s="107">
        <f t="shared" si="0"/>
        <v>0</v>
      </c>
      <c r="U7" s="107">
        <f t="shared" si="0"/>
        <v>0</v>
      </c>
      <c r="V7" s="107">
        <f t="shared" si="0"/>
        <v>0</v>
      </c>
      <c r="W7" s="107">
        <f t="shared" si="0"/>
        <v>0</v>
      </c>
      <c r="X7" s="107">
        <f t="shared" si="0"/>
        <v>0</v>
      </c>
      <c r="Y7" s="106">
        <f t="shared" si="0"/>
        <v>0</v>
      </c>
      <c r="Z7" s="106">
        <f t="shared" si="0"/>
        <v>0</v>
      </c>
      <c r="AA7" s="106">
        <f t="shared" si="0"/>
        <v>0</v>
      </c>
      <c r="AB7" s="106">
        <f t="shared" si="0"/>
        <v>0</v>
      </c>
      <c r="AC7" s="106">
        <f t="shared" si="0"/>
        <v>0</v>
      </c>
      <c r="AD7" s="106">
        <f t="shared" si="0"/>
        <v>0</v>
      </c>
      <c r="AE7" s="106">
        <f t="shared" si="0"/>
        <v>0</v>
      </c>
      <c r="AF7" s="106">
        <f t="shared" si="0"/>
        <v>0</v>
      </c>
      <c r="AG7" s="106">
        <f t="shared" si="0"/>
        <v>0</v>
      </c>
      <c r="AH7" s="106">
        <f t="shared" si="0"/>
        <v>0</v>
      </c>
      <c r="AI7" s="106">
        <f t="shared" si="0"/>
        <v>0</v>
      </c>
      <c r="AJ7" s="107">
        <f t="shared" si="0"/>
        <v>0</v>
      </c>
      <c r="AK7" s="107">
        <f t="shared" si="0"/>
        <v>0</v>
      </c>
      <c r="AL7" s="107">
        <f t="shared" si="0"/>
        <v>0</v>
      </c>
      <c r="AM7" s="107">
        <f t="shared" si="0"/>
        <v>0</v>
      </c>
      <c r="AN7" s="107">
        <f t="shared" si="0"/>
        <v>0</v>
      </c>
      <c r="AO7" s="107">
        <f t="shared" si="0"/>
        <v>0</v>
      </c>
      <c r="AP7" s="107">
        <f t="shared" si="0"/>
        <v>0</v>
      </c>
      <c r="AQ7" s="107">
        <f t="shared" si="0"/>
        <v>0</v>
      </c>
      <c r="AR7" s="107">
        <f t="shared" si="0"/>
        <v>0</v>
      </c>
      <c r="AS7" s="107">
        <f t="shared" si="0"/>
        <v>0</v>
      </c>
      <c r="AT7" s="107">
        <f t="shared" si="0"/>
        <v>0</v>
      </c>
      <c r="AU7" s="106">
        <f t="shared" si="0"/>
        <v>0</v>
      </c>
      <c r="AV7" s="106">
        <f t="shared" si="0"/>
        <v>0</v>
      </c>
      <c r="AW7" s="106">
        <f t="shared" si="0"/>
        <v>0</v>
      </c>
      <c r="AX7" s="106">
        <f t="shared" si="0"/>
        <v>0</v>
      </c>
      <c r="AY7" s="106">
        <f t="shared" si="0"/>
        <v>0</v>
      </c>
      <c r="AZ7" s="106">
        <f t="shared" si="0"/>
        <v>0</v>
      </c>
      <c r="BA7" s="106">
        <f t="shared" si="0"/>
        <v>0</v>
      </c>
      <c r="BB7" s="106">
        <f t="shared" si="0"/>
        <v>0</v>
      </c>
      <c r="BC7" s="106">
        <f t="shared" si="0"/>
        <v>0</v>
      </c>
      <c r="BD7" s="106">
        <f t="shared" si="0"/>
        <v>0</v>
      </c>
      <c r="BE7" s="106">
        <f t="shared" si="0"/>
        <v>0</v>
      </c>
      <c r="BF7" s="107">
        <f t="shared" si="0"/>
        <v>0</v>
      </c>
      <c r="BG7" s="107">
        <f t="shared" si="0"/>
        <v>0</v>
      </c>
      <c r="BH7" s="107">
        <f t="shared" si="0"/>
        <v>0</v>
      </c>
      <c r="BI7" s="107">
        <f t="shared" si="0"/>
        <v>0</v>
      </c>
      <c r="BJ7" s="107">
        <f t="shared" si="0"/>
        <v>0</v>
      </c>
      <c r="BK7" s="107">
        <f t="shared" si="0"/>
        <v>0</v>
      </c>
      <c r="BL7" s="107">
        <f t="shared" si="0"/>
        <v>0</v>
      </c>
      <c r="BM7" s="107">
        <f t="shared" si="0"/>
        <v>0</v>
      </c>
      <c r="BN7" s="107">
        <f t="shared" si="0"/>
        <v>0</v>
      </c>
      <c r="BO7" s="107">
        <f t="shared" si="0"/>
        <v>0</v>
      </c>
      <c r="BP7" s="107">
        <f t="shared" si="0"/>
        <v>0</v>
      </c>
      <c r="BQ7" s="106">
        <f t="shared" si="0"/>
        <v>0</v>
      </c>
      <c r="BR7" s="106">
        <f t="shared" si="0"/>
        <v>0</v>
      </c>
      <c r="BS7" s="106">
        <f t="shared" si="0"/>
        <v>0</v>
      </c>
      <c r="BT7" s="106">
        <f t="shared" si="0"/>
        <v>0</v>
      </c>
      <c r="BU7" s="106">
        <f t="shared" si="0"/>
        <v>0</v>
      </c>
      <c r="BV7" s="106">
        <f t="shared" si="0"/>
        <v>0</v>
      </c>
      <c r="BW7" s="106">
        <f t="shared" si="0"/>
        <v>0</v>
      </c>
      <c r="BX7" s="106">
        <f t="shared" si="0"/>
        <v>0</v>
      </c>
      <c r="BY7" s="106">
        <f t="shared" si="0"/>
        <v>0</v>
      </c>
      <c r="BZ7" s="106">
        <f t="shared" ref="BZ7:CL7" si="1">BO7</f>
        <v>0</v>
      </c>
      <c r="CA7" s="106">
        <f t="shared" si="1"/>
        <v>0</v>
      </c>
      <c r="CB7" s="107">
        <f t="shared" si="1"/>
        <v>0</v>
      </c>
      <c r="CC7" s="107">
        <f t="shared" si="1"/>
        <v>0</v>
      </c>
      <c r="CD7" s="107">
        <f t="shared" si="1"/>
        <v>0</v>
      </c>
      <c r="CE7" s="107">
        <f t="shared" si="1"/>
        <v>0</v>
      </c>
      <c r="CF7" s="107">
        <f t="shared" si="1"/>
        <v>0</v>
      </c>
      <c r="CG7" s="107">
        <f t="shared" si="1"/>
        <v>0</v>
      </c>
      <c r="CH7" s="107">
        <f t="shared" si="1"/>
        <v>0</v>
      </c>
      <c r="CI7" s="107">
        <f t="shared" si="1"/>
        <v>0</v>
      </c>
      <c r="CJ7" s="107">
        <f t="shared" si="1"/>
        <v>0</v>
      </c>
      <c r="CK7" s="107">
        <f t="shared" si="1"/>
        <v>0</v>
      </c>
      <c r="CL7" s="107">
        <f t="shared" si="1"/>
        <v>0</v>
      </c>
      <c r="CM7" s="108" t="s">
        <v>109</v>
      </c>
      <c r="CN7" s="108" t="s">
        <v>110</v>
      </c>
      <c r="CO7" s="108" t="s">
        <v>111</v>
      </c>
      <c r="CP7" s="108" t="s">
        <v>112</v>
      </c>
      <c r="CQ7" s="108" t="s">
        <v>113</v>
      </c>
      <c r="CR7" s="108" t="s">
        <v>114</v>
      </c>
      <c r="CS7" s="108" t="s">
        <v>115</v>
      </c>
      <c r="CT7" s="108">
        <v>0</v>
      </c>
      <c r="CU7" s="108">
        <v>0</v>
      </c>
      <c r="CV7" s="108">
        <v>0</v>
      </c>
      <c r="CW7" s="108">
        <v>0</v>
      </c>
      <c r="CX7" s="109" t="s">
        <v>109</v>
      </c>
      <c r="CY7" s="109" t="s">
        <v>110</v>
      </c>
      <c r="CZ7" s="109" t="s">
        <v>111</v>
      </c>
      <c r="DA7" s="109" t="s">
        <v>112</v>
      </c>
      <c r="DB7" s="109" t="s">
        <v>113</v>
      </c>
      <c r="DC7" s="109" t="s">
        <v>114</v>
      </c>
      <c r="DD7" s="109" t="s">
        <v>115</v>
      </c>
      <c r="DE7" s="109">
        <v>0</v>
      </c>
      <c r="DF7" s="109">
        <v>0</v>
      </c>
      <c r="DG7" s="109">
        <v>0</v>
      </c>
      <c r="DH7" s="109">
        <v>0</v>
      </c>
      <c r="DI7" s="110" t="s">
        <v>109</v>
      </c>
      <c r="DJ7" s="110" t="s">
        <v>110</v>
      </c>
      <c r="DK7" s="110" t="s">
        <v>111</v>
      </c>
      <c r="DL7" s="110" t="s">
        <v>112</v>
      </c>
      <c r="DM7" s="110" t="s">
        <v>113</v>
      </c>
      <c r="DN7" s="110" t="s">
        <v>114</v>
      </c>
      <c r="DO7" s="110" t="s">
        <v>115</v>
      </c>
      <c r="DP7" s="110">
        <v>0</v>
      </c>
      <c r="DQ7" s="110">
        <v>0</v>
      </c>
      <c r="DR7" s="110">
        <v>0</v>
      </c>
      <c r="DS7" s="110">
        <v>0</v>
      </c>
      <c r="DT7" s="674"/>
      <c r="DU7" s="677"/>
      <c r="DV7" s="656"/>
    </row>
    <row r="8" spans="1:126" ht="18.75" customHeight="1">
      <c r="A8" s="111">
        <v>1</v>
      </c>
      <c r="B8" s="112" t="str">
        <f>[1]SISWA!B6</f>
        <v>Arka Ra'if Hamdani</v>
      </c>
      <c r="C8" s="81">
        <v>80</v>
      </c>
      <c r="D8" s="81">
        <v>80</v>
      </c>
      <c r="E8" s="81"/>
      <c r="F8" s="81"/>
      <c r="G8" s="81"/>
      <c r="H8" s="81"/>
      <c r="I8" s="81"/>
      <c r="J8" s="81"/>
      <c r="K8" s="81"/>
      <c r="L8" s="81"/>
      <c r="M8" s="81"/>
      <c r="N8" s="113">
        <v>85</v>
      </c>
      <c r="O8" s="113">
        <v>85</v>
      </c>
      <c r="P8" s="113"/>
      <c r="Q8" s="113"/>
      <c r="R8" s="113"/>
      <c r="S8" s="113"/>
      <c r="T8" s="113"/>
      <c r="U8" s="113"/>
      <c r="V8" s="113"/>
      <c r="W8" s="113"/>
      <c r="X8" s="113"/>
      <c r="Y8" s="81"/>
      <c r="Z8" s="81"/>
      <c r="AA8" s="81">
        <v>75</v>
      </c>
      <c r="AB8" s="81">
        <v>80</v>
      </c>
      <c r="AC8" s="81"/>
      <c r="AD8" s="81"/>
      <c r="AE8" s="81"/>
      <c r="AF8" s="81"/>
      <c r="AG8" s="81"/>
      <c r="AH8" s="81"/>
      <c r="AI8" s="81"/>
      <c r="AJ8" s="113"/>
      <c r="AK8" s="113"/>
      <c r="AL8" s="113">
        <v>80</v>
      </c>
      <c r="AM8" s="113">
        <v>80</v>
      </c>
      <c r="AN8" s="113"/>
      <c r="AO8" s="113"/>
      <c r="AP8" s="113"/>
      <c r="AQ8" s="113"/>
      <c r="AR8" s="113"/>
      <c r="AS8" s="113"/>
      <c r="AT8" s="113"/>
      <c r="AU8" s="81"/>
      <c r="AV8" s="81"/>
      <c r="AW8" s="81"/>
      <c r="AX8" s="81">
        <v>80</v>
      </c>
      <c r="AY8" s="81">
        <v>80</v>
      </c>
      <c r="AZ8" s="81"/>
      <c r="BA8" s="81"/>
      <c r="BB8" s="81"/>
      <c r="BC8" s="81"/>
      <c r="BD8" s="81"/>
      <c r="BE8" s="81"/>
      <c r="BF8" s="113"/>
      <c r="BG8" s="113"/>
      <c r="BH8" s="113"/>
      <c r="BI8" s="113">
        <v>85</v>
      </c>
      <c r="BJ8" s="113">
        <v>85</v>
      </c>
      <c r="BK8" s="113"/>
      <c r="BL8" s="113"/>
      <c r="BM8" s="113"/>
      <c r="BN8" s="113"/>
      <c r="BO8" s="113"/>
      <c r="BP8" s="113"/>
      <c r="BQ8" s="81"/>
      <c r="BR8" s="81"/>
      <c r="BS8" s="81"/>
      <c r="BT8" s="81"/>
      <c r="BU8" s="81">
        <v>80</v>
      </c>
      <c r="BV8" s="81">
        <v>85</v>
      </c>
      <c r="BW8" s="81">
        <v>85</v>
      </c>
      <c r="BX8" s="81"/>
      <c r="BY8" s="81"/>
      <c r="BZ8" s="81"/>
      <c r="CA8" s="81"/>
      <c r="CB8" s="113"/>
      <c r="CC8" s="113"/>
      <c r="CD8" s="113"/>
      <c r="CE8" s="113"/>
      <c r="CF8" s="113">
        <v>85</v>
      </c>
      <c r="CG8" s="113">
        <v>85</v>
      </c>
      <c r="CH8" s="113">
        <v>88</v>
      </c>
      <c r="CI8" s="113"/>
      <c r="CJ8" s="113"/>
      <c r="CK8" s="114"/>
      <c r="CL8" s="114"/>
      <c r="CM8" s="115">
        <v>82.5</v>
      </c>
      <c r="CN8" s="115">
        <v>82.5</v>
      </c>
      <c r="CO8" s="115">
        <v>77.5</v>
      </c>
      <c r="CP8" s="115">
        <v>81.25</v>
      </c>
      <c r="CQ8" s="115">
        <v>82.5</v>
      </c>
      <c r="CR8" s="115">
        <v>85</v>
      </c>
      <c r="CS8" s="115">
        <v>86.5</v>
      </c>
      <c r="CT8" s="115" t="s">
        <v>116</v>
      </c>
      <c r="CU8" s="115" t="s">
        <v>116</v>
      </c>
      <c r="CV8" s="115" t="s">
        <v>116</v>
      </c>
      <c r="CW8" s="115" t="s">
        <v>116</v>
      </c>
      <c r="CX8" s="116"/>
      <c r="CY8" s="116"/>
      <c r="CZ8" s="116"/>
      <c r="DA8" s="116">
        <v>80</v>
      </c>
      <c r="DB8" s="116"/>
      <c r="DC8" s="116"/>
      <c r="DD8" s="116">
        <v>85</v>
      </c>
      <c r="DE8" s="116"/>
      <c r="DF8" s="116"/>
      <c r="DG8" s="116"/>
      <c r="DH8" s="116"/>
      <c r="DI8" s="117"/>
      <c r="DJ8" s="117"/>
      <c r="DK8" s="117"/>
      <c r="DL8" s="117">
        <v>100</v>
      </c>
      <c r="DM8" s="117">
        <v>100</v>
      </c>
      <c r="DN8" s="117">
        <v>100</v>
      </c>
      <c r="DO8" s="117"/>
      <c r="DP8" s="117"/>
      <c r="DQ8" s="117"/>
      <c r="DR8" s="117"/>
      <c r="DS8" s="118"/>
      <c r="DT8" s="119">
        <v>84.636904761904745</v>
      </c>
      <c r="DU8" s="120" t="s">
        <v>61</v>
      </c>
      <c r="DV8" s="121" t="s">
        <v>117</v>
      </c>
    </row>
    <row r="9" spans="1:126" ht="15.75" customHeight="1">
      <c r="A9" s="122">
        <v>2</v>
      </c>
      <c r="B9" s="112" t="str">
        <f>[1]SISWA!B7</f>
        <v>Athaya Alifia Maulida Azahra</v>
      </c>
      <c r="C9" s="81">
        <v>80</v>
      </c>
      <c r="D9" s="81">
        <v>80</v>
      </c>
      <c r="E9" s="81"/>
      <c r="F9" s="81"/>
      <c r="G9" s="81"/>
      <c r="H9" s="81"/>
      <c r="I9" s="81"/>
      <c r="J9" s="81"/>
      <c r="K9" s="81"/>
      <c r="L9" s="81"/>
      <c r="M9" s="81"/>
      <c r="N9" s="113">
        <v>80</v>
      </c>
      <c r="O9" s="113">
        <v>85</v>
      </c>
      <c r="P9" s="113"/>
      <c r="Q9" s="113"/>
      <c r="R9" s="113"/>
      <c r="S9" s="113"/>
      <c r="T9" s="113"/>
      <c r="U9" s="113"/>
      <c r="V9" s="113"/>
      <c r="W9" s="113"/>
      <c r="X9" s="113"/>
      <c r="Y9" s="81"/>
      <c r="Z9" s="81"/>
      <c r="AA9" s="81">
        <v>80</v>
      </c>
      <c r="AB9" s="81">
        <v>75</v>
      </c>
      <c r="AC9" s="81"/>
      <c r="AD9" s="81"/>
      <c r="AE9" s="81"/>
      <c r="AF9" s="81"/>
      <c r="AG9" s="81"/>
      <c r="AH9" s="81"/>
      <c r="AI9" s="81"/>
      <c r="AJ9" s="113"/>
      <c r="AK9" s="113"/>
      <c r="AL9" s="113">
        <v>85</v>
      </c>
      <c r="AM9" s="113">
        <v>80</v>
      </c>
      <c r="AN9" s="113"/>
      <c r="AO9" s="113"/>
      <c r="AP9" s="113"/>
      <c r="AQ9" s="113"/>
      <c r="AR9" s="113"/>
      <c r="AS9" s="113"/>
      <c r="AT9" s="113"/>
      <c r="AU9" s="81"/>
      <c r="AV9" s="81"/>
      <c r="AW9" s="81"/>
      <c r="AX9" s="81">
        <v>80</v>
      </c>
      <c r="AY9" s="81">
        <v>78</v>
      </c>
      <c r="AZ9" s="81"/>
      <c r="BA9" s="81"/>
      <c r="BB9" s="81"/>
      <c r="BC9" s="81"/>
      <c r="BD9" s="81"/>
      <c r="BE9" s="81"/>
      <c r="BF9" s="113"/>
      <c r="BG9" s="113"/>
      <c r="BH9" s="113"/>
      <c r="BI9" s="113">
        <v>85</v>
      </c>
      <c r="BJ9" s="113">
        <v>80</v>
      </c>
      <c r="BK9" s="113"/>
      <c r="BL9" s="113"/>
      <c r="BM9" s="113"/>
      <c r="BN9" s="113"/>
      <c r="BO9" s="113"/>
      <c r="BP9" s="113"/>
      <c r="BQ9" s="81"/>
      <c r="BR9" s="81"/>
      <c r="BS9" s="81"/>
      <c r="BT9" s="81"/>
      <c r="BU9" s="81">
        <v>80</v>
      </c>
      <c r="BV9" s="81">
        <v>80</v>
      </c>
      <c r="BW9" s="81">
        <v>85</v>
      </c>
      <c r="BX9" s="81"/>
      <c r="BY9" s="81"/>
      <c r="BZ9" s="81"/>
      <c r="CA9" s="81"/>
      <c r="CB9" s="113"/>
      <c r="CC9" s="113"/>
      <c r="CD9" s="113"/>
      <c r="CE9" s="113"/>
      <c r="CF9" s="113">
        <v>85</v>
      </c>
      <c r="CG9" s="113">
        <v>85</v>
      </c>
      <c r="CH9" s="113">
        <v>85</v>
      </c>
      <c r="CI9" s="113"/>
      <c r="CJ9" s="113"/>
      <c r="CK9" s="114"/>
      <c r="CL9" s="114"/>
      <c r="CM9" s="115">
        <v>80</v>
      </c>
      <c r="CN9" s="115">
        <v>82.5</v>
      </c>
      <c r="CO9" s="115">
        <v>82.5</v>
      </c>
      <c r="CP9" s="115">
        <v>80</v>
      </c>
      <c r="CQ9" s="115">
        <v>80.75</v>
      </c>
      <c r="CR9" s="115">
        <v>82.5</v>
      </c>
      <c r="CS9" s="115">
        <v>85</v>
      </c>
      <c r="CT9" s="115" t="s">
        <v>116</v>
      </c>
      <c r="CU9" s="115" t="s">
        <v>116</v>
      </c>
      <c r="CV9" s="115" t="s">
        <v>116</v>
      </c>
      <c r="CW9" s="115" t="s">
        <v>116</v>
      </c>
      <c r="CX9" s="116"/>
      <c r="CY9" s="116"/>
      <c r="CZ9" s="116"/>
      <c r="DA9" s="116">
        <v>95</v>
      </c>
      <c r="DB9" s="116"/>
      <c r="DC9" s="116"/>
      <c r="DD9" s="116">
        <v>97</v>
      </c>
      <c r="DE9" s="116"/>
      <c r="DF9" s="116"/>
      <c r="DG9" s="116"/>
      <c r="DH9" s="116"/>
      <c r="DI9" s="117"/>
      <c r="DJ9" s="117"/>
      <c r="DK9" s="117"/>
      <c r="DL9" s="117">
        <v>100</v>
      </c>
      <c r="DM9" s="117">
        <v>100</v>
      </c>
      <c r="DN9" s="117">
        <v>100</v>
      </c>
      <c r="DO9" s="117"/>
      <c r="DP9" s="117"/>
      <c r="DQ9" s="117"/>
      <c r="DR9" s="117"/>
      <c r="DS9" s="118"/>
      <c r="DT9" s="119">
        <v>85.464285714285708</v>
      </c>
      <c r="DU9" s="120" t="s">
        <v>61</v>
      </c>
      <c r="DV9" s="121" t="s">
        <v>118</v>
      </c>
    </row>
    <row r="10" spans="1:126" ht="15.75" customHeight="1">
      <c r="A10" s="122">
        <v>3</v>
      </c>
      <c r="B10" s="112" t="str">
        <f>[1]SISWA!B8</f>
        <v>Danar Neva Patrias</v>
      </c>
      <c r="C10" s="81">
        <v>80</v>
      </c>
      <c r="D10" s="81">
        <v>82</v>
      </c>
      <c r="E10" s="81"/>
      <c r="F10" s="81"/>
      <c r="G10" s="81"/>
      <c r="H10" s="81"/>
      <c r="I10" s="81"/>
      <c r="J10" s="81"/>
      <c r="K10" s="81"/>
      <c r="L10" s="81"/>
      <c r="M10" s="81"/>
      <c r="N10" s="113">
        <v>85</v>
      </c>
      <c r="O10" s="113">
        <v>85</v>
      </c>
      <c r="P10" s="113"/>
      <c r="Q10" s="113"/>
      <c r="R10" s="113"/>
      <c r="S10" s="113"/>
      <c r="T10" s="113"/>
      <c r="U10" s="113"/>
      <c r="V10" s="113"/>
      <c r="W10" s="113"/>
      <c r="X10" s="113"/>
      <c r="Y10" s="81"/>
      <c r="Z10" s="81"/>
      <c r="AA10" s="81">
        <v>80</v>
      </c>
      <c r="AB10" s="81">
        <v>80</v>
      </c>
      <c r="AC10" s="81"/>
      <c r="AD10" s="81"/>
      <c r="AE10" s="81"/>
      <c r="AF10" s="81"/>
      <c r="AG10" s="81"/>
      <c r="AH10" s="81"/>
      <c r="AI10" s="81"/>
      <c r="AJ10" s="113"/>
      <c r="AK10" s="113"/>
      <c r="AL10" s="113">
        <v>85</v>
      </c>
      <c r="AM10" s="113">
        <v>85</v>
      </c>
      <c r="AN10" s="113"/>
      <c r="AO10" s="113"/>
      <c r="AP10" s="113"/>
      <c r="AQ10" s="113"/>
      <c r="AR10" s="113"/>
      <c r="AS10" s="113"/>
      <c r="AT10" s="113"/>
      <c r="AU10" s="81"/>
      <c r="AV10" s="81"/>
      <c r="AW10" s="81"/>
      <c r="AX10" s="81">
        <v>80</v>
      </c>
      <c r="AY10" s="81">
        <v>90</v>
      </c>
      <c r="AZ10" s="81"/>
      <c r="BA10" s="81"/>
      <c r="BB10" s="81"/>
      <c r="BC10" s="81"/>
      <c r="BD10" s="81"/>
      <c r="BE10" s="81"/>
      <c r="BF10" s="113"/>
      <c r="BG10" s="113"/>
      <c r="BH10" s="113"/>
      <c r="BI10" s="113">
        <v>88</v>
      </c>
      <c r="BJ10" s="113">
        <v>90</v>
      </c>
      <c r="BK10" s="113"/>
      <c r="BL10" s="113"/>
      <c r="BM10" s="113"/>
      <c r="BN10" s="113"/>
      <c r="BO10" s="113"/>
      <c r="BP10" s="113"/>
      <c r="BQ10" s="81"/>
      <c r="BR10" s="81"/>
      <c r="BS10" s="81"/>
      <c r="BT10" s="81"/>
      <c r="BU10" s="81">
        <v>90</v>
      </c>
      <c r="BV10" s="81">
        <v>85</v>
      </c>
      <c r="BW10" s="81">
        <v>85</v>
      </c>
      <c r="BX10" s="81"/>
      <c r="BY10" s="81"/>
      <c r="BZ10" s="81"/>
      <c r="CA10" s="81"/>
      <c r="CB10" s="113"/>
      <c r="CC10" s="113"/>
      <c r="CD10" s="113"/>
      <c r="CE10" s="113"/>
      <c r="CF10" s="113">
        <v>90</v>
      </c>
      <c r="CG10" s="113">
        <v>88</v>
      </c>
      <c r="CH10" s="113">
        <v>85</v>
      </c>
      <c r="CI10" s="113"/>
      <c r="CJ10" s="113"/>
      <c r="CK10" s="114"/>
      <c r="CL10" s="114"/>
      <c r="CM10" s="115">
        <v>82.5</v>
      </c>
      <c r="CN10" s="115">
        <v>83.5</v>
      </c>
      <c r="CO10" s="115">
        <v>82.5</v>
      </c>
      <c r="CP10" s="115">
        <v>83.25</v>
      </c>
      <c r="CQ10" s="115">
        <v>90</v>
      </c>
      <c r="CR10" s="115">
        <v>86.5</v>
      </c>
      <c r="CS10" s="115">
        <v>85</v>
      </c>
      <c r="CT10" s="115" t="s">
        <v>116</v>
      </c>
      <c r="CU10" s="115" t="s">
        <v>116</v>
      </c>
      <c r="CV10" s="115" t="s">
        <v>116</v>
      </c>
      <c r="CW10" s="115" t="s">
        <v>116</v>
      </c>
      <c r="CX10" s="116"/>
      <c r="CY10" s="116"/>
      <c r="CZ10" s="116"/>
      <c r="DA10" s="116">
        <v>95</v>
      </c>
      <c r="DB10" s="116"/>
      <c r="DC10" s="116"/>
      <c r="DD10" s="116">
        <v>97</v>
      </c>
      <c r="DE10" s="116"/>
      <c r="DF10" s="116"/>
      <c r="DG10" s="116"/>
      <c r="DH10" s="116"/>
      <c r="DI10" s="117"/>
      <c r="DJ10" s="117"/>
      <c r="DK10" s="117"/>
      <c r="DL10" s="117">
        <v>100</v>
      </c>
      <c r="DM10" s="117">
        <v>100</v>
      </c>
      <c r="DN10" s="117">
        <v>80</v>
      </c>
      <c r="DO10" s="117"/>
      <c r="DP10" s="117"/>
      <c r="DQ10" s="117"/>
      <c r="DR10" s="117"/>
      <c r="DS10" s="118"/>
      <c r="DT10" s="119">
        <v>86.50595238095238</v>
      </c>
      <c r="DU10" s="120" t="s">
        <v>61</v>
      </c>
      <c r="DV10" s="121" t="s">
        <v>119</v>
      </c>
    </row>
    <row r="11" spans="1:126" ht="15.75" customHeight="1">
      <c r="A11" s="122">
        <v>4</v>
      </c>
      <c r="B11" s="112" t="str">
        <f>[1]SISWA!B9</f>
        <v>Davila Rebiyansa Putra</v>
      </c>
      <c r="C11" s="81">
        <v>80</v>
      </c>
      <c r="D11" s="81">
        <v>80</v>
      </c>
      <c r="E11" s="81"/>
      <c r="F11" s="81"/>
      <c r="G11" s="81"/>
      <c r="H11" s="81"/>
      <c r="I11" s="81"/>
      <c r="J11" s="81"/>
      <c r="K11" s="81"/>
      <c r="L11" s="81"/>
      <c r="M11" s="81"/>
      <c r="N11" s="113">
        <v>80</v>
      </c>
      <c r="O11" s="113">
        <v>85</v>
      </c>
      <c r="P11" s="113"/>
      <c r="Q11" s="113"/>
      <c r="R11" s="113"/>
      <c r="S11" s="113"/>
      <c r="T11" s="113"/>
      <c r="U11" s="113"/>
      <c r="V11" s="113"/>
      <c r="W11" s="113"/>
      <c r="X11" s="113"/>
      <c r="Y11" s="81"/>
      <c r="Z11" s="81"/>
      <c r="AA11" s="81">
        <v>80</v>
      </c>
      <c r="AB11" s="81">
        <v>80</v>
      </c>
      <c r="AC11" s="81"/>
      <c r="AD11" s="81"/>
      <c r="AE11" s="81"/>
      <c r="AF11" s="81"/>
      <c r="AG11" s="81"/>
      <c r="AH11" s="81"/>
      <c r="AI11" s="81"/>
      <c r="AJ11" s="113"/>
      <c r="AK11" s="113"/>
      <c r="AL11" s="113">
        <v>85</v>
      </c>
      <c r="AM11" s="113">
        <v>85</v>
      </c>
      <c r="AN11" s="113"/>
      <c r="AO11" s="113"/>
      <c r="AP11" s="113"/>
      <c r="AQ11" s="113"/>
      <c r="AR11" s="113"/>
      <c r="AS11" s="113"/>
      <c r="AT11" s="113"/>
      <c r="AU11" s="81"/>
      <c r="AV11" s="81"/>
      <c r="AW11" s="81"/>
      <c r="AX11" s="81">
        <v>85</v>
      </c>
      <c r="AY11" s="81">
        <v>85</v>
      </c>
      <c r="AZ11" s="81"/>
      <c r="BA11" s="81"/>
      <c r="BB11" s="81"/>
      <c r="BC11" s="81"/>
      <c r="BD11" s="81"/>
      <c r="BE11" s="81"/>
      <c r="BF11" s="113"/>
      <c r="BG11" s="113"/>
      <c r="BH11" s="113"/>
      <c r="BI11" s="113">
        <v>90</v>
      </c>
      <c r="BJ11" s="113">
        <v>90</v>
      </c>
      <c r="BK11" s="113"/>
      <c r="BL11" s="113"/>
      <c r="BM11" s="113"/>
      <c r="BN11" s="113"/>
      <c r="BO11" s="113"/>
      <c r="BP11" s="113"/>
      <c r="BQ11" s="81"/>
      <c r="BR11" s="81"/>
      <c r="BS11" s="81"/>
      <c r="BT11" s="81"/>
      <c r="BU11" s="81">
        <v>90</v>
      </c>
      <c r="BV11" s="81">
        <v>85</v>
      </c>
      <c r="BW11" s="81">
        <v>85</v>
      </c>
      <c r="BX11" s="81"/>
      <c r="BY11" s="81"/>
      <c r="BZ11" s="81"/>
      <c r="CA11" s="81"/>
      <c r="CB11" s="113"/>
      <c r="CC11" s="113"/>
      <c r="CD11" s="113"/>
      <c r="CE11" s="113"/>
      <c r="CF11" s="113">
        <v>88</v>
      </c>
      <c r="CG11" s="113">
        <v>90</v>
      </c>
      <c r="CH11" s="113">
        <v>95</v>
      </c>
      <c r="CI11" s="113"/>
      <c r="CJ11" s="113"/>
      <c r="CK11" s="114"/>
      <c r="CL11" s="114"/>
      <c r="CM11" s="115">
        <v>80</v>
      </c>
      <c r="CN11" s="115">
        <v>82.5</v>
      </c>
      <c r="CO11" s="115">
        <v>82.5</v>
      </c>
      <c r="CP11" s="115">
        <v>85</v>
      </c>
      <c r="CQ11" s="115">
        <v>88.25</v>
      </c>
      <c r="CR11" s="115">
        <v>87.5</v>
      </c>
      <c r="CS11" s="115">
        <v>90</v>
      </c>
      <c r="CT11" s="115" t="s">
        <v>116</v>
      </c>
      <c r="CU11" s="115" t="s">
        <v>116</v>
      </c>
      <c r="CV11" s="115" t="s">
        <v>116</v>
      </c>
      <c r="CW11" s="115" t="s">
        <v>116</v>
      </c>
      <c r="CX11" s="116"/>
      <c r="CY11" s="116"/>
      <c r="CZ11" s="116"/>
      <c r="DA11" s="116">
        <v>95</v>
      </c>
      <c r="DB11" s="116"/>
      <c r="DC11" s="116"/>
      <c r="DD11" s="116">
        <v>95</v>
      </c>
      <c r="DE11" s="116"/>
      <c r="DF11" s="116"/>
      <c r="DG11" s="116"/>
      <c r="DH11" s="116"/>
      <c r="DI11" s="117"/>
      <c r="DJ11" s="117"/>
      <c r="DK11" s="117"/>
      <c r="DL11" s="117">
        <v>100</v>
      </c>
      <c r="DM11" s="117">
        <v>100</v>
      </c>
      <c r="DN11" s="117">
        <v>80</v>
      </c>
      <c r="DO11" s="117"/>
      <c r="DP11" s="117"/>
      <c r="DQ11" s="117"/>
      <c r="DR11" s="117"/>
      <c r="DS11" s="118"/>
      <c r="DT11" s="119">
        <v>86.44047619047619</v>
      </c>
      <c r="DU11" s="120" t="s">
        <v>61</v>
      </c>
      <c r="DV11" s="121" t="s">
        <v>120</v>
      </c>
    </row>
    <row r="12" spans="1:126" ht="17.25" customHeight="1">
      <c r="A12" s="122">
        <v>5</v>
      </c>
      <c r="B12" s="112" t="str">
        <f>[1]SISWA!B10</f>
        <v>Dyaz Eka Winata</v>
      </c>
      <c r="C12" s="81">
        <v>85</v>
      </c>
      <c r="D12" s="81">
        <v>80</v>
      </c>
      <c r="E12" s="81"/>
      <c r="F12" s="81"/>
      <c r="G12" s="81"/>
      <c r="H12" s="81"/>
      <c r="I12" s="81"/>
      <c r="J12" s="81"/>
      <c r="K12" s="81"/>
      <c r="L12" s="81"/>
      <c r="M12" s="81"/>
      <c r="N12" s="113">
        <v>88</v>
      </c>
      <c r="O12" s="113">
        <v>85</v>
      </c>
      <c r="P12" s="113"/>
      <c r="Q12" s="113"/>
      <c r="R12" s="113"/>
      <c r="S12" s="113"/>
      <c r="T12" s="113"/>
      <c r="U12" s="113"/>
      <c r="V12" s="113"/>
      <c r="W12" s="113"/>
      <c r="X12" s="113"/>
      <c r="Y12" s="81"/>
      <c r="Z12" s="81"/>
      <c r="AA12" s="81">
        <v>85</v>
      </c>
      <c r="AB12" s="81">
        <v>85</v>
      </c>
      <c r="AC12" s="81"/>
      <c r="AD12" s="81"/>
      <c r="AE12" s="81"/>
      <c r="AF12" s="81"/>
      <c r="AG12" s="81"/>
      <c r="AH12" s="81"/>
      <c r="AI12" s="81"/>
      <c r="AJ12" s="113"/>
      <c r="AK12" s="113"/>
      <c r="AL12" s="113">
        <v>88</v>
      </c>
      <c r="AM12" s="113">
        <v>90</v>
      </c>
      <c r="AN12" s="113"/>
      <c r="AO12" s="113"/>
      <c r="AP12" s="113"/>
      <c r="AQ12" s="113"/>
      <c r="AR12" s="113"/>
      <c r="AS12" s="113"/>
      <c r="AT12" s="113"/>
      <c r="AU12" s="81"/>
      <c r="AV12" s="81"/>
      <c r="AW12" s="81"/>
      <c r="AX12" s="81">
        <v>85</v>
      </c>
      <c r="AY12" s="81">
        <v>85</v>
      </c>
      <c r="AZ12" s="81"/>
      <c r="BA12" s="81"/>
      <c r="BB12" s="81"/>
      <c r="BC12" s="81"/>
      <c r="BD12" s="81"/>
      <c r="BE12" s="81"/>
      <c r="BF12" s="113"/>
      <c r="BG12" s="113"/>
      <c r="BH12" s="113"/>
      <c r="BI12" s="113">
        <v>90</v>
      </c>
      <c r="BJ12" s="113">
        <v>90</v>
      </c>
      <c r="BK12" s="113"/>
      <c r="BL12" s="113"/>
      <c r="BM12" s="113"/>
      <c r="BN12" s="113"/>
      <c r="BO12" s="113"/>
      <c r="BP12" s="113"/>
      <c r="BQ12" s="81"/>
      <c r="BR12" s="81"/>
      <c r="BS12" s="81"/>
      <c r="BT12" s="81"/>
      <c r="BU12" s="81">
        <v>90</v>
      </c>
      <c r="BV12" s="81">
        <v>90</v>
      </c>
      <c r="BW12" s="81">
        <v>85</v>
      </c>
      <c r="BX12" s="81"/>
      <c r="BY12" s="81"/>
      <c r="BZ12" s="81"/>
      <c r="CA12" s="81"/>
      <c r="CB12" s="113"/>
      <c r="CC12" s="113"/>
      <c r="CD12" s="113"/>
      <c r="CE12" s="113"/>
      <c r="CF12" s="113">
        <v>90</v>
      </c>
      <c r="CG12" s="113">
        <v>90</v>
      </c>
      <c r="CH12" s="113">
        <v>88</v>
      </c>
      <c r="CI12" s="113"/>
      <c r="CJ12" s="113"/>
      <c r="CK12" s="114"/>
      <c r="CL12" s="114"/>
      <c r="CM12" s="115">
        <v>86.5</v>
      </c>
      <c r="CN12" s="115">
        <v>82.5</v>
      </c>
      <c r="CO12" s="115">
        <v>86.5</v>
      </c>
      <c r="CP12" s="115">
        <v>87.5</v>
      </c>
      <c r="CQ12" s="115">
        <v>88.75</v>
      </c>
      <c r="CR12" s="115">
        <v>90</v>
      </c>
      <c r="CS12" s="115">
        <v>86.5</v>
      </c>
      <c r="CT12" s="115" t="s">
        <v>116</v>
      </c>
      <c r="CU12" s="115" t="s">
        <v>116</v>
      </c>
      <c r="CV12" s="115" t="s">
        <v>116</v>
      </c>
      <c r="CW12" s="115" t="s">
        <v>116</v>
      </c>
      <c r="CX12" s="116"/>
      <c r="CY12" s="116"/>
      <c r="CZ12" s="116"/>
      <c r="DA12" s="116">
        <v>95</v>
      </c>
      <c r="DB12" s="116"/>
      <c r="DC12" s="116"/>
      <c r="DD12" s="116">
        <v>95</v>
      </c>
      <c r="DE12" s="116"/>
      <c r="DF12" s="116"/>
      <c r="DG12" s="116"/>
      <c r="DH12" s="116"/>
      <c r="DI12" s="117"/>
      <c r="DJ12" s="117"/>
      <c r="DK12" s="117"/>
      <c r="DL12" s="117">
        <v>100</v>
      </c>
      <c r="DM12" s="117">
        <v>100</v>
      </c>
      <c r="DN12" s="117">
        <v>80</v>
      </c>
      <c r="DO12" s="117"/>
      <c r="DP12" s="117"/>
      <c r="DQ12" s="117"/>
      <c r="DR12" s="117"/>
      <c r="DS12" s="118"/>
      <c r="DT12" s="119">
        <v>88.071428571428569</v>
      </c>
      <c r="DU12" s="120" t="s">
        <v>61</v>
      </c>
      <c r="DV12" s="121" t="s">
        <v>121</v>
      </c>
    </row>
    <row r="13" spans="1:126" ht="14.25" customHeight="1">
      <c r="A13" s="122">
        <v>6</v>
      </c>
      <c r="B13" s="112" t="str">
        <f>[1]SISWA!B11</f>
        <v>Dzaky Athaya Muhammad Salim</v>
      </c>
      <c r="C13" s="81">
        <v>85</v>
      </c>
      <c r="D13" s="81">
        <v>80</v>
      </c>
      <c r="E13" s="81"/>
      <c r="F13" s="81"/>
      <c r="G13" s="81"/>
      <c r="H13" s="81"/>
      <c r="I13" s="81"/>
      <c r="J13" s="81"/>
      <c r="K13" s="81"/>
      <c r="L13" s="81"/>
      <c r="M13" s="81"/>
      <c r="N13" s="113">
        <v>85</v>
      </c>
      <c r="O13" s="113">
        <v>85</v>
      </c>
      <c r="P13" s="113"/>
      <c r="Q13" s="113"/>
      <c r="R13" s="113"/>
      <c r="S13" s="113"/>
      <c r="T13" s="113"/>
      <c r="U13" s="113"/>
      <c r="V13" s="113"/>
      <c r="W13" s="113"/>
      <c r="X13" s="113"/>
      <c r="Y13" s="81"/>
      <c r="Z13" s="81"/>
      <c r="AA13" s="81">
        <v>80</v>
      </c>
      <c r="AB13" s="81">
        <v>85</v>
      </c>
      <c r="AC13" s="81"/>
      <c r="AD13" s="81"/>
      <c r="AE13" s="81"/>
      <c r="AF13" s="81"/>
      <c r="AG13" s="81"/>
      <c r="AH13" s="81"/>
      <c r="AI13" s="81"/>
      <c r="AJ13" s="113"/>
      <c r="AK13" s="113"/>
      <c r="AL13" s="113">
        <v>85</v>
      </c>
      <c r="AM13" s="113">
        <v>85</v>
      </c>
      <c r="AN13" s="113"/>
      <c r="AO13" s="113"/>
      <c r="AP13" s="113"/>
      <c r="AQ13" s="113"/>
      <c r="AR13" s="113"/>
      <c r="AS13" s="113"/>
      <c r="AT13" s="113"/>
      <c r="AU13" s="81"/>
      <c r="AV13" s="81"/>
      <c r="AW13" s="81"/>
      <c r="AX13" s="81">
        <v>80</v>
      </c>
      <c r="AY13" s="81">
        <v>80</v>
      </c>
      <c r="AZ13" s="81"/>
      <c r="BA13" s="81"/>
      <c r="BB13" s="81"/>
      <c r="BC13" s="81"/>
      <c r="BD13" s="81"/>
      <c r="BE13" s="81"/>
      <c r="BF13" s="113"/>
      <c r="BG13" s="113"/>
      <c r="BH13" s="113"/>
      <c r="BI13" s="113">
        <v>85</v>
      </c>
      <c r="BJ13" s="113">
        <v>88</v>
      </c>
      <c r="BK13" s="113"/>
      <c r="BL13" s="113"/>
      <c r="BM13" s="113"/>
      <c r="BN13" s="113"/>
      <c r="BO13" s="113"/>
      <c r="BP13" s="113"/>
      <c r="BQ13" s="81"/>
      <c r="BR13" s="81"/>
      <c r="BS13" s="81"/>
      <c r="BT13" s="81"/>
      <c r="BU13" s="81">
        <v>88</v>
      </c>
      <c r="BV13" s="81">
        <v>85</v>
      </c>
      <c r="BW13" s="81">
        <v>80</v>
      </c>
      <c r="BX13" s="81"/>
      <c r="BY13" s="81"/>
      <c r="BZ13" s="81"/>
      <c r="CA13" s="81"/>
      <c r="CB13" s="113"/>
      <c r="CC13" s="113"/>
      <c r="CD13" s="113"/>
      <c r="CE13" s="113"/>
      <c r="CF13" s="113">
        <v>85</v>
      </c>
      <c r="CG13" s="113">
        <v>80</v>
      </c>
      <c r="CH13" s="113">
        <v>80</v>
      </c>
      <c r="CI13" s="113"/>
      <c r="CJ13" s="113"/>
      <c r="CK13" s="114"/>
      <c r="CL13" s="114"/>
      <c r="CM13" s="115">
        <v>85</v>
      </c>
      <c r="CN13" s="115">
        <v>82.5</v>
      </c>
      <c r="CO13" s="115">
        <v>82.5</v>
      </c>
      <c r="CP13" s="115">
        <v>83.75</v>
      </c>
      <c r="CQ13" s="115">
        <v>85.25</v>
      </c>
      <c r="CR13" s="115">
        <v>82.5</v>
      </c>
      <c r="CS13" s="115">
        <v>80</v>
      </c>
      <c r="CT13" s="115" t="s">
        <v>116</v>
      </c>
      <c r="CU13" s="115" t="s">
        <v>116</v>
      </c>
      <c r="CV13" s="115" t="s">
        <v>116</v>
      </c>
      <c r="CW13" s="115" t="s">
        <v>116</v>
      </c>
      <c r="CX13" s="116"/>
      <c r="CY13" s="116"/>
      <c r="CZ13" s="116"/>
      <c r="DA13" s="116">
        <v>75</v>
      </c>
      <c r="DB13" s="116"/>
      <c r="DC13" s="116"/>
      <c r="DD13" s="116">
        <v>97</v>
      </c>
      <c r="DE13" s="116"/>
      <c r="DF13" s="116"/>
      <c r="DG13" s="116"/>
      <c r="DH13" s="116"/>
      <c r="DI13" s="117"/>
      <c r="DJ13" s="117"/>
      <c r="DK13" s="117"/>
      <c r="DL13" s="117">
        <v>80</v>
      </c>
      <c r="DM13" s="117">
        <v>100</v>
      </c>
      <c r="DN13" s="117">
        <v>90</v>
      </c>
      <c r="DO13" s="117"/>
      <c r="DP13" s="117"/>
      <c r="DQ13" s="117"/>
      <c r="DR13" s="117"/>
      <c r="DS13" s="118"/>
      <c r="DT13" s="119">
        <v>84.49404761904762</v>
      </c>
      <c r="DU13" s="120" t="s">
        <v>61</v>
      </c>
      <c r="DV13" s="121" t="s">
        <v>122</v>
      </c>
    </row>
    <row r="14" spans="1:126" ht="13.5" customHeight="1">
      <c r="A14" s="122">
        <v>7</v>
      </c>
      <c r="B14" s="112" t="str">
        <f>[1]SISWA!B12</f>
        <v>Haya Hafizhah</v>
      </c>
      <c r="C14" s="81">
        <v>90</v>
      </c>
      <c r="D14" s="81">
        <v>90</v>
      </c>
      <c r="E14" s="81"/>
      <c r="F14" s="81"/>
      <c r="G14" s="81"/>
      <c r="H14" s="81"/>
      <c r="I14" s="81"/>
      <c r="J14" s="81"/>
      <c r="K14" s="81"/>
      <c r="L14" s="81"/>
      <c r="M14" s="81"/>
      <c r="N14" s="113">
        <v>95</v>
      </c>
      <c r="O14" s="113">
        <v>95</v>
      </c>
      <c r="P14" s="113"/>
      <c r="Q14" s="113"/>
      <c r="R14" s="113"/>
      <c r="S14" s="113"/>
      <c r="T14" s="113"/>
      <c r="U14" s="113"/>
      <c r="V14" s="113"/>
      <c r="W14" s="113"/>
      <c r="X14" s="113"/>
      <c r="Y14" s="81"/>
      <c r="Z14" s="81"/>
      <c r="AA14" s="81">
        <v>90</v>
      </c>
      <c r="AB14" s="81">
        <v>100</v>
      </c>
      <c r="AC14" s="81"/>
      <c r="AD14" s="81"/>
      <c r="AE14" s="81"/>
      <c r="AF14" s="81"/>
      <c r="AG14" s="81"/>
      <c r="AH14" s="81"/>
      <c r="AI14" s="81"/>
      <c r="AJ14" s="113"/>
      <c r="AK14" s="113"/>
      <c r="AL14" s="113">
        <v>100</v>
      </c>
      <c r="AM14" s="113">
        <v>100</v>
      </c>
      <c r="AN14" s="113"/>
      <c r="AO14" s="113"/>
      <c r="AP14" s="113"/>
      <c r="AQ14" s="113"/>
      <c r="AR14" s="113"/>
      <c r="AS14" s="113"/>
      <c r="AT14" s="113"/>
      <c r="AU14" s="81"/>
      <c r="AV14" s="81"/>
      <c r="AW14" s="81"/>
      <c r="AX14" s="81">
        <v>90</v>
      </c>
      <c r="AY14" s="81">
        <v>95</v>
      </c>
      <c r="AZ14" s="81"/>
      <c r="BA14" s="81"/>
      <c r="BB14" s="81"/>
      <c r="BC14" s="81"/>
      <c r="BD14" s="81"/>
      <c r="BE14" s="81"/>
      <c r="BF14" s="113"/>
      <c r="BG14" s="113"/>
      <c r="BH14" s="113"/>
      <c r="BI14" s="113">
        <v>95</v>
      </c>
      <c r="BJ14" s="113">
        <v>95</v>
      </c>
      <c r="BK14" s="113"/>
      <c r="BL14" s="113"/>
      <c r="BM14" s="113"/>
      <c r="BN14" s="113"/>
      <c r="BO14" s="113"/>
      <c r="BP14" s="113"/>
      <c r="BQ14" s="81"/>
      <c r="BR14" s="81"/>
      <c r="BS14" s="81"/>
      <c r="BT14" s="81"/>
      <c r="BU14" s="81">
        <v>95</v>
      </c>
      <c r="BV14" s="81">
        <v>90</v>
      </c>
      <c r="BW14" s="81">
        <v>100</v>
      </c>
      <c r="BX14" s="81"/>
      <c r="BY14" s="81"/>
      <c r="BZ14" s="81"/>
      <c r="CA14" s="81"/>
      <c r="CB14" s="113"/>
      <c r="CC14" s="113"/>
      <c r="CD14" s="113"/>
      <c r="CE14" s="113"/>
      <c r="CF14" s="113">
        <v>95</v>
      </c>
      <c r="CG14" s="113">
        <v>95</v>
      </c>
      <c r="CH14" s="113">
        <v>95</v>
      </c>
      <c r="CI14" s="113"/>
      <c r="CJ14" s="113"/>
      <c r="CK14" s="114"/>
      <c r="CL14" s="114"/>
      <c r="CM14" s="115">
        <v>92.5</v>
      </c>
      <c r="CN14" s="115">
        <v>92.5</v>
      </c>
      <c r="CO14" s="115">
        <v>95</v>
      </c>
      <c r="CP14" s="115">
        <v>96.25</v>
      </c>
      <c r="CQ14" s="115">
        <v>95</v>
      </c>
      <c r="CR14" s="115">
        <v>92.5</v>
      </c>
      <c r="CS14" s="115">
        <v>97.5</v>
      </c>
      <c r="CT14" s="115" t="s">
        <v>116</v>
      </c>
      <c r="CU14" s="115" t="s">
        <v>116</v>
      </c>
      <c r="CV14" s="115" t="s">
        <v>116</v>
      </c>
      <c r="CW14" s="115" t="s">
        <v>116</v>
      </c>
      <c r="CX14" s="116"/>
      <c r="CY14" s="116"/>
      <c r="CZ14" s="116"/>
      <c r="DA14" s="116">
        <v>100</v>
      </c>
      <c r="DB14" s="116"/>
      <c r="DC14" s="116"/>
      <c r="DD14" s="116">
        <v>92</v>
      </c>
      <c r="DE14" s="116"/>
      <c r="DF14" s="116"/>
      <c r="DG14" s="116"/>
      <c r="DH14" s="116"/>
      <c r="DI14" s="117"/>
      <c r="DJ14" s="117"/>
      <c r="DK14" s="117"/>
      <c r="DL14" s="117">
        <v>100</v>
      </c>
      <c r="DM14" s="117">
        <v>100</v>
      </c>
      <c r="DN14" s="117">
        <v>100</v>
      </c>
      <c r="DO14" s="117"/>
      <c r="DP14" s="117"/>
      <c r="DQ14" s="117"/>
      <c r="DR14" s="117"/>
      <c r="DS14" s="118"/>
      <c r="DT14" s="119">
        <v>95.06547619047619</v>
      </c>
      <c r="DU14" s="120" t="s">
        <v>123</v>
      </c>
      <c r="DV14" s="121" t="s">
        <v>124</v>
      </c>
    </row>
    <row r="15" spans="1:126" ht="14.25" customHeight="1">
      <c r="A15" s="122">
        <v>8</v>
      </c>
      <c r="B15" s="112" t="str">
        <f>[1]SISWA!B13</f>
        <v>Kevin Aldi Prasetya</v>
      </c>
      <c r="C15" s="81">
        <v>78</v>
      </c>
      <c r="D15" s="81">
        <v>75</v>
      </c>
      <c r="E15" s="81"/>
      <c r="F15" s="81"/>
      <c r="G15" s="81"/>
      <c r="H15" s="81"/>
      <c r="I15" s="81"/>
      <c r="J15" s="81"/>
      <c r="K15" s="81"/>
      <c r="L15" s="81"/>
      <c r="M15" s="81"/>
      <c r="N15" s="113">
        <v>80</v>
      </c>
      <c r="O15" s="113">
        <v>80</v>
      </c>
      <c r="P15" s="113"/>
      <c r="Q15" s="113"/>
      <c r="R15" s="113"/>
      <c r="S15" s="113"/>
      <c r="T15" s="113"/>
      <c r="U15" s="113"/>
      <c r="V15" s="113"/>
      <c r="W15" s="113"/>
      <c r="X15" s="113"/>
      <c r="Y15" s="81"/>
      <c r="Z15" s="81"/>
      <c r="AA15" s="81">
        <v>75</v>
      </c>
      <c r="AB15" s="81">
        <v>80</v>
      </c>
      <c r="AC15" s="81"/>
      <c r="AD15" s="81"/>
      <c r="AE15" s="81"/>
      <c r="AF15" s="81"/>
      <c r="AG15" s="81"/>
      <c r="AH15" s="81"/>
      <c r="AI15" s="81"/>
      <c r="AJ15" s="113"/>
      <c r="AK15" s="113"/>
      <c r="AL15" s="113">
        <v>85</v>
      </c>
      <c r="AM15" s="113">
        <v>85</v>
      </c>
      <c r="AN15" s="113"/>
      <c r="AO15" s="113"/>
      <c r="AP15" s="113"/>
      <c r="AQ15" s="113"/>
      <c r="AR15" s="113"/>
      <c r="AS15" s="113"/>
      <c r="AT15" s="113"/>
      <c r="AU15" s="81"/>
      <c r="AV15" s="81"/>
      <c r="AW15" s="81"/>
      <c r="AX15" s="81">
        <v>80</v>
      </c>
      <c r="AY15" s="81">
        <v>80</v>
      </c>
      <c r="AZ15" s="81"/>
      <c r="BA15" s="81"/>
      <c r="BB15" s="81"/>
      <c r="BC15" s="81"/>
      <c r="BD15" s="81"/>
      <c r="BE15" s="81"/>
      <c r="BF15" s="113"/>
      <c r="BG15" s="113"/>
      <c r="BH15" s="113"/>
      <c r="BI15" s="113">
        <v>85</v>
      </c>
      <c r="BJ15" s="113">
        <v>80</v>
      </c>
      <c r="BK15" s="113"/>
      <c r="BL15" s="113"/>
      <c r="BM15" s="113"/>
      <c r="BN15" s="113"/>
      <c r="BO15" s="113"/>
      <c r="BP15" s="113"/>
      <c r="BQ15" s="81"/>
      <c r="BR15" s="81"/>
      <c r="BS15" s="81"/>
      <c r="BT15" s="81"/>
      <c r="BU15" s="81">
        <v>80</v>
      </c>
      <c r="BV15" s="81">
        <v>80</v>
      </c>
      <c r="BW15" s="81">
        <v>75</v>
      </c>
      <c r="BX15" s="81"/>
      <c r="BY15" s="81"/>
      <c r="BZ15" s="81"/>
      <c r="CA15" s="81"/>
      <c r="CB15" s="113"/>
      <c r="CC15" s="113"/>
      <c r="CD15" s="113"/>
      <c r="CE15" s="113"/>
      <c r="CF15" s="113">
        <v>80</v>
      </c>
      <c r="CG15" s="113">
        <v>80</v>
      </c>
      <c r="CH15" s="113">
        <v>80</v>
      </c>
      <c r="CI15" s="113"/>
      <c r="CJ15" s="113"/>
      <c r="CK15" s="114"/>
      <c r="CL15" s="114"/>
      <c r="CM15" s="115">
        <v>79</v>
      </c>
      <c r="CN15" s="115">
        <v>77.5</v>
      </c>
      <c r="CO15" s="115">
        <v>80</v>
      </c>
      <c r="CP15" s="115">
        <v>82.5</v>
      </c>
      <c r="CQ15" s="115">
        <v>80</v>
      </c>
      <c r="CR15" s="115">
        <v>80</v>
      </c>
      <c r="CS15" s="115">
        <v>77.5</v>
      </c>
      <c r="CT15" s="115" t="s">
        <v>116</v>
      </c>
      <c r="CU15" s="115" t="s">
        <v>116</v>
      </c>
      <c r="CV15" s="115" t="s">
        <v>116</v>
      </c>
      <c r="CW15" s="115" t="s">
        <v>116</v>
      </c>
      <c r="CX15" s="116"/>
      <c r="CY15" s="116"/>
      <c r="CZ15" s="116"/>
      <c r="DA15" s="116">
        <v>85</v>
      </c>
      <c r="DB15" s="116"/>
      <c r="DC15" s="116"/>
      <c r="DD15" s="116">
        <v>78</v>
      </c>
      <c r="DE15" s="116"/>
      <c r="DF15" s="116"/>
      <c r="DG15" s="116"/>
      <c r="DH15" s="116"/>
      <c r="DI15" s="117"/>
      <c r="DJ15" s="117"/>
      <c r="DK15" s="117"/>
      <c r="DL15" s="117">
        <v>75</v>
      </c>
      <c r="DM15" s="117">
        <v>80</v>
      </c>
      <c r="DN15" s="117">
        <v>80</v>
      </c>
      <c r="DO15" s="117"/>
      <c r="DP15" s="117"/>
      <c r="DQ15" s="117"/>
      <c r="DR15" s="117"/>
      <c r="DS15" s="118"/>
      <c r="DT15" s="119">
        <v>79.345238095238088</v>
      </c>
      <c r="DU15" s="120" t="s">
        <v>61</v>
      </c>
      <c r="DV15" s="121" t="s">
        <v>125</v>
      </c>
    </row>
    <row r="16" spans="1:126" ht="13.5" customHeight="1">
      <c r="A16" s="122">
        <v>9</v>
      </c>
      <c r="B16" s="112" t="str">
        <f>[1]SISWA!B14</f>
        <v>Miswa Putri Ramadhani</v>
      </c>
      <c r="C16" s="81">
        <v>90</v>
      </c>
      <c r="D16" s="81">
        <v>85</v>
      </c>
      <c r="E16" s="81"/>
      <c r="F16" s="81"/>
      <c r="G16" s="81"/>
      <c r="H16" s="81"/>
      <c r="I16" s="81"/>
      <c r="J16" s="81"/>
      <c r="K16" s="81"/>
      <c r="L16" s="81"/>
      <c r="M16" s="81"/>
      <c r="N16" s="113">
        <v>90</v>
      </c>
      <c r="O16" s="113">
        <v>90</v>
      </c>
      <c r="P16" s="113"/>
      <c r="Q16" s="113"/>
      <c r="R16" s="113"/>
      <c r="S16" s="113"/>
      <c r="T16" s="113"/>
      <c r="U16" s="113"/>
      <c r="V16" s="113"/>
      <c r="W16" s="113"/>
      <c r="X16" s="113"/>
      <c r="Y16" s="81"/>
      <c r="Z16" s="81"/>
      <c r="AA16" s="81">
        <v>90</v>
      </c>
      <c r="AB16" s="81">
        <v>90</v>
      </c>
      <c r="AC16" s="81"/>
      <c r="AD16" s="81"/>
      <c r="AE16" s="81"/>
      <c r="AF16" s="81"/>
      <c r="AG16" s="81"/>
      <c r="AH16" s="81"/>
      <c r="AI16" s="81"/>
      <c r="AJ16" s="113"/>
      <c r="AK16" s="113"/>
      <c r="AL16" s="113">
        <v>90</v>
      </c>
      <c r="AM16" s="113">
        <v>90</v>
      </c>
      <c r="AN16" s="113"/>
      <c r="AO16" s="113"/>
      <c r="AP16" s="113"/>
      <c r="AQ16" s="113"/>
      <c r="AR16" s="113"/>
      <c r="AS16" s="113"/>
      <c r="AT16" s="113"/>
      <c r="AU16" s="81"/>
      <c r="AV16" s="81"/>
      <c r="AW16" s="81"/>
      <c r="AX16" s="81">
        <v>85</v>
      </c>
      <c r="AY16" s="81">
        <v>90</v>
      </c>
      <c r="AZ16" s="81"/>
      <c r="BA16" s="81"/>
      <c r="BB16" s="81"/>
      <c r="BC16" s="81"/>
      <c r="BD16" s="81"/>
      <c r="BE16" s="81"/>
      <c r="BF16" s="113"/>
      <c r="BG16" s="113"/>
      <c r="BH16" s="113"/>
      <c r="BI16" s="113">
        <v>88</v>
      </c>
      <c r="BJ16" s="113">
        <v>90</v>
      </c>
      <c r="BK16" s="113"/>
      <c r="BL16" s="113"/>
      <c r="BM16" s="113"/>
      <c r="BN16" s="113"/>
      <c r="BO16" s="113"/>
      <c r="BP16" s="113"/>
      <c r="BQ16" s="81"/>
      <c r="BR16" s="81"/>
      <c r="BS16" s="81"/>
      <c r="BT16" s="81"/>
      <c r="BU16" s="81">
        <v>85</v>
      </c>
      <c r="BV16" s="81">
        <v>90</v>
      </c>
      <c r="BW16" s="81">
        <v>90</v>
      </c>
      <c r="BX16" s="81"/>
      <c r="BY16" s="81"/>
      <c r="BZ16" s="81"/>
      <c r="CA16" s="81"/>
      <c r="CB16" s="113"/>
      <c r="CC16" s="113"/>
      <c r="CD16" s="113"/>
      <c r="CE16" s="113"/>
      <c r="CF16" s="113">
        <v>88</v>
      </c>
      <c r="CG16" s="113">
        <v>90</v>
      </c>
      <c r="CH16" s="113">
        <v>90</v>
      </c>
      <c r="CI16" s="113"/>
      <c r="CJ16" s="113"/>
      <c r="CK16" s="114"/>
      <c r="CL16" s="114"/>
      <c r="CM16" s="115">
        <v>90</v>
      </c>
      <c r="CN16" s="115">
        <v>87.5</v>
      </c>
      <c r="CO16" s="115">
        <v>90</v>
      </c>
      <c r="CP16" s="115">
        <v>88.25</v>
      </c>
      <c r="CQ16" s="115">
        <v>88.25</v>
      </c>
      <c r="CR16" s="115">
        <v>90</v>
      </c>
      <c r="CS16" s="115">
        <v>90</v>
      </c>
      <c r="CT16" s="115" t="s">
        <v>116</v>
      </c>
      <c r="CU16" s="115" t="s">
        <v>116</v>
      </c>
      <c r="CV16" s="115" t="s">
        <v>116</v>
      </c>
      <c r="CW16" s="115" t="s">
        <v>116</v>
      </c>
      <c r="CX16" s="116"/>
      <c r="CY16" s="116"/>
      <c r="CZ16" s="116"/>
      <c r="DA16" s="116">
        <v>100</v>
      </c>
      <c r="DB16" s="116"/>
      <c r="DC16" s="116"/>
      <c r="DD16" s="116">
        <v>95</v>
      </c>
      <c r="DE16" s="116"/>
      <c r="DF16" s="116"/>
      <c r="DG16" s="116"/>
      <c r="DH16" s="116"/>
      <c r="DI16" s="117"/>
      <c r="DJ16" s="117"/>
      <c r="DK16" s="117"/>
      <c r="DL16" s="117">
        <v>100</v>
      </c>
      <c r="DM16" s="117">
        <v>100</v>
      </c>
      <c r="DN16" s="117">
        <v>100</v>
      </c>
      <c r="DO16" s="117"/>
      <c r="DP16" s="117"/>
      <c r="DQ16" s="117"/>
      <c r="DR16" s="117"/>
      <c r="DS16" s="118"/>
      <c r="DT16" s="119">
        <v>91.25595238095238</v>
      </c>
      <c r="DU16" s="120" t="s">
        <v>123</v>
      </c>
      <c r="DV16" s="121" t="s">
        <v>126</v>
      </c>
    </row>
    <row r="17" spans="1:126" ht="15.75" customHeight="1">
      <c r="A17" s="122">
        <v>10</v>
      </c>
      <c r="B17" s="112" t="str">
        <f>[1]SISWA!B15</f>
        <v>Muhammad Rafi Aldiansyah</v>
      </c>
      <c r="C17" s="81">
        <v>80</v>
      </c>
      <c r="D17" s="81">
        <v>85</v>
      </c>
      <c r="E17" s="81"/>
      <c r="F17" s="81"/>
      <c r="G17" s="81"/>
      <c r="H17" s="81"/>
      <c r="I17" s="81"/>
      <c r="J17" s="81"/>
      <c r="K17" s="81"/>
      <c r="L17" s="81"/>
      <c r="M17" s="81"/>
      <c r="N17" s="113">
        <v>85</v>
      </c>
      <c r="O17" s="113">
        <v>90</v>
      </c>
      <c r="P17" s="113"/>
      <c r="Q17" s="113"/>
      <c r="R17" s="113"/>
      <c r="S17" s="113"/>
      <c r="T17" s="113"/>
      <c r="U17" s="113"/>
      <c r="V17" s="113"/>
      <c r="W17" s="113"/>
      <c r="X17" s="113"/>
      <c r="Y17" s="81"/>
      <c r="Z17" s="81"/>
      <c r="AA17" s="81">
        <v>80</v>
      </c>
      <c r="AB17" s="81">
        <v>85</v>
      </c>
      <c r="AC17" s="81"/>
      <c r="AD17" s="81"/>
      <c r="AE17" s="81"/>
      <c r="AF17" s="81"/>
      <c r="AG17" s="81"/>
      <c r="AH17" s="81"/>
      <c r="AI17" s="81"/>
      <c r="AJ17" s="113"/>
      <c r="AK17" s="113"/>
      <c r="AL17" s="113">
        <v>88</v>
      </c>
      <c r="AM17" s="113">
        <v>85</v>
      </c>
      <c r="AN17" s="113"/>
      <c r="AO17" s="113"/>
      <c r="AP17" s="113"/>
      <c r="AQ17" s="113"/>
      <c r="AR17" s="113"/>
      <c r="AS17" s="113"/>
      <c r="AT17" s="113"/>
      <c r="AU17" s="81"/>
      <c r="AV17" s="81"/>
      <c r="AW17" s="81"/>
      <c r="AX17" s="81">
        <v>80</v>
      </c>
      <c r="AY17" s="81">
        <v>80</v>
      </c>
      <c r="AZ17" s="81"/>
      <c r="BA17" s="81"/>
      <c r="BB17" s="81"/>
      <c r="BC17" s="81"/>
      <c r="BD17" s="81"/>
      <c r="BE17" s="81"/>
      <c r="BF17" s="113"/>
      <c r="BG17" s="113"/>
      <c r="BH17" s="113"/>
      <c r="BI17" s="113">
        <v>85</v>
      </c>
      <c r="BJ17" s="113">
        <v>85</v>
      </c>
      <c r="BK17" s="113"/>
      <c r="BL17" s="113"/>
      <c r="BM17" s="113"/>
      <c r="BN17" s="113"/>
      <c r="BO17" s="113"/>
      <c r="BP17" s="113"/>
      <c r="BQ17" s="81"/>
      <c r="BR17" s="81"/>
      <c r="BS17" s="81"/>
      <c r="BT17" s="81"/>
      <c r="BU17" s="81">
        <v>85</v>
      </c>
      <c r="BV17" s="81">
        <v>90</v>
      </c>
      <c r="BW17" s="81">
        <v>88</v>
      </c>
      <c r="BX17" s="81"/>
      <c r="BY17" s="81"/>
      <c r="BZ17" s="81"/>
      <c r="CA17" s="81"/>
      <c r="CB17" s="113"/>
      <c r="CC17" s="113"/>
      <c r="CD17" s="113"/>
      <c r="CE17" s="113"/>
      <c r="CF17" s="113">
        <v>85</v>
      </c>
      <c r="CG17" s="113">
        <v>90</v>
      </c>
      <c r="CH17" s="113">
        <v>90</v>
      </c>
      <c r="CI17" s="113"/>
      <c r="CJ17" s="113"/>
      <c r="CK17" s="114"/>
      <c r="CL17" s="114"/>
      <c r="CM17" s="115">
        <v>82.5</v>
      </c>
      <c r="CN17" s="115">
        <v>87.5</v>
      </c>
      <c r="CO17" s="115">
        <v>84</v>
      </c>
      <c r="CP17" s="115">
        <v>83.75</v>
      </c>
      <c r="CQ17" s="115">
        <v>83.75</v>
      </c>
      <c r="CR17" s="115">
        <v>90</v>
      </c>
      <c r="CS17" s="115">
        <v>89</v>
      </c>
      <c r="CT17" s="115" t="s">
        <v>116</v>
      </c>
      <c r="CU17" s="115" t="s">
        <v>116</v>
      </c>
      <c r="CV17" s="115" t="s">
        <v>116</v>
      </c>
      <c r="CW17" s="115" t="s">
        <v>116</v>
      </c>
      <c r="CX17" s="116"/>
      <c r="CY17" s="116"/>
      <c r="CZ17" s="116"/>
      <c r="DA17" s="116">
        <v>100</v>
      </c>
      <c r="DB17" s="116"/>
      <c r="DC17" s="116"/>
      <c r="DD17" s="116">
        <v>95</v>
      </c>
      <c r="DE17" s="116"/>
      <c r="DF17" s="116"/>
      <c r="DG17" s="116"/>
      <c r="DH17" s="116"/>
      <c r="DI17" s="117"/>
      <c r="DJ17" s="117"/>
      <c r="DK17" s="117"/>
      <c r="DL17" s="117">
        <v>100</v>
      </c>
      <c r="DM17" s="117">
        <v>100</v>
      </c>
      <c r="DN17" s="117">
        <v>100</v>
      </c>
      <c r="DO17" s="117"/>
      <c r="DP17" s="117"/>
      <c r="DQ17" s="117"/>
      <c r="DR17" s="117"/>
      <c r="DS17" s="118"/>
      <c r="DT17" s="119">
        <v>88.482142857142861</v>
      </c>
      <c r="DU17" s="120" t="s">
        <v>61</v>
      </c>
      <c r="DV17" s="121" t="s">
        <v>127</v>
      </c>
    </row>
    <row r="18" spans="1:126" ht="12" customHeight="1">
      <c r="A18" s="122">
        <v>11</v>
      </c>
      <c r="B18" s="112" t="str">
        <f>[1]SISWA!B16</f>
        <v>Nabila Ayu Saskia Ningrum</v>
      </c>
      <c r="C18" s="81">
        <v>78</v>
      </c>
      <c r="D18" s="81">
        <v>75</v>
      </c>
      <c r="E18" s="81"/>
      <c r="F18" s="81"/>
      <c r="G18" s="81"/>
      <c r="H18" s="81"/>
      <c r="I18" s="81"/>
      <c r="J18" s="81"/>
      <c r="K18" s="81"/>
      <c r="L18" s="81"/>
      <c r="M18" s="81"/>
      <c r="N18" s="113">
        <v>80</v>
      </c>
      <c r="O18" s="113">
        <v>78</v>
      </c>
      <c r="P18" s="113"/>
      <c r="Q18" s="113"/>
      <c r="R18" s="113"/>
      <c r="S18" s="113"/>
      <c r="T18" s="113"/>
      <c r="U18" s="113"/>
      <c r="V18" s="113"/>
      <c r="W18" s="113"/>
      <c r="X18" s="113"/>
      <c r="Y18" s="81"/>
      <c r="Z18" s="81"/>
      <c r="AA18" s="81">
        <v>75</v>
      </c>
      <c r="AB18" s="81">
        <v>78</v>
      </c>
      <c r="AC18" s="81"/>
      <c r="AD18" s="81"/>
      <c r="AE18" s="81"/>
      <c r="AF18" s="81"/>
      <c r="AG18" s="81"/>
      <c r="AH18" s="81"/>
      <c r="AI18" s="81"/>
      <c r="AJ18" s="113"/>
      <c r="AK18" s="113"/>
      <c r="AL18" s="113">
        <v>78</v>
      </c>
      <c r="AM18" s="113">
        <v>78</v>
      </c>
      <c r="AN18" s="113"/>
      <c r="AO18" s="113"/>
      <c r="AP18" s="113"/>
      <c r="AQ18" s="113"/>
      <c r="AR18" s="113"/>
      <c r="AS18" s="113"/>
      <c r="AT18" s="113"/>
      <c r="AU18" s="81"/>
      <c r="AV18" s="81"/>
      <c r="AW18" s="81"/>
      <c r="AX18" s="81">
        <v>80</v>
      </c>
      <c r="AY18" s="81">
        <v>75</v>
      </c>
      <c r="AZ18" s="81"/>
      <c r="BA18" s="81"/>
      <c r="BB18" s="81"/>
      <c r="BC18" s="81"/>
      <c r="BD18" s="81"/>
      <c r="BE18" s="81"/>
      <c r="BF18" s="113"/>
      <c r="BG18" s="113"/>
      <c r="BH18" s="113"/>
      <c r="BI18" s="113">
        <v>80</v>
      </c>
      <c r="BJ18" s="113">
        <v>80</v>
      </c>
      <c r="BK18" s="113"/>
      <c r="BL18" s="113"/>
      <c r="BM18" s="113"/>
      <c r="BN18" s="113"/>
      <c r="BO18" s="113"/>
      <c r="BP18" s="113"/>
      <c r="BQ18" s="81"/>
      <c r="BR18" s="81"/>
      <c r="BS18" s="81"/>
      <c r="BT18" s="81"/>
      <c r="BU18" s="81">
        <v>80</v>
      </c>
      <c r="BV18" s="81">
        <v>80</v>
      </c>
      <c r="BW18" s="81">
        <v>75</v>
      </c>
      <c r="BX18" s="81"/>
      <c r="BY18" s="81"/>
      <c r="BZ18" s="81"/>
      <c r="CA18" s="81"/>
      <c r="CB18" s="113"/>
      <c r="CC18" s="113"/>
      <c r="CD18" s="113"/>
      <c r="CE18" s="113"/>
      <c r="CF18" s="113">
        <v>80</v>
      </c>
      <c r="CG18" s="113">
        <v>78</v>
      </c>
      <c r="CH18" s="113">
        <v>80</v>
      </c>
      <c r="CI18" s="113"/>
      <c r="CJ18" s="113"/>
      <c r="CK18" s="114"/>
      <c r="CL18" s="114"/>
      <c r="CM18" s="115">
        <v>79</v>
      </c>
      <c r="CN18" s="115">
        <v>76.5</v>
      </c>
      <c r="CO18" s="115">
        <v>76.5</v>
      </c>
      <c r="CP18" s="115">
        <v>79</v>
      </c>
      <c r="CQ18" s="115">
        <v>78.75</v>
      </c>
      <c r="CR18" s="115">
        <v>79</v>
      </c>
      <c r="CS18" s="115">
        <v>77.5</v>
      </c>
      <c r="CT18" s="115" t="s">
        <v>116</v>
      </c>
      <c r="CU18" s="115" t="s">
        <v>116</v>
      </c>
      <c r="CV18" s="115" t="s">
        <v>116</v>
      </c>
      <c r="CW18" s="115" t="s">
        <v>116</v>
      </c>
      <c r="CX18" s="116"/>
      <c r="CY18" s="116"/>
      <c r="CZ18" s="116"/>
      <c r="DA18" s="116">
        <v>75</v>
      </c>
      <c r="DB18" s="116"/>
      <c r="DC18" s="116"/>
      <c r="DD18" s="116">
        <v>75</v>
      </c>
      <c r="DE18" s="116"/>
      <c r="DF18" s="116"/>
      <c r="DG18" s="116"/>
      <c r="DH18" s="116"/>
      <c r="DI18" s="117"/>
      <c r="DJ18" s="117"/>
      <c r="DK18" s="117"/>
      <c r="DL18" s="117">
        <v>70</v>
      </c>
      <c r="DM18" s="117">
        <v>80</v>
      </c>
      <c r="DN18" s="117">
        <v>68</v>
      </c>
      <c r="DO18" s="117"/>
      <c r="DP18" s="117"/>
      <c r="DQ18" s="117"/>
      <c r="DR18" s="117"/>
      <c r="DS18" s="118"/>
      <c r="DT18" s="119">
        <v>76.988095238095227</v>
      </c>
      <c r="DU18" s="120" t="s">
        <v>71</v>
      </c>
      <c r="DV18" s="121" t="s">
        <v>128</v>
      </c>
    </row>
    <row r="19" spans="1:126" ht="15.75" customHeight="1">
      <c r="A19" s="122">
        <v>12</v>
      </c>
      <c r="B19" s="112" t="str">
        <f>[1]SISWA!B17</f>
        <v>Nabila Septianing Tyas</v>
      </c>
      <c r="C19" s="81">
        <v>80</v>
      </c>
      <c r="D19" s="81">
        <v>80</v>
      </c>
      <c r="E19" s="81"/>
      <c r="F19" s="81"/>
      <c r="G19" s="81"/>
      <c r="H19" s="81"/>
      <c r="I19" s="81"/>
      <c r="J19" s="81"/>
      <c r="K19" s="81"/>
      <c r="L19" s="81"/>
      <c r="M19" s="81"/>
      <c r="N19" s="113">
        <v>85</v>
      </c>
      <c r="O19" s="113">
        <v>88</v>
      </c>
      <c r="P19" s="113"/>
      <c r="Q19" s="113"/>
      <c r="R19" s="113"/>
      <c r="S19" s="113"/>
      <c r="T19" s="113"/>
      <c r="U19" s="113"/>
      <c r="V19" s="113"/>
      <c r="W19" s="113"/>
      <c r="X19" s="113"/>
      <c r="Y19" s="81"/>
      <c r="Z19" s="81"/>
      <c r="AA19" s="81">
        <v>80</v>
      </c>
      <c r="AB19" s="81">
        <v>90</v>
      </c>
      <c r="AC19" s="81"/>
      <c r="AD19" s="81"/>
      <c r="AE19" s="81"/>
      <c r="AF19" s="81"/>
      <c r="AG19" s="81"/>
      <c r="AH19" s="81"/>
      <c r="AI19" s="81"/>
      <c r="AJ19" s="113"/>
      <c r="AK19" s="113"/>
      <c r="AL19" s="113">
        <v>85</v>
      </c>
      <c r="AM19" s="113">
        <v>90</v>
      </c>
      <c r="AN19" s="113"/>
      <c r="AO19" s="113"/>
      <c r="AP19" s="113"/>
      <c r="AQ19" s="113"/>
      <c r="AR19" s="113"/>
      <c r="AS19" s="113"/>
      <c r="AT19" s="113"/>
      <c r="AU19" s="81"/>
      <c r="AV19" s="81"/>
      <c r="AW19" s="81"/>
      <c r="AX19" s="81">
        <v>80</v>
      </c>
      <c r="AY19" s="81">
        <v>88</v>
      </c>
      <c r="AZ19" s="81"/>
      <c r="BA19" s="81"/>
      <c r="BB19" s="81"/>
      <c r="BC19" s="81"/>
      <c r="BD19" s="81"/>
      <c r="BE19" s="81"/>
      <c r="BF19" s="113"/>
      <c r="BG19" s="113"/>
      <c r="BH19" s="113"/>
      <c r="BI19" s="113">
        <v>85</v>
      </c>
      <c r="BJ19" s="113">
        <v>85</v>
      </c>
      <c r="BK19" s="113"/>
      <c r="BL19" s="113"/>
      <c r="BM19" s="113"/>
      <c r="BN19" s="113"/>
      <c r="BO19" s="113"/>
      <c r="BP19" s="113"/>
      <c r="BQ19" s="81"/>
      <c r="BR19" s="81"/>
      <c r="BS19" s="81"/>
      <c r="BT19" s="81"/>
      <c r="BU19" s="81">
        <v>90</v>
      </c>
      <c r="BV19" s="81">
        <v>85</v>
      </c>
      <c r="BW19" s="81">
        <v>85</v>
      </c>
      <c r="BX19" s="81"/>
      <c r="BY19" s="81"/>
      <c r="BZ19" s="81"/>
      <c r="CA19" s="81"/>
      <c r="CB19" s="113"/>
      <c r="CC19" s="113"/>
      <c r="CD19" s="113"/>
      <c r="CE19" s="113"/>
      <c r="CF19" s="113">
        <v>90</v>
      </c>
      <c r="CG19" s="113">
        <v>90</v>
      </c>
      <c r="CH19" s="113">
        <v>85</v>
      </c>
      <c r="CI19" s="113"/>
      <c r="CJ19" s="113"/>
      <c r="CK19" s="114"/>
      <c r="CL19" s="114"/>
      <c r="CM19" s="115">
        <v>82.5</v>
      </c>
      <c r="CN19" s="115">
        <v>84</v>
      </c>
      <c r="CO19" s="115">
        <v>82.5</v>
      </c>
      <c r="CP19" s="115">
        <v>86.25</v>
      </c>
      <c r="CQ19" s="115">
        <v>88.25</v>
      </c>
      <c r="CR19" s="115">
        <v>87.5</v>
      </c>
      <c r="CS19" s="115">
        <v>85</v>
      </c>
      <c r="CT19" s="115" t="s">
        <v>116</v>
      </c>
      <c r="CU19" s="115" t="s">
        <v>116</v>
      </c>
      <c r="CV19" s="115" t="s">
        <v>116</v>
      </c>
      <c r="CW19" s="115" t="s">
        <v>116</v>
      </c>
      <c r="CX19" s="116"/>
      <c r="CY19" s="116"/>
      <c r="CZ19" s="116"/>
      <c r="DA19" s="116">
        <v>90</v>
      </c>
      <c r="DB19" s="116"/>
      <c r="DC19" s="116"/>
      <c r="DD19" s="116">
        <v>100</v>
      </c>
      <c r="DE19" s="116"/>
      <c r="DF19" s="116"/>
      <c r="DG19" s="116"/>
      <c r="DH19" s="116"/>
      <c r="DI19" s="117"/>
      <c r="DJ19" s="117"/>
      <c r="DK19" s="117"/>
      <c r="DL19" s="117">
        <v>100</v>
      </c>
      <c r="DM19" s="117">
        <v>100</v>
      </c>
      <c r="DN19" s="117">
        <v>80</v>
      </c>
      <c r="DO19" s="117"/>
      <c r="DP19" s="117"/>
      <c r="DQ19" s="117"/>
      <c r="DR19" s="117"/>
      <c r="DS19" s="118"/>
      <c r="DT19" s="119">
        <v>86.684523809523824</v>
      </c>
      <c r="DU19" s="120" t="s">
        <v>61</v>
      </c>
      <c r="DV19" s="121" t="s">
        <v>119</v>
      </c>
    </row>
    <row r="20" spans="1:126" ht="15.75" customHeight="1">
      <c r="A20" s="122">
        <v>13</v>
      </c>
      <c r="B20" s="112" t="str">
        <f>[1]SISWA!B18</f>
        <v>Rakha Boma Nandana</v>
      </c>
      <c r="C20" s="81">
        <v>80</v>
      </c>
      <c r="D20" s="81">
        <v>80</v>
      </c>
      <c r="E20" s="81"/>
      <c r="F20" s="81"/>
      <c r="G20" s="81"/>
      <c r="H20" s="81"/>
      <c r="I20" s="81"/>
      <c r="J20" s="81"/>
      <c r="K20" s="81"/>
      <c r="L20" s="81"/>
      <c r="M20" s="81"/>
      <c r="N20" s="113">
        <v>85</v>
      </c>
      <c r="O20" s="113">
        <v>85</v>
      </c>
      <c r="P20" s="113"/>
      <c r="Q20" s="113"/>
      <c r="R20" s="113"/>
      <c r="S20" s="113"/>
      <c r="T20" s="113"/>
      <c r="U20" s="113"/>
      <c r="V20" s="113"/>
      <c r="W20" s="113"/>
      <c r="X20" s="113"/>
      <c r="Y20" s="81"/>
      <c r="Z20" s="81"/>
      <c r="AA20" s="81">
        <v>80</v>
      </c>
      <c r="AB20" s="81">
        <v>80</v>
      </c>
      <c r="AC20" s="81"/>
      <c r="AD20" s="81"/>
      <c r="AE20" s="81"/>
      <c r="AF20" s="81"/>
      <c r="AG20" s="81"/>
      <c r="AH20" s="81"/>
      <c r="AI20" s="81"/>
      <c r="AJ20" s="113"/>
      <c r="AK20" s="113"/>
      <c r="AL20" s="113">
        <v>88</v>
      </c>
      <c r="AM20" s="113">
        <v>85</v>
      </c>
      <c r="AN20" s="113"/>
      <c r="AO20" s="113"/>
      <c r="AP20" s="113"/>
      <c r="AQ20" s="113"/>
      <c r="AR20" s="113"/>
      <c r="AS20" s="113"/>
      <c r="AT20" s="113"/>
      <c r="AU20" s="81"/>
      <c r="AV20" s="81"/>
      <c r="AW20" s="81"/>
      <c r="AX20" s="81">
        <v>80</v>
      </c>
      <c r="AY20" s="81">
        <v>80</v>
      </c>
      <c r="AZ20" s="81"/>
      <c r="BA20" s="81"/>
      <c r="BB20" s="81"/>
      <c r="BC20" s="81"/>
      <c r="BD20" s="81"/>
      <c r="BE20" s="81"/>
      <c r="BF20" s="113"/>
      <c r="BG20" s="113"/>
      <c r="BH20" s="113"/>
      <c r="BI20" s="113">
        <v>85</v>
      </c>
      <c r="BJ20" s="113">
        <v>85</v>
      </c>
      <c r="BK20" s="113"/>
      <c r="BL20" s="113"/>
      <c r="BM20" s="113"/>
      <c r="BN20" s="113"/>
      <c r="BO20" s="113"/>
      <c r="BP20" s="113"/>
      <c r="BQ20" s="81"/>
      <c r="BR20" s="81"/>
      <c r="BS20" s="81"/>
      <c r="BT20" s="81"/>
      <c r="BU20" s="81">
        <v>85</v>
      </c>
      <c r="BV20" s="81">
        <v>88</v>
      </c>
      <c r="BW20" s="81">
        <v>88</v>
      </c>
      <c r="BX20" s="81"/>
      <c r="BY20" s="81"/>
      <c r="BZ20" s="81"/>
      <c r="CA20" s="81"/>
      <c r="CB20" s="113"/>
      <c r="CC20" s="113"/>
      <c r="CD20" s="113"/>
      <c r="CE20" s="113"/>
      <c r="CF20" s="113">
        <v>88</v>
      </c>
      <c r="CG20" s="113">
        <v>90</v>
      </c>
      <c r="CH20" s="113">
        <v>85</v>
      </c>
      <c r="CI20" s="113"/>
      <c r="CJ20" s="113"/>
      <c r="CK20" s="114"/>
      <c r="CL20" s="114"/>
      <c r="CM20" s="115">
        <v>82.5</v>
      </c>
      <c r="CN20" s="115">
        <v>82.5</v>
      </c>
      <c r="CO20" s="115">
        <v>84</v>
      </c>
      <c r="CP20" s="115">
        <v>82.5</v>
      </c>
      <c r="CQ20" s="115">
        <v>84.5</v>
      </c>
      <c r="CR20" s="115">
        <v>89</v>
      </c>
      <c r="CS20" s="115">
        <v>86.5</v>
      </c>
      <c r="CT20" s="115" t="s">
        <v>116</v>
      </c>
      <c r="CU20" s="115" t="s">
        <v>116</v>
      </c>
      <c r="CV20" s="115" t="s">
        <v>116</v>
      </c>
      <c r="CW20" s="115" t="s">
        <v>116</v>
      </c>
      <c r="CX20" s="116"/>
      <c r="CY20" s="116"/>
      <c r="CZ20" s="116"/>
      <c r="DA20" s="116">
        <v>90</v>
      </c>
      <c r="DB20" s="116"/>
      <c r="DC20" s="116"/>
      <c r="DD20" s="116">
        <v>85</v>
      </c>
      <c r="DE20" s="116"/>
      <c r="DF20" s="116"/>
      <c r="DG20" s="116"/>
      <c r="DH20" s="116"/>
      <c r="DI20" s="117"/>
      <c r="DJ20" s="117"/>
      <c r="DK20" s="117"/>
      <c r="DL20" s="117">
        <v>100</v>
      </c>
      <c r="DM20" s="117">
        <v>100</v>
      </c>
      <c r="DN20" s="117">
        <v>80</v>
      </c>
      <c r="DO20" s="117"/>
      <c r="DP20" s="117"/>
      <c r="DQ20" s="117"/>
      <c r="DR20" s="117"/>
      <c r="DS20" s="118"/>
      <c r="DT20" s="119">
        <v>85.630952380952394</v>
      </c>
      <c r="DU20" s="120" t="s">
        <v>61</v>
      </c>
      <c r="DV20" s="121" t="s">
        <v>121</v>
      </c>
    </row>
    <row r="21" spans="1:126" ht="14.25" customHeight="1">
      <c r="A21" s="122">
        <v>14</v>
      </c>
      <c r="B21" s="112" t="str">
        <f>[1]SISWA!B19</f>
        <v>Rayyan Khairul Azam</v>
      </c>
      <c r="C21" s="81">
        <v>90</v>
      </c>
      <c r="D21" s="81">
        <v>85</v>
      </c>
      <c r="E21" s="81"/>
      <c r="F21" s="81"/>
      <c r="G21" s="81"/>
      <c r="H21" s="81"/>
      <c r="I21" s="81"/>
      <c r="J21" s="81"/>
      <c r="K21" s="81"/>
      <c r="L21" s="81"/>
      <c r="M21" s="81"/>
      <c r="N21" s="113">
        <v>90</v>
      </c>
      <c r="O21" s="113">
        <v>90</v>
      </c>
      <c r="P21" s="113"/>
      <c r="Q21" s="113"/>
      <c r="R21" s="113"/>
      <c r="S21" s="113"/>
      <c r="T21" s="113"/>
      <c r="U21" s="113"/>
      <c r="V21" s="113"/>
      <c r="W21" s="113"/>
      <c r="X21" s="113"/>
      <c r="Y21" s="81"/>
      <c r="Z21" s="81"/>
      <c r="AA21" s="81">
        <v>90</v>
      </c>
      <c r="AB21" s="81">
        <v>90</v>
      </c>
      <c r="AC21" s="81"/>
      <c r="AD21" s="81"/>
      <c r="AE21" s="81"/>
      <c r="AF21" s="81"/>
      <c r="AG21" s="81"/>
      <c r="AH21" s="81"/>
      <c r="AI21" s="81"/>
      <c r="AJ21" s="113"/>
      <c r="AK21" s="113"/>
      <c r="AL21" s="113">
        <v>90</v>
      </c>
      <c r="AM21" s="113">
        <v>95</v>
      </c>
      <c r="AN21" s="113"/>
      <c r="AO21" s="113"/>
      <c r="AP21" s="113"/>
      <c r="AQ21" s="113"/>
      <c r="AR21" s="113"/>
      <c r="AS21" s="113"/>
      <c r="AT21" s="113"/>
      <c r="AU21" s="81"/>
      <c r="AV21" s="81"/>
      <c r="AW21" s="81"/>
      <c r="AX21" s="81">
        <v>90</v>
      </c>
      <c r="AY21" s="81">
        <v>80</v>
      </c>
      <c r="AZ21" s="81"/>
      <c r="BA21" s="81"/>
      <c r="BB21" s="81"/>
      <c r="BC21" s="81"/>
      <c r="BD21" s="81"/>
      <c r="BE21" s="81"/>
      <c r="BF21" s="113"/>
      <c r="BG21" s="113"/>
      <c r="BH21" s="113"/>
      <c r="BI21" s="113">
        <v>90</v>
      </c>
      <c r="BJ21" s="113">
        <v>90</v>
      </c>
      <c r="BK21" s="113"/>
      <c r="BL21" s="113"/>
      <c r="BM21" s="113"/>
      <c r="BN21" s="113"/>
      <c r="BO21" s="113"/>
      <c r="BP21" s="113"/>
      <c r="BQ21" s="81"/>
      <c r="BR21" s="81"/>
      <c r="BS21" s="81"/>
      <c r="BT21" s="81"/>
      <c r="BU21" s="81">
        <v>90</v>
      </c>
      <c r="BV21" s="81">
        <v>85</v>
      </c>
      <c r="BW21" s="81">
        <v>90</v>
      </c>
      <c r="BX21" s="81"/>
      <c r="BY21" s="81"/>
      <c r="BZ21" s="81"/>
      <c r="CA21" s="81"/>
      <c r="CB21" s="113"/>
      <c r="CC21" s="113"/>
      <c r="CD21" s="113"/>
      <c r="CE21" s="113"/>
      <c r="CF21" s="113">
        <v>90</v>
      </c>
      <c r="CG21" s="113">
        <v>90</v>
      </c>
      <c r="CH21" s="113">
        <v>90</v>
      </c>
      <c r="CI21" s="113"/>
      <c r="CJ21" s="113"/>
      <c r="CK21" s="114"/>
      <c r="CL21" s="114"/>
      <c r="CM21" s="115">
        <v>90</v>
      </c>
      <c r="CN21" s="115">
        <v>87.5</v>
      </c>
      <c r="CO21" s="115">
        <v>90</v>
      </c>
      <c r="CP21" s="115">
        <v>91.25</v>
      </c>
      <c r="CQ21" s="115">
        <v>87.5</v>
      </c>
      <c r="CR21" s="115">
        <v>87.5</v>
      </c>
      <c r="CS21" s="115">
        <v>90</v>
      </c>
      <c r="CT21" s="115" t="s">
        <v>116</v>
      </c>
      <c r="CU21" s="115" t="s">
        <v>116</v>
      </c>
      <c r="CV21" s="115" t="s">
        <v>116</v>
      </c>
      <c r="CW21" s="115" t="s">
        <v>116</v>
      </c>
      <c r="CX21" s="116"/>
      <c r="CY21" s="116"/>
      <c r="CZ21" s="116"/>
      <c r="DA21" s="116">
        <v>80</v>
      </c>
      <c r="DB21" s="116"/>
      <c r="DC21" s="116"/>
      <c r="DD21" s="116">
        <v>92</v>
      </c>
      <c r="DE21" s="116"/>
      <c r="DF21" s="116"/>
      <c r="DG21" s="116"/>
      <c r="DH21" s="116"/>
      <c r="DI21" s="117"/>
      <c r="DJ21" s="117"/>
      <c r="DK21" s="117"/>
      <c r="DL21" s="117">
        <v>100</v>
      </c>
      <c r="DM21" s="117">
        <v>100</v>
      </c>
      <c r="DN21" s="117">
        <v>100</v>
      </c>
      <c r="DO21" s="117"/>
      <c r="DP21" s="117"/>
      <c r="DQ21" s="117"/>
      <c r="DR21" s="117"/>
      <c r="DS21" s="118"/>
      <c r="DT21" s="119">
        <v>90.303571428571431</v>
      </c>
      <c r="DU21" s="120" t="s">
        <v>123</v>
      </c>
      <c r="DV21" s="121" t="s">
        <v>129</v>
      </c>
    </row>
    <row r="22" spans="1:126" ht="17.25" customHeight="1">
      <c r="A22" s="122">
        <v>15</v>
      </c>
      <c r="B22" s="112" t="str">
        <f>[1]SISWA!B20</f>
        <v>Regina Astitra Rahmadonna</v>
      </c>
      <c r="C22" s="81">
        <v>90</v>
      </c>
      <c r="D22" s="81">
        <v>90</v>
      </c>
      <c r="E22" s="81"/>
      <c r="F22" s="81"/>
      <c r="G22" s="81"/>
      <c r="H22" s="81"/>
      <c r="I22" s="81"/>
      <c r="J22" s="81"/>
      <c r="K22" s="81"/>
      <c r="L22" s="81"/>
      <c r="M22" s="81"/>
      <c r="N22" s="113">
        <v>90</v>
      </c>
      <c r="O22" s="113">
        <v>90</v>
      </c>
      <c r="P22" s="113"/>
      <c r="Q22" s="113"/>
      <c r="R22" s="113"/>
      <c r="S22" s="113"/>
      <c r="T22" s="113"/>
      <c r="U22" s="113"/>
      <c r="V22" s="113"/>
      <c r="W22" s="113"/>
      <c r="X22" s="113"/>
      <c r="Y22" s="81"/>
      <c r="Z22" s="81"/>
      <c r="AA22" s="81">
        <v>90</v>
      </c>
      <c r="AB22" s="81">
        <v>95</v>
      </c>
      <c r="AC22" s="81"/>
      <c r="AD22" s="81"/>
      <c r="AE22" s="81"/>
      <c r="AF22" s="81"/>
      <c r="AG22" s="81"/>
      <c r="AH22" s="81"/>
      <c r="AI22" s="81"/>
      <c r="AJ22" s="113"/>
      <c r="AK22" s="113"/>
      <c r="AL22" s="113">
        <v>100</v>
      </c>
      <c r="AM22" s="113">
        <v>95</v>
      </c>
      <c r="AN22" s="113"/>
      <c r="AO22" s="113"/>
      <c r="AP22" s="113"/>
      <c r="AQ22" s="113"/>
      <c r="AR22" s="113"/>
      <c r="AS22" s="113"/>
      <c r="AT22" s="113"/>
      <c r="AU22" s="81"/>
      <c r="AV22" s="81"/>
      <c r="AW22" s="81"/>
      <c r="AX22" s="81">
        <v>85</v>
      </c>
      <c r="AY22" s="81">
        <v>90</v>
      </c>
      <c r="AZ22" s="81"/>
      <c r="BA22" s="81"/>
      <c r="BB22" s="81"/>
      <c r="BC22" s="81"/>
      <c r="BD22" s="81"/>
      <c r="BE22" s="81"/>
      <c r="BF22" s="113"/>
      <c r="BG22" s="113"/>
      <c r="BH22" s="113"/>
      <c r="BI22" s="113">
        <v>90</v>
      </c>
      <c r="BJ22" s="113">
        <v>90</v>
      </c>
      <c r="BK22" s="113"/>
      <c r="BL22" s="113"/>
      <c r="BM22" s="113"/>
      <c r="BN22" s="113"/>
      <c r="BO22" s="113"/>
      <c r="BP22" s="113"/>
      <c r="BQ22" s="81"/>
      <c r="BR22" s="81"/>
      <c r="BS22" s="81"/>
      <c r="BT22" s="81"/>
      <c r="BU22" s="81">
        <v>85</v>
      </c>
      <c r="BV22" s="81">
        <v>95</v>
      </c>
      <c r="BW22" s="81">
        <v>90</v>
      </c>
      <c r="BX22" s="81"/>
      <c r="BY22" s="81"/>
      <c r="BZ22" s="81"/>
      <c r="CA22" s="81"/>
      <c r="CB22" s="113"/>
      <c r="CC22" s="113"/>
      <c r="CD22" s="113"/>
      <c r="CE22" s="113"/>
      <c r="CF22" s="113">
        <v>95</v>
      </c>
      <c r="CG22" s="113">
        <v>90</v>
      </c>
      <c r="CH22" s="113">
        <v>95</v>
      </c>
      <c r="CI22" s="113"/>
      <c r="CJ22" s="113"/>
      <c r="CK22" s="114"/>
      <c r="CL22" s="114"/>
      <c r="CM22" s="115">
        <v>90</v>
      </c>
      <c r="CN22" s="115">
        <v>90</v>
      </c>
      <c r="CO22" s="115">
        <v>95</v>
      </c>
      <c r="CP22" s="115">
        <v>91.25</v>
      </c>
      <c r="CQ22" s="115">
        <v>90</v>
      </c>
      <c r="CR22" s="115">
        <v>92.5</v>
      </c>
      <c r="CS22" s="115">
        <v>92.5</v>
      </c>
      <c r="CT22" s="115" t="s">
        <v>116</v>
      </c>
      <c r="CU22" s="115" t="s">
        <v>116</v>
      </c>
      <c r="CV22" s="115" t="s">
        <v>116</v>
      </c>
      <c r="CW22" s="115" t="s">
        <v>116</v>
      </c>
      <c r="CX22" s="116"/>
      <c r="CY22" s="116"/>
      <c r="CZ22" s="116"/>
      <c r="DA22" s="116">
        <v>100</v>
      </c>
      <c r="DB22" s="116"/>
      <c r="DC22" s="116"/>
      <c r="DD22" s="116">
        <v>95</v>
      </c>
      <c r="DE22" s="116"/>
      <c r="DF22" s="116"/>
      <c r="DG22" s="116"/>
      <c r="DH22" s="116"/>
      <c r="DI22" s="117"/>
      <c r="DJ22" s="117"/>
      <c r="DK22" s="117"/>
      <c r="DL22" s="117">
        <v>100</v>
      </c>
      <c r="DM22" s="117">
        <v>100</v>
      </c>
      <c r="DN22" s="117">
        <v>100</v>
      </c>
      <c r="DO22" s="117"/>
      <c r="DP22" s="117"/>
      <c r="DQ22" s="117"/>
      <c r="DR22" s="117"/>
      <c r="DS22" s="118"/>
      <c r="DT22" s="119">
        <v>93.18452380952381</v>
      </c>
      <c r="DU22" s="120" t="s">
        <v>123</v>
      </c>
      <c r="DV22" s="121" t="s">
        <v>124</v>
      </c>
    </row>
    <row r="23" spans="1:126" ht="17.25" customHeight="1">
      <c r="A23" s="122">
        <v>16</v>
      </c>
      <c r="B23" s="112" t="str">
        <f>[1]SISWA!B21</f>
        <v>Safiq Satriawan</v>
      </c>
      <c r="C23" s="81">
        <v>85</v>
      </c>
      <c r="D23" s="81">
        <v>80</v>
      </c>
      <c r="E23" s="81"/>
      <c r="F23" s="81"/>
      <c r="G23" s="81"/>
      <c r="H23" s="81"/>
      <c r="I23" s="81"/>
      <c r="J23" s="81"/>
      <c r="K23" s="81"/>
      <c r="L23" s="81"/>
      <c r="M23" s="81"/>
      <c r="N23" s="113">
        <v>90</v>
      </c>
      <c r="O23" s="113">
        <v>90</v>
      </c>
      <c r="P23" s="113"/>
      <c r="Q23" s="113"/>
      <c r="R23" s="113"/>
      <c r="S23" s="113"/>
      <c r="T23" s="113"/>
      <c r="U23" s="113"/>
      <c r="V23" s="113"/>
      <c r="W23" s="113"/>
      <c r="X23" s="113"/>
      <c r="Y23" s="81"/>
      <c r="Z23" s="81"/>
      <c r="AA23" s="81">
        <v>85</v>
      </c>
      <c r="AB23" s="81">
        <v>85</v>
      </c>
      <c r="AC23" s="81"/>
      <c r="AD23" s="81"/>
      <c r="AE23" s="81"/>
      <c r="AF23" s="81"/>
      <c r="AG23" s="81"/>
      <c r="AH23" s="81"/>
      <c r="AI23" s="81"/>
      <c r="AJ23" s="113"/>
      <c r="AK23" s="113"/>
      <c r="AL23" s="113">
        <v>90</v>
      </c>
      <c r="AM23" s="113">
        <v>88</v>
      </c>
      <c r="AN23" s="113"/>
      <c r="AO23" s="113"/>
      <c r="AP23" s="113"/>
      <c r="AQ23" s="113"/>
      <c r="AR23" s="113"/>
      <c r="AS23" s="113"/>
      <c r="AT23" s="113"/>
      <c r="AU23" s="81"/>
      <c r="AV23" s="81"/>
      <c r="AW23" s="81"/>
      <c r="AX23" s="81">
        <v>85</v>
      </c>
      <c r="AY23" s="81">
        <v>80</v>
      </c>
      <c r="AZ23" s="81"/>
      <c r="BA23" s="81"/>
      <c r="BB23" s="81"/>
      <c r="BC23" s="81"/>
      <c r="BD23" s="81"/>
      <c r="BE23" s="81"/>
      <c r="BF23" s="113"/>
      <c r="BG23" s="113"/>
      <c r="BH23" s="113"/>
      <c r="BI23" s="113">
        <v>85</v>
      </c>
      <c r="BJ23" s="113">
        <v>85</v>
      </c>
      <c r="BK23" s="113"/>
      <c r="BL23" s="113"/>
      <c r="BM23" s="113"/>
      <c r="BN23" s="113"/>
      <c r="BO23" s="113"/>
      <c r="BP23" s="113"/>
      <c r="BQ23" s="81"/>
      <c r="BR23" s="81"/>
      <c r="BS23" s="81"/>
      <c r="BT23" s="81"/>
      <c r="BU23" s="81">
        <v>85</v>
      </c>
      <c r="BV23" s="81">
        <v>90</v>
      </c>
      <c r="BW23" s="81">
        <v>85</v>
      </c>
      <c r="BX23" s="81"/>
      <c r="BY23" s="81"/>
      <c r="BZ23" s="81"/>
      <c r="CA23" s="81"/>
      <c r="CB23" s="113"/>
      <c r="CC23" s="113"/>
      <c r="CD23" s="113"/>
      <c r="CE23" s="113"/>
      <c r="CF23" s="113">
        <v>88</v>
      </c>
      <c r="CG23" s="113">
        <v>90</v>
      </c>
      <c r="CH23" s="113">
        <v>85</v>
      </c>
      <c r="CI23" s="113"/>
      <c r="CJ23" s="113"/>
      <c r="CK23" s="114"/>
      <c r="CL23" s="114"/>
      <c r="CM23" s="115">
        <v>87.5</v>
      </c>
      <c r="CN23" s="115">
        <v>85</v>
      </c>
      <c r="CO23" s="115">
        <v>87.5</v>
      </c>
      <c r="CP23" s="115">
        <v>85.75</v>
      </c>
      <c r="CQ23" s="115">
        <v>84.5</v>
      </c>
      <c r="CR23" s="115">
        <v>90</v>
      </c>
      <c r="CS23" s="115">
        <v>85</v>
      </c>
      <c r="CT23" s="115" t="s">
        <v>116</v>
      </c>
      <c r="CU23" s="115" t="s">
        <v>116</v>
      </c>
      <c r="CV23" s="115" t="s">
        <v>116</v>
      </c>
      <c r="CW23" s="115" t="s">
        <v>116</v>
      </c>
      <c r="CX23" s="116"/>
      <c r="CY23" s="116"/>
      <c r="CZ23" s="116"/>
      <c r="DA23" s="116">
        <v>90</v>
      </c>
      <c r="DB23" s="116"/>
      <c r="DC23" s="116"/>
      <c r="DD23" s="116">
        <v>97</v>
      </c>
      <c r="DE23" s="116"/>
      <c r="DF23" s="116"/>
      <c r="DG23" s="116"/>
      <c r="DH23" s="116"/>
      <c r="DI23" s="117"/>
      <c r="DJ23" s="117"/>
      <c r="DK23" s="117"/>
      <c r="DL23" s="117">
        <v>100</v>
      </c>
      <c r="DM23" s="117">
        <v>100</v>
      </c>
      <c r="DN23" s="117">
        <v>100</v>
      </c>
      <c r="DO23" s="117"/>
      <c r="DP23" s="117"/>
      <c r="DQ23" s="117"/>
      <c r="DR23" s="117"/>
      <c r="DS23" s="118"/>
      <c r="DT23" s="119">
        <v>88.910714285714292</v>
      </c>
      <c r="DU23" s="120" t="s">
        <v>61</v>
      </c>
      <c r="DV23" s="121" t="s">
        <v>129</v>
      </c>
    </row>
    <row r="24" spans="1:126">
      <c r="A24" s="122">
        <v>17</v>
      </c>
      <c r="B24" s="112" t="e">
        <f>[1]SISWA!#REF!</f>
        <v>#REF!</v>
      </c>
      <c r="C24" s="81"/>
      <c r="D24" s="81"/>
      <c r="E24" s="81"/>
      <c r="F24" s="81"/>
      <c r="G24" s="81"/>
      <c r="H24" s="81"/>
      <c r="I24" s="81"/>
      <c r="J24" s="81"/>
      <c r="K24" s="81"/>
      <c r="L24" s="81"/>
      <c r="M24" s="81"/>
      <c r="N24" s="113"/>
      <c r="O24" s="113"/>
      <c r="P24" s="113"/>
      <c r="Q24" s="113"/>
      <c r="R24" s="113"/>
      <c r="S24" s="113"/>
      <c r="T24" s="113"/>
      <c r="U24" s="113"/>
      <c r="V24" s="113"/>
      <c r="W24" s="113"/>
      <c r="X24" s="113"/>
      <c r="Y24" s="81"/>
      <c r="Z24" s="81"/>
      <c r="AA24" s="81"/>
      <c r="AB24" s="81"/>
      <c r="AC24" s="81"/>
      <c r="AD24" s="81"/>
      <c r="AE24" s="81"/>
      <c r="AF24" s="81"/>
      <c r="AG24" s="81"/>
      <c r="AH24" s="81"/>
      <c r="AI24" s="81"/>
      <c r="AJ24" s="113"/>
      <c r="AK24" s="113"/>
      <c r="AL24" s="113"/>
      <c r="AM24" s="113"/>
      <c r="AN24" s="113"/>
      <c r="AO24" s="113"/>
      <c r="AP24" s="113"/>
      <c r="AQ24" s="113"/>
      <c r="AR24" s="113"/>
      <c r="AS24" s="113"/>
      <c r="AT24" s="113"/>
      <c r="AU24" s="81"/>
      <c r="AV24" s="81"/>
      <c r="AW24" s="81"/>
      <c r="AX24" s="81"/>
      <c r="AY24" s="81"/>
      <c r="AZ24" s="81"/>
      <c r="BA24" s="81"/>
      <c r="BB24" s="81"/>
      <c r="BC24" s="81"/>
      <c r="BD24" s="81"/>
      <c r="BE24" s="81"/>
      <c r="BF24" s="113"/>
      <c r="BG24" s="113"/>
      <c r="BH24" s="113"/>
      <c r="BI24" s="113"/>
      <c r="BJ24" s="113"/>
      <c r="BK24" s="113"/>
      <c r="BL24" s="113"/>
      <c r="BM24" s="113"/>
      <c r="BN24" s="113"/>
      <c r="BO24" s="113"/>
      <c r="BP24" s="113"/>
      <c r="BQ24" s="81"/>
      <c r="BR24" s="81"/>
      <c r="BS24" s="81"/>
      <c r="BT24" s="81"/>
      <c r="BU24" s="81"/>
      <c r="BV24" s="81"/>
      <c r="BW24" s="81"/>
      <c r="BX24" s="81"/>
      <c r="BY24" s="81"/>
      <c r="BZ24" s="81"/>
      <c r="CA24" s="81"/>
      <c r="CB24" s="113"/>
      <c r="CC24" s="113"/>
      <c r="CD24" s="113"/>
      <c r="CE24" s="113"/>
      <c r="CF24" s="113"/>
      <c r="CG24" s="113"/>
      <c r="CH24" s="113"/>
      <c r="CI24" s="113"/>
      <c r="CJ24" s="113"/>
      <c r="CK24" s="114"/>
      <c r="CL24" s="114"/>
      <c r="CM24" s="115" t="s">
        <v>116</v>
      </c>
      <c r="CN24" s="115" t="s">
        <v>116</v>
      </c>
      <c r="CO24" s="115" t="s">
        <v>116</v>
      </c>
      <c r="CP24" s="115" t="s">
        <v>116</v>
      </c>
      <c r="CQ24" s="115" t="s">
        <v>116</v>
      </c>
      <c r="CR24" s="115" t="s">
        <v>116</v>
      </c>
      <c r="CS24" s="115" t="s">
        <v>116</v>
      </c>
      <c r="CT24" s="115" t="s">
        <v>116</v>
      </c>
      <c r="CU24" s="115" t="s">
        <v>116</v>
      </c>
      <c r="CV24" s="115" t="s">
        <v>116</v>
      </c>
      <c r="CW24" s="115" t="s">
        <v>116</v>
      </c>
      <c r="CX24" s="116"/>
      <c r="CY24" s="116"/>
      <c r="CZ24" s="116"/>
      <c r="DA24" s="116"/>
      <c r="DB24" s="116"/>
      <c r="DC24" s="116"/>
      <c r="DD24" s="116"/>
      <c r="DE24" s="116"/>
      <c r="DF24" s="116"/>
      <c r="DG24" s="116"/>
      <c r="DH24" s="116"/>
      <c r="DI24" s="117"/>
      <c r="DJ24" s="117"/>
      <c r="DK24" s="117"/>
      <c r="DL24" s="117"/>
      <c r="DM24" s="117"/>
      <c r="DN24" s="117"/>
      <c r="DO24" s="117"/>
      <c r="DP24" s="117"/>
      <c r="DQ24" s="117"/>
      <c r="DR24" s="117"/>
      <c r="DS24" s="118"/>
      <c r="DT24" s="119" t="s">
        <v>116</v>
      </c>
      <c r="DU24" s="120" t="s">
        <v>130</v>
      </c>
      <c r="DV24" s="121" t="s">
        <v>116</v>
      </c>
    </row>
    <row r="25" spans="1:126">
      <c r="A25" s="122">
        <v>18</v>
      </c>
      <c r="B25" s="112">
        <f>[1]SISWA!B23</f>
        <v>0</v>
      </c>
      <c r="C25" s="81"/>
      <c r="D25" s="81"/>
      <c r="E25" s="81"/>
      <c r="F25" s="81"/>
      <c r="G25" s="81"/>
      <c r="H25" s="81"/>
      <c r="I25" s="81"/>
      <c r="J25" s="81"/>
      <c r="K25" s="81"/>
      <c r="L25" s="81"/>
      <c r="M25" s="81"/>
      <c r="N25" s="113"/>
      <c r="O25" s="113"/>
      <c r="P25" s="113"/>
      <c r="Q25" s="113"/>
      <c r="R25" s="113"/>
      <c r="S25" s="113"/>
      <c r="T25" s="113"/>
      <c r="U25" s="113"/>
      <c r="V25" s="113"/>
      <c r="W25" s="113"/>
      <c r="X25" s="113"/>
      <c r="Y25" s="81"/>
      <c r="Z25" s="81"/>
      <c r="AA25" s="81"/>
      <c r="AB25" s="81"/>
      <c r="AC25" s="81"/>
      <c r="AD25" s="81"/>
      <c r="AE25" s="81"/>
      <c r="AF25" s="81"/>
      <c r="AG25" s="81"/>
      <c r="AH25" s="81"/>
      <c r="AI25" s="81"/>
      <c r="AJ25" s="113"/>
      <c r="AK25" s="113"/>
      <c r="AL25" s="113"/>
      <c r="AM25" s="113"/>
      <c r="AN25" s="113"/>
      <c r="AO25" s="113"/>
      <c r="AP25" s="113"/>
      <c r="AQ25" s="113"/>
      <c r="AR25" s="113"/>
      <c r="AS25" s="113"/>
      <c r="AT25" s="113"/>
      <c r="AU25" s="81"/>
      <c r="AV25" s="81"/>
      <c r="AW25" s="81"/>
      <c r="AX25" s="81"/>
      <c r="AY25" s="81"/>
      <c r="AZ25" s="81"/>
      <c r="BA25" s="81"/>
      <c r="BB25" s="81"/>
      <c r="BC25" s="81"/>
      <c r="BD25" s="81"/>
      <c r="BE25" s="81"/>
      <c r="BF25" s="113"/>
      <c r="BG25" s="113"/>
      <c r="BH25" s="113"/>
      <c r="BI25" s="113"/>
      <c r="BJ25" s="113"/>
      <c r="BK25" s="113"/>
      <c r="BL25" s="113"/>
      <c r="BM25" s="113"/>
      <c r="BN25" s="113"/>
      <c r="BO25" s="113"/>
      <c r="BP25" s="113"/>
      <c r="BQ25" s="81"/>
      <c r="BR25" s="81"/>
      <c r="BS25" s="81"/>
      <c r="BT25" s="81"/>
      <c r="BU25" s="81"/>
      <c r="BV25" s="81"/>
      <c r="BW25" s="81"/>
      <c r="BX25" s="81"/>
      <c r="BY25" s="81"/>
      <c r="BZ25" s="81"/>
      <c r="CA25" s="81"/>
      <c r="CB25" s="113"/>
      <c r="CC25" s="113"/>
      <c r="CD25" s="113"/>
      <c r="CE25" s="113"/>
      <c r="CF25" s="113"/>
      <c r="CG25" s="113"/>
      <c r="CH25" s="113"/>
      <c r="CI25" s="113"/>
      <c r="CJ25" s="113"/>
      <c r="CK25" s="114"/>
      <c r="CL25" s="114"/>
      <c r="CM25" s="115" t="s">
        <v>116</v>
      </c>
      <c r="CN25" s="115" t="s">
        <v>116</v>
      </c>
      <c r="CO25" s="115" t="s">
        <v>116</v>
      </c>
      <c r="CP25" s="115" t="s">
        <v>116</v>
      </c>
      <c r="CQ25" s="115" t="s">
        <v>116</v>
      </c>
      <c r="CR25" s="115" t="s">
        <v>116</v>
      </c>
      <c r="CS25" s="115" t="s">
        <v>116</v>
      </c>
      <c r="CT25" s="115" t="s">
        <v>116</v>
      </c>
      <c r="CU25" s="115" t="s">
        <v>116</v>
      </c>
      <c r="CV25" s="115" t="s">
        <v>116</v>
      </c>
      <c r="CW25" s="115" t="s">
        <v>116</v>
      </c>
      <c r="CX25" s="116"/>
      <c r="CY25" s="116"/>
      <c r="CZ25" s="116"/>
      <c r="DA25" s="116"/>
      <c r="DB25" s="116"/>
      <c r="DC25" s="116"/>
      <c r="DD25" s="116"/>
      <c r="DE25" s="116"/>
      <c r="DF25" s="116"/>
      <c r="DG25" s="116"/>
      <c r="DH25" s="116"/>
      <c r="DI25" s="117"/>
      <c r="DJ25" s="117"/>
      <c r="DK25" s="117"/>
      <c r="DL25" s="117"/>
      <c r="DM25" s="117"/>
      <c r="DN25" s="117"/>
      <c r="DO25" s="117"/>
      <c r="DP25" s="117"/>
      <c r="DQ25" s="117"/>
      <c r="DR25" s="117"/>
      <c r="DS25" s="118"/>
      <c r="DT25" s="119" t="s">
        <v>116</v>
      </c>
      <c r="DU25" s="120" t="s">
        <v>130</v>
      </c>
      <c r="DV25" s="121" t="s">
        <v>116</v>
      </c>
    </row>
    <row r="26" spans="1:126">
      <c r="A26" s="122">
        <v>19</v>
      </c>
      <c r="B26" s="112">
        <f>[1]SISWA!B24</f>
        <v>0</v>
      </c>
      <c r="C26" s="81"/>
      <c r="D26" s="81"/>
      <c r="E26" s="81"/>
      <c r="F26" s="81"/>
      <c r="G26" s="81"/>
      <c r="H26" s="81"/>
      <c r="I26" s="81"/>
      <c r="J26" s="81"/>
      <c r="K26" s="81"/>
      <c r="L26" s="81"/>
      <c r="M26" s="81"/>
      <c r="N26" s="113"/>
      <c r="O26" s="113"/>
      <c r="P26" s="113"/>
      <c r="Q26" s="113"/>
      <c r="R26" s="113"/>
      <c r="S26" s="113"/>
      <c r="T26" s="113"/>
      <c r="U26" s="113"/>
      <c r="V26" s="113"/>
      <c r="W26" s="113"/>
      <c r="X26" s="113"/>
      <c r="Y26" s="81"/>
      <c r="Z26" s="81"/>
      <c r="AA26" s="81"/>
      <c r="AB26" s="81"/>
      <c r="AC26" s="81"/>
      <c r="AD26" s="81"/>
      <c r="AE26" s="81"/>
      <c r="AF26" s="81"/>
      <c r="AG26" s="81"/>
      <c r="AH26" s="81"/>
      <c r="AI26" s="81"/>
      <c r="AJ26" s="113"/>
      <c r="AK26" s="113"/>
      <c r="AL26" s="113"/>
      <c r="AM26" s="113"/>
      <c r="AN26" s="113"/>
      <c r="AO26" s="113"/>
      <c r="AP26" s="113"/>
      <c r="AQ26" s="113"/>
      <c r="AR26" s="113"/>
      <c r="AS26" s="113"/>
      <c r="AT26" s="113"/>
      <c r="AU26" s="81"/>
      <c r="AV26" s="81"/>
      <c r="AW26" s="81"/>
      <c r="AX26" s="81"/>
      <c r="AY26" s="81"/>
      <c r="AZ26" s="81"/>
      <c r="BA26" s="81"/>
      <c r="BB26" s="81"/>
      <c r="BC26" s="81"/>
      <c r="BD26" s="81"/>
      <c r="BE26" s="81"/>
      <c r="BF26" s="113"/>
      <c r="BG26" s="113"/>
      <c r="BH26" s="113"/>
      <c r="BI26" s="113"/>
      <c r="BJ26" s="113"/>
      <c r="BK26" s="113"/>
      <c r="BL26" s="113"/>
      <c r="BM26" s="113"/>
      <c r="BN26" s="113"/>
      <c r="BO26" s="113"/>
      <c r="BP26" s="113"/>
      <c r="BQ26" s="81"/>
      <c r="BR26" s="81"/>
      <c r="BS26" s="81"/>
      <c r="BT26" s="81"/>
      <c r="BU26" s="81"/>
      <c r="BV26" s="81"/>
      <c r="BW26" s="81"/>
      <c r="BX26" s="81"/>
      <c r="BY26" s="81"/>
      <c r="BZ26" s="81"/>
      <c r="CA26" s="81"/>
      <c r="CB26" s="113"/>
      <c r="CC26" s="113"/>
      <c r="CD26" s="113"/>
      <c r="CE26" s="113"/>
      <c r="CF26" s="113"/>
      <c r="CG26" s="113"/>
      <c r="CH26" s="113"/>
      <c r="CI26" s="113"/>
      <c r="CJ26" s="113"/>
      <c r="CK26" s="114"/>
      <c r="CL26" s="114"/>
      <c r="CM26" s="115" t="s">
        <v>116</v>
      </c>
      <c r="CN26" s="115" t="s">
        <v>116</v>
      </c>
      <c r="CO26" s="115" t="s">
        <v>116</v>
      </c>
      <c r="CP26" s="115" t="s">
        <v>116</v>
      </c>
      <c r="CQ26" s="115" t="s">
        <v>116</v>
      </c>
      <c r="CR26" s="115" t="s">
        <v>116</v>
      </c>
      <c r="CS26" s="115" t="s">
        <v>116</v>
      </c>
      <c r="CT26" s="115" t="s">
        <v>116</v>
      </c>
      <c r="CU26" s="115" t="s">
        <v>116</v>
      </c>
      <c r="CV26" s="115" t="s">
        <v>116</v>
      </c>
      <c r="CW26" s="115" t="s">
        <v>116</v>
      </c>
      <c r="CX26" s="116"/>
      <c r="CY26" s="116"/>
      <c r="CZ26" s="116"/>
      <c r="DA26" s="116"/>
      <c r="DB26" s="116"/>
      <c r="DC26" s="116"/>
      <c r="DD26" s="116"/>
      <c r="DE26" s="116"/>
      <c r="DF26" s="116"/>
      <c r="DG26" s="116"/>
      <c r="DH26" s="116"/>
      <c r="DI26" s="117"/>
      <c r="DJ26" s="117"/>
      <c r="DK26" s="117"/>
      <c r="DL26" s="117"/>
      <c r="DM26" s="117"/>
      <c r="DN26" s="117"/>
      <c r="DO26" s="117"/>
      <c r="DP26" s="117"/>
      <c r="DQ26" s="117"/>
      <c r="DR26" s="117"/>
      <c r="DS26" s="118"/>
      <c r="DT26" s="119" t="s">
        <v>116</v>
      </c>
      <c r="DU26" s="120" t="s">
        <v>130</v>
      </c>
      <c r="DV26" s="121" t="s">
        <v>116</v>
      </c>
    </row>
    <row r="27" spans="1:126">
      <c r="A27" s="122">
        <v>20</v>
      </c>
      <c r="B27" s="112">
        <f>[1]SISWA!B25</f>
        <v>0</v>
      </c>
      <c r="C27" s="81"/>
      <c r="D27" s="81"/>
      <c r="E27" s="81"/>
      <c r="F27" s="81"/>
      <c r="G27" s="81"/>
      <c r="H27" s="81"/>
      <c r="I27" s="81"/>
      <c r="J27" s="81"/>
      <c r="K27" s="81"/>
      <c r="L27" s="81"/>
      <c r="M27" s="81"/>
      <c r="N27" s="113"/>
      <c r="O27" s="113"/>
      <c r="P27" s="113"/>
      <c r="Q27" s="113"/>
      <c r="R27" s="113"/>
      <c r="S27" s="113"/>
      <c r="T27" s="113"/>
      <c r="U27" s="113"/>
      <c r="V27" s="113"/>
      <c r="W27" s="113"/>
      <c r="X27" s="113"/>
      <c r="Y27" s="81"/>
      <c r="Z27" s="81"/>
      <c r="AA27" s="81"/>
      <c r="AB27" s="81"/>
      <c r="AC27" s="81"/>
      <c r="AD27" s="81"/>
      <c r="AE27" s="81"/>
      <c r="AF27" s="81"/>
      <c r="AG27" s="81"/>
      <c r="AH27" s="81"/>
      <c r="AI27" s="81"/>
      <c r="AJ27" s="113"/>
      <c r="AK27" s="113"/>
      <c r="AL27" s="113"/>
      <c r="AM27" s="113"/>
      <c r="AN27" s="113"/>
      <c r="AO27" s="113"/>
      <c r="AP27" s="113"/>
      <c r="AQ27" s="113"/>
      <c r="AR27" s="113"/>
      <c r="AS27" s="113"/>
      <c r="AT27" s="113"/>
      <c r="AU27" s="81"/>
      <c r="AV27" s="81"/>
      <c r="AW27" s="81"/>
      <c r="AX27" s="81"/>
      <c r="AY27" s="81"/>
      <c r="AZ27" s="81"/>
      <c r="BA27" s="81"/>
      <c r="BB27" s="81"/>
      <c r="BC27" s="81"/>
      <c r="BD27" s="81"/>
      <c r="BE27" s="81"/>
      <c r="BF27" s="113"/>
      <c r="BG27" s="113"/>
      <c r="BH27" s="113"/>
      <c r="BI27" s="113"/>
      <c r="BJ27" s="113"/>
      <c r="BK27" s="113"/>
      <c r="BL27" s="113"/>
      <c r="BM27" s="113"/>
      <c r="BN27" s="113"/>
      <c r="BO27" s="113"/>
      <c r="BP27" s="113"/>
      <c r="BQ27" s="81"/>
      <c r="BR27" s="81"/>
      <c r="BS27" s="81"/>
      <c r="BT27" s="81"/>
      <c r="BU27" s="81"/>
      <c r="BV27" s="81"/>
      <c r="BW27" s="81"/>
      <c r="BX27" s="81"/>
      <c r="BY27" s="81"/>
      <c r="BZ27" s="81"/>
      <c r="CA27" s="81"/>
      <c r="CB27" s="113"/>
      <c r="CC27" s="113"/>
      <c r="CD27" s="113"/>
      <c r="CE27" s="113"/>
      <c r="CF27" s="113"/>
      <c r="CG27" s="113"/>
      <c r="CH27" s="113"/>
      <c r="CI27" s="113"/>
      <c r="CJ27" s="113"/>
      <c r="CK27" s="114"/>
      <c r="CL27" s="114"/>
      <c r="CM27" s="115" t="s">
        <v>116</v>
      </c>
      <c r="CN27" s="115" t="s">
        <v>116</v>
      </c>
      <c r="CO27" s="115" t="s">
        <v>116</v>
      </c>
      <c r="CP27" s="115" t="s">
        <v>116</v>
      </c>
      <c r="CQ27" s="115" t="s">
        <v>116</v>
      </c>
      <c r="CR27" s="115" t="s">
        <v>116</v>
      </c>
      <c r="CS27" s="115" t="s">
        <v>116</v>
      </c>
      <c r="CT27" s="115" t="s">
        <v>116</v>
      </c>
      <c r="CU27" s="115" t="s">
        <v>116</v>
      </c>
      <c r="CV27" s="115" t="s">
        <v>116</v>
      </c>
      <c r="CW27" s="115" t="s">
        <v>116</v>
      </c>
      <c r="CX27" s="116"/>
      <c r="CY27" s="116"/>
      <c r="CZ27" s="116"/>
      <c r="DA27" s="116"/>
      <c r="DB27" s="116"/>
      <c r="DC27" s="116"/>
      <c r="DD27" s="116"/>
      <c r="DE27" s="116"/>
      <c r="DF27" s="116"/>
      <c r="DG27" s="116"/>
      <c r="DH27" s="116"/>
      <c r="DI27" s="117"/>
      <c r="DJ27" s="117"/>
      <c r="DK27" s="117"/>
      <c r="DL27" s="117"/>
      <c r="DM27" s="117"/>
      <c r="DN27" s="117"/>
      <c r="DO27" s="117"/>
      <c r="DP27" s="117"/>
      <c r="DQ27" s="117"/>
      <c r="DR27" s="117"/>
      <c r="DS27" s="118"/>
      <c r="DT27" s="119" t="s">
        <v>116</v>
      </c>
      <c r="DU27" s="120" t="s">
        <v>130</v>
      </c>
      <c r="DV27" s="121" t="s">
        <v>116</v>
      </c>
    </row>
    <row r="28" spans="1:126">
      <c r="A28" s="122">
        <v>21</v>
      </c>
      <c r="B28" s="112">
        <f>[1]SISWA!B26</f>
        <v>0</v>
      </c>
      <c r="C28" s="81"/>
      <c r="D28" s="81"/>
      <c r="E28" s="81"/>
      <c r="F28" s="81"/>
      <c r="G28" s="81"/>
      <c r="H28" s="81"/>
      <c r="I28" s="81"/>
      <c r="J28" s="81"/>
      <c r="K28" s="81"/>
      <c r="L28" s="81"/>
      <c r="M28" s="81"/>
      <c r="N28" s="113"/>
      <c r="O28" s="113"/>
      <c r="P28" s="113"/>
      <c r="Q28" s="113"/>
      <c r="R28" s="113"/>
      <c r="S28" s="113"/>
      <c r="T28" s="113"/>
      <c r="U28" s="113"/>
      <c r="V28" s="113"/>
      <c r="W28" s="113"/>
      <c r="X28" s="113"/>
      <c r="Y28" s="81"/>
      <c r="Z28" s="81"/>
      <c r="AA28" s="81"/>
      <c r="AB28" s="81"/>
      <c r="AC28" s="81"/>
      <c r="AD28" s="81"/>
      <c r="AE28" s="81"/>
      <c r="AF28" s="81"/>
      <c r="AG28" s="81"/>
      <c r="AH28" s="81"/>
      <c r="AI28" s="81"/>
      <c r="AJ28" s="113"/>
      <c r="AK28" s="113"/>
      <c r="AL28" s="113"/>
      <c r="AM28" s="113"/>
      <c r="AN28" s="113"/>
      <c r="AO28" s="113"/>
      <c r="AP28" s="113"/>
      <c r="AQ28" s="113"/>
      <c r="AR28" s="113"/>
      <c r="AS28" s="113"/>
      <c r="AT28" s="113"/>
      <c r="AU28" s="81"/>
      <c r="AV28" s="81"/>
      <c r="AW28" s="81"/>
      <c r="AX28" s="81"/>
      <c r="AY28" s="81"/>
      <c r="AZ28" s="81"/>
      <c r="BA28" s="81"/>
      <c r="BB28" s="81"/>
      <c r="BC28" s="81"/>
      <c r="BD28" s="81"/>
      <c r="BE28" s="81"/>
      <c r="BF28" s="113"/>
      <c r="BG28" s="113"/>
      <c r="BH28" s="113"/>
      <c r="BI28" s="113"/>
      <c r="BJ28" s="113"/>
      <c r="BK28" s="113"/>
      <c r="BL28" s="113"/>
      <c r="BM28" s="113"/>
      <c r="BN28" s="113"/>
      <c r="BO28" s="113"/>
      <c r="BP28" s="113"/>
      <c r="BQ28" s="81"/>
      <c r="BR28" s="81"/>
      <c r="BS28" s="81"/>
      <c r="BT28" s="81"/>
      <c r="BU28" s="81"/>
      <c r="BV28" s="81"/>
      <c r="BW28" s="81"/>
      <c r="BX28" s="81"/>
      <c r="BY28" s="81"/>
      <c r="BZ28" s="81"/>
      <c r="CA28" s="81"/>
      <c r="CB28" s="113"/>
      <c r="CC28" s="113"/>
      <c r="CD28" s="113"/>
      <c r="CE28" s="113"/>
      <c r="CF28" s="113"/>
      <c r="CG28" s="113"/>
      <c r="CH28" s="113"/>
      <c r="CI28" s="113"/>
      <c r="CJ28" s="113"/>
      <c r="CK28" s="114"/>
      <c r="CL28" s="114"/>
      <c r="CM28" s="115" t="s">
        <v>116</v>
      </c>
      <c r="CN28" s="115" t="s">
        <v>116</v>
      </c>
      <c r="CO28" s="115" t="s">
        <v>116</v>
      </c>
      <c r="CP28" s="115" t="s">
        <v>116</v>
      </c>
      <c r="CQ28" s="115" t="s">
        <v>116</v>
      </c>
      <c r="CR28" s="115" t="s">
        <v>116</v>
      </c>
      <c r="CS28" s="115" t="s">
        <v>116</v>
      </c>
      <c r="CT28" s="115" t="s">
        <v>116</v>
      </c>
      <c r="CU28" s="115" t="s">
        <v>116</v>
      </c>
      <c r="CV28" s="115" t="s">
        <v>116</v>
      </c>
      <c r="CW28" s="115" t="s">
        <v>116</v>
      </c>
      <c r="CX28" s="116"/>
      <c r="CY28" s="116"/>
      <c r="CZ28" s="116"/>
      <c r="DA28" s="116"/>
      <c r="DB28" s="116"/>
      <c r="DC28" s="116"/>
      <c r="DD28" s="116"/>
      <c r="DE28" s="116"/>
      <c r="DF28" s="116"/>
      <c r="DG28" s="116"/>
      <c r="DH28" s="116"/>
      <c r="DI28" s="117"/>
      <c r="DJ28" s="117"/>
      <c r="DK28" s="117"/>
      <c r="DL28" s="117"/>
      <c r="DM28" s="117"/>
      <c r="DN28" s="117"/>
      <c r="DO28" s="117"/>
      <c r="DP28" s="117"/>
      <c r="DQ28" s="117"/>
      <c r="DR28" s="117"/>
      <c r="DS28" s="118"/>
      <c r="DT28" s="119" t="s">
        <v>116</v>
      </c>
      <c r="DU28" s="120" t="s">
        <v>130</v>
      </c>
      <c r="DV28" s="121" t="s">
        <v>116</v>
      </c>
    </row>
    <row r="29" spans="1:126">
      <c r="A29" s="122">
        <v>22</v>
      </c>
      <c r="B29" s="112">
        <f>[1]SISWA!B27</f>
        <v>0</v>
      </c>
      <c r="C29" s="81"/>
      <c r="D29" s="81"/>
      <c r="E29" s="81"/>
      <c r="F29" s="81"/>
      <c r="G29" s="81"/>
      <c r="H29" s="81"/>
      <c r="I29" s="81"/>
      <c r="J29" s="81"/>
      <c r="K29" s="81"/>
      <c r="L29" s="81"/>
      <c r="M29" s="81"/>
      <c r="N29" s="113"/>
      <c r="O29" s="113"/>
      <c r="P29" s="113"/>
      <c r="Q29" s="113"/>
      <c r="R29" s="113"/>
      <c r="S29" s="113"/>
      <c r="T29" s="113"/>
      <c r="U29" s="113"/>
      <c r="V29" s="113"/>
      <c r="W29" s="113"/>
      <c r="X29" s="113"/>
      <c r="Y29" s="81"/>
      <c r="Z29" s="81"/>
      <c r="AA29" s="81"/>
      <c r="AB29" s="81"/>
      <c r="AC29" s="81"/>
      <c r="AD29" s="81"/>
      <c r="AE29" s="81"/>
      <c r="AF29" s="81"/>
      <c r="AG29" s="81"/>
      <c r="AH29" s="81"/>
      <c r="AI29" s="81"/>
      <c r="AJ29" s="113"/>
      <c r="AK29" s="113"/>
      <c r="AL29" s="113"/>
      <c r="AM29" s="113"/>
      <c r="AN29" s="113"/>
      <c r="AO29" s="113"/>
      <c r="AP29" s="113"/>
      <c r="AQ29" s="113"/>
      <c r="AR29" s="113"/>
      <c r="AS29" s="113"/>
      <c r="AT29" s="113"/>
      <c r="AU29" s="81"/>
      <c r="AV29" s="81"/>
      <c r="AW29" s="81"/>
      <c r="AX29" s="81"/>
      <c r="AY29" s="81"/>
      <c r="AZ29" s="81"/>
      <c r="BA29" s="81"/>
      <c r="BB29" s="81"/>
      <c r="BC29" s="81"/>
      <c r="BD29" s="81"/>
      <c r="BE29" s="81"/>
      <c r="BF29" s="113"/>
      <c r="BG29" s="113"/>
      <c r="BH29" s="113"/>
      <c r="BI29" s="113"/>
      <c r="BJ29" s="113"/>
      <c r="BK29" s="113"/>
      <c r="BL29" s="113"/>
      <c r="BM29" s="113"/>
      <c r="BN29" s="113"/>
      <c r="BO29" s="113"/>
      <c r="BP29" s="113"/>
      <c r="BQ29" s="81"/>
      <c r="BR29" s="81"/>
      <c r="BS29" s="81"/>
      <c r="BT29" s="81"/>
      <c r="BU29" s="81"/>
      <c r="BV29" s="81"/>
      <c r="BW29" s="81"/>
      <c r="BX29" s="81"/>
      <c r="BY29" s="81"/>
      <c r="BZ29" s="81"/>
      <c r="CA29" s="81"/>
      <c r="CB29" s="113"/>
      <c r="CC29" s="113"/>
      <c r="CD29" s="113"/>
      <c r="CE29" s="113"/>
      <c r="CF29" s="113"/>
      <c r="CG29" s="113"/>
      <c r="CH29" s="113"/>
      <c r="CI29" s="113"/>
      <c r="CJ29" s="113"/>
      <c r="CK29" s="114"/>
      <c r="CL29" s="114"/>
      <c r="CM29" s="115" t="s">
        <v>116</v>
      </c>
      <c r="CN29" s="115" t="s">
        <v>116</v>
      </c>
      <c r="CO29" s="115" t="s">
        <v>116</v>
      </c>
      <c r="CP29" s="115" t="s">
        <v>116</v>
      </c>
      <c r="CQ29" s="115" t="s">
        <v>116</v>
      </c>
      <c r="CR29" s="115" t="s">
        <v>116</v>
      </c>
      <c r="CS29" s="115" t="s">
        <v>116</v>
      </c>
      <c r="CT29" s="115" t="s">
        <v>116</v>
      </c>
      <c r="CU29" s="115" t="s">
        <v>116</v>
      </c>
      <c r="CV29" s="115" t="s">
        <v>116</v>
      </c>
      <c r="CW29" s="115" t="s">
        <v>116</v>
      </c>
      <c r="CX29" s="116"/>
      <c r="CY29" s="116"/>
      <c r="CZ29" s="116"/>
      <c r="DA29" s="116"/>
      <c r="DB29" s="116"/>
      <c r="DC29" s="116"/>
      <c r="DD29" s="116"/>
      <c r="DE29" s="116"/>
      <c r="DF29" s="116"/>
      <c r="DG29" s="116"/>
      <c r="DH29" s="116"/>
      <c r="DI29" s="117"/>
      <c r="DJ29" s="117"/>
      <c r="DK29" s="117"/>
      <c r="DL29" s="117"/>
      <c r="DM29" s="117"/>
      <c r="DN29" s="117"/>
      <c r="DO29" s="117"/>
      <c r="DP29" s="117"/>
      <c r="DQ29" s="117"/>
      <c r="DR29" s="117"/>
      <c r="DS29" s="118"/>
      <c r="DT29" s="119" t="s">
        <v>116</v>
      </c>
      <c r="DU29" s="120" t="s">
        <v>130</v>
      </c>
      <c r="DV29" s="121" t="s">
        <v>116</v>
      </c>
    </row>
    <row r="30" spans="1:126">
      <c r="A30" s="122">
        <v>23</v>
      </c>
      <c r="B30" s="112">
        <f>[1]SISWA!B28</f>
        <v>0</v>
      </c>
      <c r="C30" s="81"/>
      <c r="D30" s="81"/>
      <c r="E30" s="81"/>
      <c r="F30" s="81"/>
      <c r="G30" s="81"/>
      <c r="H30" s="81"/>
      <c r="I30" s="81"/>
      <c r="J30" s="81"/>
      <c r="K30" s="81"/>
      <c r="L30" s="81"/>
      <c r="M30" s="81"/>
      <c r="N30" s="113"/>
      <c r="O30" s="113"/>
      <c r="P30" s="113"/>
      <c r="Q30" s="113"/>
      <c r="R30" s="113"/>
      <c r="S30" s="113"/>
      <c r="T30" s="113"/>
      <c r="U30" s="113"/>
      <c r="V30" s="113"/>
      <c r="W30" s="113"/>
      <c r="X30" s="113"/>
      <c r="Y30" s="81"/>
      <c r="Z30" s="81"/>
      <c r="AA30" s="81"/>
      <c r="AB30" s="81"/>
      <c r="AC30" s="81"/>
      <c r="AD30" s="81"/>
      <c r="AE30" s="81"/>
      <c r="AF30" s="81"/>
      <c r="AG30" s="81"/>
      <c r="AH30" s="81"/>
      <c r="AI30" s="81"/>
      <c r="AJ30" s="113"/>
      <c r="AK30" s="113"/>
      <c r="AL30" s="113"/>
      <c r="AM30" s="113"/>
      <c r="AN30" s="113"/>
      <c r="AO30" s="113"/>
      <c r="AP30" s="113"/>
      <c r="AQ30" s="113"/>
      <c r="AR30" s="113"/>
      <c r="AS30" s="113"/>
      <c r="AT30" s="113"/>
      <c r="AU30" s="81"/>
      <c r="AV30" s="81"/>
      <c r="AW30" s="81"/>
      <c r="AX30" s="81"/>
      <c r="AY30" s="81"/>
      <c r="AZ30" s="81"/>
      <c r="BA30" s="81"/>
      <c r="BB30" s="81"/>
      <c r="BC30" s="81"/>
      <c r="BD30" s="81"/>
      <c r="BE30" s="81"/>
      <c r="BF30" s="113"/>
      <c r="BG30" s="113"/>
      <c r="BH30" s="113"/>
      <c r="BI30" s="113"/>
      <c r="BJ30" s="113"/>
      <c r="BK30" s="113"/>
      <c r="BL30" s="113"/>
      <c r="BM30" s="113"/>
      <c r="BN30" s="113"/>
      <c r="BO30" s="113"/>
      <c r="BP30" s="113"/>
      <c r="BQ30" s="81"/>
      <c r="BR30" s="81"/>
      <c r="BS30" s="81"/>
      <c r="BT30" s="81"/>
      <c r="BU30" s="81"/>
      <c r="BV30" s="81"/>
      <c r="BW30" s="81"/>
      <c r="BX30" s="81"/>
      <c r="BY30" s="81"/>
      <c r="BZ30" s="81"/>
      <c r="CA30" s="81"/>
      <c r="CB30" s="113"/>
      <c r="CC30" s="113"/>
      <c r="CD30" s="113"/>
      <c r="CE30" s="113"/>
      <c r="CF30" s="113"/>
      <c r="CG30" s="113"/>
      <c r="CH30" s="113"/>
      <c r="CI30" s="113"/>
      <c r="CJ30" s="113"/>
      <c r="CK30" s="114"/>
      <c r="CL30" s="114"/>
      <c r="CM30" s="115" t="s">
        <v>116</v>
      </c>
      <c r="CN30" s="115" t="s">
        <v>116</v>
      </c>
      <c r="CO30" s="115" t="s">
        <v>116</v>
      </c>
      <c r="CP30" s="115" t="s">
        <v>116</v>
      </c>
      <c r="CQ30" s="115" t="s">
        <v>116</v>
      </c>
      <c r="CR30" s="115" t="s">
        <v>116</v>
      </c>
      <c r="CS30" s="115" t="s">
        <v>116</v>
      </c>
      <c r="CT30" s="115" t="s">
        <v>116</v>
      </c>
      <c r="CU30" s="115" t="s">
        <v>116</v>
      </c>
      <c r="CV30" s="115" t="s">
        <v>116</v>
      </c>
      <c r="CW30" s="115" t="s">
        <v>116</v>
      </c>
      <c r="CX30" s="116"/>
      <c r="CY30" s="116"/>
      <c r="CZ30" s="116"/>
      <c r="DA30" s="116"/>
      <c r="DB30" s="116"/>
      <c r="DC30" s="116"/>
      <c r="DD30" s="116"/>
      <c r="DE30" s="116"/>
      <c r="DF30" s="116"/>
      <c r="DG30" s="116"/>
      <c r="DH30" s="116"/>
      <c r="DI30" s="117"/>
      <c r="DJ30" s="117"/>
      <c r="DK30" s="117"/>
      <c r="DL30" s="117"/>
      <c r="DM30" s="117"/>
      <c r="DN30" s="117"/>
      <c r="DO30" s="117"/>
      <c r="DP30" s="117"/>
      <c r="DQ30" s="117"/>
      <c r="DR30" s="117"/>
      <c r="DS30" s="118"/>
      <c r="DT30" s="119" t="s">
        <v>116</v>
      </c>
      <c r="DU30" s="120" t="s">
        <v>130</v>
      </c>
      <c r="DV30" s="121" t="s">
        <v>116</v>
      </c>
    </row>
    <row r="31" spans="1:126">
      <c r="A31" s="122">
        <v>24</v>
      </c>
      <c r="B31" s="112">
        <f>[1]SISWA!B29</f>
        <v>0</v>
      </c>
      <c r="C31" s="81"/>
      <c r="D31" s="81"/>
      <c r="E31" s="81"/>
      <c r="F31" s="81"/>
      <c r="G31" s="81"/>
      <c r="H31" s="81"/>
      <c r="I31" s="81"/>
      <c r="J31" s="81"/>
      <c r="K31" s="81"/>
      <c r="L31" s="81"/>
      <c r="M31" s="81"/>
      <c r="N31" s="113"/>
      <c r="O31" s="113"/>
      <c r="P31" s="113"/>
      <c r="Q31" s="113"/>
      <c r="R31" s="113"/>
      <c r="S31" s="113"/>
      <c r="T31" s="113"/>
      <c r="U31" s="113"/>
      <c r="V31" s="113"/>
      <c r="W31" s="113"/>
      <c r="X31" s="113"/>
      <c r="Y31" s="81"/>
      <c r="Z31" s="81"/>
      <c r="AA31" s="81"/>
      <c r="AB31" s="81"/>
      <c r="AC31" s="81"/>
      <c r="AD31" s="81"/>
      <c r="AE31" s="81"/>
      <c r="AF31" s="81"/>
      <c r="AG31" s="81"/>
      <c r="AH31" s="81"/>
      <c r="AI31" s="81"/>
      <c r="AJ31" s="113"/>
      <c r="AK31" s="113"/>
      <c r="AL31" s="113"/>
      <c r="AM31" s="113"/>
      <c r="AN31" s="113"/>
      <c r="AO31" s="113"/>
      <c r="AP31" s="113"/>
      <c r="AQ31" s="113"/>
      <c r="AR31" s="113"/>
      <c r="AS31" s="113"/>
      <c r="AT31" s="113"/>
      <c r="AU31" s="81"/>
      <c r="AV31" s="81"/>
      <c r="AW31" s="81"/>
      <c r="AX31" s="81"/>
      <c r="AY31" s="81"/>
      <c r="AZ31" s="81"/>
      <c r="BA31" s="81"/>
      <c r="BB31" s="81"/>
      <c r="BC31" s="81"/>
      <c r="BD31" s="81"/>
      <c r="BE31" s="81"/>
      <c r="BF31" s="113"/>
      <c r="BG31" s="113"/>
      <c r="BH31" s="113"/>
      <c r="BI31" s="113"/>
      <c r="BJ31" s="113"/>
      <c r="BK31" s="113"/>
      <c r="BL31" s="113"/>
      <c r="BM31" s="113"/>
      <c r="BN31" s="113"/>
      <c r="BO31" s="113"/>
      <c r="BP31" s="113"/>
      <c r="BQ31" s="81"/>
      <c r="BR31" s="81"/>
      <c r="BS31" s="81"/>
      <c r="BT31" s="81"/>
      <c r="BU31" s="81"/>
      <c r="BV31" s="81"/>
      <c r="BW31" s="81"/>
      <c r="BX31" s="81"/>
      <c r="BY31" s="81"/>
      <c r="BZ31" s="81"/>
      <c r="CA31" s="81"/>
      <c r="CB31" s="113"/>
      <c r="CC31" s="113"/>
      <c r="CD31" s="113"/>
      <c r="CE31" s="113"/>
      <c r="CF31" s="113"/>
      <c r="CG31" s="113"/>
      <c r="CH31" s="113"/>
      <c r="CI31" s="113"/>
      <c r="CJ31" s="113"/>
      <c r="CK31" s="114"/>
      <c r="CL31" s="114"/>
      <c r="CM31" s="115" t="s">
        <v>116</v>
      </c>
      <c r="CN31" s="115" t="s">
        <v>116</v>
      </c>
      <c r="CO31" s="115" t="s">
        <v>116</v>
      </c>
      <c r="CP31" s="115" t="s">
        <v>116</v>
      </c>
      <c r="CQ31" s="115" t="s">
        <v>116</v>
      </c>
      <c r="CR31" s="115" t="s">
        <v>116</v>
      </c>
      <c r="CS31" s="115" t="s">
        <v>116</v>
      </c>
      <c r="CT31" s="115" t="s">
        <v>116</v>
      </c>
      <c r="CU31" s="115" t="s">
        <v>116</v>
      </c>
      <c r="CV31" s="115" t="s">
        <v>116</v>
      </c>
      <c r="CW31" s="115" t="s">
        <v>116</v>
      </c>
      <c r="CX31" s="116"/>
      <c r="CY31" s="116"/>
      <c r="CZ31" s="116"/>
      <c r="DA31" s="116"/>
      <c r="DB31" s="116"/>
      <c r="DC31" s="116"/>
      <c r="DD31" s="116"/>
      <c r="DE31" s="116"/>
      <c r="DF31" s="116"/>
      <c r="DG31" s="116"/>
      <c r="DH31" s="116"/>
      <c r="DI31" s="117"/>
      <c r="DJ31" s="117"/>
      <c r="DK31" s="117"/>
      <c r="DL31" s="117"/>
      <c r="DM31" s="117"/>
      <c r="DN31" s="117"/>
      <c r="DO31" s="117"/>
      <c r="DP31" s="117"/>
      <c r="DQ31" s="117"/>
      <c r="DR31" s="117"/>
      <c r="DS31" s="118"/>
      <c r="DT31" s="119" t="s">
        <v>116</v>
      </c>
      <c r="DU31" s="120" t="s">
        <v>130</v>
      </c>
      <c r="DV31" s="121" t="s">
        <v>116</v>
      </c>
    </row>
    <row r="32" spans="1:126">
      <c r="A32" s="122">
        <v>25</v>
      </c>
      <c r="B32" s="112">
        <f>[1]SISWA!B30</f>
        <v>0</v>
      </c>
      <c r="C32" s="81"/>
      <c r="D32" s="81"/>
      <c r="E32" s="81"/>
      <c r="F32" s="81"/>
      <c r="G32" s="81"/>
      <c r="H32" s="81"/>
      <c r="I32" s="81"/>
      <c r="J32" s="81"/>
      <c r="K32" s="81"/>
      <c r="L32" s="81"/>
      <c r="M32" s="81"/>
      <c r="N32" s="113"/>
      <c r="O32" s="113"/>
      <c r="P32" s="113"/>
      <c r="Q32" s="113"/>
      <c r="R32" s="113"/>
      <c r="S32" s="113"/>
      <c r="T32" s="113"/>
      <c r="U32" s="113"/>
      <c r="V32" s="113"/>
      <c r="W32" s="113"/>
      <c r="X32" s="113"/>
      <c r="Y32" s="81"/>
      <c r="Z32" s="81"/>
      <c r="AA32" s="81"/>
      <c r="AB32" s="81"/>
      <c r="AC32" s="81"/>
      <c r="AD32" s="81"/>
      <c r="AE32" s="81"/>
      <c r="AF32" s="81"/>
      <c r="AG32" s="81"/>
      <c r="AH32" s="81"/>
      <c r="AI32" s="81"/>
      <c r="AJ32" s="113"/>
      <c r="AK32" s="113"/>
      <c r="AL32" s="113"/>
      <c r="AM32" s="113"/>
      <c r="AN32" s="113"/>
      <c r="AO32" s="113"/>
      <c r="AP32" s="113"/>
      <c r="AQ32" s="113"/>
      <c r="AR32" s="113"/>
      <c r="AS32" s="113"/>
      <c r="AT32" s="113"/>
      <c r="AU32" s="81"/>
      <c r="AV32" s="81"/>
      <c r="AW32" s="81"/>
      <c r="AX32" s="81"/>
      <c r="AY32" s="81"/>
      <c r="AZ32" s="81"/>
      <c r="BA32" s="81"/>
      <c r="BB32" s="81"/>
      <c r="BC32" s="81"/>
      <c r="BD32" s="81"/>
      <c r="BE32" s="81"/>
      <c r="BF32" s="113"/>
      <c r="BG32" s="113"/>
      <c r="BH32" s="113"/>
      <c r="BI32" s="113"/>
      <c r="BJ32" s="113"/>
      <c r="BK32" s="113"/>
      <c r="BL32" s="113"/>
      <c r="BM32" s="113"/>
      <c r="BN32" s="113"/>
      <c r="BO32" s="113"/>
      <c r="BP32" s="113"/>
      <c r="BQ32" s="81"/>
      <c r="BR32" s="81"/>
      <c r="BS32" s="81"/>
      <c r="BT32" s="81"/>
      <c r="BU32" s="81"/>
      <c r="BV32" s="81"/>
      <c r="BW32" s="81"/>
      <c r="BX32" s="81"/>
      <c r="BY32" s="81"/>
      <c r="BZ32" s="81"/>
      <c r="CA32" s="81"/>
      <c r="CB32" s="113"/>
      <c r="CC32" s="113"/>
      <c r="CD32" s="113"/>
      <c r="CE32" s="113"/>
      <c r="CF32" s="113"/>
      <c r="CG32" s="113"/>
      <c r="CH32" s="113"/>
      <c r="CI32" s="113"/>
      <c r="CJ32" s="113"/>
      <c r="CK32" s="114"/>
      <c r="CL32" s="114"/>
      <c r="CM32" s="115" t="s">
        <v>116</v>
      </c>
      <c r="CN32" s="115" t="s">
        <v>116</v>
      </c>
      <c r="CO32" s="115" t="s">
        <v>116</v>
      </c>
      <c r="CP32" s="115" t="s">
        <v>116</v>
      </c>
      <c r="CQ32" s="115" t="s">
        <v>116</v>
      </c>
      <c r="CR32" s="115" t="s">
        <v>116</v>
      </c>
      <c r="CS32" s="115" t="s">
        <v>116</v>
      </c>
      <c r="CT32" s="115" t="s">
        <v>116</v>
      </c>
      <c r="CU32" s="115" t="s">
        <v>116</v>
      </c>
      <c r="CV32" s="115" t="s">
        <v>116</v>
      </c>
      <c r="CW32" s="115" t="s">
        <v>116</v>
      </c>
      <c r="CX32" s="116"/>
      <c r="CY32" s="116"/>
      <c r="CZ32" s="116"/>
      <c r="DA32" s="116"/>
      <c r="DB32" s="116"/>
      <c r="DC32" s="116"/>
      <c r="DD32" s="116"/>
      <c r="DE32" s="116"/>
      <c r="DF32" s="116"/>
      <c r="DG32" s="116"/>
      <c r="DH32" s="116"/>
      <c r="DI32" s="117"/>
      <c r="DJ32" s="117"/>
      <c r="DK32" s="117"/>
      <c r="DL32" s="117"/>
      <c r="DM32" s="117"/>
      <c r="DN32" s="117"/>
      <c r="DO32" s="117"/>
      <c r="DP32" s="117"/>
      <c r="DQ32" s="117"/>
      <c r="DR32" s="117"/>
      <c r="DS32" s="118"/>
      <c r="DT32" s="119" t="s">
        <v>116</v>
      </c>
      <c r="DU32" s="120" t="s">
        <v>130</v>
      </c>
      <c r="DV32" s="121" t="s">
        <v>116</v>
      </c>
    </row>
    <row r="33" spans="1:126">
      <c r="A33" s="122">
        <v>26</v>
      </c>
      <c r="B33" s="112">
        <f>[1]SISWA!B31</f>
        <v>0</v>
      </c>
      <c r="C33" s="81"/>
      <c r="D33" s="81"/>
      <c r="E33" s="81"/>
      <c r="F33" s="81"/>
      <c r="G33" s="81"/>
      <c r="H33" s="81"/>
      <c r="I33" s="81"/>
      <c r="J33" s="81"/>
      <c r="K33" s="81"/>
      <c r="L33" s="81"/>
      <c r="M33" s="81"/>
      <c r="N33" s="113"/>
      <c r="O33" s="113"/>
      <c r="P33" s="113"/>
      <c r="Q33" s="113"/>
      <c r="R33" s="113"/>
      <c r="S33" s="113"/>
      <c r="T33" s="113"/>
      <c r="U33" s="113"/>
      <c r="V33" s="113"/>
      <c r="W33" s="113"/>
      <c r="X33" s="113"/>
      <c r="Y33" s="81"/>
      <c r="Z33" s="81"/>
      <c r="AA33" s="81"/>
      <c r="AB33" s="81"/>
      <c r="AC33" s="81"/>
      <c r="AD33" s="81"/>
      <c r="AE33" s="81"/>
      <c r="AF33" s="81"/>
      <c r="AG33" s="81"/>
      <c r="AH33" s="81"/>
      <c r="AI33" s="81"/>
      <c r="AJ33" s="113"/>
      <c r="AK33" s="113"/>
      <c r="AL33" s="113"/>
      <c r="AM33" s="113"/>
      <c r="AN33" s="113"/>
      <c r="AO33" s="113"/>
      <c r="AP33" s="113"/>
      <c r="AQ33" s="113"/>
      <c r="AR33" s="113"/>
      <c r="AS33" s="113"/>
      <c r="AT33" s="113"/>
      <c r="AU33" s="81"/>
      <c r="AV33" s="81"/>
      <c r="AW33" s="81"/>
      <c r="AX33" s="81"/>
      <c r="AY33" s="81"/>
      <c r="AZ33" s="81"/>
      <c r="BA33" s="81"/>
      <c r="BB33" s="81"/>
      <c r="BC33" s="81"/>
      <c r="BD33" s="81"/>
      <c r="BE33" s="81"/>
      <c r="BF33" s="113"/>
      <c r="BG33" s="113"/>
      <c r="BH33" s="113"/>
      <c r="BI33" s="113"/>
      <c r="BJ33" s="113"/>
      <c r="BK33" s="113"/>
      <c r="BL33" s="113"/>
      <c r="BM33" s="113"/>
      <c r="BN33" s="113"/>
      <c r="BO33" s="113"/>
      <c r="BP33" s="113"/>
      <c r="BQ33" s="81"/>
      <c r="BR33" s="81"/>
      <c r="BS33" s="81"/>
      <c r="BT33" s="81"/>
      <c r="BU33" s="81"/>
      <c r="BV33" s="81"/>
      <c r="BW33" s="81"/>
      <c r="BX33" s="81"/>
      <c r="BY33" s="81"/>
      <c r="BZ33" s="81"/>
      <c r="CA33" s="81"/>
      <c r="CB33" s="113"/>
      <c r="CC33" s="113"/>
      <c r="CD33" s="113"/>
      <c r="CE33" s="113"/>
      <c r="CF33" s="113"/>
      <c r="CG33" s="113"/>
      <c r="CH33" s="113"/>
      <c r="CI33" s="113"/>
      <c r="CJ33" s="113"/>
      <c r="CK33" s="114"/>
      <c r="CL33" s="114"/>
      <c r="CM33" s="115" t="s">
        <v>116</v>
      </c>
      <c r="CN33" s="115" t="s">
        <v>116</v>
      </c>
      <c r="CO33" s="115" t="s">
        <v>116</v>
      </c>
      <c r="CP33" s="115" t="s">
        <v>116</v>
      </c>
      <c r="CQ33" s="115" t="s">
        <v>116</v>
      </c>
      <c r="CR33" s="115" t="s">
        <v>116</v>
      </c>
      <c r="CS33" s="115" t="s">
        <v>116</v>
      </c>
      <c r="CT33" s="115" t="s">
        <v>116</v>
      </c>
      <c r="CU33" s="115" t="s">
        <v>116</v>
      </c>
      <c r="CV33" s="115" t="s">
        <v>116</v>
      </c>
      <c r="CW33" s="115" t="s">
        <v>116</v>
      </c>
      <c r="CX33" s="116"/>
      <c r="CY33" s="116"/>
      <c r="CZ33" s="116"/>
      <c r="DA33" s="116"/>
      <c r="DB33" s="116"/>
      <c r="DC33" s="116"/>
      <c r="DD33" s="116"/>
      <c r="DE33" s="116"/>
      <c r="DF33" s="116"/>
      <c r="DG33" s="116"/>
      <c r="DH33" s="116"/>
      <c r="DI33" s="117"/>
      <c r="DJ33" s="117"/>
      <c r="DK33" s="117"/>
      <c r="DL33" s="117"/>
      <c r="DM33" s="117"/>
      <c r="DN33" s="117"/>
      <c r="DO33" s="117"/>
      <c r="DP33" s="117"/>
      <c r="DQ33" s="117"/>
      <c r="DR33" s="117"/>
      <c r="DS33" s="118"/>
      <c r="DT33" s="119" t="s">
        <v>116</v>
      </c>
      <c r="DU33" s="120" t="s">
        <v>130</v>
      </c>
      <c r="DV33" s="121" t="s">
        <v>116</v>
      </c>
    </row>
    <row r="34" spans="1:126">
      <c r="A34" s="122">
        <v>27</v>
      </c>
      <c r="B34" s="112">
        <f>[1]SISWA!B32</f>
        <v>0</v>
      </c>
      <c r="C34" s="81"/>
      <c r="D34" s="81"/>
      <c r="E34" s="81"/>
      <c r="F34" s="81"/>
      <c r="G34" s="81"/>
      <c r="H34" s="81"/>
      <c r="I34" s="81"/>
      <c r="J34" s="81"/>
      <c r="K34" s="81"/>
      <c r="L34" s="81"/>
      <c r="M34" s="81"/>
      <c r="N34" s="113"/>
      <c r="O34" s="113"/>
      <c r="P34" s="113"/>
      <c r="Q34" s="113"/>
      <c r="R34" s="113"/>
      <c r="S34" s="113"/>
      <c r="T34" s="113"/>
      <c r="U34" s="113"/>
      <c r="V34" s="113"/>
      <c r="W34" s="113"/>
      <c r="X34" s="113"/>
      <c r="Y34" s="81"/>
      <c r="Z34" s="81"/>
      <c r="AA34" s="81"/>
      <c r="AB34" s="81"/>
      <c r="AC34" s="81"/>
      <c r="AD34" s="81"/>
      <c r="AE34" s="81"/>
      <c r="AF34" s="81"/>
      <c r="AG34" s="81"/>
      <c r="AH34" s="81"/>
      <c r="AI34" s="81"/>
      <c r="AJ34" s="113"/>
      <c r="AK34" s="113"/>
      <c r="AL34" s="113"/>
      <c r="AM34" s="113"/>
      <c r="AN34" s="113"/>
      <c r="AO34" s="113"/>
      <c r="AP34" s="113"/>
      <c r="AQ34" s="113"/>
      <c r="AR34" s="113"/>
      <c r="AS34" s="113"/>
      <c r="AT34" s="113"/>
      <c r="AU34" s="81"/>
      <c r="AV34" s="81"/>
      <c r="AW34" s="81"/>
      <c r="AX34" s="81"/>
      <c r="AY34" s="81"/>
      <c r="AZ34" s="81"/>
      <c r="BA34" s="81"/>
      <c r="BB34" s="81"/>
      <c r="BC34" s="81"/>
      <c r="BD34" s="81"/>
      <c r="BE34" s="81"/>
      <c r="BF34" s="113"/>
      <c r="BG34" s="113"/>
      <c r="BH34" s="113"/>
      <c r="BI34" s="113"/>
      <c r="BJ34" s="113"/>
      <c r="BK34" s="113"/>
      <c r="BL34" s="113"/>
      <c r="BM34" s="113"/>
      <c r="BN34" s="113"/>
      <c r="BO34" s="113"/>
      <c r="BP34" s="113"/>
      <c r="BQ34" s="81"/>
      <c r="BR34" s="81"/>
      <c r="BS34" s="81"/>
      <c r="BT34" s="81"/>
      <c r="BU34" s="81"/>
      <c r="BV34" s="81"/>
      <c r="BW34" s="81"/>
      <c r="BX34" s="81"/>
      <c r="BY34" s="81"/>
      <c r="BZ34" s="81"/>
      <c r="CA34" s="81"/>
      <c r="CB34" s="113"/>
      <c r="CC34" s="113"/>
      <c r="CD34" s="113"/>
      <c r="CE34" s="113"/>
      <c r="CF34" s="113"/>
      <c r="CG34" s="113"/>
      <c r="CH34" s="113"/>
      <c r="CI34" s="113"/>
      <c r="CJ34" s="113"/>
      <c r="CK34" s="114"/>
      <c r="CL34" s="114"/>
      <c r="CM34" s="115" t="s">
        <v>116</v>
      </c>
      <c r="CN34" s="115" t="s">
        <v>116</v>
      </c>
      <c r="CO34" s="115" t="s">
        <v>116</v>
      </c>
      <c r="CP34" s="115" t="s">
        <v>116</v>
      </c>
      <c r="CQ34" s="115" t="s">
        <v>116</v>
      </c>
      <c r="CR34" s="115" t="s">
        <v>116</v>
      </c>
      <c r="CS34" s="115" t="s">
        <v>116</v>
      </c>
      <c r="CT34" s="115" t="s">
        <v>116</v>
      </c>
      <c r="CU34" s="115" t="s">
        <v>116</v>
      </c>
      <c r="CV34" s="115" t="s">
        <v>116</v>
      </c>
      <c r="CW34" s="115" t="s">
        <v>116</v>
      </c>
      <c r="CX34" s="116"/>
      <c r="CY34" s="116"/>
      <c r="CZ34" s="116"/>
      <c r="DA34" s="116"/>
      <c r="DB34" s="116"/>
      <c r="DC34" s="116"/>
      <c r="DD34" s="116"/>
      <c r="DE34" s="116"/>
      <c r="DF34" s="116"/>
      <c r="DG34" s="116"/>
      <c r="DH34" s="116"/>
      <c r="DI34" s="117"/>
      <c r="DJ34" s="117"/>
      <c r="DK34" s="117"/>
      <c r="DL34" s="117"/>
      <c r="DM34" s="117"/>
      <c r="DN34" s="117"/>
      <c r="DO34" s="117"/>
      <c r="DP34" s="117"/>
      <c r="DQ34" s="117"/>
      <c r="DR34" s="117"/>
      <c r="DS34" s="118"/>
      <c r="DT34" s="119" t="s">
        <v>116</v>
      </c>
      <c r="DU34" s="120" t="s">
        <v>130</v>
      </c>
      <c r="DV34" s="121" t="s">
        <v>116</v>
      </c>
    </row>
    <row r="35" spans="1:126">
      <c r="A35" s="122">
        <v>28</v>
      </c>
      <c r="B35" s="112">
        <f>[1]SISWA!B33</f>
        <v>0</v>
      </c>
      <c r="C35" s="81"/>
      <c r="D35" s="81"/>
      <c r="E35" s="81"/>
      <c r="F35" s="81"/>
      <c r="G35" s="81"/>
      <c r="H35" s="81"/>
      <c r="I35" s="81"/>
      <c r="J35" s="81"/>
      <c r="K35" s="81"/>
      <c r="L35" s="81"/>
      <c r="M35" s="81"/>
      <c r="N35" s="113"/>
      <c r="O35" s="113"/>
      <c r="P35" s="113"/>
      <c r="Q35" s="113"/>
      <c r="R35" s="113"/>
      <c r="S35" s="113"/>
      <c r="T35" s="113"/>
      <c r="U35" s="113"/>
      <c r="V35" s="113"/>
      <c r="W35" s="113"/>
      <c r="X35" s="113"/>
      <c r="Y35" s="81"/>
      <c r="Z35" s="81"/>
      <c r="AA35" s="81"/>
      <c r="AB35" s="81"/>
      <c r="AC35" s="81"/>
      <c r="AD35" s="81"/>
      <c r="AE35" s="81"/>
      <c r="AF35" s="81"/>
      <c r="AG35" s="81"/>
      <c r="AH35" s="81"/>
      <c r="AI35" s="81"/>
      <c r="AJ35" s="113"/>
      <c r="AK35" s="113"/>
      <c r="AL35" s="113"/>
      <c r="AM35" s="113"/>
      <c r="AN35" s="113"/>
      <c r="AO35" s="113"/>
      <c r="AP35" s="113"/>
      <c r="AQ35" s="113"/>
      <c r="AR35" s="113"/>
      <c r="AS35" s="113"/>
      <c r="AT35" s="113"/>
      <c r="AU35" s="81"/>
      <c r="AV35" s="81"/>
      <c r="AW35" s="81"/>
      <c r="AX35" s="81"/>
      <c r="AY35" s="81"/>
      <c r="AZ35" s="81"/>
      <c r="BA35" s="81"/>
      <c r="BB35" s="81"/>
      <c r="BC35" s="81"/>
      <c r="BD35" s="81"/>
      <c r="BE35" s="81"/>
      <c r="BF35" s="113"/>
      <c r="BG35" s="113"/>
      <c r="BH35" s="113"/>
      <c r="BI35" s="113"/>
      <c r="BJ35" s="113"/>
      <c r="BK35" s="113"/>
      <c r="BL35" s="113"/>
      <c r="BM35" s="113"/>
      <c r="BN35" s="113"/>
      <c r="BO35" s="113"/>
      <c r="BP35" s="113"/>
      <c r="BQ35" s="81"/>
      <c r="BR35" s="81"/>
      <c r="BS35" s="81"/>
      <c r="BT35" s="81"/>
      <c r="BU35" s="81"/>
      <c r="BV35" s="81"/>
      <c r="BW35" s="81"/>
      <c r="BX35" s="81"/>
      <c r="BY35" s="81"/>
      <c r="BZ35" s="81"/>
      <c r="CA35" s="81"/>
      <c r="CB35" s="113"/>
      <c r="CC35" s="113"/>
      <c r="CD35" s="113"/>
      <c r="CE35" s="113"/>
      <c r="CF35" s="113"/>
      <c r="CG35" s="113"/>
      <c r="CH35" s="113"/>
      <c r="CI35" s="113"/>
      <c r="CJ35" s="113"/>
      <c r="CK35" s="114"/>
      <c r="CL35" s="114"/>
      <c r="CM35" s="115" t="s">
        <v>116</v>
      </c>
      <c r="CN35" s="115" t="s">
        <v>116</v>
      </c>
      <c r="CO35" s="115" t="s">
        <v>116</v>
      </c>
      <c r="CP35" s="115" t="s">
        <v>116</v>
      </c>
      <c r="CQ35" s="115" t="s">
        <v>116</v>
      </c>
      <c r="CR35" s="115" t="s">
        <v>116</v>
      </c>
      <c r="CS35" s="115" t="s">
        <v>116</v>
      </c>
      <c r="CT35" s="115" t="s">
        <v>116</v>
      </c>
      <c r="CU35" s="115" t="s">
        <v>116</v>
      </c>
      <c r="CV35" s="115" t="s">
        <v>116</v>
      </c>
      <c r="CW35" s="115" t="s">
        <v>116</v>
      </c>
      <c r="CX35" s="116"/>
      <c r="CY35" s="116"/>
      <c r="CZ35" s="116"/>
      <c r="DA35" s="116"/>
      <c r="DB35" s="116"/>
      <c r="DC35" s="116"/>
      <c r="DD35" s="116"/>
      <c r="DE35" s="116"/>
      <c r="DF35" s="116"/>
      <c r="DG35" s="116"/>
      <c r="DH35" s="116"/>
      <c r="DI35" s="117"/>
      <c r="DJ35" s="117"/>
      <c r="DK35" s="117"/>
      <c r="DL35" s="117"/>
      <c r="DM35" s="117"/>
      <c r="DN35" s="117"/>
      <c r="DO35" s="117"/>
      <c r="DP35" s="117"/>
      <c r="DQ35" s="117"/>
      <c r="DR35" s="117"/>
      <c r="DS35" s="118"/>
      <c r="DT35" s="119" t="s">
        <v>116</v>
      </c>
      <c r="DU35" s="120" t="s">
        <v>130</v>
      </c>
      <c r="DV35" s="121" t="s">
        <v>116</v>
      </c>
    </row>
    <row r="36" spans="1:126">
      <c r="A36" s="122">
        <v>29</v>
      </c>
      <c r="B36" s="112">
        <f>[1]SISWA!B34</f>
        <v>0</v>
      </c>
      <c r="C36" s="81"/>
      <c r="D36" s="81"/>
      <c r="E36" s="81"/>
      <c r="F36" s="81"/>
      <c r="G36" s="81"/>
      <c r="H36" s="81"/>
      <c r="I36" s="81"/>
      <c r="J36" s="81"/>
      <c r="K36" s="81"/>
      <c r="L36" s="81"/>
      <c r="M36" s="81"/>
      <c r="N36" s="113"/>
      <c r="O36" s="113"/>
      <c r="P36" s="113"/>
      <c r="Q36" s="113"/>
      <c r="R36" s="113"/>
      <c r="S36" s="113"/>
      <c r="T36" s="113"/>
      <c r="U36" s="113"/>
      <c r="V36" s="113"/>
      <c r="W36" s="113"/>
      <c r="X36" s="113"/>
      <c r="Y36" s="81"/>
      <c r="Z36" s="81"/>
      <c r="AA36" s="81"/>
      <c r="AB36" s="81"/>
      <c r="AC36" s="81"/>
      <c r="AD36" s="81"/>
      <c r="AE36" s="81"/>
      <c r="AF36" s="81"/>
      <c r="AG36" s="81"/>
      <c r="AH36" s="81"/>
      <c r="AI36" s="81"/>
      <c r="AJ36" s="113"/>
      <c r="AK36" s="113"/>
      <c r="AL36" s="113"/>
      <c r="AM36" s="113"/>
      <c r="AN36" s="113"/>
      <c r="AO36" s="113"/>
      <c r="AP36" s="113"/>
      <c r="AQ36" s="113"/>
      <c r="AR36" s="113"/>
      <c r="AS36" s="113"/>
      <c r="AT36" s="113"/>
      <c r="AU36" s="81"/>
      <c r="AV36" s="81"/>
      <c r="AW36" s="81"/>
      <c r="AX36" s="81"/>
      <c r="AY36" s="81"/>
      <c r="AZ36" s="81"/>
      <c r="BA36" s="81"/>
      <c r="BB36" s="81"/>
      <c r="BC36" s="81"/>
      <c r="BD36" s="81"/>
      <c r="BE36" s="81"/>
      <c r="BF36" s="113"/>
      <c r="BG36" s="113"/>
      <c r="BH36" s="113"/>
      <c r="BI36" s="113"/>
      <c r="BJ36" s="113"/>
      <c r="BK36" s="113"/>
      <c r="BL36" s="113"/>
      <c r="BM36" s="113"/>
      <c r="BN36" s="113"/>
      <c r="BO36" s="113"/>
      <c r="BP36" s="113"/>
      <c r="BQ36" s="81"/>
      <c r="BR36" s="81"/>
      <c r="BS36" s="81"/>
      <c r="BT36" s="81"/>
      <c r="BU36" s="81"/>
      <c r="BV36" s="81"/>
      <c r="BW36" s="81"/>
      <c r="BX36" s="81"/>
      <c r="BY36" s="81"/>
      <c r="BZ36" s="81"/>
      <c r="CA36" s="81"/>
      <c r="CB36" s="113"/>
      <c r="CC36" s="113"/>
      <c r="CD36" s="113"/>
      <c r="CE36" s="113"/>
      <c r="CF36" s="113"/>
      <c r="CG36" s="113"/>
      <c r="CH36" s="113"/>
      <c r="CI36" s="113"/>
      <c r="CJ36" s="113"/>
      <c r="CK36" s="114"/>
      <c r="CL36" s="114"/>
      <c r="CM36" s="115" t="s">
        <v>116</v>
      </c>
      <c r="CN36" s="115" t="s">
        <v>116</v>
      </c>
      <c r="CO36" s="115" t="s">
        <v>116</v>
      </c>
      <c r="CP36" s="115" t="s">
        <v>116</v>
      </c>
      <c r="CQ36" s="115" t="s">
        <v>116</v>
      </c>
      <c r="CR36" s="115" t="s">
        <v>116</v>
      </c>
      <c r="CS36" s="115" t="s">
        <v>116</v>
      </c>
      <c r="CT36" s="115" t="s">
        <v>116</v>
      </c>
      <c r="CU36" s="115" t="s">
        <v>116</v>
      </c>
      <c r="CV36" s="115" t="s">
        <v>116</v>
      </c>
      <c r="CW36" s="115" t="s">
        <v>116</v>
      </c>
      <c r="CX36" s="116"/>
      <c r="CY36" s="116"/>
      <c r="CZ36" s="116"/>
      <c r="DA36" s="116"/>
      <c r="DB36" s="116"/>
      <c r="DC36" s="116"/>
      <c r="DD36" s="116"/>
      <c r="DE36" s="116"/>
      <c r="DF36" s="116"/>
      <c r="DG36" s="116"/>
      <c r="DH36" s="116"/>
      <c r="DI36" s="117"/>
      <c r="DJ36" s="117"/>
      <c r="DK36" s="117"/>
      <c r="DL36" s="117"/>
      <c r="DM36" s="117"/>
      <c r="DN36" s="117"/>
      <c r="DO36" s="117"/>
      <c r="DP36" s="117"/>
      <c r="DQ36" s="117"/>
      <c r="DR36" s="117"/>
      <c r="DS36" s="118"/>
      <c r="DT36" s="119" t="s">
        <v>116</v>
      </c>
      <c r="DU36" s="120" t="s">
        <v>130</v>
      </c>
      <c r="DV36" s="121" t="s">
        <v>116</v>
      </c>
    </row>
    <row r="37" spans="1:126">
      <c r="A37" s="122">
        <v>30</v>
      </c>
      <c r="B37" s="112">
        <f>[1]SISWA!B35</f>
        <v>0</v>
      </c>
      <c r="C37" s="81"/>
      <c r="D37" s="81"/>
      <c r="E37" s="81"/>
      <c r="F37" s="81"/>
      <c r="G37" s="81"/>
      <c r="H37" s="81"/>
      <c r="I37" s="81"/>
      <c r="J37" s="81"/>
      <c r="K37" s="81"/>
      <c r="L37" s="81"/>
      <c r="M37" s="81"/>
      <c r="N37" s="113"/>
      <c r="O37" s="113"/>
      <c r="P37" s="113"/>
      <c r="Q37" s="113"/>
      <c r="R37" s="113"/>
      <c r="S37" s="113"/>
      <c r="T37" s="113"/>
      <c r="U37" s="113"/>
      <c r="V37" s="113"/>
      <c r="W37" s="113"/>
      <c r="X37" s="113"/>
      <c r="Y37" s="81"/>
      <c r="Z37" s="81"/>
      <c r="AA37" s="81"/>
      <c r="AB37" s="81"/>
      <c r="AC37" s="81"/>
      <c r="AD37" s="81"/>
      <c r="AE37" s="81"/>
      <c r="AF37" s="81"/>
      <c r="AG37" s="81"/>
      <c r="AH37" s="81"/>
      <c r="AI37" s="81"/>
      <c r="AJ37" s="113"/>
      <c r="AK37" s="113"/>
      <c r="AL37" s="113"/>
      <c r="AM37" s="113"/>
      <c r="AN37" s="113"/>
      <c r="AO37" s="113"/>
      <c r="AP37" s="113"/>
      <c r="AQ37" s="113"/>
      <c r="AR37" s="113"/>
      <c r="AS37" s="113"/>
      <c r="AT37" s="113"/>
      <c r="AU37" s="81"/>
      <c r="AV37" s="81"/>
      <c r="AW37" s="81"/>
      <c r="AX37" s="81"/>
      <c r="AY37" s="81"/>
      <c r="AZ37" s="81"/>
      <c r="BA37" s="81"/>
      <c r="BB37" s="81"/>
      <c r="BC37" s="81"/>
      <c r="BD37" s="81"/>
      <c r="BE37" s="81"/>
      <c r="BF37" s="113"/>
      <c r="BG37" s="113"/>
      <c r="BH37" s="113"/>
      <c r="BI37" s="113"/>
      <c r="BJ37" s="113"/>
      <c r="BK37" s="113"/>
      <c r="BL37" s="113"/>
      <c r="BM37" s="113"/>
      <c r="BN37" s="113"/>
      <c r="BO37" s="113"/>
      <c r="BP37" s="113"/>
      <c r="BQ37" s="81"/>
      <c r="BR37" s="81"/>
      <c r="BS37" s="81"/>
      <c r="BT37" s="81"/>
      <c r="BU37" s="81"/>
      <c r="BV37" s="81"/>
      <c r="BW37" s="81"/>
      <c r="BX37" s="81"/>
      <c r="BY37" s="81"/>
      <c r="BZ37" s="81"/>
      <c r="CA37" s="81"/>
      <c r="CB37" s="113"/>
      <c r="CC37" s="113"/>
      <c r="CD37" s="113"/>
      <c r="CE37" s="113"/>
      <c r="CF37" s="113"/>
      <c r="CG37" s="113"/>
      <c r="CH37" s="113"/>
      <c r="CI37" s="113"/>
      <c r="CJ37" s="113"/>
      <c r="CK37" s="114"/>
      <c r="CL37" s="114"/>
      <c r="CM37" s="115" t="s">
        <v>116</v>
      </c>
      <c r="CN37" s="115" t="s">
        <v>116</v>
      </c>
      <c r="CO37" s="115" t="s">
        <v>116</v>
      </c>
      <c r="CP37" s="115" t="s">
        <v>116</v>
      </c>
      <c r="CQ37" s="115" t="s">
        <v>116</v>
      </c>
      <c r="CR37" s="115" t="s">
        <v>116</v>
      </c>
      <c r="CS37" s="115" t="s">
        <v>116</v>
      </c>
      <c r="CT37" s="115" t="s">
        <v>116</v>
      </c>
      <c r="CU37" s="115" t="s">
        <v>116</v>
      </c>
      <c r="CV37" s="115" t="s">
        <v>116</v>
      </c>
      <c r="CW37" s="115" t="s">
        <v>116</v>
      </c>
      <c r="CX37" s="116"/>
      <c r="CY37" s="116"/>
      <c r="CZ37" s="116"/>
      <c r="DA37" s="116"/>
      <c r="DB37" s="116"/>
      <c r="DC37" s="116"/>
      <c r="DD37" s="116"/>
      <c r="DE37" s="116"/>
      <c r="DF37" s="116"/>
      <c r="DG37" s="116"/>
      <c r="DH37" s="116"/>
      <c r="DI37" s="117"/>
      <c r="DJ37" s="117"/>
      <c r="DK37" s="117"/>
      <c r="DL37" s="117"/>
      <c r="DM37" s="117"/>
      <c r="DN37" s="117"/>
      <c r="DO37" s="117"/>
      <c r="DP37" s="117"/>
      <c r="DQ37" s="117"/>
      <c r="DR37" s="117"/>
      <c r="DS37" s="118"/>
      <c r="DT37" s="119" t="s">
        <v>116</v>
      </c>
      <c r="DU37" s="120" t="s">
        <v>130</v>
      </c>
      <c r="DV37" s="121" t="s">
        <v>116</v>
      </c>
    </row>
    <row r="38" spans="1:126">
      <c r="A38" s="122">
        <v>31</v>
      </c>
      <c r="B38" s="112">
        <f>[1]SISWA!B36</f>
        <v>0</v>
      </c>
      <c r="C38" s="81"/>
      <c r="D38" s="81"/>
      <c r="E38" s="81"/>
      <c r="F38" s="81"/>
      <c r="G38" s="81"/>
      <c r="H38" s="81"/>
      <c r="I38" s="81"/>
      <c r="J38" s="81"/>
      <c r="K38" s="81"/>
      <c r="L38" s="81"/>
      <c r="M38" s="81"/>
      <c r="N38" s="113"/>
      <c r="O38" s="113"/>
      <c r="P38" s="113"/>
      <c r="Q38" s="113"/>
      <c r="R38" s="113"/>
      <c r="S38" s="113"/>
      <c r="T38" s="113"/>
      <c r="U38" s="113"/>
      <c r="V38" s="113"/>
      <c r="W38" s="113"/>
      <c r="X38" s="113"/>
      <c r="Y38" s="81"/>
      <c r="Z38" s="81"/>
      <c r="AA38" s="81"/>
      <c r="AB38" s="81"/>
      <c r="AC38" s="81"/>
      <c r="AD38" s="81"/>
      <c r="AE38" s="81"/>
      <c r="AF38" s="81"/>
      <c r="AG38" s="81"/>
      <c r="AH38" s="81"/>
      <c r="AI38" s="81"/>
      <c r="AJ38" s="113"/>
      <c r="AK38" s="113"/>
      <c r="AL38" s="113"/>
      <c r="AM38" s="113"/>
      <c r="AN38" s="113"/>
      <c r="AO38" s="113"/>
      <c r="AP38" s="113"/>
      <c r="AQ38" s="113"/>
      <c r="AR38" s="113"/>
      <c r="AS38" s="113"/>
      <c r="AT38" s="113"/>
      <c r="AU38" s="81"/>
      <c r="AV38" s="81"/>
      <c r="AW38" s="81"/>
      <c r="AX38" s="81"/>
      <c r="AY38" s="81"/>
      <c r="AZ38" s="81"/>
      <c r="BA38" s="81"/>
      <c r="BB38" s="81"/>
      <c r="BC38" s="81"/>
      <c r="BD38" s="81"/>
      <c r="BE38" s="81"/>
      <c r="BF38" s="113"/>
      <c r="BG38" s="113"/>
      <c r="BH38" s="113"/>
      <c r="BI38" s="113"/>
      <c r="BJ38" s="113"/>
      <c r="BK38" s="113"/>
      <c r="BL38" s="113"/>
      <c r="BM38" s="113"/>
      <c r="BN38" s="113"/>
      <c r="BO38" s="113"/>
      <c r="BP38" s="113"/>
      <c r="BQ38" s="81"/>
      <c r="BR38" s="81"/>
      <c r="BS38" s="81"/>
      <c r="BT38" s="81"/>
      <c r="BU38" s="81"/>
      <c r="BV38" s="81"/>
      <c r="BW38" s="81"/>
      <c r="BX38" s="81"/>
      <c r="BY38" s="81"/>
      <c r="BZ38" s="81"/>
      <c r="CA38" s="81"/>
      <c r="CB38" s="113"/>
      <c r="CC38" s="113"/>
      <c r="CD38" s="113"/>
      <c r="CE38" s="113"/>
      <c r="CF38" s="113"/>
      <c r="CG38" s="113"/>
      <c r="CH38" s="113"/>
      <c r="CI38" s="113"/>
      <c r="CJ38" s="113"/>
      <c r="CK38" s="114"/>
      <c r="CL38" s="114"/>
      <c r="CM38" s="115" t="s">
        <v>116</v>
      </c>
      <c r="CN38" s="115" t="s">
        <v>116</v>
      </c>
      <c r="CO38" s="115" t="s">
        <v>116</v>
      </c>
      <c r="CP38" s="115" t="s">
        <v>116</v>
      </c>
      <c r="CQ38" s="115" t="s">
        <v>116</v>
      </c>
      <c r="CR38" s="115" t="s">
        <v>116</v>
      </c>
      <c r="CS38" s="115" t="s">
        <v>116</v>
      </c>
      <c r="CT38" s="115" t="s">
        <v>116</v>
      </c>
      <c r="CU38" s="115" t="s">
        <v>116</v>
      </c>
      <c r="CV38" s="115" t="s">
        <v>116</v>
      </c>
      <c r="CW38" s="115" t="s">
        <v>116</v>
      </c>
      <c r="CX38" s="116"/>
      <c r="CY38" s="116"/>
      <c r="CZ38" s="116"/>
      <c r="DA38" s="116"/>
      <c r="DB38" s="116"/>
      <c r="DC38" s="116"/>
      <c r="DD38" s="116"/>
      <c r="DE38" s="116"/>
      <c r="DF38" s="116"/>
      <c r="DG38" s="116"/>
      <c r="DH38" s="116"/>
      <c r="DI38" s="117"/>
      <c r="DJ38" s="117"/>
      <c r="DK38" s="117"/>
      <c r="DL38" s="117"/>
      <c r="DM38" s="117"/>
      <c r="DN38" s="117"/>
      <c r="DO38" s="117"/>
      <c r="DP38" s="117"/>
      <c r="DQ38" s="117"/>
      <c r="DR38" s="117"/>
      <c r="DS38" s="118"/>
      <c r="DT38" s="119" t="s">
        <v>116</v>
      </c>
      <c r="DU38" s="120" t="s">
        <v>130</v>
      </c>
      <c r="DV38" s="121" t="s">
        <v>116</v>
      </c>
    </row>
    <row r="39" spans="1:126">
      <c r="A39" s="122">
        <v>32</v>
      </c>
      <c r="B39" s="112">
        <f>[1]SISWA!B37</f>
        <v>0</v>
      </c>
      <c r="C39" s="81"/>
      <c r="D39" s="81"/>
      <c r="E39" s="81"/>
      <c r="F39" s="81"/>
      <c r="G39" s="81"/>
      <c r="H39" s="81"/>
      <c r="I39" s="81"/>
      <c r="J39" s="81"/>
      <c r="K39" s="81"/>
      <c r="L39" s="81"/>
      <c r="M39" s="81"/>
      <c r="N39" s="113"/>
      <c r="O39" s="113"/>
      <c r="P39" s="113"/>
      <c r="Q39" s="113"/>
      <c r="R39" s="113"/>
      <c r="S39" s="113"/>
      <c r="T39" s="113"/>
      <c r="U39" s="113"/>
      <c r="V39" s="113"/>
      <c r="W39" s="113"/>
      <c r="X39" s="113"/>
      <c r="Y39" s="81"/>
      <c r="Z39" s="81"/>
      <c r="AA39" s="81"/>
      <c r="AB39" s="81"/>
      <c r="AC39" s="81"/>
      <c r="AD39" s="81"/>
      <c r="AE39" s="81"/>
      <c r="AF39" s="81"/>
      <c r="AG39" s="81"/>
      <c r="AH39" s="81"/>
      <c r="AI39" s="81"/>
      <c r="AJ39" s="113"/>
      <c r="AK39" s="113"/>
      <c r="AL39" s="113"/>
      <c r="AM39" s="113"/>
      <c r="AN39" s="113"/>
      <c r="AO39" s="113"/>
      <c r="AP39" s="113"/>
      <c r="AQ39" s="113"/>
      <c r="AR39" s="113"/>
      <c r="AS39" s="113"/>
      <c r="AT39" s="113"/>
      <c r="AU39" s="81"/>
      <c r="AV39" s="81"/>
      <c r="AW39" s="81"/>
      <c r="AX39" s="81"/>
      <c r="AY39" s="81"/>
      <c r="AZ39" s="81"/>
      <c r="BA39" s="81"/>
      <c r="BB39" s="81"/>
      <c r="BC39" s="81"/>
      <c r="BD39" s="81"/>
      <c r="BE39" s="81"/>
      <c r="BF39" s="113"/>
      <c r="BG39" s="113"/>
      <c r="BH39" s="113"/>
      <c r="BI39" s="113"/>
      <c r="BJ39" s="113"/>
      <c r="BK39" s="113"/>
      <c r="BL39" s="113"/>
      <c r="BM39" s="113"/>
      <c r="BN39" s="113"/>
      <c r="BO39" s="113"/>
      <c r="BP39" s="113"/>
      <c r="BQ39" s="81"/>
      <c r="BR39" s="81"/>
      <c r="BS39" s="81"/>
      <c r="BT39" s="81"/>
      <c r="BU39" s="81"/>
      <c r="BV39" s="81"/>
      <c r="BW39" s="81"/>
      <c r="BX39" s="81"/>
      <c r="BY39" s="81"/>
      <c r="BZ39" s="81"/>
      <c r="CA39" s="81"/>
      <c r="CB39" s="113"/>
      <c r="CC39" s="113"/>
      <c r="CD39" s="113"/>
      <c r="CE39" s="113"/>
      <c r="CF39" s="113"/>
      <c r="CG39" s="113"/>
      <c r="CH39" s="113"/>
      <c r="CI39" s="113"/>
      <c r="CJ39" s="113"/>
      <c r="CK39" s="114"/>
      <c r="CL39" s="114"/>
      <c r="CM39" s="115" t="s">
        <v>116</v>
      </c>
      <c r="CN39" s="115" t="s">
        <v>116</v>
      </c>
      <c r="CO39" s="115" t="s">
        <v>116</v>
      </c>
      <c r="CP39" s="115" t="s">
        <v>116</v>
      </c>
      <c r="CQ39" s="115" t="s">
        <v>116</v>
      </c>
      <c r="CR39" s="115" t="s">
        <v>116</v>
      </c>
      <c r="CS39" s="115" t="s">
        <v>116</v>
      </c>
      <c r="CT39" s="115" t="s">
        <v>116</v>
      </c>
      <c r="CU39" s="115" t="s">
        <v>116</v>
      </c>
      <c r="CV39" s="115" t="s">
        <v>116</v>
      </c>
      <c r="CW39" s="115" t="s">
        <v>116</v>
      </c>
      <c r="CX39" s="116"/>
      <c r="CY39" s="116"/>
      <c r="CZ39" s="116"/>
      <c r="DA39" s="116"/>
      <c r="DB39" s="116"/>
      <c r="DC39" s="116"/>
      <c r="DD39" s="116"/>
      <c r="DE39" s="116"/>
      <c r="DF39" s="116"/>
      <c r="DG39" s="116"/>
      <c r="DH39" s="116"/>
      <c r="DI39" s="117"/>
      <c r="DJ39" s="117"/>
      <c r="DK39" s="117"/>
      <c r="DL39" s="117"/>
      <c r="DM39" s="117"/>
      <c r="DN39" s="117"/>
      <c r="DO39" s="117"/>
      <c r="DP39" s="117"/>
      <c r="DQ39" s="117"/>
      <c r="DR39" s="117"/>
      <c r="DS39" s="118"/>
      <c r="DT39" s="119" t="s">
        <v>116</v>
      </c>
      <c r="DU39" s="120" t="s">
        <v>130</v>
      </c>
      <c r="DV39" s="121" t="s">
        <v>116</v>
      </c>
    </row>
    <row r="40" spans="1:126">
      <c r="A40" s="122">
        <v>33</v>
      </c>
      <c r="B40" s="112">
        <f>[1]SISWA!B38</f>
        <v>0</v>
      </c>
      <c r="C40" s="81"/>
      <c r="D40" s="81"/>
      <c r="E40" s="81"/>
      <c r="F40" s="81"/>
      <c r="G40" s="81"/>
      <c r="H40" s="81"/>
      <c r="I40" s="81"/>
      <c r="J40" s="81"/>
      <c r="K40" s="81"/>
      <c r="L40" s="81"/>
      <c r="M40" s="81"/>
      <c r="N40" s="113"/>
      <c r="O40" s="113"/>
      <c r="P40" s="113"/>
      <c r="Q40" s="113"/>
      <c r="R40" s="113"/>
      <c r="S40" s="113"/>
      <c r="T40" s="113"/>
      <c r="U40" s="113"/>
      <c r="V40" s="113"/>
      <c r="W40" s="113"/>
      <c r="X40" s="113"/>
      <c r="Y40" s="81"/>
      <c r="Z40" s="81"/>
      <c r="AA40" s="81"/>
      <c r="AB40" s="81"/>
      <c r="AC40" s="81"/>
      <c r="AD40" s="81"/>
      <c r="AE40" s="81"/>
      <c r="AF40" s="81"/>
      <c r="AG40" s="81"/>
      <c r="AH40" s="81"/>
      <c r="AI40" s="81"/>
      <c r="AJ40" s="113"/>
      <c r="AK40" s="113"/>
      <c r="AL40" s="113"/>
      <c r="AM40" s="113"/>
      <c r="AN40" s="113"/>
      <c r="AO40" s="113"/>
      <c r="AP40" s="113"/>
      <c r="AQ40" s="113"/>
      <c r="AR40" s="113"/>
      <c r="AS40" s="113"/>
      <c r="AT40" s="113"/>
      <c r="AU40" s="81"/>
      <c r="AV40" s="81"/>
      <c r="AW40" s="81"/>
      <c r="AX40" s="81"/>
      <c r="AY40" s="81"/>
      <c r="AZ40" s="81"/>
      <c r="BA40" s="81"/>
      <c r="BB40" s="81"/>
      <c r="BC40" s="81"/>
      <c r="BD40" s="81"/>
      <c r="BE40" s="81"/>
      <c r="BF40" s="113"/>
      <c r="BG40" s="113"/>
      <c r="BH40" s="113"/>
      <c r="BI40" s="113"/>
      <c r="BJ40" s="113"/>
      <c r="BK40" s="113"/>
      <c r="BL40" s="113"/>
      <c r="BM40" s="113"/>
      <c r="BN40" s="113"/>
      <c r="BO40" s="113"/>
      <c r="BP40" s="113"/>
      <c r="BQ40" s="81"/>
      <c r="BR40" s="81"/>
      <c r="BS40" s="81"/>
      <c r="BT40" s="81"/>
      <c r="BU40" s="81"/>
      <c r="BV40" s="81"/>
      <c r="BW40" s="81"/>
      <c r="BX40" s="81"/>
      <c r="BY40" s="81"/>
      <c r="BZ40" s="81"/>
      <c r="CA40" s="81"/>
      <c r="CB40" s="113"/>
      <c r="CC40" s="113"/>
      <c r="CD40" s="113"/>
      <c r="CE40" s="113"/>
      <c r="CF40" s="113"/>
      <c r="CG40" s="113"/>
      <c r="CH40" s="113"/>
      <c r="CI40" s="113"/>
      <c r="CJ40" s="113"/>
      <c r="CK40" s="114"/>
      <c r="CL40" s="114"/>
      <c r="CM40" s="115" t="s">
        <v>116</v>
      </c>
      <c r="CN40" s="115" t="s">
        <v>116</v>
      </c>
      <c r="CO40" s="115" t="s">
        <v>116</v>
      </c>
      <c r="CP40" s="115" t="s">
        <v>116</v>
      </c>
      <c r="CQ40" s="115" t="s">
        <v>116</v>
      </c>
      <c r="CR40" s="115" t="s">
        <v>116</v>
      </c>
      <c r="CS40" s="115" t="s">
        <v>116</v>
      </c>
      <c r="CT40" s="115" t="s">
        <v>116</v>
      </c>
      <c r="CU40" s="115" t="s">
        <v>116</v>
      </c>
      <c r="CV40" s="115" t="s">
        <v>116</v>
      </c>
      <c r="CW40" s="115" t="s">
        <v>116</v>
      </c>
      <c r="CX40" s="116"/>
      <c r="CY40" s="116"/>
      <c r="CZ40" s="116"/>
      <c r="DA40" s="116"/>
      <c r="DB40" s="116"/>
      <c r="DC40" s="116"/>
      <c r="DD40" s="116"/>
      <c r="DE40" s="116"/>
      <c r="DF40" s="116"/>
      <c r="DG40" s="116"/>
      <c r="DH40" s="116"/>
      <c r="DI40" s="117"/>
      <c r="DJ40" s="117"/>
      <c r="DK40" s="117"/>
      <c r="DL40" s="117"/>
      <c r="DM40" s="117"/>
      <c r="DN40" s="117"/>
      <c r="DO40" s="117"/>
      <c r="DP40" s="117"/>
      <c r="DQ40" s="117"/>
      <c r="DR40" s="117"/>
      <c r="DS40" s="118"/>
      <c r="DT40" s="119" t="s">
        <v>116</v>
      </c>
      <c r="DU40" s="120" t="s">
        <v>130</v>
      </c>
      <c r="DV40" s="121" t="s">
        <v>116</v>
      </c>
    </row>
    <row r="41" spans="1:126">
      <c r="A41" s="122">
        <v>34</v>
      </c>
      <c r="B41" s="112">
        <f>[1]SISWA!B39</f>
        <v>0</v>
      </c>
      <c r="C41" s="81"/>
      <c r="D41" s="81"/>
      <c r="E41" s="81"/>
      <c r="F41" s="81"/>
      <c r="G41" s="81"/>
      <c r="H41" s="81"/>
      <c r="I41" s="81"/>
      <c r="J41" s="81"/>
      <c r="K41" s="81"/>
      <c r="L41" s="81"/>
      <c r="M41" s="81"/>
      <c r="N41" s="113"/>
      <c r="O41" s="113"/>
      <c r="P41" s="113"/>
      <c r="Q41" s="113"/>
      <c r="R41" s="113"/>
      <c r="S41" s="113"/>
      <c r="T41" s="113"/>
      <c r="U41" s="113"/>
      <c r="V41" s="113"/>
      <c r="W41" s="113"/>
      <c r="X41" s="113"/>
      <c r="Y41" s="81"/>
      <c r="Z41" s="81"/>
      <c r="AA41" s="81"/>
      <c r="AB41" s="81"/>
      <c r="AC41" s="81"/>
      <c r="AD41" s="81"/>
      <c r="AE41" s="81"/>
      <c r="AF41" s="81"/>
      <c r="AG41" s="81"/>
      <c r="AH41" s="81"/>
      <c r="AI41" s="81"/>
      <c r="AJ41" s="113"/>
      <c r="AK41" s="113"/>
      <c r="AL41" s="113"/>
      <c r="AM41" s="113"/>
      <c r="AN41" s="113"/>
      <c r="AO41" s="113"/>
      <c r="AP41" s="113"/>
      <c r="AQ41" s="113"/>
      <c r="AR41" s="113"/>
      <c r="AS41" s="113"/>
      <c r="AT41" s="113"/>
      <c r="AU41" s="81"/>
      <c r="AV41" s="81"/>
      <c r="AW41" s="81"/>
      <c r="AX41" s="81"/>
      <c r="AY41" s="81"/>
      <c r="AZ41" s="81"/>
      <c r="BA41" s="81"/>
      <c r="BB41" s="81"/>
      <c r="BC41" s="81"/>
      <c r="BD41" s="81"/>
      <c r="BE41" s="81"/>
      <c r="BF41" s="113"/>
      <c r="BG41" s="113"/>
      <c r="BH41" s="113"/>
      <c r="BI41" s="113"/>
      <c r="BJ41" s="113"/>
      <c r="BK41" s="113"/>
      <c r="BL41" s="113"/>
      <c r="BM41" s="113"/>
      <c r="BN41" s="113"/>
      <c r="BO41" s="113"/>
      <c r="BP41" s="113"/>
      <c r="BQ41" s="81"/>
      <c r="BR41" s="81"/>
      <c r="BS41" s="81"/>
      <c r="BT41" s="81"/>
      <c r="BU41" s="81"/>
      <c r="BV41" s="81"/>
      <c r="BW41" s="81"/>
      <c r="BX41" s="81"/>
      <c r="BY41" s="81"/>
      <c r="BZ41" s="81"/>
      <c r="CA41" s="81"/>
      <c r="CB41" s="113"/>
      <c r="CC41" s="113"/>
      <c r="CD41" s="113"/>
      <c r="CE41" s="113"/>
      <c r="CF41" s="113"/>
      <c r="CG41" s="113"/>
      <c r="CH41" s="113"/>
      <c r="CI41" s="113"/>
      <c r="CJ41" s="113"/>
      <c r="CK41" s="114"/>
      <c r="CL41" s="114"/>
      <c r="CM41" s="115" t="s">
        <v>116</v>
      </c>
      <c r="CN41" s="115" t="s">
        <v>116</v>
      </c>
      <c r="CO41" s="115" t="s">
        <v>116</v>
      </c>
      <c r="CP41" s="115" t="s">
        <v>116</v>
      </c>
      <c r="CQ41" s="115" t="s">
        <v>116</v>
      </c>
      <c r="CR41" s="115" t="s">
        <v>116</v>
      </c>
      <c r="CS41" s="115" t="s">
        <v>116</v>
      </c>
      <c r="CT41" s="115" t="s">
        <v>116</v>
      </c>
      <c r="CU41" s="115" t="s">
        <v>116</v>
      </c>
      <c r="CV41" s="115" t="s">
        <v>116</v>
      </c>
      <c r="CW41" s="115" t="s">
        <v>116</v>
      </c>
      <c r="CX41" s="116"/>
      <c r="CY41" s="116"/>
      <c r="CZ41" s="116"/>
      <c r="DA41" s="116"/>
      <c r="DB41" s="116"/>
      <c r="DC41" s="116"/>
      <c r="DD41" s="116"/>
      <c r="DE41" s="116"/>
      <c r="DF41" s="116"/>
      <c r="DG41" s="116"/>
      <c r="DH41" s="116"/>
      <c r="DI41" s="117"/>
      <c r="DJ41" s="117"/>
      <c r="DK41" s="117"/>
      <c r="DL41" s="117"/>
      <c r="DM41" s="117"/>
      <c r="DN41" s="117"/>
      <c r="DO41" s="117"/>
      <c r="DP41" s="117"/>
      <c r="DQ41" s="117"/>
      <c r="DR41" s="117"/>
      <c r="DS41" s="118"/>
      <c r="DT41" s="119" t="s">
        <v>116</v>
      </c>
      <c r="DU41" s="120" t="s">
        <v>130</v>
      </c>
      <c r="DV41" s="121" t="s">
        <v>116</v>
      </c>
    </row>
    <row r="42" spans="1:126">
      <c r="A42" s="122">
        <v>35</v>
      </c>
      <c r="B42" s="112">
        <f>[1]SISWA!B40</f>
        <v>0</v>
      </c>
      <c r="C42" s="81"/>
      <c r="D42" s="81"/>
      <c r="E42" s="81"/>
      <c r="F42" s="81"/>
      <c r="G42" s="81"/>
      <c r="H42" s="81"/>
      <c r="I42" s="81"/>
      <c r="J42" s="81"/>
      <c r="K42" s="81"/>
      <c r="L42" s="81"/>
      <c r="M42" s="81"/>
      <c r="N42" s="113"/>
      <c r="O42" s="113"/>
      <c r="P42" s="113"/>
      <c r="Q42" s="113"/>
      <c r="R42" s="113"/>
      <c r="S42" s="113"/>
      <c r="T42" s="113"/>
      <c r="U42" s="113"/>
      <c r="V42" s="113"/>
      <c r="W42" s="113"/>
      <c r="X42" s="113"/>
      <c r="Y42" s="81"/>
      <c r="Z42" s="81"/>
      <c r="AA42" s="81"/>
      <c r="AB42" s="81"/>
      <c r="AC42" s="81"/>
      <c r="AD42" s="81"/>
      <c r="AE42" s="81"/>
      <c r="AF42" s="81"/>
      <c r="AG42" s="81"/>
      <c r="AH42" s="81"/>
      <c r="AI42" s="81"/>
      <c r="AJ42" s="113"/>
      <c r="AK42" s="113"/>
      <c r="AL42" s="113"/>
      <c r="AM42" s="113"/>
      <c r="AN42" s="113"/>
      <c r="AO42" s="113"/>
      <c r="AP42" s="113"/>
      <c r="AQ42" s="113"/>
      <c r="AR42" s="113"/>
      <c r="AS42" s="113"/>
      <c r="AT42" s="113"/>
      <c r="AU42" s="81"/>
      <c r="AV42" s="81"/>
      <c r="AW42" s="81"/>
      <c r="AX42" s="81"/>
      <c r="AY42" s="81"/>
      <c r="AZ42" s="81"/>
      <c r="BA42" s="81"/>
      <c r="BB42" s="81"/>
      <c r="BC42" s="81"/>
      <c r="BD42" s="81"/>
      <c r="BE42" s="81"/>
      <c r="BF42" s="113"/>
      <c r="BG42" s="113"/>
      <c r="BH42" s="113"/>
      <c r="BI42" s="113"/>
      <c r="BJ42" s="113"/>
      <c r="BK42" s="113"/>
      <c r="BL42" s="113"/>
      <c r="BM42" s="113"/>
      <c r="BN42" s="113"/>
      <c r="BO42" s="113"/>
      <c r="BP42" s="113"/>
      <c r="BQ42" s="81"/>
      <c r="BR42" s="81"/>
      <c r="BS42" s="81"/>
      <c r="BT42" s="81"/>
      <c r="BU42" s="81"/>
      <c r="BV42" s="81"/>
      <c r="BW42" s="81"/>
      <c r="BX42" s="81"/>
      <c r="BY42" s="81"/>
      <c r="BZ42" s="81"/>
      <c r="CA42" s="81"/>
      <c r="CB42" s="113"/>
      <c r="CC42" s="113"/>
      <c r="CD42" s="113"/>
      <c r="CE42" s="113"/>
      <c r="CF42" s="113"/>
      <c r="CG42" s="113"/>
      <c r="CH42" s="113"/>
      <c r="CI42" s="113"/>
      <c r="CJ42" s="113"/>
      <c r="CK42" s="114"/>
      <c r="CL42" s="114"/>
      <c r="CM42" s="115" t="s">
        <v>116</v>
      </c>
      <c r="CN42" s="115" t="s">
        <v>116</v>
      </c>
      <c r="CO42" s="115" t="s">
        <v>116</v>
      </c>
      <c r="CP42" s="115" t="s">
        <v>116</v>
      </c>
      <c r="CQ42" s="115" t="s">
        <v>116</v>
      </c>
      <c r="CR42" s="115" t="s">
        <v>116</v>
      </c>
      <c r="CS42" s="115" t="s">
        <v>116</v>
      </c>
      <c r="CT42" s="115" t="s">
        <v>116</v>
      </c>
      <c r="CU42" s="115" t="s">
        <v>116</v>
      </c>
      <c r="CV42" s="115" t="s">
        <v>116</v>
      </c>
      <c r="CW42" s="115" t="s">
        <v>116</v>
      </c>
      <c r="CX42" s="116"/>
      <c r="CY42" s="116"/>
      <c r="CZ42" s="116"/>
      <c r="DA42" s="116"/>
      <c r="DB42" s="116"/>
      <c r="DC42" s="116"/>
      <c r="DD42" s="116"/>
      <c r="DE42" s="116"/>
      <c r="DF42" s="116"/>
      <c r="DG42" s="116"/>
      <c r="DH42" s="116"/>
      <c r="DI42" s="117"/>
      <c r="DJ42" s="117"/>
      <c r="DK42" s="117"/>
      <c r="DL42" s="117"/>
      <c r="DM42" s="117"/>
      <c r="DN42" s="117"/>
      <c r="DO42" s="117"/>
      <c r="DP42" s="117"/>
      <c r="DQ42" s="117"/>
      <c r="DR42" s="117"/>
      <c r="DS42" s="118"/>
      <c r="DT42" s="119" t="s">
        <v>116</v>
      </c>
      <c r="DU42" s="120" t="s">
        <v>130</v>
      </c>
      <c r="DV42" s="121" t="s">
        <v>116</v>
      </c>
    </row>
  </sheetData>
  <mergeCells count="25">
    <mergeCell ref="DV5:DV7"/>
    <mergeCell ref="C6:M6"/>
    <mergeCell ref="N6:X6"/>
    <mergeCell ref="Y6:AI6"/>
    <mergeCell ref="AJ6:AT6"/>
    <mergeCell ref="AU6:BE6"/>
    <mergeCell ref="BF6:BP6"/>
    <mergeCell ref="BQ6:CA6"/>
    <mergeCell ref="CB6:CL6"/>
    <mergeCell ref="BQ5:CL5"/>
    <mergeCell ref="CM5:CW5"/>
    <mergeCell ref="CX5:DH5"/>
    <mergeCell ref="DI5:DS5"/>
    <mergeCell ref="DT5:DT7"/>
    <mergeCell ref="DU5:DU7"/>
    <mergeCell ref="B1:AL1"/>
    <mergeCell ref="C2:X2"/>
    <mergeCell ref="C3:AL3"/>
    <mergeCell ref="AM3:AV3"/>
    <mergeCell ref="C4:M4"/>
    <mergeCell ref="A5:A7"/>
    <mergeCell ref="B5:B7"/>
    <mergeCell ref="C5:X5"/>
    <mergeCell ref="Y5:AT5"/>
    <mergeCell ref="AU5:BP5"/>
  </mergeCells>
  <pageMargins left="0.7" right="0.7" top="0.75" bottom="0.75" header="0.3" footer="0.3"/>
  <pageSetup paperSize="9" scale="10" orientation="portrait" horizontalDpi="4294967293"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V42"/>
  <sheetViews>
    <sheetView view="pageBreakPreview" zoomScale="60" zoomScaleNormal="100" workbookViewId="0">
      <selection activeCell="DQ8" sqref="DQ8"/>
    </sheetView>
  </sheetViews>
  <sheetFormatPr defaultRowHeight="15"/>
  <cols>
    <col min="1" max="1" width="4" bestFit="1" customWidth="1"/>
    <col min="2" max="2" width="30.140625" bestFit="1" customWidth="1"/>
    <col min="3" max="4" width="4" bestFit="1" customWidth="1"/>
    <col min="5" max="6" width="3.7109375" customWidth="1"/>
    <col min="7" max="7" width="4.85546875" customWidth="1"/>
    <col min="8" max="8" width="4.5703125" customWidth="1"/>
    <col min="9" max="9" width="4.85546875" customWidth="1"/>
    <col min="10" max="11" width="4.42578125" customWidth="1"/>
    <col min="12" max="12" width="4.5703125" customWidth="1"/>
    <col min="13" max="13" width="5.28515625" customWidth="1"/>
    <col min="14" max="15" width="4" bestFit="1" customWidth="1"/>
    <col min="16" max="16" width="4.85546875" customWidth="1"/>
    <col min="17" max="17" width="4.5703125" customWidth="1"/>
    <col min="18" max="18" width="5.28515625" customWidth="1"/>
    <col min="19" max="19" width="4.85546875" customWidth="1"/>
    <col min="20" max="20" width="4.5703125" customWidth="1"/>
    <col min="21" max="21" width="4.7109375" customWidth="1"/>
    <col min="22" max="22" width="5.28515625" customWidth="1"/>
    <col min="23" max="24" width="5.5703125" customWidth="1"/>
    <col min="25" max="25" width="4.85546875" customWidth="1"/>
    <col min="26" max="26" width="4.5703125" customWidth="1"/>
    <col min="27" max="27" width="4" bestFit="1" customWidth="1"/>
    <col min="28" max="28" width="5.140625" bestFit="1" customWidth="1"/>
    <col min="29" max="29" width="5.140625" customWidth="1"/>
    <col min="30" max="31" width="5.28515625" customWidth="1"/>
    <col min="32" max="32" width="4.42578125" customWidth="1"/>
    <col min="33" max="33" width="5.28515625" customWidth="1"/>
    <col min="34" max="34" width="6.28515625" customWidth="1"/>
    <col min="35" max="35" width="7" customWidth="1"/>
    <col min="36" max="36" width="5.85546875" customWidth="1"/>
    <col min="37" max="37" width="5.28515625" customWidth="1"/>
    <col min="38" max="39" width="5.140625" bestFit="1" customWidth="1"/>
    <col min="40" max="40" width="4.28515625" customWidth="1"/>
    <col min="41" max="41" width="4.7109375" customWidth="1"/>
    <col min="42" max="42" width="5.5703125" customWidth="1"/>
    <col min="43" max="43" width="6" customWidth="1"/>
    <col min="44" max="44" width="6.28515625" customWidth="1"/>
    <col min="45" max="45" width="6" customWidth="1"/>
    <col min="46" max="46" width="6.28515625" customWidth="1"/>
    <col min="47" max="47" width="6.5703125" customWidth="1"/>
    <col min="48" max="48" width="6.7109375" customWidth="1"/>
    <col min="49" max="49" width="5.85546875" customWidth="1"/>
    <col min="50" max="51" width="4" bestFit="1" customWidth="1"/>
    <col min="52" max="54" width="6.28515625" customWidth="1"/>
    <col min="55" max="55" width="6.5703125" customWidth="1"/>
    <col min="56" max="56" width="6.7109375" customWidth="1"/>
    <col min="57" max="57" width="6.5703125" customWidth="1"/>
    <col min="58" max="58" width="6.28515625" customWidth="1"/>
    <col min="59" max="59" width="5.5703125" customWidth="1"/>
    <col min="60" max="60" width="5.85546875" customWidth="1"/>
    <col min="61" max="62" width="4" bestFit="1" customWidth="1"/>
    <col min="63" max="63" width="5.140625" customWidth="1"/>
    <col min="64" max="65" width="5.85546875" customWidth="1"/>
    <col min="66" max="66" width="6" customWidth="1"/>
    <col min="67" max="67" width="5.28515625" customWidth="1"/>
    <col min="68" max="68" width="5.85546875" customWidth="1"/>
    <col min="69" max="69" width="5" customWidth="1"/>
    <col min="70" max="70" width="5.140625" customWidth="1"/>
    <col min="71" max="72" width="4.42578125" customWidth="1"/>
    <col min="73" max="74" width="4" bestFit="1" customWidth="1"/>
    <col min="75" max="75" width="5.140625" bestFit="1" customWidth="1"/>
    <col min="76" max="77" width="5.28515625" customWidth="1"/>
    <col min="78" max="78" width="5.5703125" customWidth="1"/>
    <col min="79" max="79" width="5.42578125" customWidth="1"/>
    <col min="80" max="80" width="5.28515625" customWidth="1"/>
    <col min="81" max="81" width="5.5703125" customWidth="1"/>
    <col min="82" max="83" width="5.28515625" customWidth="1"/>
    <col min="84" max="86" width="4" bestFit="1" customWidth="1"/>
    <col min="87" max="87" width="4.85546875" customWidth="1"/>
    <col min="88" max="88" width="4.42578125" customWidth="1"/>
    <col min="89" max="89" width="5.85546875" customWidth="1"/>
    <col min="90" max="90" width="5.5703125" customWidth="1"/>
    <col min="91" max="93" width="6.28515625" bestFit="1" customWidth="1"/>
    <col min="94" max="95" width="7.5703125" bestFit="1" customWidth="1"/>
    <col min="96" max="97" width="6.28515625" bestFit="1" customWidth="1"/>
    <col min="98" max="98" width="4.140625" customWidth="1"/>
    <col min="99" max="99" width="4" customWidth="1"/>
    <col min="100" max="100" width="3.28515625" customWidth="1"/>
    <col min="101" max="101" width="3.42578125" customWidth="1"/>
    <col min="102" max="102" width="5.28515625" customWidth="1"/>
    <col min="103" max="103" width="6.7109375" customWidth="1"/>
    <col min="104" max="104" width="6.5703125" customWidth="1"/>
    <col min="105" max="105" width="5.140625" bestFit="1" customWidth="1"/>
    <col min="106" max="106" width="6.140625" customWidth="1"/>
    <col min="107" max="107" width="7.28515625" customWidth="1"/>
    <col min="108" max="108" width="5.140625" bestFit="1" customWidth="1"/>
    <col min="109" max="109" width="6" customWidth="1"/>
    <col min="110" max="110" width="7.42578125" customWidth="1"/>
    <col min="111" max="111" width="8" customWidth="1"/>
    <col min="112" max="112" width="7.42578125" customWidth="1"/>
    <col min="113" max="113" width="6.28515625" customWidth="1"/>
    <col min="114" max="114" width="6.5703125" customWidth="1"/>
    <col min="115" max="115" width="5.7109375" customWidth="1"/>
    <col min="116" max="118" width="5.140625" bestFit="1" customWidth="1"/>
    <col min="119" max="119" width="6.7109375" customWidth="1"/>
    <col min="120" max="120" width="7.42578125" customWidth="1"/>
    <col min="121" max="121" width="7" customWidth="1"/>
    <col min="122" max="122" width="6.7109375" customWidth="1"/>
    <col min="123" max="123" width="6" customWidth="1"/>
    <col min="124" max="124" width="6.28515625" customWidth="1"/>
    <col min="125" max="125" width="7.140625" customWidth="1"/>
    <col min="126" max="126" width="111.5703125" bestFit="1" customWidth="1"/>
  </cols>
  <sheetData>
    <row r="1" spans="1:126">
      <c r="A1" s="82"/>
      <c r="B1" s="649" t="s">
        <v>90</v>
      </c>
      <c r="C1" s="649"/>
      <c r="D1" s="649"/>
      <c r="E1" s="649"/>
      <c r="F1" s="649"/>
      <c r="G1" s="649"/>
      <c r="H1" s="649"/>
      <c r="I1" s="649"/>
      <c r="J1" s="649"/>
      <c r="K1" s="649"/>
      <c r="L1" s="649"/>
      <c r="M1" s="649"/>
      <c r="N1" s="649"/>
      <c r="O1" s="649"/>
      <c r="P1" s="649"/>
      <c r="Q1" s="649"/>
      <c r="R1" s="649"/>
      <c r="S1" s="649"/>
      <c r="T1" s="649"/>
      <c r="U1" s="649"/>
      <c r="V1" s="649"/>
      <c r="W1" s="649"/>
      <c r="X1" s="649"/>
      <c r="Y1" s="649"/>
      <c r="Z1" s="649"/>
      <c r="AA1" s="649"/>
      <c r="AB1" s="649"/>
      <c r="AC1" s="649"/>
      <c r="AD1" s="649"/>
      <c r="AE1" s="649"/>
      <c r="AF1" s="649"/>
      <c r="AG1" s="649"/>
      <c r="AH1" s="649"/>
      <c r="AI1" s="649"/>
      <c r="AJ1" s="649"/>
      <c r="AK1" s="649"/>
      <c r="AL1" s="649"/>
      <c r="DT1" t="s">
        <v>91</v>
      </c>
      <c r="DU1">
        <f>[1]KKM!D22</f>
        <v>89</v>
      </c>
    </row>
    <row r="2" spans="1:126">
      <c r="A2" s="82"/>
      <c r="B2" s="92" t="s">
        <v>92</v>
      </c>
      <c r="C2" s="650" t="str">
        <f>[1]KKM!B13</f>
        <v>Matematika</v>
      </c>
      <c r="D2" s="650"/>
      <c r="E2" s="650"/>
      <c r="F2" s="650"/>
      <c r="G2" s="650"/>
      <c r="H2" s="650"/>
      <c r="I2" s="650"/>
      <c r="J2" s="650"/>
      <c r="K2" s="650"/>
      <c r="L2" s="650"/>
      <c r="M2" s="650"/>
      <c r="N2" s="650"/>
      <c r="O2" s="650"/>
      <c r="P2" s="650"/>
      <c r="Q2" s="650"/>
      <c r="R2" s="650"/>
      <c r="S2" s="650"/>
      <c r="T2" s="650"/>
      <c r="U2" s="650"/>
      <c r="V2" s="650"/>
      <c r="W2" s="650"/>
      <c r="X2" s="650"/>
      <c r="Y2" s="80"/>
      <c r="Z2" s="80"/>
      <c r="AA2" s="93"/>
      <c r="AB2" s="93"/>
      <c r="AJ2" s="80"/>
      <c r="AK2" s="94"/>
      <c r="AL2" s="95"/>
      <c r="DT2" t="s">
        <v>93</v>
      </c>
      <c r="DU2">
        <f>[1]KKM!D23</f>
        <v>78</v>
      </c>
    </row>
    <row r="3" spans="1:126">
      <c r="A3" s="82"/>
      <c r="B3" s="92" t="s">
        <v>94</v>
      </c>
      <c r="C3" s="651" t="str">
        <f>[1]MENU!N20&amp;" Sem : "&amp;[1]MENU!N21&amp;" Tahun : "&amp;[1]MENU!N22</f>
        <v>I ( Satu ) Sem : 1 ( satu ) Tahun : 2017 / 2018</v>
      </c>
      <c r="D3" s="651"/>
      <c r="E3" s="651"/>
      <c r="F3" s="651"/>
      <c r="G3" s="651"/>
      <c r="H3" s="651"/>
      <c r="I3" s="651"/>
      <c r="J3" s="651"/>
      <c r="K3" s="651"/>
      <c r="L3" s="651"/>
      <c r="M3" s="651"/>
      <c r="N3" s="651"/>
      <c r="O3" s="651"/>
      <c r="P3" s="651"/>
      <c r="Q3" s="651"/>
      <c r="R3" s="651"/>
      <c r="S3" s="651"/>
      <c r="T3" s="651"/>
      <c r="U3" s="651"/>
      <c r="V3" s="651"/>
      <c r="W3" s="651"/>
      <c r="X3" s="651"/>
      <c r="Y3" s="651"/>
      <c r="Z3" s="651"/>
      <c r="AA3" s="651"/>
      <c r="AB3" s="651"/>
      <c r="AC3" s="651"/>
      <c r="AD3" s="651"/>
      <c r="AE3" s="651"/>
      <c r="AF3" s="651"/>
      <c r="AG3" s="651"/>
      <c r="AH3" s="651"/>
      <c r="AI3" s="651"/>
      <c r="AJ3" s="651"/>
      <c r="AK3" s="651"/>
      <c r="AL3" s="651"/>
      <c r="AM3" s="652"/>
      <c r="AN3" s="652"/>
      <c r="AO3" s="652"/>
      <c r="AP3" s="652"/>
      <c r="AQ3" s="652"/>
      <c r="AR3" s="652"/>
      <c r="AS3" s="652"/>
      <c r="AT3" s="652"/>
      <c r="AU3" s="652"/>
      <c r="AV3" s="652"/>
      <c r="BG3" s="97"/>
      <c r="DT3" t="s">
        <v>95</v>
      </c>
      <c r="DU3">
        <f>[1]KKM!D24</f>
        <v>67</v>
      </c>
    </row>
    <row r="4" spans="1:126">
      <c r="B4" s="72" t="s">
        <v>96</v>
      </c>
      <c r="C4" s="653">
        <f>[1]KKM!D13</f>
        <v>68</v>
      </c>
      <c r="D4" s="653"/>
      <c r="E4" s="653"/>
      <c r="F4" s="653"/>
      <c r="G4" s="653"/>
      <c r="H4" s="653"/>
      <c r="I4" s="653"/>
      <c r="J4" s="653"/>
      <c r="K4" s="653"/>
      <c r="L4" s="653"/>
      <c r="M4" s="653"/>
      <c r="N4" s="98"/>
      <c r="O4" s="98"/>
      <c r="P4" s="98"/>
      <c r="Q4" s="98"/>
      <c r="R4" s="98"/>
      <c r="S4" s="98"/>
      <c r="T4" s="98"/>
      <c r="U4" s="98"/>
      <c r="V4" s="98"/>
      <c r="W4" s="98"/>
      <c r="X4" s="98"/>
      <c r="Y4" s="98"/>
      <c r="Z4" s="98"/>
      <c r="AA4" s="98"/>
      <c r="AB4" s="98"/>
      <c r="AC4" s="98"/>
      <c r="AD4" s="98"/>
      <c r="AE4" s="98"/>
      <c r="AF4" s="98"/>
      <c r="AG4" s="98"/>
      <c r="AH4" s="98"/>
      <c r="AI4" s="98"/>
      <c r="AJ4" s="98"/>
      <c r="AK4" s="98"/>
      <c r="AL4" s="98"/>
      <c r="AM4" s="98"/>
      <c r="DT4" t="s">
        <v>97</v>
      </c>
      <c r="DU4">
        <f>[1]KKM!D25</f>
        <v>67</v>
      </c>
    </row>
    <row r="5" spans="1:126" ht="22.5" customHeight="1">
      <c r="A5" s="577" t="s">
        <v>55</v>
      </c>
      <c r="B5" s="577" t="s">
        <v>56</v>
      </c>
      <c r="C5" s="640" t="s">
        <v>98</v>
      </c>
      <c r="D5" s="641"/>
      <c r="E5" s="641"/>
      <c r="F5" s="641"/>
      <c r="G5" s="641"/>
      <c r="H5" s="641"/>
      <c r="I5" s="641"/>
      <c r="J5" s="641"/>
      <c r="K5" s="641"/>
      <c r="L5" s="641"/>
      <c r="M5" s="641"/>
      <c r="N5" s="641"/>
      <c r="O5" s="641"/>
      <c r="P5" s="641"/>
      <c r="Q5" s="641"/>
      <c r="R5" s="641"/>
      <c r="S5" s="641"/>
      <c r="T5" s="641"/>
      <c r="U5" s="641"/>
      <c r="V5" s="641"/>
      <c r="W5" s="641"/>
      <c r="X5" s="642"/>
      <c r="Y5" s="643" t="s">
        <v>99</v>
      </c>
      <c r="Z5" s="644"/>
      <c r="AA5" s="644"/>
      <c r="AB5" s="644"/>
      <c r="AC5" s="644"/>
      <c r="AD5" s="644"/>
      <c r="AE5" s="644"/>
      <c r="AF5" s="644"/>
      <c r="AG5" s="644"/>
      <c r="AH5" s="644"/>
      <c r="AI5" s="644"/>
      <c r="AJ5" s="644"/>
      <c r="AK5" s="644"/>
      <c r="AL5" s="644"/>
      <c r="AM5" s="644"/>
      <c r="AN5" s="644"/>
      <c r="AO5" s="644"/>
      <c r="AP5" s="644"/>
      <c r="AQ5" s="644"/>
      <c r="AR5" s="644"/>
      <c r="AS5" s="644"/>
      <c r="AT5" s="645"/>
      <c r="AU5" s="646" t="s">
        <v>100</v>
      </c>
      <c r="AV5" s="647"/>
      <c r="AW5" s="647"/>
      <c r="AX5" s="647"/>
      <c r="AY5" s="647"/>
      <c r="AZ5" s="647"/>
      <c r="BA5" s="647"/>
      <c r="BB5" s="647"/>
      <c r="BC5" s="647"/>
      <c r="BD5" s="647"/>
      <c r="BE5" s="647"/>
      <c r="BF5" s="647"/>
      <c r="BG5" s="647"/>
      <c r="BH5" s="647"/>
      <c r="BI5" s="647"/>
      <c r="BJ5" s="647"/>
      <c r="BK5" s="647"/>
      <c r="BL5" s="647"/>
      <c r="BM5" s="647"/>
      <c r="BN5" s="647"/>
      <c r="BO5" s="647"/>
      <c r="BP5" s="648"/>
      <c r="BQ5" s="640" t="s">
        <v>101</v>
      </c>
      <c r="BR5" s="641"/>
      <c r="BS5" s="641"/>
      <c r="BT5" s="641"/>
      <c r="BU5" s="641"/>
      <c r="BV5" s="641"/>
      <c r="BW5" s="641"/>
      <c r="BX5" s="641"/>
      <c r="BY5" s="641"/>
      <c r="BZ5" s="641"/>
      <c r="CA5" s="641"/>
      <c r="CB5" s="641"/>
      <c r="CC5" s="641"/>
      <c r="CD5" s="641"/>
      <c r="CE5" s="641"/>
      <c r="CF5" s="641"/>
      <c r="CG5" s="641"/>
      <c r="CH5" s="641"/>
      <c r="CI5" s="641"/>
      <c r="CJ5" s="641"/>
      <c r="CK5" s="641"/>
      <c r="CL5" s="642"/>
      <c r="CM5" s="663" t="s">
        <v>102</v>
      </c>
      <c r="CN5" s="664"/>
      <c r="CO5" s="664"/>
      <c r="CP5" s="664"/>
      <c r="CQ5" s="664"/>
      <c r="CR5" s="664"/>
      <c r="CS5" s="664"/>
      <c r="CT5" s="664"/>
      <c r="CU5" s="664"/>
      <c r="CV5" s="664"/>
      <c r="CW5" s="665"/>
      <c r="CX5" s="666" t="s">
        <v>103</v>
      </c>
      <c r="CY5" s="667"/>
      <c r="CZ5" s="667"/>
      <c r="DA5" s="667"/>
      <c r="DB5" s="667"/>
      <c r="DC5" s="667"/>
      <c r="DD5" s="667"/>
      <c r="DE5" s="667"/>
      <c r="DF5" s="667"/>
      <c r="DG5" s="667"/>
      <c r="DH5" s="668"/>
      <c r="DI5" s="669" t="s">
        <v>104</v>
      </c>
      <c r="DJ5" s="670"/>
      <c r="DK5" s="670"/>
      <c r="DL5" s="670"/>
      <c r="DM5" s="670"/>
      <c r="DN5" s="670"/>
      <c r="DO5" s="670"/>
      <c r="DP5" s="670"/>
      <c r="DQ5" s="670"/>
      <c r="DR5" s="670"/>
      <c r="DS5" s="671"/>
      <c r="DT5" s="672" t="s">
        <v>57</v>
      </c>
      <c r="DU5" s="675" t="s">
        <v>58</v>
      </c>
      <c r="DV5" s="654" t="s">
        <v>105</v>
      </c>
    </row>
    <row r="6" spans="1:126">
      <c r="A6" s="577"/>
      <c r="B6" s="577"/>
      <c r="C6" s="657" t="s">
        <v>106</v>
      </c>
      <c r="D6" s="658"/>
      <c r="E6" s="658"/>
      <c r="F6" s="658"/>
      <c r="G6" s="658"/>
      <c r="H6" s="658"/>
      <c r="I6" s="658"/>
      <c r="J6" s="658"/>
      <c r="K6" s="658"/>
      <c r="L6" s="658"/>
      <c r="M6" s="659"/>
      <c r="N6" s="660" t="s">
        <v>107</v>
      </c>
      <c r="O6" s="661"/>
      <c r="P6" s="661"/>
      <c r="Q6" s="661"/>
      <c r="R6" s="661"/>
      <c r="S6" s="661"/>
      <c r="T6" s="661"/>
      <c r="U6" s="661"/>
      <c r="V6" s="661"/>
      <c r="W6" s="661"/>
      <c r="X6" s="662"/>
      <c r="Y6" s="657" t="s">
        <v>106</v>
      </c>
      <c r="Z6" s="658"/>
      <c r="AA6" s="658"/>
      <c r="AB6" s="658"/>
      <c r="AC6" s="658"/>
      <c r="AD6" s="658"/>
      <c r="AE6" s="658"/>
      <c r="AF6" s="658"/>
      <c r="AG6" s="658"/>
      <c r="AH6" s="658"/>
      <c r="AI6" s="659"/>
      <c r="AJ6" s="660" t="s">
        <v>107</v>
      </c>
      <c r="AK6" s="661"/>
      <c r="AL6" s="661"/>
      <c r="AM6" s="661"/>
      <c r="AN6" s="661"/>
      <c r="AO6" s="661"/>
      <c r="AP6" s="661"/>
      <c r="AQ6" s="661"/>
      <c r="AR6" s="661"/>
      <c r="AS6" s="661"/>
      <c r="AT6" s="662"/>
      <c r="AU6" s="657" t="s">
        <v>106</v>
      </c>
      <c r="AV6" s="658"/>
      <c r="AW6" s="658"/>
      <c r="AX6" s="658"/>
      <c r="AY6" s="658"/>
      <c r="AZ6" s="658"/>
      <c r="BA6" s="658"/>
      <c r="BB6" s="658"/>
      <c r="BC6" s="658"/>
      <c r="BD6" s="658"/>
      <c r="BE6" s="659"/>
      <c r="BF6" s="660" t="s">
        <v>107</v>
      </c>
      <c r="BG6" s="661"/>
      <c r="BH6" s="661"/>
      <c r="BI6" s="661"/>
      <c r="BJ6" s="661"/>
      <c r="BK6" s="661"/>
      <c r="BL6" s="661"/>
      <c r="BM6" s="661"/>
      <c r="BN6" s="661"/>
      <c r="BO6" s="661"/>
      <c r="BP6" s="662"/>
      <c r="BQ6" s="657" t="s">
        <v>106</v>
      </c>
      <c r="BR6" s="658"/>
      <c r="BS6" s="658"/>
      <c r="BT6" s="658"/>
      <c r="BU6" s="658"/>
      <c r="BV6" s="658"/>
      <c r="BW6" s="658"/>
      <c r="BX6" s="658"/>
      <c r="BY6" s="658"/>
      <c r="BZ6" s="658"/>
      <c r="CA6" s="659"/>
      <c r="CB6" s="660" t="s">
        <v>107</v>
      </c>
      <c r="CC6" s="661"/>
      <c r="CD6" s="661"/>
      <c r="CE6" s="661"/>
      <c r="CF6" s="661"/>
      <c r="CG6" s="661"/>
      <c r="CH6" s="661"/>
      <c r="CI6" s="661"/>
      <c r="CJ6" s="661"/>
      <c r="CK6" s="661"/>
      <c r="CL6" s="662"/>
      <c r="CM6" s="103" t="s">
        <v>108</v>
      </c>
      <c r="CN6" s="103" t="s">
        <v>108</v>
      </c>
      <c r="CO6" s="103" t="s">
        <v>108</v>
      </c>
      <c r="CP6" s="103" t="s">
        <v>108</v>
      </c>
      <c r="CQ6" s="103" t="s">
        <v>108</v>
      </c>
      <c r="CR6" s="103" t="s">
        <v>108</v>
      </c>
      <c r="CS6" s="103" t="s">
        <v>108</v>
      </c>
      <c r="CT6" s="103" t="s">
        <v>108</v>
      </c>
      <c r="CU6" s="103" t="s">
        <v>108</v>
      </c>
      <c r="CV6" s="103"/>
      <c r="CW6" s="103"/>
      <c r="CX6" s="104"/>
      <c r="CY6" s="104"/>
      <c r="CZ6" s="104"/>
      <c r="DA6" s="104"/>
      <c r="DB6" s="104"/>
      <c r="DC6" s="104"/>
      <c r="DD6" s="104"/>
      <c r="DE6" s="104"/>
      <c r="DF6" s="104"/>
      <c r="DG6" s="104"/>
      <c r="DH6" s="104"/>
      <c r="DI6" s="105" t="s">
        <v>108</v>
      </c>
      <c r="DJ6" s="105" t="s">
        <v>108</v>
      </c>
      <c r="DK6" s="105" t="s">
        <v>108</v>
      </c>
      <c r="DL6" s="105" t="s">
        <v>108</v>
      </c>
      <c r="DM6" s="105" t="s">
        <v>108</v>
      </c>
      <c r="DN6" s="105" t="s">
        <v>108</v>
      </c>
      <c r="DO6" s="105" t="s">
        <v>108</v>
      </c>
      <c r="DP6" s="105" t="s">
        <v>108</v>
      </c>
      <c r="DQ6" s="105" t="s">
        <v>108</v>
      </c>
      <c r="DR6" s="105"/>
      <c r="DS6" s="105"/>
      <c r="DT6" s="673"/>
      <c r="DU6" s="676"/>
      <c r="DV6" s="655"/>
    </row>
    <row r="7" spans="1:126" ht="26.25" customHeight="1">
      <c r="A7" s="577"/>
      <c r="B7" s="577"/>
      <c r="C7" s="106">
        <f>A45</f>
        <v>0</v>
      </c>
      <c r="D7" s="106">
        <f>A46</f>
        <v>0</v>
      </c>
      <c r="E7" s="106">
        <f>A47</f>
        <v>0</v>
      </c>
      <c r="F7" s="106">
        <f>A48</f>
        <v>0</v>
      </c>
      <c r="G7" s="106">
        <f>A49</f>
        <v>0</v>
      </c>
      <c r="H7" s="106">
        <f>A50</f>
        <v>0</v>
      </c>
      <c r="I7" s="106">
        <f>A51</f>
        <v>0</v>
      </c>
      <c r="J7" s="106">
        <f>A52</f>
        <v>0</v>
      </c>
      <c r="K7" s="106">
        <f>A53</f>
        <v>0</v>
      </c>
      <c r="L7" s="106">
        <f>A54</f>
        <v>0</v>
      </c>
      <c r="M7" s="106">
        <f>A55</f>
        <v>0</v>
      </c>
      <c r="N7" s="107">
        <f t="shared" ref="N7:BY7" si="0">C7</f>
        <v>0</v>
      </c>
      <c r="O7" s="107">
        <f t="shared" si="0"/>
        <v>0</v>
      </c>
      <c r="P7" s="107">
        <f t="shared" si="0"/>
        <v>0</v>
      </c>
      <c r="Q7" s="107">
        <f t="shared" si="0"/>
        <v>0</v>
      </c>
      <c r="R7" s="107">
        <f t="shared" si="0"/>
        <v>0</v>
      </c>
      <c r="S7" s="107">
        <f t="shared" si="0"/>
        <v>0</v>
      </c>
      <c r="T7" s="107">
        <f t="shared" si="0"/>
        <v>0</v>
      </c>
      <c r="U7" s="107">
        <f t="shared" si="0"/>
        <v>0</v>
      </c>
      <c r="V7" s="107">
        <f t="shared" si="0"/>
        <v>0</v>
      </c>
      <c r="W7" s="107">
        <f t="shared" si="0"/>
        <v>0</v>
      </c>
      <c r="X7" s="107">
        <f t="shared" si="0"/>
        <v>0</v>
      </c>
      <c r="Y7" s="106">
        <f t="shared" si="0"/>
        <v>0</v>
      </c>
      <c r="Z7" s="106">
        <f t="shared" si="0"/>
        <v>0</v>
      </c>
      <c r="AA7" s="106">
        <f t="shared" si="0"/>
        <v>0</v>
      </c>
      <c r="AB7" s="106">
        <f t="shared" si="0"/>
        <v>0</v>
      </c>
      <c r="AC7" s="106">
        <f t="shared" si="0"/>
        <v>0</v>
      </c>
      <c r="AD7" s="106">
        <f t="shared" si="0"/>
        <v>0</v>
      </c>
      <c r="AE7" s="106">
        <f t="shared" si="0"/>
        <v>0</v>
      </c>
      <c r="AF7" s="106">
        <f t="shared" si="0"/>
        <v>0</v>
      </c>
      <c r="AG7" s="106">
        <f t="shared" si="0"/>
        <v>0</v>
      </c>
      <c r="AH7" s="106">
        <f t="shared" si="0"/>
        <v>0</v>
      </c>
      <c r="AI7" s="106">
        <f t="shared" si="0"/>
        <v>0</v>
      </c>
      <c r="AJ7" s="107">
        <f t="shared" si="0"/>
        <v>0</v>
      </c>
      <c r="AK7" s="107">
        <f t="shared" si="0"/>
        <v>0</v>
      </c>
      <c r="AL7" s="107">
        <f t="shared" si="0"/>
        <v>0</v>
      </c>
      <c r="AM7" s="107">
        <f t="shared" si="0"/>
        <v>0</v>
      </c>
      <c r="AN7" s="107">
        <f t="shared" si="0"/>
        <v>0</v>
      </c>
      <c r="AO7" s="107">
        <f t="shared" si="0"/>
        <v>0</v>
      </c>
      <c r="AP7" s="107">
        <f t="shared" si="0"/>
        <v>0</v>
      </c>
      <c r="AQ7" s="107">
        <f t="shared" si="0"/>
        <v>0</v>
      </c>
      <c r="AR7" s="107">
        <f t="shared" si="0"/>
        <v>0</v>
      </c>
      <c r="AS7" s="107">
        <f t="shared" si="0"/>
        <v>0</v>
      </c>
      <c r="AT7" s="107">
        <f t="shared" si="0"/>
        <v>0</v>
      </c>
      <c r="AU7" s="106">
        <f t="shared" si="0"/>
        <v>0</v>
      </c>
      <c r="AV7" s="106">
        <f t="shared" si="0"/>
        <v>0</v>
      </c>
      <c r="AW7" s="106">
        <f t="shared" si="0"/>
        <v>0</v>
      </c>
      <c r="AX7" s="106">
        <f t="shared" si="0"/>
        <v>0</v>
      </c>
      <c r="AY7" s="106">
        <f t="shared" si="0"/>
        <v>0</v>
      </c>
      <c r="AZ7" s="106">
        <f t="shared" si="0"/>
        <v>0</v>
      </c>
      <c r="BA7" s="106">
        <f t="shared" si="0"/>
        <v>0</v>
      </c>
      <c r="BB7" s="106">
        <f t="shared" si="0"/>
        <v>0</v>
      </c>
      <c r="BC7" s="106">
        <f t="shared" si="0"/>
        <v>0</v>
      </c>
      <c r="BD7" s="106">
        <f t="shared" si="0"/>
        <v>0</v>
      </c>
      <c r="BE7" s="106">
        <f t="shared" si="0"/>
        <v>0</v>
      </c>
      <c r="BF7" s="107">
        <f t="shared" si="0"/>
        <v>0</v>
      </c>
      <c r="BG7" s="107">
        <f t="shared" si="0"/>
        <v>0</v>
      </c>
      <c r="BH7" s="107">
        <f t="shared" si="0"/>
        <v>0</v>
      </c>
      <c r="BI7" s="107">
        <f t="shared" si="0"/>
        <v>0</v>
      </c>
      <c r="BJ7" s="107">
        <f t="shared" si="0"/>
        <v>0</v>
      </c>
      <c r="BK7" s="107">
        <f t="shared" si="0"/>
        <v>0</v>
      </c>
      <c r="BL7" s="107">
        <f t="shared" si="0"/>
        <v>0</v>
      </c>
      <c r="BM7" s="107">
        <f t="shared" si="0"/>
        <v>0</v>
      </c>
      <c r="BN7" s="107">
        <f t="shared" si="0"/>
        <v>0</v>
      </c>
      <c r="BO7" s="107">
        <f t="shared" si="0"/>
        <v>0</v>
      </c>
      <c r="BP7" s="107">
        <f t="shared" si="0"/>
        <v>0</v>
      </c>
      <c r="BQ7" s="106">
        <f t="shared" si="0"/>
        <v>0</v>
      </c>
      <c r="BR7" s="106">
        <f t="shared" si="0"/>
        <v>0</v>
      </c>
      <c r="BS7" s="106">
        <f t="shared" si="0"/>
        <v>0</v>
      </c>
      <c r="BT7" s="106">
        <f t="shared" si="0"/>
        <v>0</v>
      </c>
      <c r="BU7" s="106">
        <f t="shared" si="0"/>
        <v>0</v>
      </c>
      <c r="BV7" s="106">
        <f t="shared" si="0"/>
        <v>0</v>
      </c>
      <c r="BW7" s="106">
        <f t="shared" si="0"/>
        <v>0</v>
      </c>
      <c r="BX7" s="106">
        <f t="shared" si="0"/>
        <v>0</v>
      </c>
      <c r="BY7" s="106">
        <f t="shared" si="0"/>
        <v>0</v>
      </c>
      <c r="BZ7" s="106">
        <f t="shared" ref="BZ7:CL7" si="1">BO7</f>
        <v>0</v>
      </c>
      <c r="CA7" s="106">
        <f t="shared" si="1"/>
        <v>0</v>
      </c>
      <c r="CB7" s="107">
        <f t="shared" si="1"/>
        <v>0</v>
      </c>
      <c r="CC7" s="107">
        <f t="shared" si="1"/>
        <v>0</v>
      </c>
      <c r="CD7" s="107">
        <f t="shared" si="1"/>
        <v>0</v>
      </c>
      <c r="CE7" s="107">
        <f t="shared" si="1"/>
        <v>0</v>
      </c>
      <c r="CF7" s="107">
        <f t="shared" si="1"/>
        <v>0</v>
      </c>
      <c r="CG7" s="107">
        <f t="shared" si="1"/>
        <v>0</v>
      </c>
      <c r="CH7" s="107">
        <f t="shared" si="1"/>
        <v>0</v>
      </c>
      <c r="CI7" s="107">
        <f t="shared" si="1"/>
        <v>0</v>
      </c>
      <c r="CJ7" s="107">
        <f t="shared" si="1"/>
        <v>0</v>
      </c>
      <c r="CK7" s="107">
        <f t="shared" si="1"/>
        <v>0</v>
      </c>
      <c r="CL7" s="107">
        <f t="shared" si="1"/>
        <v>0</v>
      </c>
      <c r="CM7" s="108" t="s">
        <v>109</v>
      </c>
      <c r="CN7" s="108" t="s">
        <v>110</v>
      </c>
      <c r="CO7" s="108" t="s">
        <v>111</v>
      </c>
      <c r="CP7" s="108" t="s">
        <v>112</v>
      </c>
      <c r="CQ7" s="108" t="s">
        <v>113</v>
      </c>
      <c r="CR7" s="108" t="s">
        <v>114</v>
      </c>
      <c r="CS7" s="108" t="s">
        <v>115</v>
      </c>
      <c r="CT7" s="108">
        <v>0</v>
      </c>
      <c r="CU7" s="108">
        <v>0</v>
      </c>
      <c r="CV7" s="108">
        <v>0</v>
      </c>
      <c r="CW7" s="108">
        <v>0</v>
      </c>
      <c r="CX7" s="109" t="s">
        <v>109</v>
      </c>
      <c r="CY7" s="109" t="s">
        <v>110</v>
      </c>
      <c r="CZ7" s="109" t="s">
        <v>111</v>
      </c>
      <c r="DA7" s="109" t="s">
        <v>112</v>
      </c>
      <c r="DB7" s="109" t="s">
        <v>113</v>
      </c>
      <c r="DC7" s="109" t="s">
        <v>114</v>
      </c>
      <c r="DD7" s="109" t="s">
        <v>115</v>
      </c>
      <c r="DE7" s="109">
        <v>0</v>
      </c>
      <c r="DF7" s="109">
        <v>0</v>
      </c>
      <c r="DG7" s="109">
        <v>0</v>
      </c>
      <c r="DH7" s="109">
        <v>0</v>
      </c>
      <c r="DI7" s="110" t="s">
        <v>109</v>
      </c>
      <c r="DJ7" s="110" t="s">
        <v>110</v>
      </c>
      <c r="DK7" s="110" t="s">
        <v>111</v>
      </c>
      <c r="DL7" s="110" t="s">
        <v>112</v>
      </c>
      <c r="DM7" s="110" t="s">
        <v>113</v>
      </c>
      <c r="DN7" s="110" t="s">
        <v>114</v>
      </c>
      <c r="DO7" s="110" t="s">
        <v>115</v>
      </c>
      <c r="DP7" s="110">
        <v>0</v>
      </c>
      <c r="DQ7" s="110">
        <v>0</v>
      </c>
      <c r="DR7" s="110">
        <v>0</v>
      </c>
      <c r="DS7" s="110">
        <v>0</v>
      </c>
      <c r="DT7" s="674"/>
      <c r="DU7" s="677"/>
      <c r="DV7" s="656"/>
    </row>
    <row r="8" spans="1:126" ht="18.75" customHeight="1">
      <c r="A8" s="111">
        <v>1</v>
      </c>
      <c r="B8" s="112" t="str">
        <f>[1]SISWA!B6</f>
        <v>Arka Ra'if Hamdani</v>
      </c>
      <c r="C8" s="81">
        <v>80</v>
      </c>
      <c r="D8" s="81">
        <v>80</v>
      </c>
      <c r="E8" s="81"/>
      <c r="F8" s="81"/>
      <c r="G8" s="81"/>
      <c r="H8" s="81"/>
      <c r="I8" s="81"/>
      <c r="J8" s="81"/>
      <c r="K8" s="81"/>
      <c r="L8" s="81"/>
      <c r="M8" s="81"/>
      <c r="N8" s="113">
        <v>85</v>
      </c>
      <c r="O8" s="113">
        <v>85</v>
      </c>
      <c r="P8" s="113"/>
      <c r="Q8" s="113"/>
      <c r="R8" s="113"/>
      <c r="S8" s="113"/>
      <c r="T8" s="113"/>
      <c r="U8" s="113"/>
      <c r="V8" s="113"/>
      <c r="W8" s="113"/>
      <c r="X8" s="113"/>
      <c r="Y8" s="81"/>
      <c r="Z8" s="81"/>
      <c r="AA8" s="81">
        <v>75</v>
      </c>
      <c r="AB8" s="81">
        <v>80</v>
      </c>
      <c r="AC8" s="81"/>
      <c r="AD8" s="81"/>
      <c r="AE8" s="81"/>
      <c r="AF8" s="81"/>
      <c r="AG8" s="81"/>
      <c r="AH8" s="81"/>
      <c r="AI8" s="81"/>
      <c r="AJ8" s="113"/>
      <c r="AK8" s="113"/>
      <c r="AL8" s="113">
        <v>80</v>
      </c>
      <c r="AM8" s="113">
        <v>80</v>
      </c>
      <c r="AN8" s="113"/>
      <c r="AO8" s="113"/>
      <c r="AP8" s="113"/>
      <c r="AQ8" s="113"/>
      <c r="AR8" s="113"/>
      <c r="AS8" s="113"/>
      <c r="AT8" s="113"/>
      <c r="AU8" s="81"/>
      <c r="AV8" s="81"/>
      <c r="AW8" s="81"/>
      <c r="AX8" s="81">
        <v>80</v>
      </c>
      <c r="AY8" s="81">
        <v>80</v>
      </c>
      <c r="AZ8" s="81"/>
      <c r="BA8" s="81"/>
      <c r="BB8" s="81"/>
      <c r="BC8" s="81"/>
      <c r="BD8" s="81"/>
      <c r="BE8" s="81"/>
      <c r="BF8" s="113"/>
      <c r="BG8" s="113"/>
      <c r="BH8" s="113"/>
      <c r="BI8" s="113">
        <v>85</v>
      </c>
      <c r="BJ8" s="113">
        <v>85</v>
      </c>
      <c r="BK8" s="113"/>
      <c r="BL8" s="113"/>
      <c r="BM8" s="113"/>
      <c r="BN8" s="113"/>
      <c r="BO8" s="113"/>
      <c r="BP8" s="113"/>
      <c r="BQ8" s="81"/>
      <c r="BR8" s="81"/>
      <c r="BS8" s="81"/>
      <c r="BT8" s="81"/>
      <c r="BU8" s="81">
        <v>80</v>
      </c>
      <c r="BV8" s="81">
        <v>85</v>
      </c>
      <c r="BW8" s="81">
        <v>85</v>
      </c>
      <c r="BX8" s="81"/>
      <c r="BY8" s="81"/>
      <c r="BZ8" s="81"/>
      <c r="CA8" s="81"/>
      <c r="CB8" s="113"/>
      <c r="CC8" s="113"/>
      <c r="CD8" s="113"/>
      <c r="CE8" s="113"/>
      <c r="CF8" s="113">
        <v>85</v>
      </c>
      <c r="CG8" s="113">
        <v>85</v>
      </c>
      <c r="CH8" s="113">
        <v>88</v>
      </c>
      <c r="CI8" s="113"/>
      <c r="CJ8" s="113"/>
      <c r="CK8" s="114"/>
      <c r="CL8" s="114"/>
      <c r="CM8" s="115">
        <v>82.5</v>
      </c>
      <c r="CN8" s="115">
        <v>82.5</v>
      </c>
      <c r="CO8" s="115">
        <v>77.5</v>
      </c>
      <c r="CP8" s="115">
        <v>81.25</v>
      </c>
      <c r="CQ8" s="115">
        <v>82.5</v>
      </c>
      <c r="CR8" s="115">
        <v>85</v>
      </c>
      <c r="CS8" s="115">
        <v>86.5</v>
      </c>
      <c r="CT8" s="115" t="s">
        <v>116</v>
      </c>
      <c r="CU8" s="115" t="s">
        <v>116</v>
      </c>
      <c r="CV8" s="115" t="s">
        <v>116</v>
      </c>
      <c r="CW8" s="115" t="s">
        <v>116</v>
      </c>
      <c r="CX8" s="116"/>
      <c r="CY8" s="116"/>
      <c r="CZ8" s="116"/>
      <c r="DA8" s="116">
        <v>80</v>
      </c>
      <c r="DB8" s="116"/>
      <c r="DC8" s="116"/>
      <c r="DD8" s="116">
        <v>85</v>
      </c>
      <c r="DE8" s="116"/>
      <c r="DF8" s="116"/>
      <c r="DG8" s="116"/>
      <c r="DH8" s="116"/>
      <c r="DI8" s="117"/>
      <c r="DJ8" s="117"/>
      <c r="DK8" s="117"/>
      <c r="DL8" s="117">
        <v>100</v>
      </c>
      <c r="DM8" s="117">
        <v>100</v>
      </c>
      <c r="DN8" s="117">
        <v>100</v>
      </c>
      <c r="DO8" s="117"/>
      <c r="DP8" s="117"/>
      <c r="DQ8" s="117"/>
      <c r="DR8" s="117"/>
      <c r="DS8" s="118"/>
      <c r="DT8" s="119">
        <v>84.636904761904745</v>
      </c>
      <c r="DU8" s="120" t="s">
        <v>61</v>
      </c>
      <c r="DV8" s="121" t="s">
        <v>117</v>
      </c>
    </row>
    <row r="9" spans="1:126" ht="15.75" customHeight="1">
      <c r="A9" s="122">
        <v>2</v>
      </c>
      <c r="B9" s="112" t="str">
        <f>[1]SISWA!B7</f>
        <v>Athaya Alifia Maulida Azahra</v>
      </c>
      <c r="C9" s="81">
        <v>80</v>
      </c>
      <c r="D9" s="81">
        <v>80</v>
      </c>
      <c r="E9" s="81"/>
      <c r="F9" s="81"/>
      <c r="G9" s="81"/>
      <c r="H9" s="81"/>
      <c r="I9" s="81"/>
      <c r="J9" s="81"/>
      <c r="K9" s="81"/>
      <c r="L9" s="81"/>
      <c r="M9" s="81"/>
      <c r="N9" s="113">
        <v>80</v>
      </c>
      <c r="O9" s="113">
        <v>85</v>
      </c>
      <c r="P9" s="113"/>
      <c r="Q9" s="113"/>
      <c r="R9" s="113"/>
      <c r="S9" s="113"/>
      <c r="T9" s="113"/>
      <c r="U9" s="113"/>
      <c r="V9" s="113"/>
      <c r="W9" s="113"/>
      <c r="X9" s="113"/>
      <c r="Y9" s="81"/>
      <c r="Z9" s="81"/>
      <c r="AA9" s="81">
        <v>80</v>
      </c>
      <c r="AB9" s="81">
        <v>75</v>
      </c>
      <c r="AC9" s="81"/>
      <c r="AD9" s="81"/>
      <c r="AE9" s="81"/>
      <c r="AF9" s="81"/>
      <c r="AG9" s="81"/>
      <c r="AH9" s="81"/>
      <c r="AI9" s="81"/>
      <c r="AJ9" s="113"/>
      <c r="AK9" s="113"/>
      <c r="AL9" s="113">
        <v>85</v>
      </c>
      <c r="AM9" s="113">
        <v>80</v>
      </c>
      <c r="AN9" s="113"/>
      <c r="AO9" s="113"/>
      <c r="AP9" s="113"/>
      <c r="AQ9" s="113"/>
      <c r="AR9" s="113"/>
      <c r="AS9" s="113"/>
      <c r="AT9" s="113"/>
      <c r="AU9" s="81"/>
      <c r="AV9" s="81"/>
      <c r="AW9" s="81"/>
      <c r="AX9" s="81">
        <v>80</v>
      </c>
      <c r="AY9" s="81">
        <v>78</v>
      </c>
      <c r="AZ9" s="81"/>
      <c r="BA9" s="81"/>
      <c r="BB9" s="81"/>
      <c r="BC9" s="81"/>
      <c r="BD9" s="81"/>
      <c r="BE9" s="81"/>
      <c r="BF9" s="113"/>
      <c r="BG9" s="113"/>
      <c r="BH9" s="113"/>
      <c r="BI9" s="113">
        <v>85</v>
      </c>
      <c r="BJ9" s="113">
        <v>80</v>
      </c>
      <c r="BK9" s="113"/>
      <c r="BL9" s="113"/>
      <c r="BM9" s="113"/>
      <c r="BN9" s="113"/>
      <c r="BO9" s="113"/>
      <c r="BP9" s="113"/>
      <c r="BQ9" s="81"/>
      <c r="BR9" s="81"/>
      <c r="BS9" s="81"/>
      <c r="BT9" s="81"/>
      <c r="BU9" s="81">
        <v>80</v>
      </c>
      <c r="BV9" s="81">
        <v>80</v>
      </c>
      <c r="BW9" s="81">
        <v>85</v>
      </c>
      <c r="BX9" s="81"/>
      <c r="BY9" s="81"/>
      <c r="BZ9" s="81"/>
      <c r="CA9" s="81"/>
      <c r="CB9" s="113"/>
      <c r="CC9" s="113"/>
      <c r="CD9" s="113"/>
      <c r="CE9" s="113"/>
      <c r="CF9" s="113">
        <v>85</v>
      </c>
      <c r="CG9" s="113">
        <v>85</v>
      </c>
      <c r="CH9" s="113">
        <v>85</v>
      </c>
      <c r="CI9" s="113"/>
      <c r="CJ9" s="113"/>
      <c r="CK9" s="114"/>
      <c r="CL9" s="114"/>
      <c r="CM9" s="115">
        <v>80</v>
      </c>
      <c r="CN9" s="115">
        <v>82.5</v>
      </c>
      <c r="CO9" s="115">
        <v>82.5</v>
      </c>
      <c r="CP9" s="115">
        <v>80</v>
      </c>
      <c r="CQ9" s="115">
        <v>80.75</v>
      </c>
      <c r="CR9" s="115">
        <v>82.5</v>
      </c>
      <c r="CS9" s="115">
        <v>85</v>
      </c>
      <c r="CT9" s="115" t="s">
        <v>116</v>
      </c>
      <c r="CU9" s="115" t="s">
        <v>116</v>
      </c>
      <c r="CV9" s="115" t="s">
        <v>116</v>
      </c>
      <c r="CW9" s="115" t="s">
        <v>116</v>
      </c>
      <c r="CX9" s="116"/>
      <c r="CY9" s="116"/>
      <c r="CZ9" s="116"/>
      <c r="DA9" s="116">
        <v>95</v>
      </c>
      <c r="DB9" s="116"/>
      <c r="DC9" s="116"/>
      <c r="DD9" s="116">
        <v>97</v>
      </c>
      <c r="DE9" s="116"/>
      <c r="DF9" s="116"/>
      <c r="DG9" s="116"/>
      <c r="DH9" s="116"/>
      <c r="DI9" s="117"/>
      <c r="DJ9" s="117"/>
      <c r="DK9" s="117"/>
      <c r="DL9" s="117">
        <v>100</v>
      </c>
      <c r="DM9" s="117">
        <v>100</v>
      </c>
      <c r="DN9" s="117">
        <v>100</v>
      </c>
      <c r="DO9" s="117"/>
      <c r="DP9" s="117"/>
      <c r="DQ9" s="117"/>
      <c r="DR9" s="117"/>
      <c r="DS9" s="118"/>
      <c r="DT9" s="119">
        <v>85.464285714285708</v>
      </c>
      <c r="DU9" s="120" t="s">
        <v>61</v>
      </c>
      <c r="DV9" s="121" t="s">
        <v>118</v>
      </c>
    </row>
    <row r="10" spans="1:126" ht="15.75" customHeight="1">
      <c r="A10" s="122">
        <v>3</v>
      </c>
      <c r="B10" s="112" t="str">
        <f>[1]SISWA!B8</f>
        <v>Danar Neva Patrias</v>
      </c>
      <c r="C10" s="81">
        <v>80</v>
      </c>
      <c r="D10" s="81">
        <v>82</v>
      </c>
      <c r="E10" s="81"/>
      <c r="F10" s="81"/>
      <c r="G10" s="81"/>
      <c r="H10" s="81"/>
      <c r="I10" s="81"/>
      <c r="J10" s="81"/>
      <c r="K10" s="81"/>
      <c r="L10" s="81"/>
      <c r="M10" s="81"/>
      <c r="N10" s="113">
        <v>85</v>
      </c>
      <c r="O10" s="113">
        <v>85</v>
      </c>
      <c r="P10" s="113"/>
      <c r="Q10" s="113"/>
      <c r="R10" s="113"/>
      <c r="S10" s="113"/>
      <c r="T10" s="113"/>
      <c r="U10" s="113"/>
      <c r="V10" s="113"/>
      <c r="W10" s="113"/>
      <c r="X10" s="113"/>
      <c r="Y10" s="81"/>
      <c r="Z10" s="81"/>
      <c r="AA10" s="81">
        <v>80</v>
      </c>
      <c r="AB10" s="81">
        <v>80</v>
      </c>
      <c r="AC10" s="81"/>
      <c r="AD10" s="81"/>
      <c r="AE10" s="81"/>
      <c r="AF10" s="81"/>
      <c r="AG10" s="81"/>
      <c r="AH10" s="81"/>
      <c r="AI10" s="81"/>
      <c r="AJ10" s="113"/>
      <c r="AK10" s="113"/>
      <c r="AL10" s="113">
        <v>85</v>
      </c>
      <c r="AM10" s="113">
        <v>85</v>
      </c>
      <c r="AN10" s="113"/>
      <c r="AO10" s="113"/>
      <c r="AP10" s="113"/>
      <c r="AQ10" s="113"/>
      <c r="AR10" s="113"/>
      <c r="AS10" s="113"/>
      <c r="AT10" s="113"/>
      <c r="AU10" s="81"/>
      <c r="AV10" s="81"/>
      <c r="AW10" s="81"/>
      <c r="AX10" s="81">
        <v>80</v>
      </c>
      <c r="AY10" s="81">
        <v>90</v>
      </c>
      <c r="AZ10" s="81"/>
      <c r="BA10" s="81"/>
      <c r="BB10" s="81"/>
      <c r="BC10" s="81"/>
      <c r="BD10" s="81"/>
      <c r="BE10" s="81"/>
      <c r="BF10" s="113"/>
      <c r="BG10" s="113"/>
      <c r="BH10" s="113"/>
      <c r="BI10" s="113">
        <v>88</v>
      </c>
      <c r="BJ10" s="113">
        <v>90</v>
      </c>
      <c r="BK10" s="113"/>
      <c r="BL10" s="113"/>
      <c r="BM10" s="113"/>
      <c r="BN10" s="113"/>
      <c r="BO10" s="113"/>
      <c r="BP10" s="113"/>
      <c r="BQ10" s="81"/>
      <c r="BR10" s="81"/>
      <c r="BS10" s="81"/>
      <c r="BT10" s="81"/>
      <c r="BU10" s="81">
        <v>90</v>
      </c>
      <c r="BV10" s="81">
        <v>85</v>
      </c>
      <c r="BW10" s="81">
        <v>85</v>
      </c>
      <c r="BX10" s="81"/>
      <c r="BY10" s="81"/>
      <c r="BZ10" s="81"/>
      <c r="CA10" s="81"/>
      <c r="CB10" s="113"/>
      <c r="CC10" s="113"/>
      <c r="CD10" s="113"/>
      <c r="CE10" s="113"/>
      <c r="CF10" s="113">
        <v>90</v>
      </c>
      <c r="CG10" s="113">
        <v>88</v>
      </c>
      <c r="CH10" s="113">
        <v>85</v>
      </c>
      <c r="CI10" s="113"/>
      <c r="CJ10" s="113"/>
      <c r="CK10" s="114"/>
      <c r="CL10" s="114"/>
      <c r="CM10" s="115">
        <v>82.5</v>
      </c>
      <c r="CN10" s="115">
        <v>83.5</v>
      </c>
      <c r="CO10" s="115">
        <v>82.5</v>
      </c>
      <c r="CP10" s="115">
        <v>83.25</v>
      </c>
      <c r="CQ10" s="115">
        <v>90</v>
      </c>
      <c r="CR10" s="115">
        <v>86.5</v>
      </c>
      <c r="CS10" s="115">
        <v>85</v>
      </c>
      <c r="CT10" s="115" t="s">
        <v>116</v>
      </c>
      <c r="CU10" s="115" t="s">
        <v>116</v>
      </c>
      <c r="CV10" s="115" t="s">
        <v>116</v>
      </c>
      <c r="CW10" s="115" t="s">
        <v>116</v>
      </c>
      <c r="CX10" s="116"/>
      <c r="CY10" s="116"/>
      <c r="CZ10" s="116"/>
      <c r="DA10" s="116">
        <v>95</v>
      </c>
      <c r="DB10" s="116"/>
      <c r="DC10" s="116"/>
      <c r="DD10" s="116">
        <v>97</v>
      </c>
      <c r="DE10" s="116"/>
      <c r="DF10" s="116"/>
      <c r="DG10" s="116"/>
      <c r="DH10" s="116"/>
      <c r="DI10" s="117"/>
      <c r="DJ10" s="117"/>
      <c r="DK10" s="117"/>
      <c r="DL10" s="117">
        <v>100</v>
      </c>
      <c r="DM10" s="117">
        <v>100</v>
      </c>
      <c r="DN10" s="117">
        <v>80</v>
      </c>
      <c r="DO10" s="117"/>
      <c r="DP10" s="117"/>
      <c r="DQ10" s="117"/>
      <c r="DR10" s="117"/>
      <c r="DS10" s="118"/>
      <c r="DT10" s="119">
        <v>86.50595238095238</v>
      </c>
      <c r="DU10" s="120" t="s">
        <v>61</v>
      </c>
      <c r="DV10" s="121" t="s">
        <v>119</v>
      </c>
    </row>
    <row r="11" spans="1:126" ht="15.75" customHeight="1">
      <c r="A11" s="122">
        <v>4</v>
      </c>
      <c r="B11" s="112" t="str">
        <f>[1]SISWA!B9</f>
        <v>Davila Rebiyansa Putra</v>
      </c>
      <c r="C11" s="81">
        <v>80</v>
      </c>
      <c r="D11" s="81">
        <v>80</v>
      </c>
      <c r="E11" s="81"/>
      <c r="F11" s="81"/>
      <c r="G11" s="81"/>
      <c r="H11" s="81"/>
      <c r="I11" s="81"/>
      <c r="J11" s="81"/>
      <c r="K11" s="81"/>
      <c r="L11" s="81"/>
      <c r="M11" s="81"/>
      <c r="N11" s="113">
        <v>80</v>
      </c>
      <c r="O11" s="113">
        <v>85</v>
      </c>
      <c r="P11" s="113"/>
      <c r="Q11" s="113"/>
      <c r="R11" s="113"/>
      <c r="S11" s="113"/>
      <c r="T11" s="113"/>
      <c r="U11" s="113"/>
      <c r="V11" s="113"/>
      <c r="W11" s="113"/>
      <c r="X11" s="113"/>
      <c r="Y11" s="81"/>
      <c r="Z11" s="81"/>
      <c r="AA11" s="81">
        <v>80</v>
      </c>
      <c r="AB11" s="81">
        <v>80</v>
      </c>
      <c r="AC11" s="81"/>
      <c r="AD11" s="81"/>
      <c r="AE11" s="81"/>
      <c r="AF11" s="81"/>
      <c r="AG11" s="81"/>
      <c r="AH11" s="81"/>
      <c r="AI11" s="81"/>
      <c r="AJ11" s="113"/>
      <c r="AK11" s="113"/>
      <c r="AL11" s="113">
        <v>85</v>
      </c>
      <c r="AM11" s="113">
        <v>85</v>
      </c>
      <c r="AN11" s="113"/>
      <c r="AO11" s="113"/>
      <c r="AP11" s="113"/>
      <c r="AQ11" s="113"/>
      <c r="AR11" s="113"/>
      <c r="AS11" s="113"/>
      <c r="AT11" s="113"/>
      <c r="AU11" s="81"/>
      <c r="AV11" s="81"/>
      <c r="AW11" s="81"/>
      <c r="AX11" s="81">
        <v>85</v>
      </c>
      <c r="AY11" s="81">
        <v>85</v>
      </c>
      <c r="AZ11" s="81"/>
      <c r="BA11" s="81"/>
      <c r="BB11" s="81"/>
      <c r="BC11" s="81"/>
      <c r="BD11" s="81"/>
      <c r="BE11" s="81"/>
      <c r="BF11" s="113"/>
      <c r="BG11" s="113"/>
      <c r="BH11" s="113"/>
      <c r="BI11" s="113">
        <v>90</v>
      </c>
      <c r="BJ11" s="113">
        <v>90</v>
      </c>
      <c r="BK11" s="113"/>
      <c r="BL11" s="113"/>
      <c r="BM11" s="113"/>
      <c r="BN11" s="113"/>
      <c r="BO11" s="113"/>
      <c r="BP11" s="113"/>
      <c r="BQ11" s="81"/>
      <c r="BR11" s="81"/>
      <c r="BS11" s="81"/>
      <c r="BT11" s="81"/>
      <c r="BU11" s="81">
        <v>90</v>
      </c>
      <c r="BV11" s="81">
        <v>85</v>
      </c>
      <c r="BW11" s="81">
        <v>85</v>
      </c>
      <c r="BX11" s="81"/>
      <c r="BY11" s="81"/>
      <c r="BZ11" s="81"/>
      <c r="CA11" s="81"/>
      <c r="CB11" s="113"/>
      <c r="CC11" s="113"/>
      <c r="CD11" s="113"/>
      <c r="CE11" s="113"/>
      <c r="CF11" s="113">
        <v>88</v>
      </c>
      <c r="CG11" s="113">
        <v>90</v>
      </c>
      <c r="CH11" s="113">
        <v>95</v>
      </c>
      <c r="CI11" s="113"/>
      <c r="CJ11" s="113"/>
      <c r="CK11" s="114"/>
      <c r="CL11" s="114"/>
      <c r="CM11" s="115">
        <v>80</v>
      </c>
      <c r="CN11" s="115">
        <v>82.5</v>
      </c>
      <c r="CO11" s="115">
        <v>82.5</v>
      </c>
      <c r="CP11" s="115">
        <v>85</v>
      </c>
      <c r="CQ11" s="115">
        <v>88.25</v>
      </c>
      <c r="CR11" s="115">
        <v>87.5</v>
      </c>
      <c r="CS11" s="115">
        <v>90</v>
      </c>
      <c r="CT11" s="115" t="s">
        <v>116</v>
      </c>
      <c r="CU11" s="115" t="s">
        <v>116</v>
      </c>
      <c r="CV11" s="115" t="s">
        <v>116</v>
      </c>
      <c r="CW11" s="115" t="s">
        <v>116</v>
      </c>
      <c r="CX11" s="116"/>
      <c r="CY11" s="116"/>
      <c r="CZ11" s="116"/>
      <c r="DA11" s="116">
        <v>95</v>
      </c>
      <c r="DB11" s="116"/>
      <c r="DC11" s="116"/>
      <c r="DD11" s="116">
        <v>95</v>
      </c>
      <c r="DE11" s="116"/>
      <c r="DF11" s="116"/>
      <c r="DG11" s="116"/>
      <c r="DH11" s="116"/>
      <c r="DI11" s="117"/>
      <c r="DJ11" s="117"/>
      <c r="DK11" s="117"/>
      <c r="DL11" s="117">
        <v>100</v>
      </c>
      <c r="DM11" s="117">
        <v>100</v>
      </c>
      <c r="DN11" s="117">
        <v>80</v>
      </c>
      <c r="DO11" s="117"/>
      <c r="DP11" s="117"/>
      <c r="DQ11" s="117"/>
      <c r="DR11" s="117"/>
      <c r="DS11" s="118"/>
      <c r="DT11" s="119">
        <v>86.44047619047619</v>
      </c>
      <c r="DU11" s="120" t="s">
        <v>61</v>
      </c>
      <c r="DV11" s="121" t="s">
        <v>120</v>
      </c>
    </row>
    <row r="12" spans="1:126" ht="17.25" customHeight="1">
      <c r="A12" s="122">
        <v>5</v>
      </c>
      <c r="B12" s="112" t="str">
        <f>[1]SISWA!B10</f>
        <v>Dyaz Eka Winata</v>
      </c>
      <c r="C12" s="81">
        <v>85</v>
      </c>
      <c r="D12" s="81">
        <v>80</v>
      </c>
      <c r="E12" s="81"/>
      <c r="F12" s="81"/>
      <c r="G12" s="81"/>
      <c r="H12" s="81"/>
      <c r="I12" s="81"/>
      <c r="J12" s="81"/>
      <c r="K12" s="81"/>
      <c r="L12" s="81"/>
      <c r="M12" s="81"/>
      <c r="N12" s="113">
        <v>88</v>
      </c>
      <c r="O12" s="113">
        <v>85</v>
      </c>
      <c r="P12" s="113"/>
      <c r="Q12" s="113"/>
      <c r="R12" s="113"/>
      <c r="S12" s="113"/>
      <c r="T12" s="113"/>
      <c r="U12" s="113"/>
      <c r="V12" s="113"/>
      <c r="W12" s="113"/>
      <c r="X12" s="113"/>
      <c r="Y12" s="81"/>
      <c r="Z12" s="81"/>
      <c r="AA12" s="81">
        <v>85</v>
      </c>
      <c r="AB12" s="81">
        <v>85</v>
      </c>
      <c r="AC12" s="81"/>
      <c r="AD12" s="81"/>
      <c r="AE12" s="81"/>
      <c r="AF12" s="81"/>
      <c r="AG12" s="81"/>
      <c r="AH12" s="81"/>
      <c r="AI12" s="81"/>
      <c r="AJ12" s="113"/>
      <c r="AK12" s="113"/>
      <c r="AL12" s="113">
        <v>88</v>
      </c>
      <c r="AM12" s="113">
        <v>90</v>
      </c>
      <c r="AN12" s="113"/>
      <c r="AO12" s="113"/>
      <c r="AP12" s="113"/>
      <c r="AQ12" s="113"/>
      <c r="AR12" s="113"/>
      <c r="AS12" s="113"/>
      <c r="AT12" s="113"/>
      <c r="AU12" s="81"/>
      <c r="AV12" s="81"/>
      <c r="AW12" s="81"/>
      <c r="AX12" s="81">
        <v>85</v>
      </c>
      <c r="AY12" s="81">
        <v>85</v>
      </c>
      <c r="AZ12" s="81"/>
      <c r="BA12" s="81"/>
      <c r="BB12" s="81"/>
      <c r="BC12" s="81"/>
      <c r="BD12" s="81"/>
      <c r="BE12" s="81"/>
      <c r="BF12" s="113"/>
      <c r="BG12" s="113"/>
      <c r="BH12" s="113"/>
      <c r="BI12" s="113">
        <v>90</v>
      </c>
      <c r="BJ12" s="113">
        <v>90</v>
      </c>
      <c r="BK12" s="113"/>
      <c r="BL12" s="113"/>
      <c r="BM12" s="113"/>
      <c r="BN12" s="113"/>
      <c r="BO12" s="113"/>
      <c r="BP12" s="113"/>
      <c r="BQ12" s="81"/>
      <c r="BR12" s="81"/>
      <c r="BS12" s="81"/>
      <c r="BT12" s="81"/>
      <c r="BU12" s="81">
        <v>90</v>
      </c>
      <c r="BV12" s="81">
        <v>90</v>
      </c>
      <c r="BW12" s="81">
        <v>85</v>
      </c>
      <c r="BX12" s="81"/>
      <c r="BY12" s="81"/>
      <c r="BZ12" s="81"/>
      <c r="CA12" s="81"/>
      <c r="CB12" s="113"/>
      <c r="CC12" s="113"/>
      <c r="CD12" s="113"/>
      <c r="CE12" s="113"/>
      <c r="CF12" s="113">
        <v>90</v>
      </c>
      <c r="CG12" s="113">
        <v>90</v>
      </c>
      <c r="CH12" s="113">
        <v>88</v>
      </c>
      <c r="CI12" s="113"/>
      <c r="CJ12" s="113"/>
      <c r="CK12" s="114"/>
      <c r="CL12" s="114"/>
      <c r="CM12" s="115">
        <v>86.5</v>
      </c>
      <c r="CN12" s="115">
        <v>82.5</v>
      </c>
      <c r="CO12" s="115">
        <v>86.5</v>
      </c>
      <c r="CP12" s="115">
        <v>87.5</v>
      </c>
      <c r="CQ12" s="115">
        <v>88.75</v>
      </c>
      <c r="CR12" s="115">
        <v>90</v>
      </c>
      <c r="CS12" s="115">
        <v>86.5</v>
      </c>
      <c r="CT12" s="115" t="s">
        <v>116</v>
      </c>
      <c r="CU12" s="115" t="s">
        <v>116</v>
      </c>
      <c r="CV12" s="115" t="s">
        <v>116</v>
      </c>
      <c r="CW12" s="115" t="s">
        <v>116</v>
      </c>
      <c r="CX12" s="116"/>
      <c r="CY12" s="116"/>
      <c r="CZ12" s="116"/>
      <c r="DA12" s="116">
        <v>95</v>
      </c>
      <c r="DB12" s="116"/>
      <c r="DC12" s="116"/>
      <c r="DD12" s="116">
        <v>95</v>
      </c>
      <c r="DE12" s="116"/>
      <c r="DF12" s="116"/>
      <c r="DG12" s="116"/>
      <c r="DH12" s="116"/>
      <c r="DI12" s="117"/>
      <c r="DJ12" s="117"/>
      <c r="DK12" s="117"/>
      <c r="DL12" s="117">
        <v>100</v>
      </c>
      <c r="DM12" s="117">
        <v>100</v>
      </c>
      <c r="DN12" s="117">
        <v>80</v>
      </c>
      <c r="DO12" s="117"/>
      <c r="DP12" s="117"/>
      <c r="DQ12" s="117"/>
      <c r="DR12" s="117"/>
      <c r="DS12" s="118"/>
      <c r="DT12" s="119">
        <v>88.071428571428569</v>
      </c>
      <c r="DU12" s="120" t="s">
        <v>61</v>
      </c>
      <c r="DV12" s="121" t="s">
        <v>121</v>
      </c>
    </row>
    <row r="13" spans="1:126" ht="14.25" customHeight="1">
      <c r="A13" s="122">
        <v>6</v>
      </c>
      <c r="B13" s="112" t="str">
        <f>[1]SISWA!B11</f>
        <v>Dzaky Athaya Muhammad Salim</v>
      </c>
      <c r="C13" s="81">
        <v>85</v>
      </c>
      <c r="D13" s="81">
        <v>80</v>
      </c>
      <c r="E13" s="81"/>
      <c r="F13" s="81"/>
      <c r="G13" s="81"/>
      <c r="H13" s="81"/>
      <c r="I13" s="81"/>
      <c r="J13" s="81"/>
      <c r="K13" s="81"/>
      <c r="L13" s="81"/>
      <c r="M13" s="81"/>
      <c r="N13" s="113">
        <v>85</v>
      </c>
      <c r="O13" s="113">
        <v>85</v>
      </c>
      <c r="P13" s="113"/>
      <c r="Q13" s="113"/>
      <c r="R13" s="113"/>
      <c r="S13" s="113"/>
      <c r="T13" s="113"/>
      <c r="U13" s="113"/>
      <c r="V13" s="113"/>
      <c r="W13" s="113"/>
      <c r="X13" s="113"/>
      <c r="Y13" s="81"/>
      <c r="Z13" s="81"/>
      <c r="AA13" s="81">
        <v>80</v>
      </c>
      <c r="AB13" s="81">
        <v>85</v>
      </c>
      <c r="AC13" s="81"/>
      <c r="AD13" s="81"/>
      <c r="AE13" s="81"/>
      <c r="AF13" s="81"/>
      <c r="AG13" s="81"/>
      <c r="AH13" s="81"/>
      <c r="AI13" s="81"/>
      <c r="AJ13" s="113"/>
      <c r="AK13" s="113"/>
      <c r="AL13" s="113">
        <v>85</v>
      </c>
      <c r="AM13" s="113">
        <v>85</v>
      </c>
      <c r="AN13" s="113"/>
      <c r="AO13" s="113"/>
      <c r="AP13" s="113"/>
      <c r="AQ13" s="113"/>
      <c r="AR13" s="113"/>
      <c r="AS13" s="113"/>
      <c r="AT13" s="113"/>
      <c r="AU13" s="81"/>
      <c r="AV13" s="81"/>
      <c r="AW13" s="81"/>
      <c r="AX13" s="81">
        <v>80</v>
      </c>
      <c r="AY13" s="81">
        <v>80</v>
      </c>
      <c r="AZ13" s="81"/>
      <c r="BA13" s="81"/>
      <c r="BB13" s="81"/>
      <c r="BC13" s="81"/>
      <c r="BD13" s="81"/>
      <c r="BE13" s="81"/>
      <c r="BF13" s="113"/>
      <c r="BG13" s="113"/>
      <c r="BH13" s="113"/>
      <c r="BI13" s="113">
        <v>85</v>
      </c>
      <c r="BJ13" s="113">
        <v>88</v>
      </c>
      <c r="BK13" s="113"/>
      <c r="BL13" s="113"/>
      <c r="BM13" s="113"/>
      <c r="BN13" s="113"/>
      <c r="BO13" s="113"/>
      <c r="BP13" s="113"/>
      <c r="BQ13" s="81"/>
      <c r="BR13" s="81"/>
      <c r="BS13" s="81"/>
      <c r="BT13" s="81"/>
      <c r="BU13" s="81">
        <v>88</v>
      </c>
      <c r="BV13" s="81">
        <v>85</v>
      </c>
      <c r="BW13" s="81">
        <v>80</v>
      </c>
      <c r="BX13" s="81"/>
      <c r="BY13" s="81"/>
      <c r="BZ13" s="81"/>
      <c r="CA13" s="81"/>
      <c r="CB13" s="113"/>
      <c r="CC13" s="113"/>
      <c r="CD13" s="113"/>
      <c r="CE13" s="113"/>
      <c r="CF13" s="113">
        <v>85</v>
      </c>
      <c r="CG13" s="113">
        <v>80</v>
      </c>
      <c r="CH13" s="113">
        <v>80</v>
      </c>
      <c r="CI13" s="113"/>
      <c r="CJ13" s="113"/>
      <c r="CK13" s="114"/>
      <c r="CL13" s="114"/>
      <c r="CM13" s="115">
        <v>85</v>
      </c>
      <c r="CN13" s="115">
        <v>82.5</v>
      </c>
      <c r="CO13" s="115">
        <v>82.5</v>
      </c>
      <c r="CP13" s="115">
        <v>83.75</v>
      </c>
      <c r="CQ13" s="115">
        <v>85.25</v>
      </c>
      <c r="CR13" s="115">
        <v>82.5</v>
      </c>
      <c r="CS13" s="115">
        <v>80</v>
      </c>
      <c r="CT13" s="115" t="s">
        <v>116</v>
      </c>
      <c r="CU13" s="115" t="s">
        <v>116</v>
      </c>
      <c r="CV13" s="115" t="s">
        <v>116</v>
      </c>
      <c r="CW13" s="115" t="s">
        <v>116</v>
      </c>
      <c r="CX13" s="116"/>
      <c r="CY13" s="116"/>
      <c r="CZ13" s="116"/>
      <c r="DA13" s="116">
        <v>75</v>
      </c>
      <c r="DB13" s="116"/>
      <c r="DC13" s="116"/>
      <c r="DD13" s="116">
        <v>97</v>
      </c>
      <c r="DE13" s="116"/>
      <c r="DF13" s="116"/>
      <c r="DG13" s="116"/>
      <c r="DH13" s="116"/>
      <c r="DI13" s="117"/>
      <c r="DJ13" s="117"/>
      <c r="DK13" s="117"/>
      <c r="DL13" s="117">
        <v>80</v>
      </c>
      <c r="DM13" s="117">
        <v>100</v>
      </c>
      <c r="DN13" s="117">
        <v>90</v>
      </c>
      <c r="DO13" s="117"/>
      <c r="DP13" s="117"/>
      <c r="DQ13" s="117"/>
      <c r="DR13" s="117"/>
      <c r="DS13" s="118"/>
      <c r="DT13" s="119">
        <v>84.49404761904762</v>
      </c>
      <c r="DU13" s="120" t="s">
        <v>61</v>
      </c>
      <c r="DV13" s="121" t="s">
        <v>122</v>
      </c>
    </row>
    <row r="14" spans="1:126" ht="13.5" customHeight="1">
      <c r="A14" s="122">
        <v>7</v>
      </c>
      <c r="B14" s="112" t="str">
        <f>[1]SISWA!B12</f>
        <v>Haya Hafizhah</v>
      </c>
      <c r="C14" s="81">
        <v>90</v>
      </c>
      <c r="D14" s="81">
        <v>90</v>
      </c>
      <c r="E14" s="81"/>
      <c r="F14" s="81"/>
      <c r="G14" s="81"/>
      <c r="H14" s="81"/>
      <c r="I14" s="81"/>
      <c r="J14" s="81"/>
      <c r="K14" s="81"/>
      <c r="L14" s="81"/>
      <c r="M14" s="81"/>
      <c r="N14" s="113">
        <v>95</v>
      </c>
      <c r="O14" s="113">
        <v>95</v>
      </c>
      <c r="P14" s="113"/>
      <c r="Q14" s="113"/>
      <c r="R14" s="113"/>
      <c r="S14" s="113"/>
      <c r="T14" s="113"/>
      <c r="U14" s="113"/>
      <c r="V14" s="113"/>
      <c r="W14" s="113"/>
      <c r="X14" s="113"/>
      <c r="Y14" s="81"/>
      <c r="Z14" s="81"/>
      <c r="AA14" s="81">
        <v>90</v>
      </c>
      <c r="AB14" s="81">
        <v>100</v>
      </c>
      <c r="AC14" s="81"/>
      <c r="AD14" s="81"/>
      <c r="AE14" s="81"/>
      <c r="AF14" s="81"/>
      <c r="AG14" s="81"/>
      <c r="AH14" s="81"/>
      <c r="AI14" s="81"/>
      <c r="AJ14" s="113"/>
      <c r="AK14" s="113"/>
      <c r="AL14" s="113">
        <v>100</v>
      </c>
      <c r="AM14" s="113">
        <v>100</v>
      </c>
      <c r="AN14" s="113"/>
      <c r="AO14" s="113"/>
      <c r="AP14" s="113"/>
      <c r="AQ14" s="113"/>
      <c r="AR14" s="113"/>
      <c r="AS14" s="113"/>
      <c r="AT14" s="113"/>
      <c r="AU14" s="81"/>
      <c r="AV14" s="81"/>
      <c r="AW14" s="81"/>
      <c r="AX14" s="81">
        <v>90</v>
      </c>
      <c r="AY14" s="81">
        <v>95</v>
      </c>
      <c r="AZ14" s="81"/>
      <c r="BA14" s="81"/>
      <c r="BB14" s="81"/>
      <c r="BC14" s="81"/>
      <c r="BD14" s="81"/>
      <c r="BE14" s="81"/>
      <c r="BF14" s="113"/>
      <c r="BG14" s="113"/>
      <c r="BH14" s="113"/>
      <c r="BI14" s="113">
        <v>95</v>
      </c>
      <c r="BJ14" s="113">
        <v>95</v>
      </c>
      <c r="BK14" s="113"/>
      <c r="BL14" s="113"/>
      <c r="BM14" s="113"/>
      <c r="BN14" s="113"/>
      <c r="BO14" s="113"/>
      <c r="BP14" s="113"/>
      <c r="BQ14" s="81"/>
      <c r="BR14" s="81"/>
      <c r="BS14" s="81"/>
      <c r="BT14" s="81"/>
      <c r="BU14" s="81">
        <v>95</v>
      </c>
      <c r="BV14" s="81">
        <v>90</v>
      </c>
      <c r="BW14" s="81">
        <v>100</v>
      </c>
      <c r="BX14" s="81"/>
      <c r="BY14" s="81"/>
      <c r="BZ14" s="81"/>
      <c r="CA14" s="81"/>
      <c r="CB14" s="113"/>
      <c r="CC14" s="113"/>
      <c r="CD14" s="113"/>
      <c r="CE14" s="113"/>
      <c r="CF14" s="113">
        <v>95</v>
      </c>
      <c r="CG14" s="113">
        <v>95</v>
      </c>
      <c r="CH14" s="113">
        <v>95</v>
      </c>
      <c r="CI14" s="113"/>
      <c r="CJ14" s="113"/>
      <c r="CK14" s="114"/>
      <c r="CL14" s="114"/>
      <c r="CM14" s="115">
        <v>92.5</v>
      </c>
      <c r="CN14" s="115">
        <v>92.5</v>
      </c>
      <c r="CO14" s="115">
        <v>95</v>
      </c>
      <c r="CP14" s="115">
        <v>96.25</v>
      </c>
      <c r="CQ14" s="115">
        <v>95</v>
      </c>
      <c r="CR14" s="115">
        <v>92.5</v>
      </c>
      <c r="CS14" s="115">
        <v>97.5</v>
      </c>
      <c r="CT14" s="115" t="s">
        <v>116</v>
      </c>
      <c r="CU14" s="115" t="s">
        <v>116</v>
      </c>
      <c r="CV14" s="115" t="s">
        <v>116</v>
      </c>
      <c r="CW14" s="115" t="s">
        <v>116</v>
      </c>
      <c r="CX14" s="116"/>
      <c r="CY14" s="116"/>
      <c r="CZ14" s="116"/>
      <c r="DA14" s="116">
        <v>100</v>
      </c>
      <c r="DB14" s="116"/>
      <c r="DC14" s="116"/>
      <c r="DD14" s="116">
        <v>92</v>
      </c>
      <c r="DE14" s="116"/>
      <c r="DF14" s="116"/>
      <c r="DG14" s="116"/>
      <c r="DH14" s="116"/>
      <c r="DI14" s="117"/>
      <c r="DJ14" s="117"/>
      <c r="DK14" s="117"/>
      <c r="DL14" s="117">
        <v>100</v>
      </c>
      <c r="DM14" s="117">
        <v>100</v>
      </c>
      <c r="DN14" s="117">
        <v>100</v>
      </c>
      <c r="DO14" s="117"/>
      <c r="DP14" s="117"/>
      <c r="DQ14" s="117"/>
      <c r="DR14" s="117"/>
      <c r="DS14" s="118"/>
      <c r="DT14" s="119">
        <v>95.06547619047619</v>
      </c>
      <c r="DU14" s="120" t="s">
        <v>123</v>
      </c>
      <c r="DV14" s="121" t="s">
        <v>124</v>
      </c>
    </row>
    <row r="15" spans="1:126" ht="14.25" customHeight="1">
      <c r="A15" s="122">
        <v>8</v>
      </c>
      <c r="B15" s="112" t="str">
        <f>[1]SISWA!B13</f>
        <v>Kevin Aldi Prasetya</v>
      </c>
      <c r="C15" s="81">
        <v>78</v>
      </c>
      <c r="D15" s="81">
        <v>75</v>
      </c>
      <c r="E15" s="81"/>
      <c r="F15" s="81"/>
      <c r="G15" s="81"/>
      <c r="H15" s="81"/>
      <c r="I15" s="81"/>
      <c r="J15" s="81"/>
      <c r="K15" s="81"/>
      <c r="L15" s="81"/>
      <c r="M15" s="81"/>
      <c r="N15" s="113">
        <v>80</v>
      </c>
      <c r="O15" s="113">
        <v>80</v>
      </c>
      <c r="P15" s="113"/>
      <c r="Q15" s="113"/>
      <c r="R15" s="113"/>
      <c r="S15" s="113"/>
      <c r="T15" s="113"/>
      <c r="U15" s="113"/>
      <c r="V15" s="113"/>
      <c r="W15" s="113"/>
      <c r="X15" s="113"/>
      <c r="Y15" s="81"/>
      <c r="Z15" s="81"/>
      <c r="AA15" s="81">
        <v>75</v>
      </c>
      <c r="AB15" s="81">
        <v>80</v>
      </c>
      <c r="AC15" s="81"/>
      <c r="AD15" s="81"/>
      <c r="AE15" s="81"/>
      <c r="AF15" s="81"/>
      <c r="AG15" s="81"/>
      <c r="AH15" s="81"/>
      <c r="AI15" s="81"/>
      <c r="AJ15" s="113"/>
      <c r="AK15" s="113"/>
      <c r="AL15" s="113">
        <v>85</v>
      </c>
      <c r="AM15" s="113">
        <v>85</v>
      </c>
      <c r="AN15" s="113"/>
      <c r="AO15" s="113"/>
      <c r="AP15" s="113"/>
      <c r="AQ15" s="113"/>
      <c r="AR15" s="113"/>
      <c r="AS15" s="113"/>
      <c r="AT15" s="113"/>
      <c r="AU15" s="81"/>
      <c r="AV15" s="81"/>
      <c r="AW15" s="81"/>
      <c r="AX15" s="81">
        <v>80</v>
      </c>
      <c r="AY15" s="81">
        <v>80</v>
      </c>
      <c r="AZ15" s="81"/>
      <c r="BA15" s="81"/>
      <c r="BB15" s="81"/>
      <c r="BC15" s="81"/>
      <c r="BD15" s="81"/>
      <c r="BE15" s="81"/>
      <c r="BF15" s="113"/>
      <c r="BG15" s="113"/>
      <c r="BH15" s="113"/>
      <c r="BI15" s="113">
        <v>85</v>
      </c>
      <c r="BJ15" s="113">
        <v>80</v>
      </c>
      <c r="BK15" s="113"/>
      <c r="BL15" s="113"/>
      <c r="BM15" s="113"/>
      <c r="BN15" s="113"/>
      <c r="BO15" s="113"/>
      <c r="BP15" s="113"/>
      <c r="BQ15" s="81"/>
      <c r="BR15" s="81"/>
      <c r="BS15" s="81"/>
      <c r="BT15" s="81"/>
      <c r="BU15" s="81">
        <v>80</v>
      </c>
      <c r="BV15" s="81">
        <v>80</v>
      </c>
      <c r="BW15" s="81">
        <v>75</v>
      </c>
      <c r="BX15" s="81"/>
      <c r="BY15" s="81"/>
      <c r="BZ15" s="81"/>
      <c r="CA15" s="81"/>
      <c r="CB15" s="113"/>
      <c r="CC15" s="113"/>
      <c r="CD15" s="113"/>
      <c r="CE15" s="113"/>
      <c r="CF15" s="113">
        <v>80</v>
      </c>
      <c r="CG15" s="113">
        <v>80</v>
      </c>
      <c r="CH15" s="113">
        <v>80</v>
      </c>
      <c r="CI15" s="113"/>
      <c r="CJ15" s="113"/>
      <c r="CK15" s="114"/>
      <c r="CL15" s="114"/>
      <c r="CM15" s="115">
        <v>79</v>
      </c>
      <c r="CN15" s="115">
        <v>77.5</v>
      </c>
      <c r="CO15" s="115">
        <v>80</v>
      </c>
      <c r="CP15" s="115">
        <v>82.5</v>
      </c>
      <c r="CQ15" s="115">
        <v>80</v>
      </c>
      <c r="CR15" s="115">
        <v>80</v>
      </c>
      <c r="CS15" s="115">
        <v>77.5</v>
      </c>
      <c r="CT15" s="115" t="s">
        <v>116</v>
      </c>
      <c r="CU15" s="115" t="s">
        <v>116</v>
      </c>
      <c r="CV15" s="115" t="s">
        <v>116</v>
      </c>
      <c r="CW15" s="115" t="s">
        <v>116</v>
      </c>
      <c r="CX15" s="116"/>
      <c r="CY15" s="116"/>
      <c r="CZ15" s="116"/>
      <c r="DA15" s="116">
        <v>85</v>
      </c>
      <c r="DB15" s="116"/>
      <c r="DC15" s="116"/>
      <c r="DD15" s="116">
        <v>78</v>
      </c>
      <c r="DE15" s="116"/>
      <c r="DF15" s="116"/>
      <c r="DG15" s="116"/>
      <c r="DH15" s="116"/>
      <c r="DI15" s="117"/>
      <c r="DJ15" s="117"/>
      <c r="DK15" s="117"/>
      <c r="DL15" s="117">
        <v>75</v>
      </c>
      <c r="DM15" s="117">
        <v>80</v>
      </c>
      <c r="DN15" s="117">
        <v>80</v>
      </c>
      <c r="DO15" s="117"/>
      <c r="DP15" s="117"/>
      <c r="DQ15" s="117"/>
      <c r="DR15" s="117"/>
      <c r="DS15" s="118"/>
      <c r="DT15" s="119">
        <v>79.345238095238088</v>
      </c>
      <c r="DU15" s="120" t="s">
        <v>61</v>
      </c>
      <c r="DV15" s="121" t="s">
        <v>125</v>
      </c>
    </row>
    <row r="16" spans="1:126" ht="13.5" customHeight="1">
      <c r="A16" s="122">
        <v>9</v>
      </c>
      <c r="B16" s="112" t="str">
        <f>[1]SISWA!B14</f>
        <v>Miswa Putri Ramadhani</v>
      </c>
      <c r="C16" s="81">
        <v>90</v>
      </c>
      <c r="D16" s="81">
        <v>85</v>
      </c>
      <c r="E16" s="81"/>
      <c r="F16" s="81"/>
      <c r="G16" s="81"/>
      <c r="H16" s="81"/>
      <c r="I16" s="81"/>
      <c r="J16" s="81"/>
      <c r="K16" s="81"/>
      <c r="L16" s="81"/>
      <c r="M16" s="81"/>
      <c r="N16" s="113">
        <v>90</v>
      </c>
      <c r="O16" s="113">
        <v>90</v>
      </c>
      <c r="P16" s="113"/>
      <c r="Q16" s="113"/>
      <c r="R16" s="113"/>
      <c r="S16" s="113"/>
      <c r="T16" s="113"/>
      <c r="U16" s="113"/>
      <c r="V16" s="113"/>
      <c r="W16" s="113"/>
      <c r="X16" s="113"/>
      <c r="Y16" s="81"/>
      <c r="Z16" s="81"/>
      <c r="AA16" s="81">
        <v>90</v>
      </c>
      <c r="AB16" s="81">
        <v>90</v>
      </c>
      <c r="AC16" s="81"/>
      <c r="AD16" s="81"/>
      <c r="AE16" s="81"/>
      <c r="AF16" s="81"/>
      <c r="AG16" s="81"/>
      <c r="AH16" s="81"/>
      <c r="AI16" s="81"/>
      <c r="AJ16" s="113"/>
      <c r="AK16" s="113"/>
      <c r="AL16" s="113">
        <v>90</v>
      </c>
      <c r="AM16" s="113">
        <v>90</v>
      </c>
      <c r="AN16" s="113"/>
      <c r="AO16" s="113"/>
      <c r="AP16" s="113"/>
      <c r="AQ16" s="113"/>
      <c r="AR16" s="113"/>
      <c r="AS16" s="113"/>
      <c r="AT16" s="113"/>
      <c r="AU16" s="81"/>
      <c r="AV16" s="81"/>
      <c r="AW16" s="81"/>
      <c r="AX16" s="81">
        <v>85</v>
      </c>
      <c r="AY16" s="81">
        <v>90</v>
      </c>
      <c r="AZ16" s="81"/>
      <c r="BA16" s="81"/>
      <c r="BB16" s="81"/>
      <c r="BC16" s="81"/>
      <c r="BD16" s="81"/>
      <c r="BE16" s="81"/>
      <c r="BF16" s="113"/>
      <c r="BG16" s="113"/>
      <c r="BH16" s="113"/>
      <c r="BI16" s="113">
        <v>88</v>
      </c>
      <c r="BJ16" s="113">
        <v>90</v>
      </c>
      <c r="BK16" s="113"/>
      <c r="BL16" s="113"/>
      <c r="BM16" s="113"/>
      <c r="BN16" s="113"/>
      <c r="BO16" s="113"/>
      <c r="BP16" s="113"/>
      <c r="BQ16" s="81"/>
      <c r="BR16" s="81"/>
      <c r="BS16" s="81"/>
      <c r="BT16" s="81"/>
      <c r="BU16" s="81">
        <v>85</v>
      </c>
      <c r="BV16" s="81">
        <v>90</v>
      </c>
      <c r="BW16" s="81">
        <v>90</v>
      </c>
      <c r="BX16" s="81"/>
      <c r="BY16" s="81"/>
      <c r="BZ16" s="81"/>
      <c r="CA16" s="81"/>
      <c r="CB16" s="113"/>
      <c r="CC16" s="113"/>
      <c r="CD16" s="113"/>
      <c r="CE16" s="113"/>
      <c r="CF16" s="113">
        <v>88</v>
      </c>
      <c r="CG16" s="113">
        <v>90</v>
      </c>
      <c r="CH16" s="113">
        <v>90</v>
      </c>
      <c r="CI16" s="113"/>
      <c r="CJ16" s="113"/>
      <c r="CK16" s="114"/>
      <c r="CL16" s="114"/>
      <c r="CM16" s="115">
        <v>90</v>
      </c>
      <c r="CN16" s="115">
        <v>87.5</v>
      </c>
      <c r="CO16" s="115">
        <v>90</v>
      </c>
      <c r="CP16" s="115">
        <v>88.25</v>
      </c>
      <c r="CQ16" s="115">
        <v>88.25</v>
      </c>
      <c r="CR16" s="115">
        <v>90</v>
      </c>
      <c r="CS16" s="115">
        <v>90</v>
      </c>
      <c r="CT16" s="115" t="s">
        <v>116</v>
      </c>
      <c r="CU16" s="115" t="s">
        <v>116</v>
      </c>
      <c r="CV16" s="115" t="s">
        <v>116</v>
      </c>
      <c r="CW16" s="115" t="s">
        <v>116</v>
      </c>
      <c r="CX16" s="116"/>
      <c r="CY16" s="116"/>
      <c r="CZ16" s="116"/>
      <c r="DA16" s="116">
        <v>100</v>
      </c>
      <c r="DB16" s="116"/>
      <c r="DC16" s="116"/>
      <c r="DD16" s="116">
        <v>95</v>
      </c>
      <c r="DE16" s="116"/>
      <c r="DF16" s="116"/>
      <c r="DG16" s="116"/>
      <c r="DH16" s="116"/>
      <c r="DI16" s="117"/>
      <c r="DJ16" s="117"/>
      <c r="DK16" s="117"/>
      <c r="DL16" s="117">
        <v>100</v>
      </c>
      <c r="DM16" s="117">
        <v>100</v>
      </c>
      <c r="DN16" s="117">
        <v>100</v>
      </c>
      <c r="DO16" s="117"/>
      <c r="DP16" s="117"/>
      <c r="DQ16" s="117"/>
      <c r="DR16" s="117"/>
      <c r="DS16" s="118"/>
      <c r="DT16" s="119">
        <v>91.25595238095238</v>
      </c>
      <c r="DU16" s="120" t="s">
        <v>123</v>
      </c>
      <c r="DV16" s="121" t="s">
        <v>126</v>
      </c>
    </row>
    <row r="17" spans="1:126" ht="15.75" customHeight="1">
      <c r="A17" s="122">
        <v>10</v>
      </c>
      <c r="B17" s="112" t="str">
        <f>[1]SISWA!B15</f>
        <v>Muhammad Rafi Aldiansyah</v>
      </c>
      <c r="C17" s="81">
        <v>80</v>
      </c>
      <c r="D17" s="81">
        <v>85</v>
      </c>
      <c r="E17" s="81"/>
      <c r="F17" s="81"/>
      <c r="G17" s="81"/>
      <c r="H17" s="81"/>
      <c r="I17" s="81"/>
      <c r="J17" s="81"/>
      <c r="K17" s="81"/>
      <c r="L17" s="81"/>
      <c r="M17" s="81"/>
      <c r="N17" s="113">
        <v>85</v>
      </c>
      <c r="O17" s="113">
        <v>90</v>
      </c>
      <c r="P17" s="113"/>
      <c r="Q17" s="113"/>
      <c r="R17" s="113"/>
      <c r="S17" s="113"/>
      <c r="T17" s="113"/>
      <c r="U17" s="113"/>
      <c r="V17" s="113"/>
      <c r="W17" s="113"/>
      <c r="X17" s="113"/>
      <c r="Y17" s="81"/>
      <c r="Z17" s="81"/>
      <c r="AA17" s="81">
        <v>80</v>
      </c>
      <c r="AB17" s="81">
        <v>85</v>
      </c>
      <c r="AC17" s="81"/>
      <c r="AD17" s="81"/>
      <c r="AE17" s="81"/>
      <c r="AF17" s="81"/>
      <c r="AG17" s="81"/>
      <c r="AH17" s="81"/>
      <c r="AI17" s="81"/>
      <c r="AJ17" s="113"/>
      <c r="AK17" s="113"/>
      <c r="AL17" s="113">
        <v>88</v>
      </c>
      <c r="AM17" s="113">
        <v>85</v>
      </c>
      <c r="AN17" s="113"/>
      <c r="AO17" s="113"/>
      <c r="AP17" s="113"/>
      <c r="AQ17" s="113"/>
      <c r="AR17" s="113"/>
      <c r="AS17" s="113"/>
      <c r="AT17" s="113"/>
      <c r="AU17" s="81"/>
      <c r="AV17" s="81"/>
      <c r="AW17" s="81"/>
      <c r="AX17" s="81">
        <v>80</v>
      </c>
      <c r="AY17" s="81">
        <v>80</v>
      </c>
      <c r="AZ17" s="81"/>
      <c r="BA17" s="81"/>
      <c r="BB17" s="81"/>
      <c r="BC17" s="81"/>
      <c r="BD17" s="81"/>
      <c r="BE17" s="81"/>
      <c r="BF17" s="113"/>
      <c r="BG17" s="113"/>
      <c r="BH17" s="113"/>
      <c r="BI17" s="113">
        <v>85</v>
      </c>
      <c r="BJ17" s="113">
        <v>85</v>
      </c>
      <c r="BK17" s="113"/>
      <c r="BL17" s="113"/>
      <c r="BM17" s="113"/>
      <c r="BN17" s="113"/>
      <c r="BO17" s="113"/>
      <c r="BP17" s="113"/>
      <c r="BQ17" s="81"/>
      <c r="BR17" s="81"/>
      <c r="BS17" s="81"/>
      <c r="BT17" s="81"/>
      <c r="BU17" s="81">
        <v>85</v>
      </c>
      <c r="BV17" s="81">
        <v>90</v>
      </c>
      <c r="BW17" s="81">
        <v>88</v>
      </c>
      <c r="BX17" s="81"/>
      <c r="BY17" s="81"/>
      <c r="BZ17" s="81"/>
      <c r="CA17" s="81"/>
      <c r="CB17" s="113"/>
      <c r="CC17" s="113"/>
      <c r="CD17" s="113"/>
      <c r="CE17" s="113"/>
      <c r="CF17" s="113">
        <v>85</v>
      </c>
      <c r="CG17" s="113">
        <v>90</v>
      </c>
      <c r="CH17" s="113">
        <v>90</v>
      </c>
      <c r="CI17" s="113"/>
      <c r="CJ17" s="113"/>
      <c r="CK17" s="114"/>
      <c r="CL17" s="114"/>
      <c r="CM17" s="115">
        <v>82.5</v>
      </c>
      <c r="CN17" s="115">
        <v>87.5</v>
      </c>
      <c r="CO17" s="115">
        <v>84</v>
      </c>
      <c r="CP17" s="115">
        <v>83.75</v>
      </c>
      <c r="CQ17" s="115">
        <v>83.75</v>
      </c>
      <c r="CR17" s="115">
        <v>90</v>
      </c>
      <c r="CS17" s="115">
        <v>89</v>
      </c>
      <c r="CT17" s="115" t="s">
        <v>116</v>
      </c>
      <c r="CU17" s="115" t="s">
        <v>116</v>
      </c>
      <c r="CV17" s="115" t="s">
        <v>116</v>
      </c>
      <c r="CW17" s="115" t="s">
        <v>116</v>
      </c>
      <c r="CX17" s="116"/>
      <c r="CY17" s="116"/>
      <c r="CZ17" s="116"/>
      <c r="DA17" s="116">
        <v>100</v>
      </c>
      <c r="DB17" s="116"/>
      <c r="DC17" s="116"/>
      <c r="DD17" s="116">
        <v>95</v>
      </c>
      <c r="DE17" s="116"/>
      <c r="DF17" s="116"/>
      <c r="DG17" s="116"/>
      <c r="DH17" s="116"/>
      <c r="DI17" s="117"/>
      <c r="DJ17" s="117"/>
      <c r="DK17" s="117"/>
      <c r="DL17" s="117">
        <v>100</v>
      </c>
      <c r="DM17" s="117">
        <v>100</v>
      </c>
      <c r="DN17" s="117">
        <v>100</v>
      </c>
      <c r="DO17" s="117"/>
      <c r="DP17" s="117"/>
      <c r="DQ17" s="117"/>
      <c r="DR17" s="117"/>
      <c r="DS17" s="118"/>
      <c r="DT17" s="119">
        <v>88.482142857142861</v>
      </c>
      <c r="DU17" s="120" t="s">
        <v>61</v>
      </c>
      <c r="DV17" s="121" t="s">
        <v>127</v>
      </c>
    </row>
    <row r="18" spans="1:126" ht="12" customHeight="1">
      <c r="A18" s="122">
        <v>11</v>
      </c>
      <c r="B18" s="112" t="str">
        <f>[1]SISWA!B16</f>
        <v>Nabila Ayu Saskia Ningrum</v>
      </c>
      <c r="C18" s="81">
        <v>78</v>
      </c>
      <c r="D18" s="81">
        <v>75</v>
      </c>
      <c r="E18" s="81"/>
      <c r="F18" s="81"/>
      <c r="G18" s="81"/>
      <c r="H18" s="81"/>
      <c r="I18" s="81"/>
      <c r="J18" s="81"/>
      <c r="K18" s="81"/>
      <c r="L18" s="81"/>
      <c r="M18" s="81"/>
      <c r="N18" s="113">
        <v>80</v>
      </c>
      <c r="O18" s="113">
        <v>78</v>
      </c>
      <c r="P18" s="113"/>
      <c r="Q18" s="113"/>
      <c r="R18" s="113"/>
      <c r="S18" s="113"/>
      <c r="T18" s="113"/>
      <c r="U18" s="113"/>
      <c r="V18" s="113"/>
      <c r="W18" s="113"/>
      <c r="X18" s="113"/>
      <c r="Y18" s="81"/>
      <c r="Z18" s="81"/>
      <c r="AA18" s="81">
        <v>75</v>
      </c>
      <c r="AB18" s="81">
        <v>78</v>
      </c>
      <c r="AC18" s="81"/>
      <c r="AD18" s="81"/>
      <c r="AE18" s="81"/>
      <c r="AF18" s="81"/>
      <c r="AG18" s="81"/>
      <c r="AH18" s="81"/>
      <c r="AI18" s="81"/>
      <c r="AJ18" s="113"/>
      <c r="AK18" s="113"/>
      <c r="AL18" s="113">
        <v>78</v>
      </c>
      <c r="AM18" s="113">
        <v>78</v>
      </c>
      <c r="AN18" s="113"/>
      <c r="AO18" s="113"/>
      <c r="AP18" s="113"/>
      <c r="AQ18" s="113"/>
      <c r="AR18" s="113"/>
      <c r="AS18" s="113"/>
      <c r="AT18" s="113"/>
      <c r="AU18" s="81"/>
      <c r="AV18" s="81"/>
      <c r="AW18" s="81"/>
      <c r="AX18" s="81">
        <v>80</v>
      </c>
      <c r="AY18" s="81">
        <v>75</v>
      </c>
      <c r="AZ18" s="81"/>
      <c r="BA18" s="81"/>
      <c r="BB18" s="81"/>
      <c r="BC18" s="81"/>
      <c r="BD18" s="81"/>
      <c r="BE18" s="81"/>
      <c r="BF18" s="113"/>
      <c r="BG18" s="113"/>
      <c r="BH18" s="113"/>
      <c r="BI18" s="113">
        <v>80</v>
      </c>
      <c r="BJ18" s="113">
        <v>80</v>
      </c>
      <c r="BK18" s="113"/>
      <c r="BL18" s="113"/>
      <c r="BM18" s="113"/>
      <c r="BN18" s="113"/>
      <c r="BO18" s="113"/>
      <c r="BP18" s="113"/>
      <c r="BQ18" s="81"/>
      <c r="BR18" s="81"/>
      <c r="BS18" s="81"/>
      <c r="BT18" s="81"/>
      <c r="BU18" s="81">
        <v>80</v>
      </c>
      <c r="BV18" s="81">
        <v>80</v>
      </c>
      <c r="BW18" s="81">
        <v>75</v>
      </c>
      <c r="BX18" s="81"/>
      <c r="BY18" s="81"/>
      <c r="BZ18" s="81"/>
      <c r="CA18" s="81"/>
      <c r="CB18" s="113"/>
      <c r="CC18" s="113"/>
      <c r="CD18" s="113"/>
      <c r="CE18" s="113"/>
      <c r="CF18" s="113">
        <v>80</v>
      </c>
      <c r="CG18" s="113">
        <v>78</v>
      </c>
      <c r="CH18" s="113">
        <v>80</v>
      </c>
      <c r="CI18" s="113"/>
      <c r="CJ18" s="113"/>
      <c r="CK18" s="114"/>
      <c r="CL18" s="114"/>
      <c r="CM18" s="115">
        <v>79</v>
      </c>
      <c r="CN18" s="115">
        <v>76.5</v>
      </c>
      <c r="CO18" s="115">
        <v>76.5</v>
      </c>
      <c r="CP18" s="115">
        <v>79</v>
      </c>
      <c r="CQ18" s="115">
        <v>78.75</v>
      </c>
      <c r="CR18" s="115">
        <v>79</v>
      </c>
      <c r="CS18" s="115">
        <v>77.5</v>
      </c>
      <c r="CT18" s="115" t="s">
        <v>116</v>
      </c>
      <c r="CU18" s="115" t="s">
        <v>116</v>
      </c>
      <c r="CV18" s="115" t="s">
        <v>116</v>
      </c>
      <c r="CW18" s="115" t="s">
        <v>116</v>
      </c>
      <c r="CX18" s="116"/>
      <c r="CY18" s="116"/>
      <c r="CZ18" s="116"/>
      <c r="DA18" s="116">
        <v>75</v>
      </c>
      <c r="DB18" s="116"/>
      <c r="DC18" s="116"/>
      <c r="DD18" s="116">
        <v>75</v>
      </c>
      <c r="DE18" s="116"/>
      <c r="DF18" s="116"/>
      <c r="DG18" s="116"/>
      <c r="DH18" s="116"/>
      <c r="DI18" s="117"/>
      <c r="DJ18" s="117"/>
      <c r="DK18" s="117"/>
      <c r="DL18" s="117">
        <v>70</v>
      </c>
      <c r="DM18" s="117">
        <v>80</v>
      </c>
      <c r="DN18" s="117">
        <v>68</v>
      </c>
      <c r="DO18" s="117"/>
      <c r="DP18" s="117"/>
      <c r="DQ18" s="117"/>
      <c r="DR18" s="117"/>
      <c r="DS18" s="118"/>
      <c r="DT18" s="119">
        <v>76.988095238095227</v>
      </c>
      <c r="DU18" s="120" t="s">
        <v>71</v>
      </c>
      <c r="DV18" s="121" t="s">
        <v>128</v>
      </c>
    </row>
    <row r="19" spans="1:126" ht="15.75" customHeight="1">
      <c r="A19" s="122">
        <v>12</v>
      </c>
      <c r="B19" s="112" t="str">
        <f>[1]SISWA!B17</f>
        <v>Nabila Septianing Tyas</v>
      </c>
      <c r="C19" s="81">
        <v>80</v>
      </c>
      <c r="D19" s="81">
        <v>80</v>
      </c>
      <c r="E19" s="81"/>
      <c r="F19" s="81"/>
      <c r="G19" s="81"/>
      <c r="H19" s="81"/>
      <c r="I19" s="81"/>
      <c r="J19" s="81"/>
      <c r="K19" s="81"/>
      <c r="L19" s="81"/>
      <c r="M19" s="81"/>
      <c r="N19" s="113">
        <v>85</v>
      </c>
      <c r="O19" s="113">
        <v>88</v>
      </c>
      <c r="P19" s="113"/>
      <c r="Q19" s="113"/>
      <c r="R19" s="113"/>
      <c r="S19" s="113"/>
      <c r="T19" s="113"/>
      <c r="U19" s="113"/>
      <c r="V19" s="113"/>
      <c r="W19" s="113"/>
      <c r="X19" s="113"/>
      <c r="Y19" s="81"/>
      <c r="Z19" s="81"/>
      <c r="AA19" s="81">
        <v>80</v>
      </c>
      <c r="AB19" s="81">
        <v>90</v>
      </c>
      <c r="AC19" s="81"/>
      <c r="AD19" s="81"/>
      <c r="AE19" s="81"/>
      <c r="AF19" s="81"/>
      <c r="AG19" s="81"/>
      <c r="AH19" s="81"/>
      <c r="AI19" s="81"/>
      <c r="AJ19" s="113"/>
      <c r="AK19" s="113"/>
      <c r="AL19" s="113">
        <v>85</v>
      </c>
      <c r="AM19" s="113">
        <v>90</v>
      </c>
      <c r="AN19" s="113"/>
      <c r="AO19" s="113"/>
      <c r="AP19" s="113"/>
      <c r="AQ19" s="113"/>
      <c r="AR19" s="113"/>
      <c r="AS19" s="113"/>
      <c r="AT19" s="113"/>
      <c r="AU19" s="81"/>
      <c r="AV19" s="81"/>
      <c r="AW19" s="81"/>
      <c r="AX19" s="81">
        <v>80</v>
      </c>
      <c r="AY19" s="81">
        <v>88</v>
      </c>
      <c r="AZ19" s="81"/>
      <c r="BA19" s="81"/>
      <c r="BB19" s="81"/>
      <c r="BC19" s="81"/>
      <c r="BD19" s="81"/>
      <c r="BE19" s="81"/>
      <c r="BF19" s="113"/>
      <c r="BG19" s="113"/>
      <c r="BH19" s="113"/>
      <c r="BI19" s="113">
        <v>85</v>
      </c>
      <c r="BJ19" s="113">
        <v>85</v>
      </c>
      <c r="BK19" s="113"/>
      <c r="BL19" s="113"/>
      <c r="BM19" s="113"/>
      <c r="BN19" s="113"/>
      <c r="BO19" s="113"/>
      <c r="BP19" s="113"/>
      <c r="BQ19" s="81"/>
      <c r="BR19" s="81"/>
      <c r="BS19" s="81"/>
      <c r="BT19" s="81"/>
      <c r="BU19" s="81">
        <v>90</v>
      </c>
      <c r="BV19" s="81">
        <v>85</v>
      </c>
      <c r="BW19" s="81">
        <v>85</v>
      </c>
      <c r="BX19" s="81"/>
      <c r="BY19" s="81"/>
      <c r="BZ19" s="81"/>
      <c r="CA19" s="81"/>
      <c r="CB19" s="113"/>
      <c r="CC19" s="113"/>
      <c r="CD19" s="113"/>
      <c r="CE19" s="113"/>
      <c r="CF19" s="113">
        <v>90</v>
      </c>
      <c r="CG19" s="113">
        <v>90</v>
      </c>
      <c r="CH19" s="113">
        <v>85</v>
      </c>
      <c r="CI19" s="113"/>
      <c r="CJ19" s="113"/>
      <c r="CK19" s="114"/>
      <c r="CL19" s="114"/>
      <c r="CM19" s="115">
        <v>82.5</v>
      </c>
      <c r="CN19" s="115">
        <v>84</v>
      </c>
      <c r="CO19" s="115">
        <v>82.5</v>
      </c>
      <c r="CP19" s="115">
        <v>86.25</v>
      </c>
      <c r="CQ19" s="115">
        <v>88.25</v>
      </c>
      <c r="CR19" s="115">
        <v>87.5</v>
      </c>
      <c r="CS19" s="115">
        <v>85</v>
      </c>
      <c r="CT19" s="115" t="s">
        <v>116</v>
      </c>
      <c r="CU19" s="115" t="s">
        <v>116</v>
      </c>
      <c r="CV19" s="115" t="s">
        <v>116</v>
      </c>
      <c r="CW19" s="115" t="s">
        <v>116</v>
      </c>
      <c r="CX19" s="116"/>
      <c r="CY19" s="116"/>
      <c r="CZ19" s="116"/>
      <c r="DA19" s="116">
        <v>90</v>
      </c>
      <c r="DB19" s="116"/>
      <c r="DC19" s="116"/>
      <c r="DD19" s="116">
        <v>100</v>
      </c>
      <c r="DE19" s="116"/>
      <c r="DF19" s="116"/>
      <c r="DG19" s="116"/>
      <c r="DH19" s="116"/>
      <c r="DI19" s="117"/>
      <c r="DJ19" s="117"/>
      <c r="DK19" s="117"/>
      <c r="DL19" s="117">
        <v>100</v>
      </c>
      <c r="DM19" s="117">
        <v>100</v>
      </c>
      <c r="DN19" s="117">
        <v>80</v>
      </c>
      <c r="DO19" s="117"/>
      <c r="DP19" s="117"/>
      <c r="DQ19" s="117"/>
      <c r="DR19" s="117"/>
      <c r="DS19" s="118"/>
      <c r="DT19" s="119">
        <v>86.684523809523824</v>
      </c>
      <c r="DU19" s="120" t="s">
        <v>61</v>
      </c>
      <c r="DV19" s="121" t="s">
        <v>119</v>
      </c>
    </row>
    <row r="20" spans="1:126" ht="15.75" customHeight="1">
      <c r="A20" s="122">
        <v>13</v>
      </c>
      <c r="B20" s="112" t="str">
        <f>[1]SISWA!B18</f>
        <v>Rakha Boma Nandana</v>
      </c>
      <c r="C20" s="81">
        <v>80</v>
      </c>
      <c r="D20" s="81">
        <v>80</v>
      </c>
      <c r="E20" s="81"/>
      <c r="F20" s="81"/>
      <c r="G20" s="81"/>
      <c r="H20" s="81"/>
      <c r="I20" s="81"/>
      <c r="J20" s="81"/>
      <c r="K20" s="81"/>
      <c r="L20" s="81"/>
      <c r="M20" s="81"/>
      <c r="N20" s="113">
        <v>85</v>
      </c>
      <c r="O20" s="113">
        <v>85</v>
      </c>
      <c r="P20" s="113"/>
      <c r="Q20" s="113"/>
      <c r="R20" s="113"/>
      <c r="S20" s="113"/>
      <c r="T20" s="113"/>
      <c r="U20" s="113"/>
      <c r="V20" s="113"/>
      <c r="W20" s="113"/>
      <c r="X20" s="113"/>
      <c r="Y20" s="81"/>
      <c r="Z20" s="81"/>
      <c r="AA20" s="81">
        <v>80</v>
      </c>
      <c r="AB20" s="81">
        <v>80</v>
      </c>
      <c r="AC20" s="81"/>
      <c r="AD20" s="81"/>
      <c r="AE20" s="81"/>
      <c r="AF20" s="81"/>
      <c r="AG20" s="81"/>
      <c r="AH20" s="81"/>
      <c r="AI20" s="81"/>
      <c r="AJ20" s="113"/>
      <c r="AK20" s="113"/>
      <c r="AL20" s="113">
        <v>88</v>
      </c>
      <c r="AM20" s="113">
        <v>85</v>
      </c>
      <c r="AN20" s="113"/>
      <c r="AO20" s="113"/>
      <c r="AP20" s="113"/>
      <c r="AQ20" s="113"/>
      <c r="AR20" s="113"/>
      <c r="AS20" s="113"/>
      <c r="AT20" s="113"/>
      <c r="AU20" s="81"/>
      <c r="AV20" s="81"/>
      <c r="AW20" s="81"/>
      <c r="AX20" s="81">
        <v>80</v>
      </c>
      <c r="AY20" s="81">
        <v>80</v>
      </c>
      <c r="AZ20" s="81"/>
      <c r="BA20" s="81"/>
      <c r="BB20" s="81"/>
      <c r="BC20" s="81"/>
      <c r="BD20" s="81"/>
      <c r="BE20" s="81"/>
      <c r="BF20" s="113"/>
      <c r="BG20" s="113"/>
      <c r="BH20" s="113"/>
      <c r="BI20" s="113">
        <v>85</v>
      </c>
      <c r="BJ20" s="113">
        <v>85</v>
      </c>
      <c r="BK20" s="113"/>
      <c r="BL20" s="113"/>
      <c r="BM20" s="113"/>
      <c r="BN20" s="113"/>
      <c r="BO20" s="113"/>
      <c r="BP20" s="113"/>
      <c r="BQ20" s="81"/>
      <c r="BR20" s="81"/>
      <c r="BS20" s="81"/>
      <c r="BT20" s="81"/>
      <c r="BU20" s="81">
        <v>85</v>
      </c>
      <c r="BV20" s="81">
        <v>88</v>
      </c>
      <c r="BW20" s="81">
        <v>88</v>
      </c>
      <c r="BX20" s="81"/>
      <c r="BY20" s="81"/>
      <c r="BZ20" s="81"/>
      <c r="CA20" s="81"/>
      <c r="CB20" s="113"/>
      <c r="CC20" s="113"/>
      <c r="CD20" s="113"/>
      <c r="CE20" s="113"/>
      <c r="CF20" s="113">
        <v>88</v>
      </c>
      <c r="CG20" s="113">
        <v>90</v>
      </c>
      <c r="CH20" s="113">
        <v>85</v>
      </c>
      <c r="CI20" s="113"/>
      <c r="CJ20" s="113"/>
      <c r="CK20" s="114"/>
      <c r="CL20" s="114"/>
      <c r="CM20" s="115">
        <v>82.5</v>
      </c>
      <c r="CN20" s="115">
        <v>82.5</v>
      </c>
      <c r="CO20" s="115">
        <v>84</v>
      </c>
      <c r="CP20" s="115">
        <v>82.5</v>
      </c>
      <c r="CQ20" s="115">
        <v>84.5</v>
      </c>
      <c r="CR20" s="115">
        <v>89</v>
      </c>
      <c r="CS20" s="115">
        <v>86.5</v>
      </c>
      <c r="CT20" s="115" t="s">
        <v>116</v>
      </c>
      <c r="CU20" s="115" t="s">
        <v>116</v>
      </c>
      <c r="CV20" s="115" t="s">
        <v>116</v>
      </c>
      <c r="CW20" s="115" t="s">
        <v>116</v>
      </c>
      <c r="CX20" s="116"/>
      <c r="CY20" s="116"/>
      <c r="CZ20" s="116"/>
      <c r="DA20" s="116">
        <v>90</v>
      </c>
      <c r="DB20" s="116"/>
      <c r="DC20" s="116"/>
      <c r="DD20" s="116">
        <v>85</v>
      </c>
      <c r="DE20" s="116"/>
      <c r="DF20" s="116"/>
      <c r="DG20" s="116"/>
      <c r="DH20" s="116"/>
      <c r="DI20" s="117"/>
      <c r="DJ20" s="117"/>
      <c r="DK20" s="117"/>
      <c r="DL20" s="117">
        <v>100</v>
      </c>
      <c r="DM20" s="117">
        <v>100</v>
      </c>
      <c r="DN20" s="117">
        <v>80</v>
      </c>
      <c r="DO20" s="117"/>
      <c r="DP20" s="117"/>
      <c r="DQ20" s="117"/>
      <c r="DR20" s="117"/>
      <c r="DS20" s="118"/>
      <c r="DT20" s="119">
        <v>85.630952380952394</v>
      </c>
      <c r="DU20" s="120" t="s">
        <v>61</v>
      </c>
      <c r="DV20" s="121" t="s">
        <v>121</v>
      </c>
    </row>
    <row r="21" spans="1:126" ht="14.25" customHeight="1">
      <c r="A21" s="122">
        <v>14</v>
      </c>
      <c r="B21" s="112" t="str">
        <f>[1]SISWA!B19</f>
        <v>Rayyan Khairul Azam</v>
      </c>
      <c r="C21" s="81">
        <v>90</v>
      </c>
      <c r="D21" s="81">
        <v>85</v>
      </c>
      <c r="E21" s="81"/>
      <c r="F21" s="81"/>
      <c r="G21" s="81"/>
      <c r="H21" s="81"/>
      <c r="I21" s="81"/>
      <c r="J21" s="81"/>
      <c r="K21" s="81"/>
      <c r="L21" s="81"/>
      <c r="M21" s="81"/>
      <c r="N21" s="113">
        <v>90</v>
      </c>
      <c r="O21" s="113">
        <v>90</v>
      </c>
      <c r="P21" s="113"/>
      <c r="Q21" s="113"/>
      <c r="R21" s="113"/>
      <c r="S21" s="113"/>
      <c r="T21" s="113"/>
      <c r="U21" s="113"/>
      <c r="V21" s="113"/>
      <c r="W21" s="113"/>
      <c r="X21" s="113"/>
      <c r="Y21" s="81"/>
      <c r="Z21" s="81"/>
      <c r="AA21" s="81">
        <v>90</v>
      </c>
      <c r="AB21" s="81">
        <v>90</v>
      </c>
      <c r="AC21" s="81"/>
      <c r="AD21" s="81"/>
      <c r="AE21" s="81"/>
      <c r="AF21" s="81"/>
      <c r="AG21" s="81"/>
      <c r="AH21" s="81"/>
      <c r="AI21" s="81"/>
      <c r="AJ21" s="113"/>
      <c r="AK21" s="113"/>
      <c r="AL21" s="113">
        <v>90</v>
      </c>
      <c r="AM21" s="113">
        <v>95</v>
      </c>
      <c r="AN21" s="113"/>
      <c r="AO21" s="113"/>
      <c r="AP21" s="113"/>
      <c r="AQ21" s="113"/>
      <c r="AR21" s="113"/>
      <c r="AS21" s="113"/>
      <c r="AT21" s="113"/>
      <c r="AU21" s="81"/>
      <c r="AV21" s="81"/>
      <c r="AW21" s="81"/>
      <c r="AX21" s="81">
        <v>90</v>
      </c>
      <c r="AY21" s="81">
        <v>80</v>
      </c>
      <c r="AZ21" s="81"/>
      <c r="BA21" s="81"/>
      <c r="BB21" s="81"/>
      <c r="BC21" s="81"/>
      <c r="BD21" s="81"/>
      <c r="BE21" s="81"/>
      <c r="BF21" s="113"/>
      <c r="BG21" s="113"/>
      <c r="BH21" s="113"/>
      <c r="BI21" s="113">
        <v>90</v>
      </c>
      <c r="BJ21" s="113">
        <v>90</v>
      </c>
      <c r="BK21" s="113"/>
      <c r="BL21" s="113"/>
      <c r="BM21" s="113"/>
      <c r="BN21" s="113"/>
      <c r="BO21" s="113"/>
      <c r="BP21" s="113"/>
      <c r="BQ21" s="81"/>
      <c r="BR21" s="81"/>
      <c r="BS21" s="81"/>
      <c r="BT21" s="81"/>
      <c r="BU21" s="81">
        <v>90</v>
      </c>
      <c r="BV21" s="81">
        <v>85</v>
      </c>
      <c r="BW21" s="81">
        <v>90</v>
      </c>
      <c r="BX21" s="81"/>
      <c r="BY21" s="81"/>
      <c r="BZ21" s="81"/>
      <c r="CA21" s="81"/>
      <c r="CB21" s="113"/>
      <c r="CC21" s="113"/>
      <c r="CD21" s="113"/>
      <c r="CE21" s="113"/>
      <c r="CF21" s="113">
        <v>90</v>
      </c>
      <c r="CG21" s="113">
        <v>90</v>
      </c>
      <c r="CH21" s="113">
        <v>90</v>
      </c>
      <c r="CI21" s="113"/>
      <c r="CJ21" s="113"/>
      <c r="CK21" s="114"/>
      <c r="CL21" s="114"/>
      <c r="CM21" s="115">
        <v>90</v>
      </c>
      <c r="CN21" s="115">
        <v>87.5</v>
      </c>
      <c r="CO21" s="115">
        <v>90</v>
      </c>
      <c r="CP21" s="115">
        <v>91.25</v>
      </c>
      <c r="CQ21" s="115">
        <v>87.5</v>
      </c>
      <c r="CR21" s="115">
        <v>87.5</v>
      </c>
      <c r="CS21" s="115">
        <v>90</v>
      </c>
      <c r="CT21" s="115" t="s">
        <v>116</v>
      </c>
      <c r="CU21" s="115" t="s">
        <v>116</v>
      </c>
      <c r="CV21" s="115" t="s">
        <v>116</v>
      </c>
      <c r="CW21" s="115" t="s">
        <v>116</v>
      </c>
      <c r="CX21" s="116"/>
      <c r="CY21" s="116"/>
      <c r="CZ21" s="116"/>
      <c r="DA21" s="116">
        <v>80</v>
      </c>
      <c r="DB21" s="116"/>
      <c r="DC21" s="116"/>
      <c r="DD21" s="116">
        <v>92</v>
      </c>
      <c r="DE21" s="116"/>
      <c r="DF21" s="116"/>
      <c r="DG21" s="116"/>
      <c r="DH21" s="116"/>
      <c r="DI21" s="117"/>
      <c r="DJ21" s="117"/>
      <c r="DK21" s="117"/>
      <c r="DL21" s="117">
        <v>100</v>
      </c>
      <c r="DM21" s="117">
        <v>100</v>
      </c>
      <c r="DN21" s="117">
        <v>100</v>
      </c>
      <c r="DO21" s="117"/>
      <c r="DP21" s="117"/>
      <c r="DQ21" s="117"/>
      <c r="DR21" s="117"/>
      <c r="DS21" s="118"/>
      <c r="DT21" s="119">
        <v>90.303571428571431</v>
      </c>
      <c r="DU21" s="120" t="s">
        <v>123</v>
      </c>
      <c r="DV21" s="121" t="s">
        <v>129</v>
      </c>
    </row>
    <row r="22" spans="1:126" ht="17.25" customHeight="1">
      <c r="A22" s="122">
        <v>15</v>
      </c>
      <c r="B22" s="112" t="str">
        <f>[1]SISWA!B20</f>
        <v>Regina Astitra Rahmadonna</v>
      </c>
      <c r="C22" s="81">
        <v>90</v>
      </c>
      <c r="D22" s="81">
        <v>90</v>
      </c>
      <c r="E22" s="81"/>
      <c r="F22" s="81"/>
      <c r="G22" s="81"/>
      <c r="H22" s="81"/>
      <c r="I22" s="81"/>
      <c r="J22" s="81"/>
      <c r="K22" s="81"/>
      <c r="L22" s="81"/>
      <c r="M22" s="81"/>
      <c r="N22" s="113">
        <v>90</v>
      </c>
      <c r="O22" s="113">
        <v>90</v>
      </c>
      <c r="P22" s="113"/>
      <c r="Q22" s="113"/>
      <c r="R22" s="113"/>
      <c r="S22" s="113"/>
      <c r="T22" s="113"/>
      <c r="U22" s="113"/>
      <c r="V22" s="113"/>
      <c r="W22" s="113"/>
      <c r="X22" s="113"/>
      <c r="Y22" s="81"/>
      <c r="Z22" s="81"/>
      <c r="AA22" s="81">
        <v>90</v>
      </c>
      <c r="AB22" s="81">
        <v>95</v>
      </c>
      <c r="AC22" s="81"/>
      <c r="AD22" s="81"/>
      <c r="AE22" s="81"/>
      <c r="AF22" s="81"/>
      <c r="AG22" s="81"/>
      <c r="AH22" s="81"/>
      <c r="AI22" s="81"/>
      <c r="AJ22" s="113"/>
      <c r="AK22" s="113"/>
      <c r="AL22" s="113">
        <v>100</v>
      </c>
      <c r="AM22" s="113">
        <v>95</v>
      </c>
      <c r="AN22" s="113"/>
      <c r="AO22" s="113"/>
      <c r="AP22" s="113"/>
      <c r="AQ22" s="113"/>
      <c r="AR22" s="113"/>
      <c r="AS22" s="113"/>
      <c r="AT22" s="113"/>
      <c r="AU22" s="81"/>
      <c r="AV22" s="81"/>
      <c r="AW22" s="81"/>
      <c r="AX22" s="81">
        <v>85</v>
      </c>
      <c r="AY22" s="81">
        <v>90</v>
      </c>
      <c r="AZ22" s="81"/>
      <c r="BA22" s="81"/>
      <c r="BB22" s="81"/>
      <c r="BC22" s="81"/>
      <c r="BD22" s="81"/>
      <c r="BE22" s="81"/>
      <c r="BF22" s="113"/>
      <c r="BG22" s="113"/>
      <c r="BH22" s="113"/>
      <c r="BI22" s="113">
        <v>90</v>
      </c>
      <c r="BJ22" s="113">
        <v>90</v>
      </c>
      <c r="BK22" s="113"/>
      <c r="BL22" s="113"/>
      <c r="BM22" s="113"/>
      <c r="BN22" s="113"/>
      <c r="BO22" s="113"/>
      <c r="BP22" s="113"/>
      <c r="BQ22" s="81"/>
      <c r="BR22" s="81"/>
      <c r="BS22" s="81"/>
      <c r="BT22" s="81"/>
      <c r="BU22" s="81">
        <v>85</v>
      </c>
      <c r="BV22" s="81">
        <v>95</v>
      </c>
      <c r="BW22" s="81">
        <v>90</v>
      </c>
      <c r="BX22" s="81"/>
      <c r="BY22" s="81"/>
      <c r="BZ22" s="81"/>
      <c r="CA22" s="81"/>
      <c r="CB22" s="113"/>
      <c r="CC22" s="113"/>
      <c r="CD22" s="113"/>
      <c r="CE22" s="113"/>
      <c r="CF22" s="113">
        <v>95</v>
      </c>
      <c r="CG22" s="113">
        <v>90</v>
      </c>
      <c r="CH22" s="113">
        <v>95</v>
      </c>
      <c r="CI22" s="113"/>
      <c r="CJ22" s="113"/>
      <c r="CK22" s="114"/>
      <c r="CL22" s="114"/>
      <c r="CM22" s="115">
        <v>90</v>
      </c>
      <c r="CN22" s="115">
        <v>90</v>
      </c>
      <c r="CO22" s="115">
        <v>95</v>
      </c>
      <c r="CP22" s="115">
        <v>91.25</v>
      </c>
      <c r="CQ22" s="115">
        <v>90</v>
      </c>
      <c r="CR22" s="115">
        <v>92.5</v>
      </c>
      <c r="CS22" s="115">
        <v>92.5</v>
      </c>
      <c r="CT22" s="115" t="s">
        <v>116</v>
      </c>
      <c r="CU22" s="115" t="s">
        <v>116</v>
      </c>
      <c r="CV22" s="115" t="s">
        <v>116</v>
      </c>
      <c r="CW22" s="115" t="s">
        <v>116</v>
      </c>
      <c r="CX22" s="116"/>
      <c r="CY22" s="116"/>
      <c r="CZ22" s="116"/>
      <c r="DA22" s="116">
        <v>100</v>
      </c>
      <c r="DB22" s="116"/>
      <c r="DC22" s="116"/>
      <c r="DD22" s="116">
        <v>95</v>
      </c>
      <c r="DE22" s="116"/>
      <c r="DF22" s="116"/>
      <c r="DG22" s="116"/>
      <c r="DH22" s="116"/>
      <c r="DI22" s="117"/>
      <c r="DJ22" s="117"/>
      <c r="DK22" s="117"/>
      <c r="DL22" s="117">
        <v>100</v>
      </c>
      <c r="DM22" s="117">
        <v>100</v>
      </c>
      <c r="DN22" s="117">
        <v>100</v>
      </c>
      <c r="DO22" s="117"/>
      <c r="DP22" s="117"/>
      <c r="DQ22" s="117"/>
      <c r="DR22" s="117"/>
      <c r="DS22" s="118"/>
      <c r="DT22" s="119">
        <v>93.18452380952381</v>
      </c>
      <c r="DU22" s="120" t="s">
        <v>123</v>
      </c>
      <c r="DV22" s="121" t="s">
        <v>124</v>
      </c>
    </row>
    <row r="23" spans="1:126" ht="17.25" customHeight="1">
      <c r="A23" s="122">
        <v>16</v>
      </c>
      <c r="B23" s="112" t="str">
        <f>[1]SISWA!B21</f>
        <v>Safiq Satriawan</v>
      </c>
      <c r="C23" s="81">
        <v>85</v>
      </c>
      <c r="D23" s="81">
        <v>80</v>
      </c>
      <c r="E23" s="81"/>
      <c r="F23" s="81"/>
      <c r="G23" s="81"/>
      <c r="H23" s="81"/>
      <c r="I23" s="81"/>
      <c r="J23" s="81"/>
      <c r="K23" s="81"/>
      <c r="L23" s="81"/>
      <c r="M23" s="81"/>
      <c r="N23" s="113">
        <v>90</v>
      </c>
      <c r="O23" s="113">
        <v>90</v>
      </c>
      <c r="P23" s="113"/>
      <c r="Q23" s="113"/>
      <c r="R23" s="113"/>
      <c r="S23" s="113"/>
      <c r="T23" s="113"/>
      <c r="U23" s="113"/>
      <c r="V23" s="113"/>
      <c r="W23" s="113"/>
      <c r="X23" s="113"/>
      <c r="Y23" s="81"/>
      <c r="Z23" s="81"/>
      <c r="AA23" s="81">
        <v>85</v>
      </c>
      <c r="AB23" s="81">
        <v>85</v>
      </c>
      <c r="AC23" s="81"/>
      <c r="AD23" s="81"/>
      <c r="AE23" s="81"/>
      <c r="AF23" s="81"/>
      <c r="AG23" s="81"/>
      <c r="AH23" s="81"/>
      <c r="AI23" s="81"/>
      <c r="AJ23" s="113"/>
      <c r="AK23" s="113"/>
      <c r="AL23" s="113">
        <v>90</v>
      </c>
      <c r="AM23" s="113">
        <v>88</v>
      </c>
      <c r="AN23" s="113"/>
      <c r="AO23" s="113"/>
      <c r="AP23" s="113"/>
      <c r="AQ23" s="113"/>
      <c r="AR23" s="113"/>
      <c r="AS23" s="113"/>
      <c r="AT23" s="113"/>
      <c r="AU23" s="81"/>
      <c r="AV23" s="81"/>
      <c r="AW23" s="81"/>
      <c r="AX23" s="81">
        <v>85</v>
      </c>
      <c r="AY23" s="81">
        <v>80</v>
      </c>
      <c r="AZ23" s="81"/>
      <c r="BA23" s="81"/>
      <c r="BB23" s="81"/>
      <c r="BC23" s="81"/>
      <c r="BD23" s="81"/>
      <c r="BE23" s="81"/>
      <c r="BF23" s="113"/>
      <c r="BG23" s="113"/>
      <c r="BH23" s="113"/>
      <c r="BI23" s="113">
        <v>85</v>
      </c>
      <c r="BJ23" s="113">
        <v>85</v>
      </c>
      <c r="BK23" s="113"/>
      <c r="BL23" s="113"/>
      <c r="BM23" s="113"/>
      <c r="BN23" s="113"/>
      <c r="BO23" s="113"/>
      <c r="BP23" s="113"/>
      <c r="BQ23" s="81"/>
      <c r="BR23" s="81"/>
      <c r="BS23" s="81"/>
      <c r="BT23" s="81"/>
      <c r="BU23" s="81">
        <v>85</v>
      </c>
      <c r="BV23" s="81">
        <v>90</v>
      </c>
      <c r="BW23" s="81">
        <v>85</v>
      </c>
      <c r="BX23" s="81"/>
      <c r="BY23" s="81"/>
      <c r="BZ23" s="81"/>
      <c r="CA23" s="81"/>
      <c r="CB23" s="113"/>
      <c r="CC23" s="113"/>
      <c r="CD23" s="113"/>
      <c r="CE23" s="113"/>
      <c r="CF23" s="113">
        <v>88</v>
      </c>
      <c r="CG23" s="113">
        <v>90</v>
      </c>
      <c r="CH23" s="113">
        <v>85</v>
      </c>
      <c r="CI23" s="113"/>
      <c r="CJ23" s="113"/>
      <c r="CK23" s="114"/>
      <c r="CL23" s="114"/>
      <c r="CM23" s="115">
        <v>87.5</v>
      </c>
      <c r="CN23" s="115">
        <v>85</v>
      </c>
      <c r="CO23" s="115">
        <v>87.5</v>
      </c>
      <c r="CP23" s="115">
        <v>85.75</v>
      </c>
      <c r="CQ23" s="115">
        <v>84.5</v>
      </c>
      <c r="CR23" s="115">
        <v>90</v>
      </c>
      <c r="CS23" s="115">
        <v>85</v>
      </c>
      <c r="CT23" s="115" t="s">
        <v>116</v>
      </c>
      <c r="CU23" s="115" t="s">
        <v>116</v>
      </c>
      <c r="CV23" s="115" t="s">
        <v>116</v>
      </c>
      <c r="CW23" s="115" t="s">
        <v>116</v>
      </c>
      <c r="CX23" s="116"/>
      <c r="CY23" s="116"/>
      <c r="CZ23" s="116"/>
      <c r="DA23" s="116">
        <v>90</v>
      </c>
      <c r="DB23" s="116"/>
      <c r="DC23" s="116"/>
      <c r="DD23" s="116">
        <v>97</v>
      </c>
      <c r="DE23" s="116"/>
      <c r="DF23" s="116"/>
      <c r="DG23" s="116"/>
      <c r="DH23" s="116"/>
      <c r="DI23" s="117"/>
      <c r="DJ23" s="117"/>
      <c r="DK23" s="117"/>
      <c r="DL23" s="117">
        <v>100</v>
      </c>
      <c r="DM23" s="117">
        <v>100</v>
      </c>
      <c r="DN23" s="117">
        <v>100</v>
      </c>
      <c r="DO23" s="117"/>
      <c r="DP23" s="117"/>
      <c r="DQ23" s="117"/>
      <c r="DR23" s="117"/>
      <c r="DS23" s="118"/>
      <c r="DT23" s="119">
        <v>88.910714285714292</v>
      </c>
      <c r="DU23" s="120" t="s">
        <v>61</v>
      </c>
      <c r="DV23" s="121" t="s">
        <v>129</v>
      </c>
    </row>
    <row r="24" spans="1:126">
      <c r="A24" s="122">
        <v>17</v>
      </c>
      <c r="B24" s="112" t="e">
        <f>[1]SISWA!#REF!</f>
        <v>#REF!</v>
      </c>
      <c r="C24" s="81"/>
      <c r="D24" s="81"/>
      <c r="E24" s="81"/>
      <c r="F24" s="81"/>
      <c r="G24" s="81"/>
      <c r="H24" s="81"/>
      <c r="I24" s="81"/>
      <c r="J24" s="81"/>
      <c r="K24" s="81"/>
      <c r="L24" s="81"/>
      <c r="M24" s="81"/>
      <c r="N24" s="113"/>
      <c r="O24" s="113"/>
      <c r="P24" s="113"/>
      <c r="Q24" s="113"/>
      <c r="R24" s="113"/>
      <c r="S24" s="113"/>
      <c r="T24" s="113"/>
      <c r="U24" s="113"/>
      <c r="V24" s="113"/>
      <c r="W24" s="113"/>
      <c r="X24" s="113"/>
      <c r="Y24" s="81"/>
      <c r="Z24" s="81"/>
      <c r="AA24" s="81"/>
      <c r="AB24" s="81"/>
      <c r="AC24" s="81"/>
      <c r="AD24" s="81"/>
      <c r="AE24" s="81"/>
      <c r="AF24" s="81"/>
      <c r="AG24" s="81"/>
      <c r="AH24" s="81"/>
      <c r="AI24" s="81"/>
      <c r="AJ24" s="113"/>
      <c r="AK24" s="113"/>
      <c r="AL24" s="113"/>
      <c r="AM24" s="113"/>
      <c r="AN24" s="113"/>
      <c r="AO24" s="113"/>
      <c r="AP24" s="113"/>
      <c r="AQ24" s="113"/>
      <c r="AR24" s="113"/>
      <c r="AS24" s="113"/>
      <c r="AT24" s="113"/>
      <c r="AU24" s="81"/>
      <c r="AV24" s="81"/>
      <c r="AW24" s="81"/>
      <c r="AX24" s="81"/>
      <c r="AY24" s="81"/>
      <c r="AZ24" s="81"/>
      <c r="BA24" s="81"/>
      <c r="BB24" s="81"/>
      <c r="BC24" s="81"/>
      <c r="BD24" s="81"/>
      <c r="BE24" s="81"/>
      <c r="BF24" s="113"/>
      <c r="BG24" s="113"/>
      <c r="BH24" s="113"/>
      <c r="BI24" s="113"/>
      <c r="BJ24" s="113"/>
      <c r="BK24" s="113"/>
      <c r="BL24" s="113"/>
      <c r="BM24" s="113"/>
      <c r="BN24" s="113"/>
      <c r="BO24" s="113"/>
      <c r="BP24" s="113"/>
      <c r="BQ24" s="81"/>
      <c r="BR24" s="81"/>
      <c r="BS24" s="81"/>
      <c r="BT24" s="81"/>
      <c r="BU24" s="81"/>
      <c r="BV24" s="81"/>
      <c r="BW24" s="81"/>
      <c r="BX24" s="81"/>
      <c r="BY24" s="81"/>
      <c r="BZ24" s="81"/>
      <c r="CA24" s="81"/>
      <c r="CB24" s="113"/>
      <c r="CC24" s="113"/>
      <c r="CD24" s="113"/>
      <c r="CE24" s="113"/>
      <c r="CF24" s="113"/>
      <c r="CG24" s="113"/>
      <c r="CH24" s="113"/>
      <c r="CI24" s="113"/>
      <c r="CJ24" s="113"/>
      <c r="CK24" s="114"/>
      <c r="CL24" s="114"/>
      <c r="CM24" s="115" t="s">
        <v>116</v>
      </c>
      <c r="CN24" s="115" t="s">
        <v>116</v>
      </c>
      <c r="CO24" s="115" t="s">
        <v>116</v>
      </c>
      <c r="CP24" s="115" t="s">
        <v>116</v>
      </c>
      <c r="CQ24" s="115" t="s">
        <v>116</v>
      </c>
      <c r="CR24" s="115" t="s">
        <v>116</v>
      </c>
      <c r="CS24" s="115" t="s">
        <v>116</v>
      </c>
      <c r="CT24" s="115" t="s">
        <v>116</v>
      </c>
      <c r="CU24" s="115" t="s">
        <v>116</v>
      </c>
      <c r="CV24" s="115" t="s">
        <v>116</v>
      </c>
      <c r="CW24" s="115" t="s">
        <v>116</v>
      </c>
      <c r="CX24" s="116"/>
      <c r="CY24" s="116"/>
      <c r="CZ24" s="116"/>
      <c r="DA24" s="116"/>
      <c r="DB24" s="116"/>
      <c r="DC24" s="116"/>
      <c r="DD24" s="116"/>
      <c r="DE24" s="116"/>
      <c r="DF24" s="116"/>
      <c r="DG24" s="116"/>
      <c r="DH24" s="116"/>
      <c r="DI24" s="117"/>
      <c r="DJ24" s="117"/>
      <c r="DK24" s="117"/>
      <c r="DL24" s="117"/>
      <c r="DM24" s="117"/>
      <c r="DN24" s="117"/>
      <c r="DO24" s="117"/>
      <c r="DP24" s="117"/>
      <c r="DQ24" s="117"/>
      <c r="DR24" s="117"/>
      <c r="DS24" s="118"/>
      <c r="DT24" s="119" t="s">
        <v>116</v>
      </c>
      <c r="DU24" s="120" t="s">
        <v>130</v>
      </c>
      <c r="DV24" s="121" t="s">
        <v>116</v>
      </c>
    </row>
    <row r="25" spans="1:126">
      <c r="A25" s="122">
        <v>18</v>
      </c>
      <c r="B25" s="112">
        <f>[1]SISWA!B23</f>
        <v>0</v>
      </c>
      <c r="C25" s="81"/>
      <c r="D25" s="81"/>
      <c r="E25" s="81"/>
      <c r="F25" s="81"/>
      <c r="G25" s="81"/>
      <c r="H25" s="81"/>
      <c r="I25" s="81"/>
      <c r="J25" s="81"/>
      <c r="K25" s="81"/>
      <c r="L25" s="81"/>
      <c r="M25" s="81"/>
      <c r="N25" s="113"/>
      <c r="O25" s="113"/>
      <c r="P25" s="113"/>
      <c r="Q25" s="113"/>
      <c r="R25" s="113"/>
      <c r="S25" s="113"/>
      <c r="T25" s="113"/>
      <c r="U25" s="113"/>
      <c r="V25" s="113"/>
      <c r="W25" s="113"/>
      <c r="X25" s="113"/>
      <c r="Y25" s="81"/>
      <c r="Z25" s="81"/>
      <c r="AA25" s="81"/>
      <c r="AB25" s="81"/>
      <c r="AC25" s="81"/>
      <c r="AD25" s="81"/>
      <c r="AE25" s="81"/>
      <c r="AF25" s="81"/>
      <c r="AG25" s="81"/>
      <c r="AH25" s="81"/>
      <c r="AI25" s="81"/>
      <c r="AJ25" s="113"/>
      <c r="AK25" s="113"/>
      <c r="AL25" s="113"/>
      <c r="AM25" s="113"/>
      <c r="AN25" s="113"/>
      <c r="AO25" s="113"/>
      <c r="AP25" s="113"/>
      <c r="AQ25" s="113"/>
      <c r="AR25" s="113"/>
      <c r="AS25" s="113"/>
      <c r="AT25" s="113"/>
      <c r="AU25" s="81"/>
      <c r="AV25" s="81"/>
      <c r="AW25" s="81"/>
      <c r="AX25" s="81"/>
      <c r="AY25" s="81"/>
      <c r="AZ25" s="81"/>
      <c r="BA25" s="81"/>
      <c r="BB25" s="81"/>
      <c r="BC25" s="81"/>
      <c r="BD25" s="81"/>
      <c r="BE25" s="81"/>
      <c r="BF25" s="113"/>
      <c r="BG25" s="113"/>
      <c r="BH25" s="113"/>
      <c r="BI25" s="113"/>
      <c r="BJ25" s="113"/>
      <c r="BK25" s="113"/>
      <c r="BL25" s="113"/>
      <c r="BM25" s="113"/>
      <c r="BN25" s="113"/>
      <c r="BO25" s="113"/>
      <c r="BP25" s="113"/>
      <c r="BQ25" s="81"/>
      <c r="BR25" s="81"/>
      <c r="BS25" s="81"/>
      <c r="BT25" s="81"/>
      <c r="BU25" s="81"/>
      <c r="BV25" s="81"/>
      <c r="BW25" s="81"/>
      <c r="BX25" s="81"/>
      <c r="BY25" s="81"/>
      <c r="BZ25" s="81"/>
      <c r="CA25" s="81"/>
      <c r="CB25" s="113"/>
      <c r="CC25" s="113"/>
      <c r="CD25" s="113"/>
      <c r="CE25" s="113"/>
      <c r="CF25" s="113"/>
      <c r="CG25" s="113"/>
      <c r="CH25" s="113"/>
      <c r="CI25" s="113"/>
      <c r="CJ25" s="113"/>
      <c r="CK25" s="114"/>
      <c r="CL25" s="114"/>
      <c r="CM25" s="115" t="s">
        <v>116</v>
      </c>
      <c r="CN25" s="115" t="s">
        <v>116</v>
      </c>
      <c r="CO25" s="115" t="s">
        <v>116</v>
      </c>
      <c r="CP25" s="115" t="s">
        <v>116</v>
      </c>
      <c r="CQ25" s="115" t="s">
        <v>116</v>
      </c>
      <c r="CR25" s="115" t="s">
        <v>116</v>
      </c>
      <c r="CS25" s="115" t="s">
        <v>116</v>
      </c>
      <c r="CT25" s="115" t="s">
        <v>116</v>
      </c>
      <c r="CU25" s="115" t="s">
        <v>116</v>
      </c>
      <c r="CV25" s="115" t="s">
        <v>116</v>
      </c>
      <c r="CW25" s="115" t="s">
        <v>116</v>
      </c>
      <c r="CX25" s="116"/>
      <c r="CY25" s="116"/>
      <c r="CZ25" s="116"/>
      <c r="DA25" s="116"/>
      <c r="DB25" s="116"/>
      <c r="DC25" s="116"/>
      <c r="DD25" s="116"/>
      <c r="DE25" s="116"/>
      <c r="DF25" s="116"/>
      <c r="DG25" s="116"/>
      <c r="DH25" s="116"/>
      <c r="DI25" s="117"/>
      <c r="DJ25" s="117"/>
      <c r="DK25" s="117"/>
      <c r="DL25" s="117"/>
      <c r="DM25" s="117"/>
      <c r="DN25" s="117"/>
      <c r="DO25" s="117"/>
      <c r="DP25" s="117"/>
      <c r="DQ25" s="117"/>
      <c r="DR25" s="117"/>
      <c r="DS25" s="118"/>
      <c r="DT25" s="119" t="s">
        <v>116</v>
      </c>
      <c r="DU25" s="120" t="s">
        <v>130</v>
      </c>
      <c r="DV25" s="121" t="s">
        <v>116</v>
      </c>
    </row>
    <row r="26" spans="1:126">
      <c r="A26" s="122">
        <v>19</v>
      </c>
      <c r="B26" s="112">
        <f>[1]SISWA!B24</f>
        <v>0</v>
      </c>
      <c r="C26" s="81"/>
      <c r="D26" s="81"/>
      <c r="E26" s="81"/>
      <c r="F26" s="81"/>
      <c r="G26" s="81"/>
      <c r="H26" s="81"/>
      <c r="I26" s="81"/>
      <c r="J26" s="81"/>
      <c r="K26" s="81"/>
      <c r="L26" s="81"/>
      <c r="M26" s="81"/>
      <c r="N26" s="113"/>
      <c r="O26" s="113"/>
      <c r="P26" s="113"/>
      <c r="Q26" s="113"/>
      <c r="R26" s="113"/>
      <c r="S26" s="113"/>
      <c r="T26" s="113"/>
      <c r="U26" s="113"/>
      <c r="V26" s="113"/>
      <c r="W26" s="113"/>
      <c r="X26" s="113"/>
      <c r="Y26" s="81"/>
      <c r="Z26" s="81"/>
      <c r="AA26" s="81"/>
      <c r="AB26" s="81"/>
      <c r="AC26" s="81"/>
      <c r="AD26" s="81"/>
      <c r="AE26" s="81"/>
      <c r="AF26" s="81"/>
      <c r="AG26" s="81"/>
      <c r="AH26" s="81"/>
      <c r="AI26" s="81"/>
      <c r="AJ26" s="113"/>
      <c r="AK26" s="113"/>
      <c r="AL26" s="113"/>
      <c r="AM26" s="113"/>
      <c r="AN26" s="113"/>
      <c r="AO26" s="113"/>
      <c r="AP26" s="113"/>
      <c r="AQ26" s="113"/>
      <c r="AR26" s="113"/>
      <c r="AS26" s="113"/>
      <c r="AT26" s="113"/>
      <c r="AU26" s="81"/>
      <c r="AV26" s="81"/>
      <c r="AW26" s="81"/>
      <c r="AX26" s="81"/>
      <c r="AY26" s="81"/>
      <c r="AZ26" s="81"/>
      <c r="BA26" s="81"/>
      <c r="BB26" s="81"/>
      <c r="BC26" s="81"/>
      <c r="BD26" s="81"/>
      <c r="BE26" s="81"/>
      <c r="BF26" s="113"/>
      <c r="BG26" s="113"/>
      <c r="BH26" s="113"/>
      <c r="BI26" s="113"/>
      <c r="BJ26" s="113"/>
      <c r="BK26" s="113"/>
      <c r="BL26" s="113"/>
      <c r="BM26" s="113"/>
      <c r="BN26" s="113"/>
      <c r="BO26" s="113"/>
      <c r="BP26" s="113"/>
      <c r="BQ26" s="81"/>
      <c r="BR26" s="81"/>
      <c r="BS26" s="81"/>
      <c r="BT26" s="81"/>
      <c r="BU26" s="81"/>
      <c r="BV26" s="81"/>
      <c r="BW26" s="81"/>
      <c r="BX26" s="81"/>
      <c r="BY26" s="81"/>
      <c r="BZ26" s="81"/>
      <c r="CA26" s="81"/>
      <c r="CB26" s="113"/>
      <c r="CC26" s="113"/>
      <c r="CD26" s="113"/>
      <c r="CE26" s="113"/>
      <c r="CF26" s="113"/>
      <c r="CG26" s="113"/>
      <c r="CH26" s="113"/>
      <c r="CI26" s="113"/>
      <c r="CJ26" s="113"/>
      <c r="CK26" s="114"/>
      <c r="CL26" s="114"/>
      <c r="CM26" s="115" t="s">
        <v>116</v>
      </c>
      <c r="CN26" s="115" t="s">
        <v>116</v>
      </c>
      <c r="CO26" s="115" t="s">
        <v>116</v>
      </c>
      <c r="CP26" s="115" t="s">
        <v>116</v>
      </c>
      <c r="CQ26" s="115" t="s">
        <v>116</v>
      </c>
      <c r="CR26" s="115" t="s">
        <v>116</v>
      </c>
      <c r="CS26" s="115" t="s">
        <v>116</v>
      </c>
      <c r="CT26" s="115" t="s">
        <v>116</v>
      </c>
      <c r="CU26" s="115" t="s">
        <v>116</v>
      </c>
      <c r="CV26" s="115" t="s">
        <v>116</v>
      </c>
      <c r="CW26" s="115" t="s">
        <v>116</v>
      </c>
      <c r="CX26" s="116"/>
      <c r="CY26" s="116"/>
      <c r="CZ26" s="116"/>
      <c r="DA26" s="116"/>
      <c r="DB26" s="116"/>
      <c r="DC26" s="116"/>
      <c r="DD26" s="116"/>
      <c r="DE26" s="116"/>
      <c r="DF26" s="116"/>
      <c r="DG26" s="116"/>
      <c r="DH26" s="116"/>
      <c r="DI26" s="117"/>
      <c r="DJ26" s="117"/>
      <c r="DK26" s="117"/>
      <c r="DL26" s="117"/>
      <c r="DM26" s="117"/>
      <c r="DN26" s="117"/>
      <c r="DO26" s="117"/>
      <c r="DP26" s="117"/>
      <c r="DQ26" s="117"/>
      <c r="DR26" s="117"/>
      <c r="DS26" s="118"/>
      <c r="DT26" s="119" t="s">
        <v>116</v>
      </c>
      <c r="DU26" s="120" t="s">
        <v>130</v>
      </c>
      <c r="DV26" s="121" t="s">
        <v>116</v>
      </c>
    </row>
    <row r="27" spans="1:126">
      <c r="A27" s="122">
        <v>20</v>
      </c>
      <c r="B27" s="112">
        <f>[1]SISWA!B25</f>
        <v>0</v>
      </c>
      <c r="C27" s="81"/>
      <c r="D27" s="81"/>
      <c r="E27" s="81"/>
      <c r="F27" s="81"/>
      <c r="G27" s="81"/>
      <c r="H27" s="81"/>
      <c r="I27" s="81"/>
      <c r="J27" s="81"/>
      <c r="K27" s="81"/>
      <c r="L27" s="81"/>
      <c r="M27" s="81"/>
      <c r="N27" s="113"/>
      <c r="O27" s="113"/>
      <c r="P27" s="113"/>
      <c r="Q27" s="113"/>
      <c r="R27" s="113"/>
      <c r="S27" s="113"/>
      <c r="T27" s="113"/>
      <c r="U27" s="113"/>
      <c r="V27" s="113"/>
      <c r="W27" s="113"/>
      <c r="X27" s="113"/>
      <c r="Y27" s="81"/>
      <c r="Z27" s="81"/>
      <c r="AA27" s="81"/>
      <c r="AB27" s="81"/>
      <c r="AC27" s="81"/>
      <c r="AD27" s="81"/>
      <c r="AE27" s="81"/>
      <c r="AF27" s="81"/>
      <c r="AG27" s="81"/>
      <c r="AH27" s="81"/>
      <c r="AI27" s="81"/>
      <c r="AJ27" s="113"/>
      <c r="AK27" s="113"/>
      <c r="AL27" s="113"/>
      <c r="AM27" s="113"/>
      <c r="AN27" s="113"/>
      <c r="AO27" s="113"/>
      <c r="AP27" s="113"/>
      <c r="AQ27" s="113"/>
      <c r="AR27" s="113"/>
      <c r="AS27" s="113"/>
      <c r="AT27" s="113"/>
      <c r="AU27" s="81"/>
      <c r="AV27" s="81"/>
      <c r="AW27" s="81"/>
      <c r="AX27" s="81"/>
      <c r="AY27" s="81"/>
      <c r="AZ27" s="81"/>
      <c r="BA27" s="81"/>
      <c r="BB27" s="81"/>
      <c r="BC27" s="81"/>
      <c r="BD27" s="81"/>
      <c r="BE27" s="81"/>
      <c r="BF27" s="113"/>
      <c r="BG27" s="113"/>
      <c r="BH27" s="113"/>
      <c r="BI27" s="113"/>
      <c r="BJ27" s="113"/>
      <c r="BK27" s="113"/>
      <c r="BL27" s="113"/>
      <c r="BM27" s="113"/>
      <c r="BN27" s="113"/>
      <c r="BO27" s="113"/>
      <c r="BP27" s="113"/>
      <c r="BQ27" s="81"/>
      <c r="BR27" s="81"/>
      <c r="BS27" s="81"/>
      <c r="BT27" s="81"/>
      <c r="BU27" s="81"/>
      <c r="BV27" s="81"/>
      <c r="BW27" s="81"/>
      <c r="BX27" s="81"/>
      <c r="BY27" s="81"/>
      <c r="BZ27" s="81"/>
      <c r="CA27" s="81"/>
      <c r="CB27" s="113"/>
      <c r="CC27" s="113"/>
      <c r="CD27" s="113"/>
      <c r="CE27" s="113"/>
      <c r="CF27" s="113"/>
      <c r="CG27" s="113"/>
      <c r="CH27" s="113"/>
      <c r="CI27" s="113"/>
      <c r="CJ27" s="113"/>
      <c r="CK27" s="114"/>
      <c r="CL27" s="114"/>
      <c r="CM27" s="115" t="s">
        <v>116</v>
      </c>
      <c r="CN27" s="115" t="s">
        <v>116</v>
      </c>
      <c r="CO27" s="115" t="s">
        <v>116</v>
      </c>
      <c r="CP27" s="115" t="s">
        <v>116</v>
      </c>
      <c r="CQ27" s="115" t="s">
        <v>116</v>
      </c>
      <c r="CR27" s="115" t="s">
        <v>116</v>
      </c>
      <c r="CS27" s="115" t="s">
        <v>116</v>
      </c>
      <c r="CT27" s="115" t="s">
        <v>116</v>
      </c>
      <c r="CU27" s="115" t="s">
        <v>116</v>
      </c>
      <c r="CV27" s="115" t="s">
        <v>116</v>
      </c>
      <c r="CW27" s="115" t="s">
        <v>116</v>
      </c>
      <c r="CX27" s="116"/>
      <c r="CY27" s="116"/>
      <c r="CZ27" s="116"/>
      <c r="DA27" s="116"/>
      <c r="DB27" s="116"/>
      <c r="DC27" s="116"/>
      <c r="DD27" s="116"/>
      <c r="DE27" s="116"/>
      <c r="DF27" s="116"/>
      <c r="DG27" s="116"/>
      <c r="DH27" s="116"/>
      <c r="DI27" s="117"/>
      <c r="DJ27" s="117"/>
      <c r="DK27" s="117"/>
      <c r="DL27" s="117"/>
      <c r="DM27" s="117"/>
      <c r="DN27" s="117"/>
      <c r="DO27" s="117"/>
      <c r="DP27" s="117"/>
      <c r="DQ27" s="117"/>
      <c r="DR27" s="117"/>
      <c r="DS27" s="118"/>
      <c r="DT27" s="119" t="s">
        <v>116</v>
      </c>
      <c r="DU27" s="120" t="s">
        <v>130</v>
      </c>
      <c r="DV27" s="121" t="s">
        <v>116</v>
      </c>
    </row>
    <row r="28" spans="1:126">
      <c r="A28" s="122">
        <v>21</v>
      </c>
      <c r="B28" s="112">
        <f>[1]SISWA!B26</f>
        <v>0</v>
      </c>
      <c r="C28" s="81"/>
      <c r="D28" s="81"/>
      <c r="E28" s="81"/>
      <c r="F28" s="81"/>
      <c r="G28" s="81"/>
      <c r="H28" s="81"/>
      <c r="I28" s="81"/>
      <c r="J28" s="81"/>
      <c r="K28" s="81"/>
      <c r="L28" s="81"/>
      <c r="M28" s="81"/>
      <c r="N28" s="113"/>
      <c r="O28" s="113"/>
      <c r="P28" s="113"/>
      <c r="Q28" s="113"/>
      <c r="R28" s="113"/>
      <c r="S28" s="113"/>
      <c r="T28" s="113"/>
      <c r="U28" s="113"/>
      <c r="V28" s="113"/>
      <c r="W28" s="113"/>
      <c r="X28" s="113"/>
      <c r="Y28" s="81"/>
      <c r="Z28" s="81"/>
      <c r="AA28" s="81"/>
      <c r="AB28" s="81"/>
      <c r="AC28" s="81"/>
      <c r="AD28" s="81"/>
      <c r="AE28" s="81"/>
      <c r="AF28" s="81"/>
      <c r="AG28" s="81"/>
      <c r="AH28" s="81"/>
      <c r="AI28" s="81"/>
      <c r="AJ28" s="113"/>
      <c r="AK28" s="113"/>
      <c r="AL28" s="113"/>
      <c r="AM28" s="113"/>
      <c r="AN28" s="113"/>
      <c r="AO28" s="113"/>
      <c r="AP28" s="113"/>
      <c r="AQ28" s="113"/>
      <c r="AR28" s="113"/>
      <c r="AS28" s="113"/>
      <c r="AT28" s="113"/>
      <c r="AU28" s="81"/>
      <c r="AV28" s="81"/>
      <c r="AW28" s="81"/>
      <c r="AX28" s="81"/>
      <c r="AY28" s="81"/>
      <c r="AZ28" s="81"/>
      <c r="BA28" s="81"/>
      <c r="BB28" s="81"/>
      <c r="BC28" s="81"/>
      <c r="BD28" s="81"/>
      <c r="BE28" s="81"/>
      <c r="BF28" s="113"/>
      <c r="BG28" s="113"/>
      <c r="BH28" s="113"/>
      <c r="BI28" s="113"/>
      <c r="BJ28" s="113"/>
      <c r="BK28" s="113"/>
      <c r="BL28" s="113"/>
      <c r="BM28" s="113"/>
      <c r="BN28" s="113"/>
      <c r="BO28" s="113"/>
      <c r="BP28" s="113"/>
      <c r="BQ28" s="81"/>
      <c r="BR28" s="81"/>
      <c r="BS28" s="81"/>
      <c r="BT28" s="81"/>
      <c r="BU28" s="81"/>
      <c r="BV28" s="81"/>
      <c r="BW28" s="81"/>
      <c r="BX28" s="81"/>
      <c r="BY28" s="81"/>
      <c r="BZ28" s="81"/>
      <c r="CA28" s="81"/>
      <c r="CB28" s="113"/>
      <c r="CC28" s="113"/>
      <c r="CD28" s="113"/>
      <c r="CE28" s="113"/>
      <c r="CF28" s="113"/>
      <c r="CG28" s="113"/>
      <c r="CH28" s="113"/>
      <c r="CI28" s="113"/>
      <c r="CJ28" s="113"/>
      <c r="CK28" s="114"/>
      <c r="CL28" s="114"/>
      <c r="CM28" s="115" t="s">
        <v>116</v>
      </c>
      <c r="CN28" s="115" t="s">
        <v>116</v>
      </c>
      <c r="CO28" s="115" t="s">
        <v>116</v>
      </c>
      <c r="CP28" s="115" t="s">
        <v>116</v>
      </c>
      <c r="CQ28" s="115" t="s">
        <v>116</v>
      </c>
      <c r="CR28" s="115" t="s">
        <v>116</v>
      </c>
      <c r="CS28" s="115" t="s">
        <v>116</v>
      </c>
      <c r="CT28" s="115" t="s">
        <v>116</v>
      </c>
      <c r="CU28" s="115" t="s">
        <v>116</v>
      </c>
      <c r="CV28" s="115" t="s">
        <v>116</v>
      </c>
      <c r="CW28" s="115" t="s">
        <v>116</v>
      </c>
      <c r="CX28" s="116"/>
      <c r="CY28" s="116"/>
      <c r="CZ28" s="116"/>
      <c r="DA28" s="116"/>
      <c r="DB28" s="116"/>
      <c r="DC28" s="116"/>
      <c r="DD28" s="116"/>
      <c r="DE28" s="116"/>
      <c r="DF28" s="116"/>
      <c r="DG28" s="116"/>
      <c r="DH28" s="116"/>
      <c r="DI28" s="117"/>
      <c r="DJ28" s="117"/>
      <c r="DK28" s="117"/>
      <c r="DL28" s="117"/>
      <c r="DM28" s="117"/>
      <c r="DN28" s="117"/>
      <c r="DO28" s="117"/>
      <c r="DP28" s="117"/>
      <c r="DQ28" s="117"/>
      <c r="DR28" s="117"/>
      <c r="DS28" s="118"/>
      <c r="DT28" s="119" t="s">
        <v>116</v>
      </c>
      <c r="DU28" s="120" t="s">
        <v>130</v>
      </c>
      <c r="DV28" s="121" t="s">
        <v>116</v>
      </c>
    </row>
    <row r="29" spans="1:126">
      <c r="A29" s="122">
        <v>22</v>
      </c>
      <c r="B29" s="112">
        <f>[1]SISWA!B27</f>
        <v>0</v>
      </c>
      <c r="C29" s="81"/>
      <c r="D29" s="81"/>
      <c r="E29" s="81"/>
      <c r="F29" s="81"/>
      <c r="G29" s="81"/>
      <c r="H29" s="81"/>
      <c r="I29" s="81"/>
      <c r="J29" s="81"/>
      <c r="K29" s="81"/>
      <c r="L29" s="81"/>
      <c r="M29" s="81"/>
      <c r="N29" s="113"/>
      <c r="O29" s="113"/>
      <c r="P29" s="113"/>
      <c r="Q29" s="113"/>
      <c r="R29" s="113"/>
      <c r="S29" s="113"/>
      <c r="T29" s="113"/>
      <c r="U29" s="113"/>
      <c r="V29" s="113"/>
      <c r="W29" s="113"/>
      <c r="X29" s="113"/>
      <c r="Y29" s="81"/>
      <c r="Z29" s="81"/>
      <c r="AA29" s="81"/>
      <c r="AB29" s="81"/>
      <c r="AC29" s="81"/>
      <c r="AD29" s="81"/>
      <c r="AE29" s="81"/>
      <c r="AF29" s="81"/>
      <c r="AG29" s="81"/>
      <c r="AH29" s="81"/>
      <c r="AI29" s="81"/>
      <c r="AJ29" s="113"/>
      <c r="AK29" s="113"/>
      <c r="AL29" s="113"/>
      <c r="AM29" s="113"/>
      <c r="AN29" s="113"/>
      <c r="AO29" s="113"/>
      <c r="AP29" s="113"/>
      <c r="AQ29" s="113"/>
      <c r="AR29" s="113"/>
      <c r="AS29" s="113"/>
      <c r="AT29" s="113"/>
      <c r="AU29" s="81"/>
      <c r="AV29" s="81"/>
      <c r="AW29" s="81"/>
      <c r="AX29" s="81"/>
      <c r="AY29" s="81"/>
      <c r="AZ29" s="81"/>
      <c r="BA29" s="81"/>
      <c r="BB29" s="81"/>
      <c r="BC29" s="81"/>
      <c r="BD29" s="81"/>
      <c r="BE29" s="81"/>
      <c r="BF29" s="113"/>
      <c r="BG29" s="113"/>
      <c r="BH29" s="113"/>
      <c r="BI29" s="113"/>
      <c r="BJ29" s="113"/>
      <c r="BK29" s="113"/>
      <c r="BL29" s="113"/>
      <c r="BM29" s="113"/>
      <c r="BN29" s="113"/>
      <c r="BO29" s="113"/>
      <c r="BP29" s="113"/>
      <c r="BQ29" s="81"/>
      <c r="BR29" s="81"/>
      <c r="BS29" s="81"/>
      <c r="BT29" s="81"/>
      <c r="BU29" s="81"/>
      <c r="BV29" s="81"/>
      <c r="BW29" s="81"/>
      <c r="BX29" s="81"/>
      <c r="BY29" s="81"/>
      <c r="BZ29" s="81"/>
      <c r="CA29" s="81"/>
      <c r="CB29" s="113"/>
      <c r="CC29" s="113"/>
      <c r="CD29" s="113"/>
      <c r="CE29" s="113"/>
      <c r="CF29" s="113"/>
      <c r="CG29" s="113"/>
      <c r="CH29" s="113"/>
      <c r="CI29" s="113"/>
      <c r="CJ29" s="113"/>
      <c r="CK29" s="114"/>
      <c r="CL29" s="114"/>
      <c r="CM29" s="115" t="s">
        <v>116</v>
      </c>
      <c r="CN29" s="115" t="s">
        <v>116</v>
      </c>
      <c r="CO29" s="115" t="s">
        <v>116</v>
      </c>
      <c r="CP29" s="115" t="s">
        <v>116</v>
      </c>
      <c r="CQ29" s="115" t="s">
        <v>116</v>
      </c>
      <c r="CR29" s="115" t="s">
        <v>116</v>
      </c>
      <c r="CS29" s="115" t="s">
        <v>116</v>
      </c>
      <c r="CT29" s="115" t="s">
        <v>116</v>
      </c>
      <c r="CU29" s="115" t="s">
        <v>116</v>
      </c>
      <c r="CV29" s="115" t="s">
        <v>116</v>
      </c>
      <c r="CW29" s="115" t="s">
        <v>116</v>
      </c>
      <c r="CX29" s="116"/>
      <c r="CY29" s="116"/>
      <c r="CZ29" s="116"/>
      <c r="DA29" s="116"/>
      <c r="DB29" s="116"/>
      <c r="DC29" s="116"/>
      <c r="DD29" s="116"/>
      <c r="DE29" s="116"/>
      <c r="DF29" s="116"/>
      <c r="DG29" s="116"/>
      <c r="DH29" s="116"/>
      <c r="DI29" s="117"/>
      <c r="DJ29" s="117"/>
      <c r="DK29" s="117"/>
      <c r="DL29" s="117"/>
      <c r="DM29" s="117"/>
      <c r="DN29" s="117"/>
      <c r="DO29" s="117"/>
      <c r="DP29" s="117"/>
      <c r="DQ29" s="117"/>
      <c r="DR29" s="117"/>
      <c r="DS29" s="118"/>
      <c r="DT29" s="119" t="s">
        <v>116</v>
      </c>
      <c r="DU29" s="120" t="s">
        <v>130</v>
      </c>
      <c r="DV29" s="121" t="s">
        <v>116</v>
      </c>
    </row>
    <row r="30" spans="1:126">
      <c r="A30" s="122">
        <v>23</v>
      </c>
      <c r="B30" s="112">
        <f>[1]SISWA!B28</f>
        <v>0</v>
      </c>
      <c r="C30" s="81"/>
      <c r="D30" s="81"/>
      <c r="E30" s="81"/>
      <c r="F30" s="81"/>
      <c r="G30" s="81"/>
      <c r="H30" s="81"/>
      <c r="I30" s="81"/>
      <c r="J30" s="81"/>
      <c r="K30" s="81"/>
      <c r="L30" s="81"/>
      <c r="M30" s="81"/>
      <c r="N30" s="113"/>
      <c r="O30" s="113"/>
      <c r="P30" s="113"/>
      <c r="Q30" s="113"/>
      <c r="R30" s="113"/>
      <c r="S30" s="113"/>
      <c r="T30" s="113"/>
      <c r="U30" s="113"/>
      <c r="V30" s="113"/>
      <c r="W30" s="113"/>
      <c r="X30" s="113"/>
      <c r="Y30" s="81"/>
      <c r="Z30" s="81"/>
      <c r="AA30" s="81"/>
      <c r="AB30" s="81"/>
      <c r="AC30" s="81"/>
      <c r="AD30" s="81"/>
      <c r="AE30" s="81"/>
      <c r="AF30" s="81"/>
      <c r="AG30" s="81"/>
      <c r="AH30" s="81"/>
      <c r="AI30" s="81"/>
      <c r="AJ30" s="113"/>
      <c r="AK30" s="113"/>
      <c r="AL30" s="113"/>
      <c r="AM30" s="113"/>
      <c r="AN30" s="113"/>
      <c r="AO30" s="113"/>
      <c r="AP30" s="113"/>
      <c r="AQ30" s="113"/>
      <c r="AR30" s="113"/>
      <c r="AS30" s="113"/>
      <c r="AT30" s="113"/>
      <c r="AU30" s="81"/>
      <c r="AV30" s="81"/>
      <c r="AW30" s="81"/>
      <c r="AX30" s="81"/>
      <c r="AY30" s="81"/>
      <c r="AZ30" s="81"/>
      <c r="BA30" s="81"/>
      <c r="BB30" s="81"/>
      <c r="BC30" s="81"/>
      <c r="BD30" s="81"/>
      <c r="BE30" s="81"/>
      <c r="BF30" s="113"/>
      <c r="BG30" s="113"/>
      <c r="BH30" s="113"/>
      <c r="BI30" s="113"/>
      <c r="BJ30" s="113"/>
      <c r="BK30" s="113"/>
      <c r="BL30" s="113"/>
      <c r="BM30" s="113"/>
      <c r="BN30" s="113"/>
      <c r="BO30" s="113"/>
      <c r="BP30" s="113"/>
      <c r="BQ30" s="81"/>
      <c r="BR30" s="81"/>
      <c r="BS30" s="81"/>
      <c r="BT30" s="81"/>
      <c r="BU30" s="81"/>
      <c r="BV30" s="81"/>
      <c r="BW30" s="81"/>
      <c r="BX30" s="81"/>
      <c r="BY30" s="81"/>
      <c r="BZ30" s="81"/>
      <c r="CA30" s="81"/>
      <c r="CB30" s="113"/>
      <c r="CC30" s="113"/>
      <c r="CD30" s="113"/>
      <c r="CE30" s="113"/>
      <c r="CF30" s="113"/>
      <c r="CG30" s="113"/>
      <c r="CH30" s="113"/>
      <c r="CI30" s="113"/>
      <c r="CJ30" s="113"/>
      <c r="CK30" s="114"/>
      <c r="CL30" s="114"/>
      <c r="CM30" s="115" t="s">
        <v>116</v>
      </c>
      <c r="CN30" s="115" t="s">
        <v>116</v>
      </c>
      <c r="CO30" s="115" t="s">
        <v>116</v>
      </c>
      <c r="CP30" s="115" t="s">
        <v>116</v>
      </c>
      <c r="CQ30" s="115" t="s">
        <v>116</v>
      </c>
      <c r="CR30" s="115" t="s">
        <v>116</v>
      </c>
      <c r="CS30" s="115" t="s">
        <v>116</v>
      </c>
      <c r="CT30" s="115" t="s">
        <v>116</v>
      </c>
      <c r="CU30" s="115" t="s">
        <v>116</v>
      </c>
      <c r="CV30" s="115" t="s">
        <v>116</v>
      </c>
      <c r="CW30" s="115" t="s">
        <v>116</v>
      </c>
      <c r="CX30" s="116"/>
      <c r="CY30" s="116"/>
      <c r="CZ30" s="116"/>
      <c r="DA30" s="116"/>
      <c r="DB30" s="116"/>
      <c r="DC30" s="116"/>
      <c r="DD30" s="116"/>
      <c r="DE30" s="116"/>
      <c r="DF30" s="116"/>
      <c r="DG30" s="116"/>
      <c r="DH30" s="116"/>
      <c r="DI30" s="117"/>
      <c r="DJ30" s="117"/>
      <c r="DK30" s="117"/>
      <c r="DL30" s="117"/>
      <c r="DM30" s="117"/>
      <c r="DN30" s="117"/>
      <c r="DO30" s="117"/>
      <c r="DP30" s="117"/>
      <c r="DQ30" s="117"/>
      <c r="DR30" s="117"/>
      <c r="DS30" s="118"/>
      <c r="DT30" s="119" t="s">
        <v>116</v>
      </c>
      <c r="DU30" s="120" t="s">
        <v>130</v>
      </c>
      <c r="DV30" s="121" t="s">
        <v>116</v>
      </c>
    </row>
    <row r="31" spans="1:126">
      <c r="A31" s="122">
        <v>24</v>
      </c>
      <c r="B31" s="112">
        <f>[1]SISWA!B29</f>
        <v>0</v>
      </c>
      <c r="C31" s="81"/>
      <c r="D31" s="81"/>
      <c r="E31" s="81"/>
      <c r="F31" s="81"/>
      <c r="G31" s="81"/>
      <c r="H31" s="81"/>
      <c r="I31" s="81"/>
      <c r="J31" s="81"/>
      <c r="K31" s="81"/>
      <c r="L31" s="81"/>
      <c r="M31" s="81"/>
      <c r="N31" s="113"/>
      <c r="O31" s="113"/>
      <c r="P31" s="113"/>
      <c r="Q31" s="113"/>
      <c r="R31" s="113"/>
      <c r="S31" s="113"/>
      <c r="T31" s="113"/>
      <c r="U31" s="113"/>
      <c r="V31" s="113"/>
      <c r="W31" s="113"/>
      <c r="X31" s="113"/>
      <c r="Y31" s="81"/>
      <c r="Z31" s="81"/>
      <c r="AA31" s="81"/>
      <c r="AB31" s="81"/>
      <c r="AC31" s="81"/>
      <c r="AD31" s="81"/>
      <c r="AE31" s="81"/>
      <c r="AF31" s="81"/>
      <c r="AG31" s="81"/>
      <c r="AH31" s="81"/>
      <c r="AI31" s="81"/>
      <c r="AJ31" s="113"/>
      <c r="AK31" s="113"/>
      <c r="AL31" s="113"/>
      <c r="AM31" s="113"/>
      <c r="AN31" s="113"/>
      <c r="AO31" s="113"/>
      <c r="AP31" s="113"/>
      <c r="AQ31" s="113"/>
      <c r="AR31" s="113"/>
      <c r="AS31" s="113"/>
      <c r="AT31" s="113"/>
      <c r="AU31" s="81"/>
      <c r="AV31" s="81"/>
      <c r="AW31" s="81"/>
      <c r="AX31" s="81"/>
      <c r="AY31" s="81"/>
      <c r="AZ31" s="81"/>
      <c r="BA31" s="81"/>
      <c r="BB31" s="81"/>
      <c r="BC31" s="81"/>
      <c r="BD31" s="81"/>
      <c r="BE31" s="81"/>
      <c r="BF31" s="113"/>
      <c r="BG31" s="113"/>
      <c r="BH31" s="113"/>
      <c r="BI31" s="113"/>
      <c r="BJ31" s="113"/>
      <c r="BK31" s="113"/>
      <c r="BL31" s="113"/>
      <c r="BM31" s="113"/>
      <c r="BN31" s="113"/>
      <c r="BO31" s="113"/>
      <c r="BP31" s="113"/>
      <c r="BQ31" s="81"/>
      <c r="BR31" s="81"/>
      <c r="BS31" s="81"/>
      <c r="BT31" s="81"/>
      <c r="BU31" s="81"/>
      <c r="BV31" s="81"/>
      <c r="BW31" s="81"/>
      <c r="BX31" s="81"/>
      <c r="BY31" s="81"/>
      <c r="BZ31" s="81"/>
      <c r="CA31" s="81"/>
      <c r="CB31" s="113"/>
      <c r="CC31" s="113"/>
      <c r="CD31" s="113"/>
      <c r="CE31" s="113"/>
      <c r="CF31" s="113"/>
      <c r="CG31" s="113"/>
      <c r="CH31" s="113"/>
      <c r="CI31" s="113"/>
      <c r="CJ31" s="113"/>
      <c r="CK31" s="114"/>
      <c r="CL31" s="114"/>
      <c r="CM31" s="115" t="s">
        <v>116</v>
      </c>
      <c r="CN31" s="115" t="s">
        <v>116</v>
      </c>
      <c r="CO31" s="115" t="s">
        <v>116</v>
      </c>
      <c r="CP31" s="115" t="s">
        <v>116</v>
      </c>
      <c r="CQ31" s="115" t="s">
        <v>116</v>
      </c>
      <c r="CR31" s="115" t="s">
        <v>116</v>
      </c>
      <c r="CS31" s="115" t="s">
        <v>116</v>
      </c>
      <c r="CT31" s="115" t="s">
        <v>116</v>
      </c>
      <c r="CU31" s="115" t="s">
        <v>116</v>
      </c>
      <c r="CV31" s="115" t="s">
        <v>116</v>
      </c>
      <c r="CW31" s="115" t="s">
        <v>116</v>
      </c>
      <c r="CX31" s="116"/>
      <c r="CY31" s="116"/>
      <c r="CZ31" s="116"/>
      <c r="DA31" s="116"/>
      <c r="DB31" s="116"/>
      <c r="DC31" s="116"/>
      <c r="DD31" s="116"/>
      <c r="DE31" s="116"/>
      <c r="DF31" s="116"/>
      <c r="DG31" s="116"/>
      <c r="DH31" s="116"/>
      <c r="DI31" s="117"/>
      <c r="DJ31" s="117"/>
      <c r="DK31" s="117"/>
      <c r="DL31" s="117"/>
      <c r="DM31" s="117"/>
      <c r="DN31" s="117"/>
      <c r="DO31" s="117"/>
      <c r="DP31" s="117"/>
      <c r="DQ31" s="117"/>
      <c r="DR31" s="117"/>
      <c r="DS31" s="118"/>
      <c r="DT31" s="119" t="s">
        <v>116</v>
      </c>
      <c r="DU31" s="120" t="s">
        <v>130</v>
      </c>
      <c r="DV31" s="121" t="s">
        <v>116</v>
      </c>
    </row>
    <row r="32" spans="1:126">
      <c r="A32" s="122">
        <v>25</v>
      </c>
      <c r="B32" s="112">
        <f>[1]SISWA!B30</f>
        <v>0</v>
      </c>
      <c r="C32" s="81"/>
      <c r="D32" s="81"/>
      <c r="E32" s="81"/>
      <c r="F32" s="81"/>
      <c r="G32" s="81"/>
      <c r="H32" s="81"/>
      <c r="I32" s="81"/>
      <c r="J32" s="81"/>
      <c r="K32" s="81"/>
      <c r="L32" s="81"/>
      <c r="M32" s="81"/>
      <c r="N32" s="113"/>
      <c r="O32" s="113"/>
      <c r="P32" s="113"/>
      <c r="Q32" s="113"/>
      <c r="R32" s="113"/>
      <c r="S32" s="113"/>
      <c r="T32" s="113"/>
      <c r="U32" s="113"/>
      <c r="V32" s="113"/>
      <c r="W32" s="113"/>
      <c r="X32" s="113"/>
      <c r="Y32" s="81"/>
      <c r="Z32" s="81"/>
      <c r="AA32" s="81"/>
      <c r="AB32" s="81"/>
      <c r="AC32" s="81"/>
      <c r="AD32" s="81"/>
      <c r="AE32" s="81"/>
      <c r="AF32" s="81"/>
      <c r="AG32" s="81"/>
      <c r="AH32" s="81"/>
      <c r="AI32" s="81"/>
      <c r="AJ32" s="113"/>
      <c r="AK32" s="113"/>
      <c r="AL32" s="113"/>
      <c r="AM32" s="113"/>
      <c r="AN32" s="113"/>
      <c r="AO32" s="113"/>
      <c r="AP32" s="113"/>
      <c r="AQ32" s="113"/>
      <c r="AR32" s="113"/>
      <c r="AS32" s="113"/>
      <c r="AT32" s="113"/>
      <c r="AU32" s="81"/>
      <c r="AV32" s="81"/>
      <c r="AW32" s="81"/>
      <c r="AX32" s="81"/>
      <c r="AY32" s="81"/>
      <c r="AZ32" s="81"/>
      <c r="BA32" s="81"/>
      <c r="BB32" s="81"/>
      <c r="BC32" s="81"/>
      <c r="BD32" s="81"/>
      <c r="BE32" s="81"/>
      <c r="BF32" s="113"/>
      <c r="BG32" s="113"/>
      <c r="BH32" s="113"/>
      <c r="BI32" s="113"/>
      <c r="BJ32" s="113"/>
      <c r="BK32" s="113"/>
      <c r="BL32" s="113"/>
      <c r="BM32" s="113"/>
      <c r="BN32" s="113"/>
      <c r="BO32" s="113"/>
      <c r="BP32" s="113"/>
      <c r="BQ32" s="81"/>
      <c r="BR32" s="81"/>
      <c r="BS32" s="81"/>
      <c r="BT32" s="81"/>
      <c r="BU32" s="81"/>
      <c r="BV32" s="81"/>
      <c r="BW32" s="81"/>
      <c r="BX32" s="81"/>
      <c r="BY32" s="81"/>
      <c r="BZ32" s="81"/>
      <c r="CA32" s="81"/>
      <c r="CB32" s="113"/>
      <c r="CC32" s="113"/>
      <c r="CD32" s="113"/>
      <c r="CE32" s="113"/>
      <c r="CF32" s="113"/>
      <c r="CG32" s="113"/>
      <c r="CH32" s="113"/>
      <c r="CI32" s="113"/>
      <c r="CJ32" s="113"/>
      <c r="CK32" s="114"/>
      <c r="CL32" s="114"/>
      <c r="CM32" s="115" t="s">
        <v>116</v>
      </c>
      <c r="CN32" s="115" t="s">
        <v>116</v>
      </c>
      <c r="CO32" s="115" t="s">
        <v>116</v>
      </c>
      <c r="CP32" s="115" t="s">
        <v>116</v>
      </c>
      <c r="CQ32" s="115" t="s">
        <v>116</v>
      </c>
      <c r="CR32" s="115" t="s">
        <v>116</v>
      </c>
      <c r="CS32" s="115" t="s">
        <v>116</v>
      </c>
      <c r="CT32" s="115" t="s">
        <v>116</v>
      </c>
      <c r="CU32" s="115" t="s">
        <v>116</v>
      </c>
      <c r="CV32" s="115" t="s">
        <v>116</v>
      </c>
      <c r="CW32" s="115" t="s">
        <v>116</v>
      </c>
      <c r="CX32" s="116"/>
      <c r="CY32" s="116"/>
      <c r="CZ32" s="116"/>
      <c r="DA32" s="116"/>
      <c r="DB32" s="116"/>
      <c r="DC32" s="116"/>
      <c r="DD32" s="116"/>
      <c r="DE32" s="116"/>
      <c r="DF32" s="116"/>
      <c r="DG32" s="116"/>
      <c r="DH32" s="116"/>
      <c r="DI32" s="117"/>
      <c r="DJ32" s="117"/>
      <c r="DK32" s="117"/>
      <c r="DL32" s="117"/>
      <c r="DM32" s="117"/>
      <c r="DN32" s="117"/>
      <c r="DO32" s="117"/>
      <c r="DP32" s="117"/>
      <c r="DQ32" s="117"/>
      <c r="DR32" s="117"/>
      <c r="DS32" s="118"/>
      <c r="DT32" s="119" t="s">
        <v>116</v>
      </c>
      <c r="DU32" s="120" t="s">
        <v>130</v>
      </c>
      <c r="DV32" s="121" t="s">
        <v>116</v>
      </c>
    </row>
    <row r="33" spans="1:126">
      <c r="A33" s="122">
        <v>26</v>
      </c>
      <c r="B33" s="112">
        <f>[1]SISWA!B31</f>
        <v>0</v>
      </c>
      <c r="C33" s="81"/>
      <c r="D33" s="81"/>
      <c r="E33" s="81"/>
      <c r="F33" s="81"/>
      <c r="G33" s="81"/>
      <c r="H33" s="81"/>
      <c r="I33" s="81"/>
      <c r="J33" s="81"/>
      <c r="K33" s="81"/>
      <c r="L33" s="81"/>
      <c r="M33" s="81"/>
      <c r="N33" s="113"/>
      <c r="O33" s="113"/>
      <c r="P33" s="113"/>
      <c r="Q33" s="113"/>
      <c r="R33" s="113"/>
      <c r="S33" s="113"/>
      <c r="T33" s="113"/>
      <c r="U33" s="113"/>
      <c r="V33" s="113"/>
      <c r="W33" s="113"/>
      <c r="X33" s="113"/>
      <c r="Y33" s="81"/>
      <c r="Z33" s="81"/>
      <c r="AA33" s="81"/>
      <c r="AB33" s="81"/>
      <c r="AC33" s="81"/>
      <c r="AD33" s="81"/>
      <c r="AE33" s="81"/>
      <c r="AF33" s="81"/>
      <c r="AG33" s="81"/>
      <c r="AH33" s="81"/>
      <c r="AI33" s="81"/>
      <c r="AJ33" s="113"/>
      <c r="AK33" s="113"/>
      <c r="AL33" s="113"/>
      <c r="AM33" s="113"/>
      <c r="AN33" s="113"/>
      <c r="AO33" s="113"/>
      <c r="AP33" s="113"/>
      <c r="AQ33" s="113"/>
      <c r="AR33" s="113"/>
      <c r="AS33" s="113"/>
      <c r="AT33" s="113"/>
      <c r="AU33" s="81"/>
      <c r="AV33" s="81"/>
      <c r="AW33" s="81"/>
      <c r="AX33" s="81"/>
      <c r="AY33" s="81"/>
      <c r="AZ33" s="81"/>
      <c r="BA33" s="81"/>
      <c r="BB33" s="81"/>
      <c r="BC33" s="81"/>
      <c r="BD33" s="81"/>
      <c r="BE33" s="81"/>
      <c r="BF33" s="113"/>
      <c r="BG33" s="113"/>
      <c r="BH33" s="113"/>
      <c r="BI33" s="113"/>
      <c r="BJ33" s="113"/>
      <c r="BK33" s="113"/>
      <c r="BL33" s="113"/>
      <c r="BM33" s="113"/>
      <c r="BN33" s="113"/>
      <c r="BO33" s="113"/>
      <c r="BP33" s="113"/>
      <c r="BQ33" s="81"/>
      <c r="BR33" s="81"/>
      <c r="BS33" s="81"/>
      <c r="BT33" s="81"/>
      <c r="BU33" s="81"/>
      <c r="BV33" s="81"/>
      <c r="BW33" s="81"/>
      <c r="BX33" s="81"/>
      <c r="BY33" s="81"/>
      <c r="BZ33" s="81"/>
      <c r="CA33" s="81"/>
      <c r="CB33" s="113"/>
      <c r="CC33" s="113"/>
      <c r="CD33" s="113"/>
      <c r="CE33" s="113"/>
      <c r="CF33" s="113"/>
      <c r="CG33" s="113"/>
      <c r="CH33" s="113"/>
      <c r="CI33" s="113"/>
      <c r="CJ33" s="113"/>
      <c r="CK33" s="114"/>
      <c r="CL33" s="114"/>
      <c r="CM33" s="115" t="s">
        <v>116</v>
      </c>
      <c r="CN33" s="115" t="s">
        <v>116</v>
      </c>
      <c r="CO33" s="115" t="s">
        <v>116</v>
      </c>
      <c r="CP33" s="115" t="s">
        <v>116</v>
      </c>
      <c r="CQ33" s="115" t="s">
        <v>116</v>
      </c>
      <c r="CR33" s="115" t="s">
        <v>116</v>
      </c>
      <c r="CS33" s="115" t="s">
        <v>116</v>
      </c>
      <c r="CT33" s="115" t="s">
        <v>116</v>
      </c>
      <c r="CU33" s="115" t="s">
        <v>116</v>
      </c>
      <c r="CV33" s="115" t="s">
        <v>116</v>
      </c>
      <c r="CW33" s="115" t="s">
        <v>116</v>
      </c>
      <c r="CX33" s="116"/>
      <c r="CY33" s="116"/>
      <c r="CZ33" s="116"/>
      <c r="DA33" s="116"/>
      <c r="DB33" s="116"/>
      <c r="DC33" s="116"/>
      <c r="DD33" s="116"/>
      <c r="DE33" s="116"/>
      <c r="DF33" s="116"/>
      <c r="DG33" s="116"/>
      <c r="DH33" s="116"/>
      <c r="DI33" s="117"/>
      <c r="DJ33" s="117"/>
      <c r="DK33" s="117"/>
      <c r="DL33" s="117"/>
      <c r="DM33" s="117"/>
      <c r="DN33" s="117"/>
      <c r="DO33" s="117"/>
      <c r="DP33" s="117"/>
      <c r="DQ33" s="117"/>
      <c r="DR33" s="117"/>
      <c r="DS33" s="118"/>
      <c r="DT33" s="119" t="s">
        <v>116</v>
      </c>
      <c r="DU33" s="120" t="s">
        <v>130</v>
      </c>
      <c r="DV33" s="121" t="s">
        <v>116</v>
      </c>
    </row>
    <row r="34" spans="1:126">
      <c r="A34" s="122">
        <v>27</v>
      </c>
      <c r="B34" s="112">
        <f>[1]SISWA!B32</f>
        <v>0</v>
      </c>
      <c r="C34" s="81"/>
      <c r="D34" s="81"/>
      <c r="E34" s="81"/>
      <c r="F34" s="81"/>
      <c r="G34" s="81"/>
      <c r="H34" s="81"/>
      <c r="I34" s="81"/>
      <c r="J34" s="81"/>
      <c r="K34" s="81"/>
      <c r="L34" s="81"/>
      <c r="M34" s="81"/>
      <c r="N34" s="113"/>
      <c r="O34" s="113"/>
      <c r="P34" s="113"/>
      <c r="Q34" s="113"/>
      <c r="R34" s="113"/>
      <c r="S34" s="113"/>
      <c r="T34" s="113"/>
      <c r="U34" s="113"/>
      <c r="V34" s="113"/>
      <c r="W34" s="113"/>
      <c r="X34" s="113"/>
      <c r="Y34" s="81"/>
      <c r="Z34" s="81"/>
      <c r="AA34" s="81"/>
      <c r="AB34" s="81"/>
      <c r="AC34" s="81"/>
      <c r="AD34" s="81"/>
      <c r="AE34" s="81"/>
      <c r="AF34" s="81"/>
      <c r="AG34" s="81"/>
      <c r="AH34" s="81"/>
      <c r="AI34" s="81"/>
      <c r="AJ34" s="113"/>
      <c r="AK34" s="113"/>
      <c r="AL34" s="113"/>
      <c r="AM34" s="113"/>
      <c r="AN34" s="113"/>
      <c r="AO34" s="113"/>
      <c r="AP34" s="113"/>
      <c r="AQ34" s="113"/>
      <c r="AR34" s="113"/>
      <c r="AS34" s="113"/>
      <c r="AT34" s="113"/>
      <c r="AU34" s="81"/>
      <c r="AV34" s="81"/>
      <c r="AW34" s="81"/>
      <c r="AX34" s="81"/>
      <c r="AY34" s="81"/>
      <c r="AZ34" s="81"/>
      <c r="BA34" s="81"/>
      <c r="BB34" s="81"/>
      <c r="BC34" s="81"/>
      <c r="BD34" s="81"/>
      <c r="BE34" s="81"/>
      <c r="BF34" s="113"/>
      <c r="BG34" s="113"/>
      <c r="BH34" s="113"/>
      <c r="BI34" s="113"/>
      <c r="BJ34" s="113"/>
      <c r="BK34" s="113"/>
      <c r="BL34" s="113"/>
      <c r="BM34" s="113"/>
      <c r="BN34" s="113"/>
      <c r="BO34" s="113"/>
      <c r="BP34" s="113"/>
      <c r="BQ34" s="81"/>
      <c r="BR34" s="81"/>
      <c r="BS34" s="81"/>
      <c r="BT34" s="81"/>
      <c r="BU34" s="81"/>
      <c r="BV34" s="81"/>
      <c r="BW34" s="81"/>
      <c r="BX34" s="81"/>
      <c r="BY34" s="81"/>
      <c r="BZ34" s="81"/>
      <c r="CA34" s="81"/>
      <c r="CB34" s="113"/>
      <c r="CC34" s="113"/>
      <c r="CD34" s="113"/>
      <c r="CE34" s="113"/>
      <c r="CF34" s="113"/>
      <c r="CG34" s="113"/>
      <c r="CH34" s="113"/>
      <c r="CI34" s="113"/>
      <c r="CJ34" s="113"/>
      <c r="CK34" s="114"/>
      <c r="CL34" s="114"/>
      <c r="CM34" s="115" t="s">
        <v>116</v>
      </c>
      <c r="CN34" s="115" t="s">
        <v>116</v>
      </c>
      <c r="CO34" s="115" t="s">
        <v>116</v>
      </c>
      <c r="CP34" s="115" t="s">
        <v>116</v>
      </c>
      <c r="CQ34" s="115" t="s">
        <v>116</v>
      </c>
      <c r="CR34" s="115" t="s">
        <v>116</v>
      </c>
      <c r="CS34" s="115" t="s">
        <v>116</v>
      </c>
      <c r="CT34" s="115" t="s">
        <v>116</v>
      </c>
      <c r="CU34" s="115" t="s">
        <v>116</v>
      </c>
      <c r="CV34" s="115" t="s">
        <v>116</v>
      </c>
      <c r="CW34" s="115" t="s">
        <v>116</v>
      </c>
      <c r="CX34" s="116"/>
      <c r="CY34" s="116"/>
      <c r="CZ34" s="116"/>
      <c r="DA34" s="116"/>
      <c r="DB34" s="116"/>
      <c r="DC34" s="116"/>
      <c r="DD34" s="116"/>
      <c r="DE34" s="116"/>
      <c r="DF34" s="116"/>
      <c r="DG34" s="116"/>
      <c r="DH34" s="116"/>
      <c r="DI34" s="117"/>
      <c r="DJ34" s="117"/>
      <c r="DK34" s="117"/>
      <c r="DL34" s="117"/>
      <c r="DM34" s="117"/>
      <c r="DN34" s="117"/>
      <c r="DO34" s="117"/>
      <c r="DP34" s="117"/>
      <c r="DQ34" s="117"/>
      <c r="DR34" s="117"/>
      <c r="DS34" s="118"/>
      <c r="DT34" s="119" t="s">
        <v>116</v>
      </c>
      <c r="DU34" s="120" t="s">
        <v>130</v>
      </c>
      <c r="DV34" s="121" t="s">
        <v>116</v>
      </c>
    </row>
    <row r="35" spans="1:126">
      <c r="A35" s="122">
        <v>28</v>
      </c>
      <c r="B35" s="112">
        <f>[1]SISWA!B33</f>
        <v>0</v>
      </c>
      <c r="C35" s="81"/>
      <c r="D35" s="81"/>
      <c r="E35" s="81"/>
      <c r="F35" s="81"/>
      <c r="G35" s="81"/>
      <c r="H35" s="81"/>
      <c r="I35" s="81"/>
      <c r="J35" s="81"/>
      <c r="K35" s="81"/>
      <c r="L35" s="81"/>
      <c r="M35" s="81"/>
      <c r="N35" s="113"/>
      <c r="O35" s="113"/>
      <c r="P35" s="113"/>
      <c r="Q35" s="113"/>
      <c r="R35" s="113"/>
      <c r="S35" s="113"/>
      <c r="T35" s="113"/>
      <c r="U35" s="113"/>
      <c r="V35" s="113"/>
      <c r="W35" s="113"/>
      <c r="X35" s="113"/>
      <c r="Y35" s="81"/>
      <c r="Z35" s="81"/>
      <c r="AA35" s="81"/>
      <c r="AB35" s="81"/>
      <c r="AC35" s="81"/>
      <c r="AD35" s="81"/>
      <c r="AE35" s="81"/>
      <c r="AF35" s="81"/>
      <c r="AG35" s="81"/>
      <c r="AH35" s="81"/>
      <c r="AI35" s="81"/>
      <c r="AJ35" s="113"/>
      <c r="AK35" s="113"/>
      <c r="AL35" s="113"/>
      <c r="AM35" s="113"/>
      <c r="AN35" s="113"/>
      <c r="AO35" s="113"/>
      <c r="AP35" s="113"/>
      <c r="AQ35" s="113"/>
      <c r="AR35" s="113"/>
      <c r="AS35" s="113"/>
      <c r="AT35" s="113"/>
      <c r="AU35" s="81"/>
      <c r="AV35" s="81"/>
      <c r="AW35" s="81"/>
      <c r="AX35" s="81"/>
      <c r="AY35" s="81"/>
      <c r="AZ35" s="81"/>
      <c r="BA35" s="81"/>
      <c r="BB35" s="81"/>
      <c r="BC35" s="81"/>
      <c r="BD35" s="81"/>
      <c r="BE35" s="81"/>
      <c r="BF35" s="113"/>
      <c r="BG35" s="113"/>
      <c r="BH35" s="113"/>
      <c r="BI35" s="113"/>
      <c r="BJ35" s="113"/>
      <c r="BK35" s="113"/>
      <c r="BL35" s="113"/>
      <c r="BM35" s="113"/>
      <c r="BN35" s="113"/>
      <c r="BO35" s="113"/>
      <c r="BP35" s="113"/>
      <c r="BQ35" s="81"/>
      <c r="BR35" s="81"/>
      <c r="BS35" s="81"/>
      <c r="BT35" s="81"/>
      <c r="BU35" s="81"/>
      <c r="BV35" s="81"/>
      <c r="BW35" s="81"/>
      <c r="BX35" s="81"/>
      <c r="BY35" s="81"/>
      <c r="BZ35" s="81"/>
      <c r="CA35" s="81"/>
      <c r="CB35" s="113"/>
      <c r="CC35" s="113"/>
      <c r="CD35" s="113"/>
      <c r="CE35" s="113"/>
      <c r="CF35" s="113"/>
      <c r="CG35" s="113"/>
      <c r="CH35" s="113"/>
      <c r="CI35" s="113"/>
      <c r="CJ35" s="113"/>
      <c r="CK35" s="114"/>
      <c r="CL35" s="114"/>
      <c r="CM35" s="115" t="s">
        <v>116</v>
      </c>
      <c r="CN35" s="115" t="s">
        <v>116</v>
      </c>
      <c r="CO35" s="115" t="s">
        <v>116</v>
      </c>
      <c r="CP35" s="115" t="s">
        <v>116</v>
      </c>
      <c r="CQ35" s="115" t="s">
        <v>116</v>
      </c>
      <c r="CR35" s="115" t="s">
        <v>116</v>
      </c>
      <c r="CS35" s="115" t="s">
        <v>116</v>
      </c>
      <c r="CT35" s="115" t="s">
        <v>116</v>
      </c>
      <c r="CU35" s="115" t="s">
        <v>116</v>
      </c>
      <c r="CV35" s="115" t="s">
        <v>116</v>
      </c>
      <c r="CW35" s="115" t="s">
        <v>116</v>
      </c>
      <c r="CX35" s="116"/>
      <c r="CY35" s="116"/>
      <c r="CZ35" s="116"/>
      <c r="DA35" s="116"/>
      <c r="DB35" s="116"/>
      <c r="DC35" s="116"/>
      <c r="DD35" s="116"/>
      <c r="DE35" s="116"/>
      <c r="DF35" s="116"/>
      <c r="DG35" s="116"/>
      <c r="DH35" s="116"/>
      <c r="DI35" s="117"/>
      <c r="DJ35" s="117"/>
      <c r="DK35" s="117"/>
      <c r="DL35" s="117"/>
      <c r="DM35" s="117"/>
      <c r="DN35" s="117"/>
      <c r="DO35" s="117"/>
      <c r="DP35" s="117"/>
      <c r="DQ35" s="117"/>
      <c r="DR35" s="117"/>
      <c r="DS35" s="118"/>
      <c r="DT35" s="119" t="s">
        <v>116</v>
      </c>
      <c r="DU35" s="120" t="s">
        <v>130</v>
      </c>
      <c r="DV35" s="121" t="s">
        <v>116</v>
      </c>
    </row>
    <row r="36" spans="1:126">
      <c r="A36" s="122">
        <v>29</v>
      </c>
      <c r="B36" s="112">
        <f>[1]SISWA!B34</f>
        <v>0</v>
      </c>
      <c r="C36" s="81"/>
      <c r="D36" s="81"/>
      <c r="E36" s="81"/>
      <c r="F36" s="81"/>
      <c r="G36" s="81"/>
      <c r="H36" s="81"/>
      <c r="I36" s="81"/>
      <c r="J36" s="81"/>
      <c r="K36" s="81"/>
      <c r="L36" s="81"/>
      <c r="M36" s="81"/>
      <c r="N36" s="113"/>
      <c r="O36" s="113"/>
      <c r="P36" s="113"/>
      <c r="Q36" s="113"/>
      <c r="R36" s="113"/>
      <c r="S36" s="113"/>
      <c r="T36" s="113"/>
      <c r="U36" s="113"/>
      <c r="V36" s="113"/>
      <c r="W36" s="113"/>
      <c r="X36" s="113"/>
      <c r="Y36" s="81"/>
      <c r="Z36" s="81"/>
      <c r="AA36" s="81"/>
      <c r="AB36" s="81"/>
      <c r="AC36" s="81"/>
      <c r="AD36" s="81"/>
      <c r="AE36" s="81"/>
      <c r="AF36" s="81"/>
      <c r="AG36" s="81"/>
      <c r="AH36" s="81"/>
      <c r="AI36" s="81"/>
      <c r="AJ36" s="113"/>
      <c r="AK36" s="113"/>
      <c r="AL36" s="113"/>
      <c r="AM36" s="113"/>
      <c r="AN36" s="113"/>
      <c r="AO36" s="113"/>
      <c r="AP36" s="113"/>
      <c r="AQ36" s="113"/>
      <c r="AR36" s="113"/>
      <c r="AS36" s="113"/>
      <c r="AT36" s="113"/>
      <c r="AU36" s="81"/>
      <c r="AV36" s="81"/>
      <c r="AW36" s="81"/>
      <c r="AX36" s="81"/>
      <c r="AY36" s="81"/>
      <c r="AZ36" s="81"/>
      <c r="BA36" s="81"/>
      <c r="BB36" s="81"/>
      <c r="BC36" s="81"/>
      <c r="BD36" s="81"/>
      <c r="BE36" s="81"/>
      <c r="BF36" s="113"/>
      <c r="BG36" s="113"/>
      <c r="BH36" s="113"/>
      <c r="BI36" s="113"/>
      <c r="BJ36" s="113"/>
      <c r="BK36" s="113"/>
      <c r="BL36" s="113"/>
      <c r="BM36" s="113"/>
      <c r="BN36" s="113"/>
      <c r="BO36" s="113"/>
      <c r="BP36" s="113"/>
      <c r="BQ36" s="81"/>
      <c r="BR36" s="81"/>
      <c r="BS36" s="81"/>
      <c r="BT36" s="81"/>
      <c r="BU36" s="81"/>
      <c r="BV36" s="81"/>
      <c r="BW36" s="81"/>
      <c r="BX36" s="81"/>
      <c r="BY36" s="81"/>
      <c r="BZ36" s="81"/>
      <c r="CA36" s="81"/>
      <c r="CB36" s="113"/>
      <c r="CC36" s="113"/>
      <c r="CD36" s="113"/>
      <c r="CE36" s="113"/>
      <c r="CF36" s="113"/>
      <c r="CG36" s="113"/>
      <c r="CH36" s="113"/>
      <c r="CI36" s="113"/>
      <c r="CJ36" s="113"/>
      <c r="CK36" s="114"/>
      <c r="CL36" s="114"/>
      <c r="CM36" s="115" t="s">
        <v>116</v>
      </c>
      <c r="CN36" s="115" t="s">
        <v>116</v>
      </c>
      <c r="CO36" s="115" t="s">
        <v>116</v>
      </c>
      <c r="CP36" s="115" t="s">
        <v>116</v>
      </c>
      <c r="CQ36" s="115" t="s">
        <v>116</v>
      </c>
      <c r="CR36" s="115" t="s">
        <v>116</v>
      </c>
      <c r="CS36" s="115" t="s">
        <v>116</v>
      </c>
      <c r="CT36" s="115" t="s">
        <v>116</v>
      </c>
      <c r="CU36" s="115" t="s">
        <v>116</v>
      </c>
      <c r="CV36" s="115" t="s">
        <v>116</v>
      </c>
      <c r="CW36" s="115" t="s">
        <v>116</v>
      </c>
      <c r="CX36" s="116"/>
      <c r="CY36" s="116"/>
      <c r="CZ36" s="116"/>
      <c r="DA36" s="116"/>
      <c r="DB36" s="116"/>
      <c r="DC36" s="116"/>
      <c r="DD36" s="116"/>
      <c r="DE36" s="116"/>
      <c r="DF36" s="116"/>
      <c r="DG36" s="116"/>
      <c r="DH36" s="116"/>
      <c r="DI36" s="117"/>
      <c r="DJ36" s="117"/>
      <c r="DK36" s="117"/>
      <c r="DL36" s="117"/>
      <c r="DM36" s="117"/>
      <c r="DN36" s="117"/>
      <c r="DO36" s="117"/>
      <c r="DP36" s="117"/>
      <c r="DQ36" s="117"/>
      <c r="DR36" s="117"/>
      <c r="DS36" s="118"/>
      <c r="DT36" s="119" t="s">
        <v>116</v>
      </c>
      <c r="DU36" s="120" t="s">
        <v>130</v>
      </c>
      <c r="DV36" s="121" t="s">
        <v>116</v>
      </c>
    </row>
    <row r="37" spans="1:126">
      <c r="A37" s="122">
        <v>30</v>
      </c>
      <c r="B37" s="112">
        <f>[1]SISWA!B35</f>
        <v>0</v>
      </c>
      <c r="C37" s="81"/>
      <c r="D37" s="81"/>
      <c r="E37" s="81"/>
      <c r="F37" s="81"/>
      <c r="G37" s="81"/>
      <c r="H37" s="81"/>
      <c r="I37" s="81"/>
      <c r="J37" s="81"/>
      <c r="K37" s="81"/>
      <c r="L37" s="81"/>
      <c r="M37" s="81"/>
      <c r="N37" s="113"/>
      <c r="O37" s="113"/>
      <c r="P37" s="113"/>
      <c r="Q37" s="113"/>
      <c r="R37" s="113"/>
      <c r="S37" s="113"/>
      <c r="T37" s="113"/>
      <c r="U37" s="113"/>
      <c r="V37" s="113"/>
      <c r="W37" s="113"/>
      <c r="X37" s="113"/>
      <c r="Y37" s="81"/>
      <c r="Z37" s="81"/>
      <c r="AA37" s="81"/>
      <c r="AB37" s="81"/>
      <c r="AC37" s="81"/>
      <c r="AD37" s="81"/>
      <c r="AE37" s="81"/>
      <c r="AF37" s="81"/>
      <c r="AG37" s="81"/>
      <c r="AH37" s="81"/>
      <c r="AI37" s="81"/>
      <c r="AJ37" s="113"/>
      <c r="AK37" s="113"/>
      <c r="AL37" s="113"/>
      <c r="AM37" s="113"/>
      <c r="AN37" s="113"/>
      <c r="AO37" s="113"/>
      <c r="AP37" s="113"/>
      <c r="AQ37" s="113"/>
      <c r="AR37" s="113"/>
      <c r="AS37" s="113"/>
      <c r="AT37" s="113"/>
      <c r="AU37" s="81"/>
      <c r="AV37" s="81"/>
      <c r="AW37" s="81"/>
      <c r="AX37" s="81"/>
      <c r="AY37" s="81"/>
      <c r="AZ37" s="81"/>
      <c r="BA37" s="81"/>
      <c r="BB37" s="81"/>
      <c r="BC37" s="81"/>
      <c r="BD37" s="81"/>
      <c r="BE37" s="81"/>
      <c r="BF37" s="113"/>
      <c r="BG37" s="113"/>
      <c r="BH37" s="113"/>
      <c r="BI37" s="113"/>
      <c r="BJ37" s="113"/>
      <c r="BK37" s="113"/>
      <c r="BL37" s="113"/>
      <c r="BM37" s="113"/>
      <c r="BN37" s="113"/>
      <c r="BO37" s="113"/>
      <c r="BP37" s="113"/>
      <c r="BQ37" s="81"/>
      <c r="BR37" s="81"/>
      <c r="BS37" s="81"/>
      <c r="BT37" s="81"/>
      <c r="BU37" s="81"/>
      <c r="BV37" s="81"/>
      <c r="BW37" s="81"/>
      <c r="BX37" s="81"/>
      <c r="BY37" s="81"/>
      <c r="BZ37" s="81"/>
      <c r="CA37" s="81"/>
      <c r="CB37" s="113"/>
      <c r="CC37" s="113"/>
      <c r="CD37" s="113"/>
      <c r="CE37" s="113"/>
      <c r="CF37" s="113"/>
      <c r="CG37" s="113"/>
      <c r="CH37" s="113"/>
      <c r="CI37" s="113"/>
      <c r="CJ37" s="113"/>
      <c r="CK37" s="114"/>
      <c r="CL37" s="114"/>
      <c r="CM37" s="115" t="s">
        <v>116</v>
      </c>
      <c r="CN37" s="115" t="s">
        <v>116</v>
      </c>
      <c r="CO37" s="115" t="s">
        <v>116</v>
      </c>
      <c r="CP37" s="115" t="s">
        <v>116</v>
      </c>
      <c r="CQ37" s="115" t="s">
        <v>116</v>
      </c>
      <c r="CR37" s="115" t="s">
        <v>116</v>
      </c>
      <c r="CS37" s="115" t="s">
        <v>116</v>
      </c>
      <c r="CT37" s="115" t="s">
        <v>116</v>
      </c>
      <c r="CU37" s="115" t="s">
        <v>116</v>
      </c>
      <c r="CV37" s="115" t="s">
        <v>116</v>
      </c>
      <c r="CW37" s="115" t="s">
        <v>116</v>
      </c>
      <c r="CX37" s="116"/>
      <c r="CY37" s="116"/>
      <c r="CZ37" s="116"/>
      <c r="DA37" s="116"/>
      <c r="DB37" s="116"/>
      <c r="DC37" s="116"/>
      <c r="DD37" s="116"/>
      <c r="DE37" s="116"/>
      <c r="DF37" s="116"/>
      <c r="DG37" s="116"/>
      <c r="DH37" s="116"/>
      <c r="DI37" s="117"/>
      <c r="DJ37" s="117"/>
      <c r="DK37" s="117"/>
      <c r="DL37" s="117"/>
      <c r="DM37" s="117"/>
      <c r="DN37" s="117"/>
      <c r="DO37" s="117"/>
      <c r="DP37" s="117"/>
      <c r="DQ37" s="117"/>
      <c r="DR37" s="117"/>
      <c r="DS37" s="118"/>
      <c r="DT37" s="119" t="s">
        <v>116</v>
      </c>
      <c r="DU37" s="120" t="s">
        <v>130</v>
      </c>
      <c r="DV37" s="121" t="s">
        <v>116</v>
      </c>
    </row>
    <row r="38" spans="1:126">
      <c r="A38" s="122">
        <v>31</v>
      </c>
      <c r="B38" s="112">
        <f>[1]SISWA!B36</f>
        <v>0</v>
      </c>
      <c r="C38" s="81"/>
      <c r="D38" s="81"/>
      <c r="E38" s="81"/>
      <c r="F38" s="81"/>
      <c r="G38" s="81"/>
      <c r="H38" s="81"/>
      <c r="I38" s="81"/>
      <c r="J38" s="81"/>
      <c r="K38" s="81"/>
      <c r="L38" s="81"/>
      <c r="M38" s="81"/>
      <c r="N38" s="113"/>
      <c r="O38" s="113"/>
      <c r="P38" s="113"/>
      <c r="Q38" s="113"/>
      <c r="R38" s="113"/>
      <c r="S38" s="113"/>
      <c r="T38" s="113"/>
      <c r="U38" s="113"/>
      <c r="V38" s="113"/>
      <c r="W38" s="113"/>
      <c r="X38" s="113"/>
      <c r="Y38" s="81"/>
      <c r="Z38" s="81"/>
      <c r="AA38" s="81"/>
      <c r="AB38" s="81"/>
      <c r="AC38" s="81"/>
      <c r="AD38" s="81"/>
      <c r="AE38" s="81"/>
      <c r="AF38" s="81"/>
      <c r="AG38" s="81"/>
      <c r="AH38" s="81"/>
      <c r="AI38" s="81"/>
      <c r="AJ38" s="113"/>
      <c r="AK38" s="113"/>
      <c r="AL38" s="113"/>
      <c r="AM38" s="113"/>
      <c r="AN38" s="113"/>
      <c r="AO38" s="113"/>
      <c r="AP38" s="113"/>
      <c r="AQ38" s="113"/>
      <c r="AR38" s="113"/>
      <c r="AS38" s="113"/>
      <c r="AT38" s="113"/>
      <c r="AU38" s="81"/>
      <c r="AV38" s="81"/>
      <c r="AW38" s="81"/>
      <c r="AX38" s="81"/>
      <c r="AY38" s="81"/>
      <c r="AZ38" s="81"/>
      <c r="BA38" s="81"/>
      <c r="BB38" s="81"/>
      <c r="BC38" s="81"/>
      <c r="BD38" s="81"/>
      <c r="BE38" s="81"/>
      <c r="BF38" s="113"/>
      <c r="BG38" s="113"/>
      <c r="BH38" s="113"/>
      <c r="BI38" s="113"/>
      <c r="BJ38" s="113"/>
      <c r="BK38" s="113"/>
      <c r="BL38" s="113"/>
      <c r="BM38" s="113"/>
      <c r="BN38" s="113"/>
      <c r="BO38" s="113"/>
      <c r="BP38" s="113"/>
      <c r="BQ38" s="81"/>
      <c r="BR38" s="81"/>
      <c r="BS38" s="81"/>
      <c r="BT38" s="81"/>
      <c r="BU38" s="81"/>
      <c r="BV38" s="81"/>
      <c r="BW38" s="81"/>
      <c r="BX38" s="81"/>
      <c r="BY38" s="81"/>
      <c r="BZ38" s="81"/>
      <c r="CA38" s="81"/>
      <c r="CB38" s="113"/>
      <c r="CC38" s="113"/>
      <c r="CD38" s="113"/>
      <c r="CE38" s="113"/>
      <c r="CF38" s="113"/>
      <c r="CG38" s="113"/>
      <c r="CH38" s="113"/>
      <c r="CI38" s="113"/>
      <c r="CJ38" s="113"/>
      <c r="CK38" s="114"/>
      <c r="CL38" s="114"/>
      <c r="CM38" s="115" t="s">
        <v>116</v>
      </c>
      <c r="CN38" s="115" t="s">
        <v>116</v>
      </c>
      <c r="CO38" s="115" t="s">
        <v>116</v>
      </c>
      <c r="CP38" s="115" t="s">
        <v>116</v>
      </c>
      <c r="CQ38" s="115" t="s">
        <v>116</v>
      </c>
      <c r="CR38" s="115" t="s">
        <v>116</v>
      </c>
      <c r="CS38" s="115" t="s">
        <v>116</v>
      </c>
      <c r="CT38" s="115" t="s">
        <v>116</v>
      </c>
      <c r="CU38" s="115" t="s">
        <v>116</v>
      </c>
      <c r="CV38" s="115" t="s">
        <v>116</v>
      </c>
      <c r="CW38" s="115" t="s">
        <v>116</v>
      </c>
      <c r="CX38" s="116"/>
      <c r="CY38" s="116"/>
      <c r="CZ38" s="116"/>
      <c r="DA38" s="116"/>
      <c r="DB38" s="116"/>
      <c r="DC38" s="116"/>
      <c r="DD38" s="116"/>
      <c r="DE38" s="116"/>
      <c r="DF38" s="116"/>
      <c r="DG38" s="116"/>
      <c r="DH38" s="116"/>
      <c r="DI38" s="117"/>
      <c r="DJ38" s="117"/>
      <c r="DK38" s="117"/>
      <c r="DL38" s="117"/>
      <c r="DM38" s="117"/>
      <c r="DN38" s="117"/>
      <c r="DO38" s="117"/>
      <c r="DP38" s="117"/>
      <c r="DQ38" s="117"/>
      <c r="DR38" s="117"/>
      <c r="DS38" s="118"/>
      <c r="DT38" s="119" t="s">
        <v>116</v>
      </c>
      <c r="DU38" s="120" t="s">
        <v>130</v>
      </c>
      <c r="DV38" s="121" t="s">
        <v>116</v>
      </c>
    </row>
    <row r="39" spans="1:126">
      <c r="A39" s="122">
        <v>32</v>
      </c>
      <c r="B39" s="112">
        <f>[1]SISWA!B37</f>
        <v>0</v>
      </c>
      <c r="C39" s="81"/>
      <c r="D39" s="81"/>
      <c r="E39" s="81"/>
      <c r="F39" s="81"/>
      <c r="G39" s="81"/>
      <c r="H39" s="81"/>
      <c r="I39" s="81"/>
      <c r="J39" s="81"/>
      <c r="K39" s="81"/>
      <c r="L39" s="81"/>
      <c r="M39" s="81"/>
      <c r="N39" s="113"/>
      <c r="O39" s="113"/>
      <c r="P39" s="113"/>
      <c r="Q39" s="113"/>
      <c r="R39" s="113"/>
      <c r="S39" s="113"/>
      <c r="T39" s="113"/>
      <c r="U39" s="113"/>
      <c r="V39" s="113"/>
      <c r="W39" s="113"/>
      <c r="X39" s="113"/>
      <c r="Y39" s="81"/>
      <c r="Z39" s="81"/>
      <c r="AA39" s="81"/>
      <c r="AB39" s="81"/>
      <c r="AC39" s="81"/>
      <c r="AD39" s="81"/>
      <c r="AE39" s="81"/>
      <c r="AF39" s="81"/>
      <c r="AG39" s="81"/>
      <c r="AH39" s="81"/>
      <c r="AI39" s="81"/>
      <c r="AJ39" s="113"/>
      <c r="AK39" s="113"/>
      <c r="AL39" s="113"/>
      <c r="AM39" s="113"/>
      <c r="AN39" s="113"/>
      <c r="AO39" s="113"/>
      <c r="AP39" s="113"/>
      <c r="AQ39" s="113"/>
      <c r="AR39" s="113"/>
      <c r="AS39" s="113"/>
      <c r="AT39" s="113"/>
      <c r="AU39" s="81"/>
      <c r="AV39" s="81"/>
      <c r="AW39" s="81"/>
      <c r="AX39" s="81"/>
      <c r="AY39" s="81"/>
      <c r="AZ39" s="81"/>
      <c r="BA39" s="81"/>
      <c r="BB39" s="81"/>
      <c r="BC39" s="81"/>
      <c r="BD39" s="81"/>
      <c r="BE39" s="81"/>
      <c r="BF39" s="113"/>
      <c r="BG39" s="113"/>
      <c r="BH39" s="113"/>
      <c r="BI39" s="113"/>
      <c r="BJ39" s="113"/>
      <c r="BK39" s="113"/>
      <c r="BL39" s="113"/>
      <c r="BM39" s="113"/>
      <c r="BN39" s="113"/>
      <c r="BO39" s="113"/>
      <c r="BP39" s="113"/>
      <c r="BQ39" s="81"/>
      <c r="BR39" s="81"/>
      <c r="BS39" s="81"/>
      <c r="BT39" s="81"/>
      <c r="BU39" s="81"/>
      <c r="BV39" s="81"/>
      <c r="BW39" s="81"/>
      <c r="BX39" s="81"/>
      <c r="BY39" s="81"/>
      <c r="BZ39" s="81"/>
      <c r="CA39" s="81"/>
      <c r="CB39" s="113"/>
      <c r="CC39" s="113"/>
      <c r="CD39" s="113"/>
      <c r="CE39" s="113"/>
      <c r="CF39" s="113"/>
      <c r="CG39" s="113"/>
      <c r="CH39" s="113"/>
      <c r="CI39" s="113"/>
      <c r="CJ39" s="113"/>
      <c r="CK39" s="114"/>
      <c r="CL39" s="114"/>
      <c r="CM39" s="115" t="s">
        <v>116</v>
      </c>
      <c r="CN39" s="115" t="s">
        <v>116</v>
      </c>
      <c r="CO39" s="115" t="s">
        <v>116</v>
      </c>
      <c r="CP39" s="115" t="s">
        <v>116</v>
      </c>
      <c r="CQ39" s="115" t="s">
        <v>116</v>
      </c>
      <c r="CR39" s="115" t="s">
        <v>116</v>
      </c>
      <c r="CS39" s="115" t="s">
        <v>116</v>
      </c>
      <c r="CT39" s="115" t="s">
        <v>116</v>
      </c>
      <c r="CU39" s="115" t="s">
        <v>116</v>
      </c>
      <c r="CV39" s="115" t="s">
        <v>116</v>
      </c>
      <c r="CW39" s="115" t="s">
        <v>116</v>
      </c>
      <c r="CX39" s="116"/>
      <c r="CY39" s="116"/>
      <c r="CZ39" s="116"/>
      <c r="DA39" s="116"/>
      <c r="DB39" s="116"/>
      <c r="DC39" s="116"/>
      <c r="DD39" s="116"/>
      <c r="DE39" s="116"/>
      <c r="DF39" s="116"/>
      <c r="DG39" s="116"/>
      <c r="DH39" s="116"/>
      <c r="DI39" s="117"/>
      <c r="DJ39" s="117"/>
      <c r="DK39" s="117"/>
      <c r="DL39" s="117"/>
      <c r="DM39" s="117"/>
      <c r="DN39" s="117"/>
      <c r="DO39" s="117"/>
      <c r="DP39" s="117"/>
      <c r="DQ39" s="117"/>
      <c r="DR39" s="117"/>
      <c r="DS39" s="118"/>
      <c r="DT39" s="119" t="s">
        <v>116</v>
      </c>
      <c r="DU39" s="120" t="s">
        <v>130</v>
      </c>
      <c r="DV39" s="121" t="s">
        <v>116</v>
      </c>
    </row>
    <row r="40" spans="1:126">
      <c r="A40" s="122">
        <v>33</v>
      </c>
      <c r="B40" s="112">
        <f>[1]SISWA!B38</f>
        <v>0</v>
      </c>
      <c r="C40" s="81"/>
      <c r="D40" s="81"/>
      <c r="E40" s="81"/>
      <c r="F40" s="81"/>
      <c r="G40" s="81"/>
      <c r="H40" s="81"/>
      <c r="I40" s="81"/>
      <c r="J40" s="81"/>
      <c r="K40" s="81"/>
      <c r="L40" s="81"/>
      <c r="M40" s="81"/>
      <c r="N40" s="113"/>
      <c r="O40" s="113"/>
      <c r="P40" s="113"/>
      <c r="Q40" s="113"/>
      <c r="R40" s="113"/>
      <c r="S40" s="113"/>
      <c r="T40" s="113"/>
      <c r="U40" s="113"/>
      <c r="V40" s="113"/>
      <c r="W40" s="113"/>
      <c r="X40" s="113"/>
      <c r="Y40" s="81"/>
      <c r="Z40" s="81"/>
      <c r="AA40" s="81"/>
      <c r="AB40" s="81"/>
      <c r="AC40" s="81"/>
      <c r="AD40" s="81"/>
      <c r="AE40" s="81"/>
      <c r="AF40" s="81"/>
      <c r="AG40" s="81"/>
      <c r="AH40" s="81"/>
      <c r="AI40" s="81"/>
      <c r="AJ40" s="113"/>
      <c r="AK40" s="113"/>
      <c r="AL40" s="113"/>
      <c r="AM40" s="113"/>
      <c r="AN40" s="113"/>
      <c r="AO40" s="113"/>
      <c r="AP40" s="113"/>
      <c r="AQ40" s="113"/>
      <c r="AR40" s="113"/>
      <c r="AS40" s="113"/>
      <c r="AT40" s="113"/>
      <c r="AU40" s="81"/>
      <c r="AV40" s="81"/>
      <c r="AW40" s="81"/>
      <c r="AX40" s="81"/>
      <c r="AY40" s="81"/>
      <c r="AZ40" s="81"/>
      <c r="BA40" s="81"/>
      <c r="BB40" s="81"/>
      <c r="BC40" s="81"/>
      <c r="BD40" s="81"/>
      <c r="BE40" s="81"/>
      <c r="BF40" s="113"/>
      <c r="BG40" s="113"/>
      <c r="BH40" s="113"/>
      <c r="BI40" s="113"/>
      <c r="BJ40" s="113"/>
      <c r="BK40" s="113"/>
      <c r="BL40" s="113"/>
      <c r="BM40" s="113"/>
      <c r="BN40" s="113"/>
      <c r="BO40" s="113"/>
      <c r="BP40" s="113"/>
      <c r="BQ40" s="81"/>
      <c r="BR40" s="81"/>
      <c r="BS40" s="81"/>
      <c r="BT40" s="81"/>
      <c r="BU40" s="81"/>
      <c r="BV40" s="81"/>
      <c r="BW40" s="81"/>
      <c r="BX40" s="81"/>
      <c r="BY40" s="81"/>
      <c r="BZ40" s="81"/>
      <c r="CA40" s="81"/>
      <c r="CB40" s="113"/>
      <c r="CC40" s="113"/>
      <c r="CD40" s="113"/>
      <c r="CE40" s="113"/>
      <c r="CF40" s="113"/>
      <c r="CG40" s="113"/>
      <c r="CH40" s="113"/>
      <c r="CI40" s="113"/>
      <c r="CJ40" s="113"/>
      <c r="CK40" s="114"/>
      <c r="CL40" s="114"/>
      <c r="CM40" s="115" t="s">
        <v>116</v>
      </c>
      <c r="CN40" s="115" t="s">
        <v>116</v>
      </c>
      <c r="CO40" s="115" t="s">
        <v>116</v>
      </c>
      <c r="CP40" s="115" t="s">
        <v>116</v>
      </c>
      <c r="CQ40" s="115" t="s">
        <v>116</v>
      </c>
      <c r="CR40" s="115" t="s">
        <v>116</v>
      </c>
      <c r="CS40" s="115" t="s">
        <v>116</v>
      </c>
      <c r="CT40" s="115" t="s">
        <v>116</v>
      </c>
      <c r="CU40" s="115" t="s">
        <v>116</v>
      </c>
      <c r="CV40" s="115" t="s">
        <v>116</v>
      </c>
      <c r="CW40" s="115" t="s">
        <v>116</v>
      </c>
      <c r="CX40" s="116"/>
      <c r="CY40" s="116"/>
      <c r="CZ40" s="116"/>
      <c r="DA40" s="116"/>
      <c r="DB40" s="116"/>
      <c r="DC40" s="116"/>
      <c r="DD40" s="116"/>
      <c r="DE40" s="116"/>
      <c r="DF40" s="116"/>
      <c r="DG40" s="116"/>
      <c r="DH40" s="116"/>
      <c r="DI40" s="117"/>
      <c r="DJ40" s="117"/>
      <c r="DK40" s="117"/>
      <c r="DL40" s="117"/>
      <c r="DM40" s="117"/>
      <c r="DN40" s="117"/>
      <c r="DO40" s="117"/>
      <c r="DP40" s="117"/>
      <c r="DQ40" s="117"/>
      <c r="DR40" s="117"/>
      <c r="DS40" s="118"/>
      <c r="DT40" s="119" t="s">
        <v>116</v>
      </c>
      <c r="DU40" s="120" t="s">
        <v>130</v>
      </c>
      <c r="DV40" s="121" t="s">
        <v>116</v>
      </c>
    </row>
    <row r="41" spans="1:126">
      <c r="A41" s="122">
        <v>34</v>
      </c>
      <c r="B41" s="112">
        <f>[1]SISWA!B39</f>
        <v>0</v>
      </c>
      <c r="C41" s="81"/>
      <c r="D41" s="81"/>
      <c r="E41" s="81"/>
      <c r="F41" s="81"/>
      <c r="G41" s="81"/>
      <c r="H41" s="81"/>
      <c r="I41" s="81"/>
      <c r="J41" s="81"/>
      <c r="K41" s="81"/>
      <c r="L41" s="81"/>
      <c r="M41" s="81"/>
      <c r="N41" s="113"/>
      <c r="O41" s="113"/>
      <c r="P41" s="113"/>
      <c r="Q41" s="113"/>
      <c r="R41" s="113"/>
      <c r="S41" s="113"/>
      <c r="T41" s="113"/>
      <c r="U41" s="113"/>
      <c r="V41" s="113"/>
      <c r="W41" s="113"/>
      <c r="X41" s="113"/>
      <c r="Y41" s="81"/>
      <c r="Z41" s="81"/>
      <c r="AA41" s="81"/>
      <c r="AB41" s="81"/>
      <c r="AC41" s="81"/>
      <c r="AD41" s="81"/>
      <c r="AE41" s="81"/>
      <c r="AF41" s="81"/>
      <c r="AG41" s="81"/>
      <c r="AH41" s="81"/>
      <c r="AI41" s="81"/>
      <c r="AJ41" s="113"/>
      <c r="AK41" s="113"/>
      <c r="AL41" s="113"/>
      <c r="AM41" s="113"/>
      <c r="AN41" s="113"/>
      <c r="AO41" s="113"/>
      <c r="AP41" s="113"/>
      <c r="AQ41" s="113"/>
      <c r="AR41" s="113"/>
      <c r="AS41" s="113"/>
      <c r="AT41" s="113"/>
      <c r="AU41" s="81"/>
      <c r="AV41" s="81"/>
      <c r="AW41" s="81"/>
      <c r="AX41" s="81"/>
      <c r="AY41" s="81"/>
      <c r="AZ41" s="81"/>
      <c r="BA41" s="81"/>
      <c r="BB41" s="81"/>
      <c r="BC41" s="81"/>
      <c r="BD41" s="81"/>
      <c r="BE41" s="81"/>
      <c r="BF41" s="113"/>
      <c r="BG41" s="113"/>
      <c r="BH41" s="113"/>
      <c r="BI41" s="113"/>
      <c r="BJ41" s="113"/>
      <c r="BK41" s="113"/>
      <c r="BL41" s="113"/>
      <c r="BM41" s="113"/>
      <c r="BN41" s="113"/>
      <c r="BO41" s="113"/>
      <c r="BP41" s="113"/>
      <c r="BQ41" s="81"/>
      <c r="BR41" s="81"/>
      <c r="BS41" s="81"/>
      <c r="BT41" s="81"/>
      <c r="BU41" s="81"/>
      <c r="BV41" s="81"/>
      <c r="BW41" s="81"/>
      <c r="BX41" s="81"/>
      <c r="BY41" s="81"/>
      <c r="BZ41" s="81"/>
      <c r="CA41" s="81"/>
      <c r="CB41" s="113"/>
      <c r="CC41" s="113"/>
      <c r="CD41" s="113"/>
      <c r="CE41" s="113"/>
      <c r="CF41" s="113"/>
      <c r="CG41" s="113"/>
      <c r="CH41" s="113"/>
      <c r="CI41" s="113"/>
      <c r="CJ41" s="113"/>
      <c r="CK41" s="114"/>
      <c r="CL41" s="114"/>
      <c r="CM41" s="115" t="s">
        <v>116</v>
      </c>
      <c r="CN41" s="115" t="s">
        <v>116</v>
      </c>
      <c r="CO41" s="115" t="s">
        <v>116</v>
      </c>
      <c r="CP41" s="115" t="s">
        <v>116</v>
      </c>
      <c r="CQ41" s="115" t="s">
        <v>116</v>
      </c>
      <c r="CR41" s="115" t="s">
        <v>116</v>
      </c>
      <c r="CS41" s="115" t="s">
        <v>116</v>
      </c>
      <c r="CT41" s="115" t="s">
        <v>116</v>
      </c>
      <c r="CU41" s="115" t="s">
        <v>116</v>
      </c>
      <c r="CV41" s="115" t="s">
        <v>116</v>
      </c>
      <c r="CW41" s="115" t="s">
        <v>116</v>
      </c>
      <c r="CX41" s="116"/>
      <c r="CY41" s="116"/>
      <c r="CZ41" s="116"/>
      <c r="DA41" s="116"/>
      <c r="DB41" s="116"/>
      <c r="DC41" s="116"/>
      <c r="DD41" s="116"/>
      <c r="DE41" s="116"/>
      <c r="DF41" s="116"/>
      <c r="DG41" s="116"/>
      <c r="DH41" s="116"/>
      <c r="DI41" s="117"/>
      <c r="DJ41" s="117"/>
      <c r="DK41" s="117"/>
      <c r="DL41" s="117"/>
      <c r="DM41" s="117"/>
      <c r="DN41" s="117"/>
      <c r="DO41" s="117"/>
      <c r="DP41" s="117"/>
      <c r="DQ41" s="117"/>
      <c r="DR41" s="117"/>
      <c r="DS41" s="118"/>
      <c r="DT41" s="119" t="s">
        <v>116</v>
      </c>
      <c r="DU41" s="120" t="s">
        <v>130</v>
      </c>
      <c r="DV41" s="121" t="s">
        <v>116</v>
      </c>
    </row>
    <row r="42" spans="1:126">
      <c r="A42" s="122">
        <v>35</v>
      </c>
      <c r="B42" s="112">
        <f>[1]SISWA!B40</f>
        <v>0</v>
      </c>
      <c r="C42" s="81"/>
      <c r="D42" s="81"/>
      <c r="E42" s="81"/>
      <c r="F42" s="81"/>
      <c r="G42" s="81"/>
      <c r="H42" s="81"/>
      <c r="I42" s="81"/>
      <c r="J42" s="81"/>
      <c r="K42" s="81"/>
      <c r="L42" s="81"/>
      <c r="M42" s="81"/>
      <c r="N42" s="113"/>
      <c r="O42" s="113"/>
      <c r="P42" s="113"/>
      <c r="Q42" s="113"/>
      <c r="R42" s="113"/>
      <c r="S42" s="113"/>
      <c r="T42" s="113"/>
      <c r="U42" s="113"/>
      <c r="V42" s="113"/>
      <c r="W42" s="113"/>
      <c r="X42" s="113"/>
      <c r="Y42" s="81"/>
      <c r="Z42" s="81"/>
      <c r="AA42" s="81"/>
      <c r="AB42" s="81"/>
      <c r="AC42" s="81"/>
      <c r="AD42" s="81"/>
      <c r="AE42" s="81"/>
      <c r="AF42" s="81"/>
      <c r="AG42" s="81"/>
      <c r="AH42" s="81"/>
      <c r="AI42" s="81"/>
      <c r="AJ42" s="113"/>
      <c r="AK42" s="113"/>
      <c r="AL42" s="113"/>
      <c r="AM42" s="113"/>
      <c r="AN42" s="113"/>
      <c r="AO42" s="113"/>
      <c r="AP42" s="113"/>
      <c r="AQ42" s="113"/>
      <c r="AR42" s="113"/>
      <c r="AS42" s="113"/>
      <c r="AT42" s="113"/>
      <c r="AU42" s="81"/>
      <c r="AV42" s="81"/>
      <c r="AW42" s="81"/>
      <c r="AX42" s="81"/>
      <c r="AY42" s="81"/>
      <c r="AZ42" s="81"/>
      <c r="BA42" s="81"/>
      <c r="BB42" s="81"/>
      <c r="BC42" s="81"/>
      <c r="BD42" s="81"/>
      <c r="BE42" s="81"/>
      <c r="BF42" s="113"/>
      <c r="BG42" s="113"/>
      <c r="BH42" s="113"/>
      <c r="BI42" s="113"/>
      <c r="BJ42" s="113"/>
      <c r="BK42" s="113"/>
      <c r="BL42" s="113"/>
      <c r="BM42" s="113"/>
      <c r="BN42" s="113"/>
      <c r="BO42" s="113"/>
      <c r="BP42" s="113"/>
      <c r="BQ42" s="81"/>
      <c r="BR42" s="81"/>
      <c r="BS42" s="81"/>
      <c r="BT42" s="81"/>
      <c r="BU42" s="81"/>
      <c r="BV42" s="81"/>
      <c r="BW42" s="81"/>
      <c r="BX42" s="81"/>
      <c r="BY42" s="81"/>
      <c r="BZ42" s="81"/>
      <c r="CA42" s="81"/>
      <c r="CB42" s="113"/>
      <c r="CC42" s="113"/>
      <c r="CD42" s="113"/>
      <c r="CE42" s="113"/>
      <c r="CF42" s="113"/>
      <c r="CG42" s="113"/>
      <c r="CH42" s="113"/>
      <c r="CI42" s="113"/>
      <c r="CJ42" s="113"/>
      <c r="CK42" s="114"/>
      <c r="CL42" s="114"/>
      <c r="CM42" s="115" t="s">
        <v>116</v>
      </c>
      <c r="CN42" s="115" t="s">
        <v>116</v>
      </c>
      <c r="CO42" s="115" t="s">
        <v>116</v>
      </c>
      <c r="CP42" s="115" t="s">
        <v>116</v>
      </c>
      <c r="CQ42" s="115" t="s">
        <v>116</v>
      </c>
      <c r="CR42" s="115" t="s">
        <v>116</v>
      </c>
      <c r="CS42" s="115" t="s">
        <v>116</v>
      </c>
      <c r="CT42" s="115" t="s">
        <v>116</v>
      </c>
      <c r="CU42" s="115" t="s">
        <v>116</v>
      </c>
      <c r="CV42" s="115" t="s">
        <v>116</v>
      </c>
      <c r="CW42" s="115" t="s">
        <v>116</v>
      </c>
      <c r="CX42" s="116"/>
      <c r="CY42" s="116"/>
      <c r="CZ42" s="116"/>
      <c r="DA42" s="116"/>
      <c r="DB42" s="116"/>
      <c r="DC42" s="116"/>
      <c r="DD42" s="116"/>
      <c r="DE42" s="116"/>
      <c r="DF42" s="116"/>
      <c r="DG42" s="116"/>
      <c r="DH42" s="116"/>
      <c r="DI42" s="117"/>
      <c r="DJ42" s="117"/>
      <c r="DK42" s="117"/>
      <c r="DL42" s="117"/>
      <c r="DM42" s="117"/>
      <c r="DN42" s="117"/>
      <c r="DO42" s="117"/>
      <c r="DP42" s="117"/>
      <c r="DQ42" s="117"/>
      <c r="DR42" s="117"/>
      <c r="DS42" s="118"/>
      <c r="DT42" s="119" t="s">
        <v>116</v>
      </c>
      <c r="DU42" s="120" t="s">
        <v>130</v>
      </c>
      <c r="DV42" s="121" t="s">
        <v>116</v>
      </c>
    </row>
  </sheetData>
  <mergeCells count="25">
    <mergeCell ref="DV5:DV7"/>
    <mergeCell ref="C6:M6"/>
    <mergeCell ref="N6:X6"/>
    <mergeCell ref="Y6:AI6"/>
    <mergeCell ref="AJ6:AT6"/>
    <mergeCell ref="AU6:BE6"/>
    <mergeCell ref="BF6:BP6"/>
    <mergeCell ref="BQ6:CA6"/>
    <mergeCell ref="CB6:CL6"/>
    <mergeCell ref="BQ5:CL5"/>
    <mergeCell ref="CM5:CW5"/>
    <mergeCell ref="CX5:DH5"/>
    <mergeCell ref="DI5:DS5"/>
    <mergeCell ref="DT5:DT7"/>
    <mergeCell ref="DU5:DU7"/>
    <mergeCell ref="B1:AL1"/>
    <mergeCell ref="C2:X2"/>
    <mergeCell ref="C3:AL3"/>
    <mergeCell ref="AM3:AV3"/>
    <mergeCell ref="C4:M4"/>
    <mergeCell ref="A5:A7"/>
    <mergeCell ref="B5:B7"/>
    <mergeCell ref="C5:X5"/>
    <mergeCell ref="Y5:AT5"/>
    <mergeCell ref="AU5:BP5"/>
  </mergeCells>
  <pageMargins left="0.7" right="0.7" top="0.75" bottom="0.75" header="0.3" footer="0.3"/>
  <pageSetup paperSize="9" scale="10" orientation="portrait" horizontalDpi="4294967293"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V42"/>
  <sheetViews>
    <sheetView view="pageBreakPreview" topLeftCell="CO1" zoomScale="60" zoomScaleNormal="100" workbookViewId="0">
      <selection activeCell="DT8" sqref="DT8"/>
    </sheetView>
  </sheetViews>
  <sheetFormatPr defaultRowHeight="15"/>
  <cols>
    <col min="1" max="1" width="4" bestFit="1" customWidth="1"/>
    <col min="2" max="2" width="30.140625" bestFit="1" customWidth="1"/>
    <col min="3" max="4" width="4" bestFit="1" customWidth="1"/>
    <col min="5" max="6" width="3.7109375" customWidth="1"/>
    <col min="7" max="7" width="4.85546875" customWidth="1"/>
    <col min="8" max="8" width="4.5703125" customWidth="1"/>
    <col min="9" max="9" width="4.85546875" customWidth="1"/>
    <col min="10" max="11" width="4.42578125" customWidth="1"/>
    <col min="12" max="12" width="4.5703125" customWidth="1"/>
    <col min="13" max="13" width="5.28515625" customWidth="1"/>
    <col min="14" max="15" width="4" bestFit="1" customWidth="1"/>
    <col min="16" max="16" width="4.85546875" customWidth="1"/>
    <col min="17" max="17" width="4.5703125" customWidth="1"/>
    <col min="18" max="18" width="5.28515625" customWidth="1"/>
    <col min="19" max="19" width="4.85546875" customWidth="1"/>
    <col min="20" max="20" width="4.5703125" customWidth="1"/>
    <col min="21" max="21" width="4.7109375" customWidth="1"/>
    <col min="22" max="22" width="5.28515625" customWidth="1"/>
    <col min="23" max="24" width="5.5703125" customWidth="1"/>
    <col min="25" max="25" width="4.85546875" customWidth="1"/>
    <col min="26" max="26" width="4.5703125" customWidth="1"/>
    <col min="27" max="27" width="4" bestFit="1" customWidth="1"/>
    <col min="28" max="28" width="5.140625" bestFit="1" customWidth="1"/>
    <col min="29" max="29" width="5.140625" customWidth="1"/>
    <col min="30" max="31" width="5.28515625" customWidth="1"/>
    <col min="32" max="32" width="4.42578125" customWidth="1"/>
    <col min="33" max="33" width="5.28515625" customWidth="1"/>
    <col min="34" max="34" width="6.28515625" customWidth="1"/>
    <col min="35" max="35" width="7" customWidth="1"/>
    <col min="36" max="36" width="5.85546875" customWidth="1"/>
    <col min="37" max="37" width="5.28515625" customWidth="1"/>
    <col min="38" max="39" width="5.140625" bestFit="1" customWidth="1"/>
    <col min="40" max="40" width="4.28515625" customWidth="1"/>
    <col min="41" max="41" width="4.7109375" customWidth="1"/>
    <col min="42" max="42" width="5.5703125" customWidth="1"/>
    <col min="43" max="43" width="6" customWidth="1"/>
    <col min="44" max="44" width="6.28515625" customWidth="1"/>
    <col min="45" max="45" width="6" customWidth="1"/>
    <col min="46" max="46" width="6.28515625" customWidth="1"/>
    <col min="47" max="47" width="6.5703125" customWidth="1"/>
    <col min="48" max="48" width="6.7109375" customWidth="1"/>
    <col min="49" max="49" width="5.85546875" customWidth="1"/>
    <col min="50" max="51" width="4" bestFit="1" customWidth="1"/>
    <col min="52" max="54" width="6.28515625" customWidth="1"/>
    <col min="55" max="55" width="6.5703125" customWidth="1"/>
    <col min="56" max="56" width="6.7109375" customWidth="1"/>
    <col min="57" max="57" width="6.5703125" customWidth="1"/>
    <col min="58" max="58" width="6.28515625" customWidth="1"/>
    <col min="59" max="59" width="5.5703125" customWidth="1"/>
    <col min="60" max="60" width="5.85546875" customWidth="1"/>
    <col min="61" max="62" width="4" bestFit="1" customWidth="1"/>
    <col min="63" max="63" width="5.140625" customWidth="1"/>
    <col min="64" max="65" width="5.85546875" customWidth="1"/>
    <col min="66" max="66" width="6" customWidth="1"/>
    <col min="67" max="67" width="5.28515625" customWidth="1"/>
    <col min="68" max="68" width="5.85546875" customWidth="1"/>
    <col min="69" max="69" width="5" customWidth="1"/>
    <col min="70" max="70" width="5.140625" customWidth="1"/>
    <col min="71" max="72" width="4.42578125" customWidth="1"/>
    <col min="73" max="74" width="4" bestFit="1" customWidth="1"/>
    <col min="75" max="75" width="5.140625" bestFit="1" customWidth="1"/>
    <col min="76" max="77" width="5.28515625" customWidth="1"/>
    <col min="78" max="78" width="5.5703125" customWidth="1"/>
    <col min="79" max="79" width="5.42578125" customWidth="1"/>
    <col min="80" max="80" width="5.28515625" customWidth="1"/>
    <col min="81" max="81" width="5.5703125" customWidth="1"/>
    <col min="82" max="83" width="5.28515625" customWidth="1"/>
    <col min="84" max="86" width="4" bestFit="1" customWidth="1"/>
    <col min="87" max="87" width="4.85546875" customWidth="1"/>
    <col min="88" max="88" width="4.42578125" customWidth="1"/>
    <col min="89" max="89" width="5.85546875" customWidth="1"/>
    <col min="90" max="90" width="5.5703125" customWidth="1"/>
    <col min="91" max="93" width="6.28515625" bestFit="1" customWidth="1"/>
    <col min="94" max="95" width="7.5703125" bestFit="1" customWidth="1"/>
    <col min="96" max="97" width="6.28515625" bestFit="1" customWidth="1"/>
    <col min="98" max="98" width="4.140625" customWidth="1"/>
    <col min="99" max="99" width="4" customWidth="1"/>
    <col min="100" max="100" width="3.28515625" customWidth="1"/>
    <col min="101" max="101" width="3.42578125" customWidth="1"/>
    <col min="102" max="102" width="5.28515625" customWidth="1"/>
    <col min="103" max="103" width="6.7109375" customWidth="1"/>
    <col min="104" max="104" width="6.5703125" customWidth="1"/>
    <col min="105" max="105" width="5.140625" bestFit="1" customWidth="1"/>
    <col min="106" max="106" width="6.140625" customWidth="1"/>
    <col min="107" max="107" width="7.28515625" customWidth="1"/>
    <col min="108" max="108" width="5.140625" bestFit="1" customWidth="1"/>
    <col min="109" max="109" width="6" customWidth="1"/>
    <col min="110" max="110" width="7.42578125" customWidth="1"/>
    <col min="111" max="111" width="8" customWidth="1"/>
    <col min="112" max="112" width="7.42578125" customWidth="1"/>
    <col min="113" max="113" width="6.28515625" customWidth="1"/>
    <col min="114" max="114" width="6.5703125" customWidth="1"/>
    <col min="115" max="115" width="5.7109375" customWidth="1"/>
    <col min="116" max="118" width="5.140625" bestFit="1" customWidth="1"/>
    <col min="119" max="119" width="6.7109375" customWidth="1"/>
    <col min="120" max="120" width="7.42578125" customWidth="1"/>
    <col min="121" max="121" width="7" customWidth="1"/>
    <col min="122" max="122" width="6.7109375" customWidth="1"/>
    <col min="123" max="123" width="6" customWidth="1"/>
    <col min="124" max="124" width="6.28515625" customWidth="1"/>
    <col min="125" max="125" width="7.140625" customWidth="1"/>
    <col min="126" max="126" width="111.5703125" bestFit="1" customWidth="1"/>
  </cols>
  <sheetData>
    <row r="1" spans="1:126">
      <c r="A1" s="82"/>
      <c r="B1" s="649" t="s">
        <v>90</v>
      </c>
      <c r="C1" s="649"/>
      <c r="D1" s="649"/>
      <c r="E1" s="649"/>
      <c r="F1" s="649"/>
      <c r="G1" s="649"/>
      <c r="H1" s="649"/>
      <c r="I1" s="649"/>
      <c r="J1" s="649"/>
      <c r="K1" s="649"/>
      <c r="L1" s="649"/>
      <c r="M1" s="649"/>
      <c r="N1" s="649"/>
      <c r="O1" s="649"/>
      <c r="P1" s="649"/>
      <c r="Q1" s="649"/>
      <c r="R1" s="649"/>
      <c r="S1" s="649"/>
      <c r="T1" s="649"/>
      <c r="U1" s="649"/>
      <c r="V1" s="649"/>
      <c r="W1" s="649"/>
      <c r="X1" s="649"/>
      <c r="Y1" s="649"/>
      <c r="Z1" s="649"/>
      <c r="AA1" s="649"/>
      <c r="AB1" s="649"/>
      <c r="AC1" s="649"/>
      <c r="AD1" s="649"/>
      <c r="AE1" s="649"/>
      <c r="AF1" s="649"/>
      <c r="AG1" s="649"/>
      <c r="AH1" s="649"/>
      <c r="AI1" s="649"/>
      <c r="AJ1" s="649"/>
      <c r="AK1" s="649"/>
      <c r="AL1" s="649"/>
      <c r="DT1" t="s">
        <v>91</v>
      </c>
      <c r="DU1">
        <f>[1]KKM!D22</f>
        <v>89</v>
      </c>
    </row>
    <row r="2" spans="1:126">
      <c r="A2" s="82"/>
      <c r="B2" s="92" t="s">
        <v>92</v>
      </c>
      <c r="C2" s="650" t="str">
        <f>[1]KKM!B13</f>
        <v>Matematika</v>
      </c>
      <c r="D2" s="650"/>
      <c r="E2" s="650"/>
      <c r="F2" s="650"/>
      <c r="G2" s="650"/>
      <c r="H2" s="650"/>
      <c r="I2" s="650"/>
      <c r="J2" s="650"/>
      <c r="K2" s="650"/>
      <c r="L2" s="650"/>
      <c r="M2" s="650"/>
      <c r="N2" s="650"/>
      <c r="O2" s="650"/>
      <c r="P2" s="650"/>
      <c r="Q2" s="650"/>
      <c r="R2" s="650"/>
      <c r="S2" s="650"/>
      <c r="T2" s="650"/>
      <c r="U2" s="650"/>
      <c r="V2" s="650"/>
      <c r="W2" s="650"/>
      <c r="X2" s="650"/>
      <c r="Y2" s="80"/>
      <c r="Z2" s="80"/>
      <c r="AA2" s="93"/>
      <c r="AB2" s="93"/>
      <c r="AJ2" s="80"/>
      <c r="AK2" s="94"/>
      <c r="AL2" s="95"/>
      <c r="DT2" t="s">
        <v>93</v>
      </c>
      <c r="DU2">
        <f>[1]KKM!D23</f>
        <v>78</v>
      </c>
    </row>
    <row r="3" spans="1:126">
      <c r="A3" s="82"/>
      <c r="B3" s="92" t="s">
        <v>94</v>
      </c>
      <c r="C3" s="651" t="str">
        <f>[1]MENU!N20&amp;" Sem : "&amp;[1]MENU!N21&amp;" Tahun : "&amp;[1]MENU!N22</f>
        <v>I ( Satu ) Sem : 1 ( satu ) Tahun : 2017 / 2018</v>
      </c>
      <c r="D3" s="651"/>
      <c r="E3" s="651"/>
      <c r="F3" s="651"/>
      <c r="G3" s="651"/>
      <c r="H3" s="651"/>
      <c r="I3" s="651"/>
      <c r="J3" s="651"/>
      <c r="K3" s="651"/>
      <c r="L3" s="651"/>
      <c r="M3" s="651"/>
      <c r="N3" s="651"/>
      <c r="O3" s="651"/>
      <c r="P3" s="651"/>
      <c r="Q3" s="651"/>
      <c r="R3" s="651"/>
      <c r="S3" s="651"/>
      <c r="T3" s="651"/>
      <c r="U3" s="651"/>
      <c r="V3" s="651"/>
      <c r="W3" s="651"/>
      <c r="X3" s="651"/>
      <c r="Y3" s="651"/>
      <c r="Z3" s="651"/>
      <c r="AA3" s="651"/>
      <c r="AB3" s="651"/>
      <c r="AC3" s="651"/>
      <c r="AD3" s="651"/>
      <c r="AE3" s="651"/>
      <c r="AF3" s="651"/>
      <c r="AG3" s="651"/>
      <c r="AH3" s="651"/>
      <c r="AI3" s="651"/>
      <c r="AJ3" s="651"/>
      <c r="AK3" s="651"/>
      <c r="AL3" s="651"/>
      <c r="AM3" s="652"/>
      <c r="AN3" s="652"/>
      <c r="AO3" s="652"/>
      <c r="AP3" s="652"/>
      <c r="AQ3" s="652"/>
      <c r="AR3" s="652"/>
      <c r="AS3" s="652"/>
      <c r="AT3" s="652"/>
      <c r="AU3" s="652"/>
      <c r="AV3" s="652"/>
      <c r="BG3" s="97"/>
      <c r="DT3" t="s">
        <v>95</v>
      </c>
      <c r="DU3">
        <f>[1]KKM!D24</f>
        <v>67</v>
      </c>
    </row>
    <row r="4" spans="1:126">
      <c r="B4" s="72" t="s">
        <v>96</v>
      </c>
      <c r="C4" s="653">
        <f>[1]KKM!D13</f>
        <v>68</v>
      </c>
      <c r="D4" s="653"/>
      <c r="E4" s="653"/>
      <c r="F4" s="653"/>
      <c r="G4" s="653"/>
      <c r="H4" s="653"/>
      <c r="I4" s="653"/>
      <c r="J4" s="653"/>
      <c r="K4" s="653"/>
      <c r="L4" s="653"/>
      <c r="M4" s="653"/>
      <c r="N4" s="98"/>
      <c r="O4" s="98"/>
      <c r="P4" s="98"/>
      <c r="Q4" s="98"/>
      <c r="R4" s="98"/>
      <c r="S4" s="98"/>
      <c r="T4" s="98"/>
      <c r="U4" s="98"/>
      <c r="V4" s="98"/>
      <c r="W4" s="98"/>
      <c r="X4" s="98"/>
      <c r="Y4" s="98"/>
      <c r="Z4" s="98"/>
      <c r="AA4" s="98"/>
      <c r="AB4" s="98"/>
      <c r="AC4" s="98"/>
      <c r="AD4" s="98"/>
      <c r="AE4" s="98"/>
      <c r="AF4" s="98"/>
      <c r="AG4" s="98"/>
      <c r="AH4" s="98"/>
      <c r="AI4" s="98"/>
      <c r="AJ4" s="98"/>
      <c r="AK4" s="98"/>
      <c r="AL4" s="98"/>
      <c r="AM4" s="98"/>
      <c r="DT4" t="s">
        <v>97</v>
      </c>
      <c r="DU4">
        <f>[1]KKM!D25</f>
        <v>67</v>
      </c>
    </row>
    <row r="5" spans="1:126" ht="22.5" customHeight="1">
      <c r="A5" s="577" t="s">
        <v>55</v>
      </c>
      <c r="B5" s="577" t="s">
        <v>56</v>
      </c>
      <c r="C5" s="640" t="s">
        <v>98</v>
      </c>
      <c r="D5" s="641"/>
      <c r="E5" s="641"/>
      <c r="F5" s="641"/>
      <c r="G5" s="641"/>
      <c r="H5" s="641"/>
      <c r="I5" s="641"/>
      <c r="J5" s="641"/>
      <c r="K5" s="641"/>
      <c r="L5" s="641"/>
      <c r="M5" s="641"/>
      <c r="N5" s="641"/>
      <c r="O5" s="641"/>
      <c r="P5" s="641"/>
      <c r="Q5" s="641"/>
      <c r="R5" s="641"/>
      <c r="S5" s="641"/>
      <c r="T5" s="641"/>
      <c r="U5" s="641"/>
      <c r="V5" s="641"/>
      <c r="W5" s="641"/>
      <c r="X5" s="642"/>
      <c r="Y5" s="643" t="s">
        <v>99</v>
      </c>
      <c r="Z5" s="644"/>
      <c r="AA5" s="644"/>
      <c r="AB5" s="644"/>
      <c r="AC5" s="644"/>
      <c r="AD5" s="644"/>
      <c r="AE5" s="644"/>
      <c r="AF5" s="644"/>
      <c r="AG5" s="644"/>
      <c r="AH5" s="644"/>
      <c r="AI5" s="644"/>
      <c r="AJ5" s="644"/>
      <c r="AK5" s="644"/>
      <c r="AL5" s="644"/>
      <c r="AM5" s="644"/>
      <c r="AN5" s="644"/>
      <c r="AO5" s="644"/>
      <c r="AP5" s="644"/>
      <c r="AQ5" s="644"/>
      <c r="AR5" s="644"/>
      <c r="AS5" s="644"/>
      <c r="AT5" s="645"/>
      <c r="AU5" s="646" t="s">
        <v>100</v>
      </c>
      <c r="AV5" s="647"/>
      <c r="AW5" s="647"/>
      <c r="AX5" s="647"/>
      <c r="AY5" s="647"/>
      <c r="AZ5" s="647"/>
      <c r="BA5" s="647"/>
      <c r="BB5" s="647"/>
      <c r="BC5" s="647"/>
      <c r="BD5" s="647"/>
      <c r="BE5" s="647"/>
      <c r="BF5" s="647"/>
      <c r="BG5" s="647"/>
      <c r="BH5" s="647"/>
      <c r="BI5" s="647"/>
      <c r="BJ5" s="647"/>
      <c r="BK5" s="647"/>
      <c r="BL5" s="647"/>
      <c r="BM5" s="647"/>
      <c r="BN5" s="647"/>
      <c r="BO5" s="647"/>
      <c r="BP5" s="648"/>
      <c r="BQ5" s="640" t="s">
        <v>101</v>
      </c>
      <c r="BR5" s="641"/>
      <c r="BS5" s="641"/>
      <c r="BT5" s="641"/>
      <c r="BU5" s="641"/>
      <c r="BV5" s="641"/>
      <c r="BW5" s="641"/>
      <c r="BX5" s="641"/>
      <c r="BY5" s="641"/>
      <c r="BZ5" s="641"/>
      <c r="CA5" s="641"/>
      <c r="CB5" s="641"/>
      <c r="CC5" s="641"/>
      <c r="CD5" s="641"/>
      <c r="CE5" s="641"/>
      <c r="CF5" s="641"/>
      <c r="CG5" s="641"/>
      <c r="CH5" s="641"/>
      <c r="CI5" s="641"/>
      <c r="CJ5" s="641"/>
      <c r="CK5" s="641"/>
      <c r="CL5" s="642"/>
      <c r="CM5" s="663" t="s">
        <v>102</v>
      </c>
      <c r="CN5" s="664"/>
      <c r="CO5" s="664"/>
      <c r="CP5" s="664"/>
      <c r="CQ5" s="664"/>
      <c r="CR5" s="664"/>
      <c r="CS5" s="664"/>
      <c r="CT5" s="664"/>
      <c r="CU5" s="664"/>
      <c r="CV5" s="664"/>
      <c r="CW5" s="665"/>
      <c r="CX5" s="666" t="s">
        <v>103</v>
      </c>
      <c r="CY5" s="667"/>
      <c r="CZ5" s="667"/>
      <c r="DA5" s="667"/>
      <c r="DB5" s="667"/>
      <c r="DC5" s="667"/>
      <c r="DD5" s="667"/>
      <c r="DE5" s="667"/>
      <c r="DF5" s="667"/>
      <c r="DG5" s="667"/>
      <c r="DH5" s="668"/>
      <c r="DI5" s="669" t="s">
        <v>104</v>
      </c>
      <c r="DJ5" s="670"/>
      <c r="DK5" s="670"/>
      <c r="DL5" s="670"/>
      <c r="DM5" s="670"/>
      <c r="DN5" s="670"/>
      <c r="DO5" s="670"/>
      <c r="DP5" s="670"/>
      <c r="DQ5" s="670"/>
      <c r="DR5" s="670"/>
      <c r="DS5" s="671"/>
      <c r="DT5" s="672" t="s">
        <v>57</v>
      </c>
      <c r="DU5" s="675" t="s">
        <v>58</v>
      </c>
      <c r="DV5" s="654" t="s">
        <v>105</v>
      </c>
    </row>
    <row r="6" spans="1:126">
      <c r="A6" s="577"/>
      <c r="B6" s="577"/>
      <c r="C6" s="657" t="s">
        <v>106</v>
      </c>
      <c r="D6" s="658"/>
      <c r="E6" s="658"/>
      <c r="F6" s="658"/>
      <c r="G6" s="658"/>
      <c r="H6" s="658"/>
      <c r="I6" s="658"/>
      <c r="J6" s="658"/>
      <c r="K6" s="658"/>
      <c r="L6" s="658"/>
      <c r="M6" s="659"/>
      <c r="N6" s="660" t="s">
        <v>107</v>
      </c>
      <c r="O6" s="661"/>
      <c r="P6" s="661"/>
      <c r="Q6" s="661"/>
      <c r="R6" s="661"/>
      <c r="S6" s="661"/>
      <c r="T6" s="661"/>
      <c r="U6" s="661"/>
      <c r="V6" s="661"/>
      <c r="W6" s="661"/>
      <c r="X6" s="662"/>
      <c r="Y6" s="657" t="s">
        <v>106</v>
      </c>
      <c r="Z6" s="658"/>
      <c r="AA6" s="658"/>
      <c r="AB6" s="658"/>
      <c r="AC6" s="658"/>
      <c r="AD6" s="658"/>
      <c r="AE6" s="658"/>
      <c r="AF6" s="658"/>
      <c r="AG6" s="658"/>
      <c r="AH6" s="658"/>
      <c r="AI6" s="659"/>
      <c r="AJ6" s="660" t="s">
        <v>107</v>
      </c>
      <c r="AK6" s="661"/>
      <c r="AL6" s="661"/>
      <c r="AM6" s="661"/>
      <c r="AN6" s="661"/>
      <c r="AO6" s="661"/>
      <c r="AP6" s="661"/>
      <c r="AQ6" s="661"/>
      <c r="AR6" s="661"/>
      <c r="AS6" s="661"/>
      <c r="AT6" s="662"/>
      <c r="AU6" s="657" t="s">
        <v>106</v>
      </c>
      <c r="AV6" s="658"/>
      <c r="AW6" s="658"/>
      <c r="AX6" s="658"/>
      <c r="AY6" s="658"/>
      <c r="AZ6" s="658"/>
      <c r="BA6" s="658"/>
      <c r="BB6" s="658"/>
      <c r="BC6" s="658"/>
      <c r="BD6" s="658"/>
      <c r="BE6" s="659"/>
      <c r="BF6" s="660" t="s">
        <v>107</v>
      </c>
      <c r="BG6" s="661"/>
      <c r="BH6" s="661"/>
      <c r="BI6" s="661"/>
      <c r="BJ6" s="661"/>
      <c r="BK6" s="661"/>
      <c r="BL6" s="661"/>
      <c r="BM6" s="661"/>
      <c r="BN6" s="661"/>
      <c r="BO6" s="661"/>
      <c r="BP6" s="662"/>
      <c r="BQ6" s="657" t="s">
        <v>106</v>
      </c>
      <c r="BR6" s="658"/>
      <c r="BS6" s="658"/>
      <c r="BT6" s="658"/>
      <c r="BU6" s="658"/>
      <c r="BV6" s="658"/>
      <c r="BW6" s="658"/>
      <c r="BX6" s="658"/>
      <c r="BY6" s="658"/>
      <c r="BZ6" s="658"/>
      <c r="CA6" s="659"/>
      <c r="CB6" s="660" t="s">
        <v>107</v>
      </c>
      <c r="CC6" s="661"/>
      <c r="CD6" s="661"/>
      <c r="CE6" s="661"/>
      <c r="CF6" s="661"/>
      <c r="CG6" s="661"/>
      <c r="CH6" s="661"/>
      <c r="CI6" s="661"/>
      <c r="CJ6" s="661"/>
      <c r="CK6" s="661"/>
      <c r="CL6" s="662"/>
      <c r="CM6" s="103" t="s">
        <v>108</v>
      </c>
      <c r="CN6" s="103" t="s">
        <v>108</v>
      </c>
      <c r="CO6" s="103" t="s">
        <v>108</v>
      </c>
      <c r="CP6" s="103" t="s">
        <v>108</v>
      </c>
      <c r="CQ6" s="103" t="s">
        <v>108</v>
      </c>
      <c r="CR6" s="103" t="s">
        <v>108</v>
      </c>
      <c r="CS6" s="103" t="s">
        <v>108</v>
      </c>
      <c r="CT6" s="103" t="s">
        <v>108</v>
      </c>
      <c r="CU6" s="103" t="s">
        <v>108</v>
      </c>
      <c r="CV6" s="103"/>
      <c r="CW6" s="103"/>
      <c r="CX6" s="104"/>
      <c r="CY6" s="104"/>
      <c r="CZ6" s="104"/>
      <c r="DA6" s="104"/>
      <c r="DB6" s="104"/>
      <c r="DC6" s="104"/>
      <c r="DD6" s="104"/>
      <c r="DE6" s="104"/>
      <c r="DF6" s="104"/>
      <c r="DG6" s="104"/>
      <c r="DH6" s="104"/>
      <c r="DI6" s="105" t="s">
        <v>108</v>
      </c>
      <c r="DJ6" s="105" t="s">
        <v>108</v>
      </c>
      <c r="DK6" s="105" t="s">
        <v>108</v>
      </c>
      <c r="DL6" s="105" t="s">
        <v>108</v>
      </c>
      <c r="DM6" s="105" t="s">
        <v>108</v>
      </c>
      <c r="DN6" s="105" t="s">
        <v>108</v>
      </c>
      <c r="DO6" s="105" t="s">
        <v>108</v>
      </c>
      <c r="DP6" s="105" t="s">
        <v>108</v>
      </c>
      <c r="DQ6" s="105" t="s">
        <v>108</v>
      </c>
      <c r="DR6" s="105"/>
      <c r="DS6" s="105"/>
      <c r="DT6" s="673"/>
      <c r="DU6" s="676"/>
      <c r="DV6" s="655"/>
    </row>
    <row r="7" spans="1:126" ht="26.25" customHeight="1">
      <c r="A7" s="577"/>
      <c r="B7" s="577"/>
      <c r="C7" s="196">
        <f>A45</f>
        <v>0</v>
      </c>
      <c r="D7" s="196">
        <f>A46</f>
        <v>0</v>
      </c>
      <c r="E7" s="196">
        <f>A47</f>
        <v>0</v>
      </c>
      <c r="F7" s="196">
        <f>A48</f>
        <v>0</v>
      </c>
      <c r="G7" s="196">
        <f>A49</f>
        <v>0</v>
      </c>
      <c r="H7" s="196">
        <f>A50</f>
        <v>0</v>
      </c>
      <c r="I7" s="196">
        <f>A51</f>
        <v>0</v>
      </c>
      <c r="J7" s="196">
        <f>A52</f>
        <v>0</v>
      </c>
      <c r="K7" s="196">
        <f>A53</f>
        <v>0</v>
      </c>
      <c r="L7" s="196">
        <f>A54</f>
        <v>0</v>
      </c>
      <c r="M7" s="196">
        <f>A55</f>
        <v>0</v>
      </c>
      <c r="N7" s="497">
        <f t="shared" ref="N7:BY7" si="0">C7</f>
        <v>0</v>
      </c>
      <c r="O7" s="497">
        <f t="shared" si="0"/>
        <v>0</v>
      </c>
      <c r="P7" s="497">
        <f t="shared" si="0"/>
        <v>0</v>
      </c>
      <c r="Q7" s="497">
        <f t="shared" si="0"/>
        <v>0</v>
      </c>
      <c r="R7" s="497">
        <f t="shared" si="0"/>
        <v>0</v>
      </c>
      <c r="S7" s="497">
        <f t="shared" si="0"/>
        <v>0</v>
      </c>
      <c r="T7" s="497">
        <f t="shared" si="0"/>
        <v>0</v>
      </c>
      <c r="U7" s="497">
        <f t="shared" si="0"/>
        <v>0</v>
      </c>
      <c r="V7" s="497">
        <f t="shared" si="0"/>
        <v>0</v>
      </c>
      <c r="W7" s="497">
        <f t="shared" si="0"/>
        <v>0</v>
      </c>
      <c r="X7" s="497">
        <f t="shared" si="0"/>
        <v>0</v>
      </c>
      <c r="Y7" s="196">
        <f t="shared" si="0"/>
        <v>0</v>
      </c>
      <c r="Z7" s="196">
        <f t="shared" si="0"/>
        <v>0</v>
      </c>
      <c r="AA7" s="196">
        <f t="shared" si="0"/>
        <v>0</v>
      </c>
      <c r="AB7" s="196">
        <f t="shared" si="0"/>
        <v>0</v>
      </c>
      <c r="AC7" s="196">
        <f t="shared" si="0"/>
        <v>0</v>
      </c>
      <c r="AD7" s="196">
        <f t="shared" si="0"/>
        <v>0</v>
      </c>
      <c r="AE7" s="196">
        <f t="shared" si="0"/>
        <v>0</v>
      </c>
      <c r="AF7" s="196">
        <f t="shared" si="0"/>
        <v>0</v>
      </c>
      <c r="AG7" s="196">
        <f t="shared" si="0"/>
        <v>0</v>
      </c>
      <c r="AH7" s="196">
        <f t="shared" si="0"/>
        <v>0</v>
      </c>
      <c r="AI7" s="196">
        <f t="shared" si="0"/>
        <v>0</v>
      </c>
      <c r="AJ7" s="497">
        <f t="shared" si="0"/>
        <v>0</v>
      </c>
      <c r="AK7" s="497">
        <f t="shared" si="0"/>
        <v>0</v>
      </c>
      <c r="AL7" s="497">
        <f t="shared" si="0"/>
        <v>0</v>
      </c>
      <c r="AM7" s="497">
        <f t="shared" si="0"/>
        <v>0</v>
      </c>
      <c r="AN7" s="497">
        <f t="shared" si="0"/>
        <v>0</v>
      </c>
      <c r="AO7" s="497">
        <f t="shared" si="0"/>
        <v>0</v>
      </c>
      <c r="AP7" s="497">
        <f t="shared" si="0"/>
        <v>0</v>
      </c>
      <c r="AQ7" s="497">
        <f t="shared" si="0"/>
        <v>0</v>
      </c>
      <c r="AR7" s="497">
        <f t="shared" si="0"/>
        <v>0</v>
      </c>
      <c r="AS7" s="497">
        <f t="shared" si="0"/>
        <v>0</v>
      </c>
      <c r="AT7" s="497">
        <f t="shared" si="0"/>
        <v>0</v>
      </c>
      <c r="AU7" s="196">
        <f t="shared" si="0"/>
        <v>0</v>
      </c>
      <c r="AV7" s="196">
        <f t="shared" si="0"/>
        <v>0</v>
      </c>
      <c r="AW7" s="196">
        <f t="shared" si="0"/>
        <v>0</v>
      </c>
      <c r="AX7" s="196">
        <f t="shared" si="0"/>
        <v>0</v>
      </c>
      <c r="AY7" s="196">
        <f t="shared" si="0"/>
        <v>0</v>
      </c>
      <c r="AZ7" s="196">
        <f t="shared" si="0"/>
        <v>0</v>
      </c>
      <c r="BA7" s="196">
        <f t="shared" si="0"/>
        <v>0</v>
      </c>
      <c r="BB7" s="196">
        <f t="shared" si="0"/>
        <v>0</v>
      </c>
      <c r="BC7" s="196">
        <f t="shared" si="0"/>
        <v>0</v>
      </c>
      <c r="BD7" s="196">
        <f t="shared" si="0"/>
        <v>0</v>
      </c>
      <c r="BE7" s="196">
        <f t="shared" si="0"/>
        <v>0</v>
      </c>
      <c r="BF7" s="497">
        <f t="shared" si="0"/>
        <v>0</v>
      </c>
      <c r="BG7" s="497">
        <f t="shared" si="0"/>
        <v>0</v>
      </c>
      <c r="BH7" s="497">
        <f t="shared" si="0"/>
        <v>0</v>
      </c>
      <c r="BI7" s="497">
        <f t="shared" si="0"/>
        <v>0</v>
      </c>
      <c r="BJ7" s="497">
        <f t="shared" si="0"/>
        <v>0</v>
      </c>
      <c r="BK7" s="497">
        <f t="shared" si="0"/>
        <v>0</v>
      </c>
      <c r="BL7" s="497">
        <f t="shared" si="0"/>
        <v>0</v>
      </c>
      <c r="BM7" s="497">
        <f t="shared" si="0"/>
        <v>0</v>
      </c>
      <c r="BN7" s="497">
        <f t="shared" si="0"/>
        <v>0</v>
      </c>
      <c r="BO7" s="497">
        <f t="shared" si="0"/>
        <v>0</v>
      </c>
      <c r="BP7" s="497">
        <f t="shared" si="0"/>
        <v>0</v>
      </c>
      <c r="BQ7" s="196">
        <f t="shared" si="0"/>
        <v>0</v>
      </c>
      <c r="BR7" s="196">
        <f t="shared" si="0"/>
        <v>0</v>
      </c>
      <c r="BS7" s="196">
        <f t="shared" si="0"/>
        <v>0</v>
      </c>
      <c r="BT7" s="196">
        <f t="shared" si="0"/>
        <v>0</v>
      </c>
      <c r="BU7" s="196">
        <f t="shared" si="0"/>
        <v>0</v>
      </c>
      <c r="BV7" s="196">
        <f t="shared" si="0"/>
        <v>0</v>
      </c>
      <c r="BW7" s="196">
        <f t="shared" si="0"/>
        <v>0</v>
      </c>
      <c r="BX7" s="196">
        <f t="shared" si="0"/>
        <v>0</v>
      </c>
      <c r="BY7" s="196">
        <f t="shared" si="0"/>
        <v>0</v>
      </c>
      <c r="BZ7" s="196">
        <f t="shared" ref="BZ7:CL7" si="1">BO7</f>
        <v>0</v>
      </c>
      <c r="CA7" s="196">
        <f t="shared" si="1"/>
        <v>0</v>
      </c>
      <c r="CB7" s="497">
        <f t="shared" si="1"/>
        <v>0</v>
      </c>
      <c r="CC7" s="497">
        <f t="shared" si="1"/>
        <v>0</v>
      </c>
      <c r="CD7" s="497">
        <f t="shared" si="1"/>
        <v>0</v>
      </c>
      <c r="CE7" s="497">
        <f t="shared" si="1"/>
        <v>0</v>
      </c>
      <c r="CF7" s="497">
        <f t="shared" si="1"/>
        <v>0</v>
      </c>
      <c r="CG7" s="497">
        <f t="shared" si="1"/>
        <v>0</v>
      </c>
      <c r="CH7" s="497">
        <f t="shared" si="1"/>
        <v>0</v>
      </c>
      <c r="CI7" s="497">
        <f t="shared" si="1"/>
        <v>0</v>
      </c>
      <c r="CJ7" s="497">
        <f t="shared" si="1"/>
        <v>0</v>
      </c>
      <c r="CK7" s="497">
        <f t="shared" si="1"/>
        <v>0</v>
      </c>
      <c r="CL7" s="497">
        <f t="shared" si="1"/>
        <v>0</v>
      </c>
      <c r="CM7" s="197" t="s">
        <v>109</v>
      </c>
      <c r="CN7" s="197" t="s">
        <v>110</v>
      </c>
      <c r="CO7" s="197" t="s">
        <v>111</v>
      </c>
      <c r="CP7" s="197" t="s">
        <v>112</v>
      </c>
      <c r="CQ7" s="197" t="s">
        <v>113</v>
      </c>
      <c r="CR7" s="197" t="s">
        <v>114</v>
      </c>
      <c r="CS7" s="197" t="s">
        <v>115</v>
      </c>
      <c r="CT7" s="197">
        <v>0</v>
      </c>
      <c r="CU7" s="197">
        <v>0</v>
      </c>
      <c r="CV7" s="197">
        <v>0</v>
      </c>
      <c r="CW7" s="197">
        <v>0</v>
      </c>
      <c r="CX7" s="109" t="s">
        <v>109</v>
      </c>
      <c r="CY7" s="109" t="s">
        <v>110</v>
      </c>
      <c r="CZ7" s="109" t="s">
        <v>111</v>
      </c>
      <c r="DA7" s="109" t="s">
        <v>112</v>
      </c>
      <c r="DB7" s="109" t="s">
        <v>113</v>
      </c>
      <c r="DC7" s="109" t="s">
        <v>114</v>
      </c>
      <c r="DD7" s="109" t="s">
        <v>115</v>
      </c>
      <c r="DE7" s="109">
        <v>0</v>
      </c>
      <c r="DF7" s="109">
        <v>0</v>
      </c>
      <c r="DG7" s="109">
        <v>0</v>
      </c>
      <c r="DH7" s="109">
        <v>0</v>
      </c>
      <c r="DI7" s="110" t="s">
        <v>109</v>
      </c>
      <c r="DJ7" s="110" t="s">
        <v>110</v>
      </c>
      <c r="DK7" s="110" t="s">
        <v>111</v>
      </c>
      <c r="DL7" s="110" t="s">
        <v>112</v>
      </c>
      <c r="DM7" s="110" t="s">
        <v>113</v>
      </c>
      <c r="DN7" s="110" t="s">
        <v>114</v>
      </c>
      <c r="DO7" s="110" t="s">
        <v>115</v>
      </c>
      <c r="DP7" s="110">
        <v>0</v>
      </c>
      <c r="DQ7" s="110">
        <v>0</v>
      </c>
      <c r="DR7" s="110">
        <v>0</v>
      </c>
      <c r="DS7" s="110">
        <v>0</v>
      </c>
      <c r="DT7" s="674"/>
      <c r="DU7" s="677"/>
      <c r="DV7" s="656"/>
    </row>
    <row r="8" spans="1:126" s="122" customFormat="1" ht="18.75" customHeight="1">
      <c r="A8" s="111">
        <v>1</v>
      </c>
      <c r="B8" s="112" t="str">
        <f>[1]SISWA!B6</f>
        <v>Arka Ra'if Hamdani</v>
      </c>
      <c r="C8" s="81">
        <v>80</v>
      </c>
      <c r="D8" s="81">
        <v>80</v>
      </c>
      <c r="E8" s="81"/>
      <c r="F8" s="81"/>
      <c r="G8" s="81"/>
      <c r="H8" s="81"/>
      <c r="I8" s="81"/>
      <c r="J8" s="81"/>
      <c r="K8" s="81"/>
      <c r="L8" s="81"/>
      <c r="M8" s="81"/>
      <c r="N8" s="113">
        <v>85</v>
      </c>
      <c r="O8" s="113">
        <v>85</v>
      </c>
      <c r="P8" s="113"/>
      <c r="Q8" s="113"/>
      <c r="R8" s="113"/>
      <c r="S8" s="113"/>
      <c r="T8" s="113"/>
      <c r="U8" s="113"/>
      <c r="V8" s="113"/>
      <c r="W8" s="113"/>
      <c r="X8" s="113"/>
      <c r="Y8" s="81"/>
      <c r="Z8" s="81"/>
      <c r="AA8" s="81">
        <v>75</v>
      </c>
      <c r="AB8" s="81">
        <v>80</v>
      </c>
      <c r="AC8" s="81"/>
      <c r="AD8" s="81"/>
      <c r="AE8" s="81"/>
      <c r="AF8" s="81"/>
      <c r="AG8" s="81"/>
      <c r="AH8" s="81"/>
      <c r="AI8" s="81"/>
      <c r="AJ8" s="113"/>
      <c r="AK8" s="113"/>
      <c r="AL8" s="113">
        <v>80</v>
      </c>
      <c r="AM8" s="113">
        <v>80</v>
      </c>
      <c r="AN8" s="113"/>
      <c r="AO8" s="113"/>
      <c r="AP8" s="113"/>
      <c r="AQ8" s="113"/>
      <c r="AR8" s="113"/>
      <c r="AS8" s="113"/>
      <c r="AT8" s="113"/>
      <c r="AU8" s="81"/>
      <c r="AV8" s="81"/>
      <c r="AW8" s="81"/>
      <c r="AX8" s="81">
        <v>80</v>
      </c>
      <c r="AY8" s="81">
        <v>80</v>
      </c>
      <c r="AZ8" s="81"/>
      <c r="BA8" s="81"/>
      <c r="BB8" s="81"/>
      <c r="BC8" s="81"/>
      <c r="BD8" s="81"/>
      <c r="BE8" s="81"/>
      <c r="BF8" s="113"/>
      <c r="BG8" s="113"/>
      <c r="BH8" s="113"/>
      <c r="BI8" s="113">
        <v>85</v>
      </c>
      <c r="BJ8" s="113">
        <v>85</v>
      </c>
      <c r="BK8" s="113"/>
      <c r="BL8" s="113"/>
      <c r="BM8" s="113"/>
      <c r="BN8" s="113"/>
      <c r="BO8" s="113"/>
      <c r="BP8" s="113"/>
      <c r="BQ8" s="81"/>
      <c r="BR8" s="81"/>
      <c r="BS8" s="81"/>
      <c r="BT8" s="81"/>
      <c r="BU8" s="81">
        <v>80</v>
      </c>
      <c r="BV8" s="81">
        <v>85</v>
      </c>
      <c r="BW8" s="81">
        <v>85</v>
      </c>
      <c r="BX8" s="81"/>
      <c r="BY8" s="81"/>
      <c r="BZ8" s="81"/>
      <c r="CA8" s="81"/>
      <c r="CB8" s="113"/>
      <c r="CC8" s="113"/>
      <c r="CD8" s="113"/>
      <c r="CE8" s="113"/>
      <c r="CF8" s="113">
        <v>85</v>
      </c>
      <c r="CG8" s="113">
        <v>85</v>
      </c>
      <c r="CH8" s="113">
        <v>88</v>
      </c>
      <c r="CI8" s="113"/>
      <c r="CJ8" s="113"/>
      <c r="CK8" s="113"/>
      <c r="CL8" s="113"/>
      <c r="CM8" s="198">
        <v>82.5</v>
      </c>
      <c r="CN8" s="198">
        <v>82.5</v>
      </c>
      <c r="CO8" s="198">
        <v>77.5</v>
      </c>
      <c r="CP8" s="198">
        <v>81.25</v>
      </c>
      <c r="CQ8" s="198">
        <v>82.5</v>
      </c>
      <c r="CR8" s="198">
        <v>85</v>
      </c>
      <c r="CS8" s="198">
        <v>86.5</v>
      </c>
      <c r="CT8" s="198" t="s">
        <v>116</v>
      </c>
      <c r="CU8" s="198" t="s">
        <v>116</v>
      </c>
      <c r="CV8" s="198" t="s">
        <v>116</v>
      </c>
      <c r="CW8" s="198" t="s">
        <v>116</v>
      </c>
      <c r="CX8" s="130"/>
      <c r="CY8" s="130"/>
      <c r="CZ8" s="130"/>
      <c r="DA8" s="130">
        <v>80</v>
      </c>
      <c r="DB8" s="130"/>
      <c r="DC8" s="130"/>
      <c r="DD8" s="130">
        <v>85</v>
      </c>
      <c r="DE8" s="130"/>
      <c r="DF8" s="130"/>
      <c r="DG8" s="130"/>
      <c r="DH8" s="130"/>
      <c r="DI8" s="131"/>
      <c r="DJ8" s="131"/>
      <c r="DK8" s="131"/>
      <c r="DL8" s="131">
        <v>100</v>
      </c>
      <c r="DM8" s="131">
        <v>100</v>
      </c>
      <c r="DN8" s="131">
        <v>100</v>
      </c>
      <c r="DO8" s="131"/>
      <c r="DP8" s="131"/>
      <c r="DQ8" s="131"/>
      <c r="DR8" s="131"/>
      <c r="DS8" s="118"/>
      <c r="DT8" s="119">
        <v>84.636904761904745</v>
      </c>
      <c r="DU8" s="504" t="s">
        <v>61</v>
      </c>
      <c r="DV8" s="121" t="s">
        <v>117</v>
      </c>
    </row>
    <row r="9" spans="1:126" ht="15.75" customHeight="1">
      <c r="A9" s="498">
        <v>2</v>
      </c>
      <c r="B9" s="445" t="str">
        <f>[1]SISWA!B7</f>
        <v>Athaya Alifia Maulida Azahra</v>
      </c>
      <c r="C9" s="499">
        <v>80</v>
      </c>
      <c r="D9" s="499">
        <v>80</v>
      </c>
      <c r="E9" s="499"/>
      <c r="F9" s="499"/>
      <c r="G9" s="499"/>
      <c r="H9" s="499"/>
      <c r="I9" s="499"/>
      <c r="J9" s="499"/>
      <c r="K9" s="499"/>
      <c r="L9" s="499"/>
      <c r="M9" s="499"/>
      <c r="N9" s="114">
        <v>80</v>
      </c>
      <c r="O9" s="114">
        <v>85</v>
      </c>
      <c r="P9" s="114"/>
      <c r="Q9" s="114"/>
      <c r="R9" s="114"/>
      <c r="S9" s="114"/>
      <c r="T9" s="114"/>
      <c r="U9" s="114"/>
      <c r="V9" s="114"/>
      <c r="W9" s="114"/>
      <c r="X9" s="114"/>
      <c r="Y9" s="499"/>
      <c r="Z9" s="499"/>
      <c r="AA9" s="499">
        <v>80</v>
      </c>
      <c r="AB9" s="499">
        <v>75</v>
      </c>
      <c r="AC9" s="499"/>
      <c r="AD9" s="499"/>
      <c r="AE9" s="499"/>
      <c r="AF9" s="499"/>
      <c r="AG9" s="499"/>
      <c r="AH9" s="499"/>
      <c r="AI9" s="499"/>
      <c r="AJ9" s="114"/>
      <c r="AK9" s="114"/>
      <c r="AL9" s="114">
        <v>85</v>
      </c>
      <c r="AM9" s="114">
        <v>80</v>
      </c>
      <c r="AN9" s="114"/>
      <c r="AO9" s="114"/>
      <c r="AP9" s="114"/>
      <c r="AQ9" s="114"/>
      <c r="AR9" s="114"/>
      <c r="AS9" s="114"/>
      <c r="AT9" s="114"/>
      <c r="AU9" s="499"/>
      <c r="AV9" s="499"/>
      <c r="AW9" s="499"/>
      <c r="AX9" s="499">
        <v>80</v>
      </c>
      <c r="AY9" s="499">
        <v>78</v>
      </c>
      <c r="AZ9" s="499"/>
      <c r="BA9" s="499"/>
      <c r="BB9" s="499"/>
      <c r="BC9" s="499"/>
      <c r="BD9" s="499"/>
      <c r="BE9" s="499"/>
      <c r="BF9" s="114"/>
      <c r="BG9" s="114"/>
      <c r="BH9" s="114"/>
      <c r="BI9" s="114">
        <v>85</v>
      </c>
      <c r="BJ9" s="114">
        <v>80</v>
      </c>
      <c r="BK9" s="114"/>
      <c r="BL9" s="114"/>
      <c r="BM9" s="114"/>
      <c r="BN9" s="114"/>
      <c r="BO9" s="114"/>
      <c r="BP9" s="114"/>
      <c r="BQ9" s="499"/>
      <c r="BR9" s="499"/>
      <c r="BS9" s="499"/>
      <c r="BT9" s="499"/>
      <c r="BU9" s="499">
        <v>80</v>
      </c>
      <c r="BV9" s="499">
        <v>80</v>
      </c>
      <c r="BW9" s="499">
        <v>85</v>
      </c>
      <c r="BX9" s="499"/>
      <c r="BY9" s="499"/>
      <c r="BZ9" s="499"/>
      <c r="CA9" s="499"/>
      <c r="CB9" s="114"/>
      <c r="CC9" s="114"/>
      <c r="CD9" s="114"/>
      <c r="CE9" s="114"/>
      <c r="CF9" s="114">
        <v>85</v>
      </c>
      <c r="CG9" s="114">
        <v>85</v>
      </c>
      <c r="CH9" s="114">
        <v>85</v>
      </c>
      <c r="CI9" s="114"/>
      <c r="CJ9" s="114"/>
      <c r="CK9" s="114"/>
      <c r="CL9" s="114"/>
      <c r="CM9" s="115">
        <v>80</v>
      </c>
      <c r="CN9" s="115">
        <v>82.5</v>
      </c>
      <c r="CO9" s="115">
        <v>82.5</v>
      </c>
      <c r="CP9" s="115">
        <v>80</v>
      </c>
      <c r="CQ9" s="115">
        <v>80.75</v>
      </c>
      <c r="CR9" s="115">
        <v>82.5</v>
      </c>
      <c r="CS9" s="115">
        <v>85</v>
      </c>
      <c r="CT9" s="115" t="s">
        <v>116</v>
      </c>
      <c r="CU9" s="115" t="s">
        <v>116</v>
      </c>
      <c r="CV9" s="115" t="s">
        <v>116</v>
      </c>
      <c r="CW9" s="115" t="s">
        <v>116</v>
      </c>
      <c r="CX9" s="116"/>
      <c r="CY9" s="116"/>
      <c r="CZ9" s="116"/>
      <c r="DA9" s="116">
        <v>95</v>
      </c>
      <c r="DB9" s="116"/>
      <c r="DC9" s="116"/>
      <c r="DD9" s="116">
        <v>97</v>
      </c>
      <c r="DE9" s="116"/>
      <c r="DF9" s="116"/>
      <c r="DG9" s="116"/>
      <c r="DH9" s="116"/>
      <c r="DI9" s="117"/>
      <c r="DJ9" s="117"/>
      <c r="DK9" s="117"/>
      <c r="DL9" s="117">
        <v>100</v>
      </c>
      <c r="DM9" s="117">
        <v>100</v>
      </c>
      <c r="DN9" s="117">
        <v>100</v>
      </c>
      <c r="DO9" s="117"/>
      <c r="DP9" s="117"/>
      <c r="DQ9" s="117"/>
      <c r="DR9" s="117"/>
      <c r="DS9" s="500"/>
      <c r="DT9" s="501">
        <v>85.464285714285708</v>
      </c>
      <c r="DU9" s="502" t="s">
        <v>61</v>
      </c>
      <c r="DV9" s="503" t="s">
        <v>118</v>
      </c>
    </row>
    <row r="10" spans="1:126" ht="15.75" customHeight="1">
      <c r="A10" s="122">
        <v>3</v>
      </c>
      <c r="B10" s="112" t="str">
        <f>[1]SISWA!B8</f>
        <v>Danar Neva Patrias</v>
      </c>
      <c r="C10" s="81">
        <v>80</v>
      </c>
      <c r="D10" s="81">
        <v>82</v>
      </c>
      <c r="E10" s="81"/>
      <c r="F10" s="81"/>
      <c r="G10" s="81"/>
      <c r="H10" s="81"/>
      <c r="I10" s="81"/>
      <c r="J10" s="81"/>
      <c r="K10" s="81"/>
      <c r="L10" s="81"/>
      <c r="M10" s="81"/>
      <c r="N10" s="113">
        <v>85</v>
      </c>
      <c r="O10" s="113">
        <v>85</v>
      </c>
      <c r="P10" s="113"/>
      <c r="Q10" s="113"/>
      <c r="R10" s="113"/>
      <c r="S10" s="113"/>
      <c r="T10" s="113"/>
      <c r="U10" s="113"/>
      <c r="V10" s="113"/>
      <c r="W10" s="113"/>
      <c r="X10" s="113"/>
      <c r="Y10" s="81"/>
      <c r="Z10" s="81"/>
      <c r="AA10" s="81">
        <v>80</v>
      </c>
      <c r="AB10" s="81">
        <v>80</v>
      </c>
      <c r="AC10" s="81"/>
      <c r="AD10" s="81"/>
      <c r="AE10" s="81"/>
      <c r="AF10" s="81"/>
      <c r="AG10" s="81"/>
      <c r="AH10" s="81"/>
      <c r="AI10" s="81"/>
      <c r="AJ10" s="113"/>
      <c r="AK10" s="113"/>
      <c r="AL10" s="113">
        <v>85</v>
      </c>
      <c r="AM10" s="113">
        <v>85</v>
      </c>
      <c r="AN10" s="113"/>
      <c r="AO10" s="113"/>
      <c r="AP10" s="113"/>
      <c r="AQ10" s="113"/>
      <c r="AR10" s="113"/>
      <c r="AS10" s="113"/>
      <c r="AT10" s="113"/>
      <c r="AU10" s="81"/>
      <c r="AV10" s="81"/>
      <c r="AW10" s="81"/>
      <c r="AX10" s="81">
        <v>80</v>
      </c>
      <c r="AY10" s="81">
        <v>90</v>
      </c>
      <c r="AZ10" s="81"/>
      <c r="BA10" s="81"/>
      <c r="BB10" s="81"/>
      <c r="BC10" s="81"/>
      <c r="BD10" s="81"/>
      <c r="BE10" s="81"/>
      <c r="BF10" s="113"/>
      <c r="BG10" s="113"/>
      <c r="BH10" s="113"/>
      <c r="BI10" s="113">
        <v>88</v>
      </c>
      <c r="BJ10" s="113">
        <v>90</v>
      </c>
      <c r="BK10" s="113"/>
      <c r="BL10" s="113"/>
      <c r="BM10" s="113"/>
      <c r="BN10" s="113"/>
      <c r="BO10" s="113"/>
      <c r="BP10" s="113"/>
      <c r="BQ10" s="81"/>
      <c r="BR10" s="81"/>
      <c r="BS10" s="81"/>
      <c r="BT10" s="81"/>
      <c r="BU10" s="81">
        <v>90</v>
      </c>
      <c r="BV10" s="81">
        <v>85</v>
      </c>
      <c r="BW10" s="81">
        <v>85</v>
      </c>
      <c r="BX10" s="81"/>
      <c r="BY10" s="81"/>
      <c r="BZ10" s="81"/>
      <c r="CA10" s="81"/>
      <c r="CB10" s="113"/>
      <c r="CC10" s="113"/>
      <c r="CD10" s="113"/>
      <c r="CE10" s="113"/>
      <c r="CF10" s="113">
        <v>90</v>
      </c>
      <c r="CG10" s="113">
        <v>88</v>
      </c>
      <c r="CH10" s="113">
        <v>85</v>
      </c>
      <c r="CI10" s="113"/>
      <c r="CJ10" s="113"/>
      <c r="CK10" s="114"/>
      <c r="CL10" s="114"/>
      <c r="CM10" s="115">
        <v>82.5</v>
      </c>
      <c r="CN10" s="115">
        <v>83.5</v>
      </c>
      <c r="CO10" s="115">
        <v>82.5</v>
      </c>
      <c r="CP10" s="115">
        <v>83.25</v>
      </c>
      <c r="CQ10" s="115">
        <v>90</v>
      </c>
      <c r="CR10" s="115">
        <v>86.5</v>
      </c>
      <c r="CS10" s="115">
        <v>85</v>
      </c>
      <c r="CT10" s="115" t="s">
        <v>116</v>
      </c>
      <c r="CU10" s="115" t="s">
        <v>116</v>
      </c>
      <c r="CV10" s="115" t="s">
        <v>116</v>
      </c>
      <c r="CW10" s="115" t="s">
        <v>116</v>
      </c>
      <c r="CX10" s="116"/>
      <c r="CY10" s="116"/>
      <c r="CZ10" s="116"/>
      <c r="DA10" s="116">
        <v>95</v>
      </c>
      <c r="DB10" s="116"/>
      <c r="DC10" s="116"/>
      <c r="DD10" s="116">
        <v>97</v>
      </c>
      <c r="DE10" s="116"/>
      <c r="DF10" s="116"/>
      <c r="DG10" s="116"/>
      <c r="DH10" s="116"/>
      <c r="DI10" s="117"/>
      <c r="DJ10" s="117"/>
      <c r="DK10" s="117"/>
      <c r="DL10" s="117">
        <v>100</v>
      </c>
      <c r="DM10" s="117">
        <v>100</v>
      </c>
      <c r="DN10" s="117">
        <v>80</v>
      </c>
      <c r="DO10" s="117"/>
      <c r="DP10" s="117"/>
      <c r="DQ10" s="117"/>
      <c r="DR10" s="117"/>
      <c r="DS10" s="118"/>
      <c r="DT10" s="119">
        <v>86.50595238095238</v>
      </c>
      <c r="DU10" s="120" t="s">
        <v>61</v>
      </c>
      <c r="DV10" s="121" t="s">
        <v>119</v>
      </c>
    </row>
    <row r="11" spans="1:126" ht="15.75" customHeight="1">
      <c r="A11" s="122">
        <v>4</v>
      </c>
      <c r="B11" s="112" t="str">
        <f>[1]SISWA!B9</f>
        <v>Davila Rebiyansa Putra</v>
      </c>
      <c r="C11" s="81">
        <v>80</v>
      </c>
      <c r="D11" s="81">
        <v>80</v>
      </c>
      <c r="E11" s="81"/>
      <c r="F11" s="81"/>
      <c r="G11" s="81"/>
      <c r="H11" s="81"/>
      <c r="I11" s="81"/>
      <c r="J11" s="81"/>
      <c r="K11" s="81"/>
      <c r="L11" s="81"/>
      <c r="M11" s="81"/>
      <c r="N11" s="113">
        <v>80</v>
      </c>
      <c r="O11" s="113">
        <v>85</v>
      </c>
      <c r="P11" s="113"/>
      <c r="Q11" s="113"/>
      <c r="R11" s="113"/>
      <c r="S11" s="113"/>
      <c r="T11" s="113"/>
      <c r="U11" s="113"/>
      <c r="V11" s="113"/>
      <c r="W11" s="113"/>
      <c r="X11" s="113"/>
      <c r="Y11" s="81"/>
      <c r="Z11" s="81"/>
      <c r="AA11" s="81">
        <v>80</v>
      </c>
      <c r="AB11" s="81">
        <v>80</v>
      </c>
      <c r="AC11" s="81"/>
      <c r="AD11" s="81"/>
      <c r="AE11" s="81"/>
      <c r="AF11" s="81"/>
      <c r="AG11" s="81"/>
      <c r="AH11" s="81"/>
      <c r="AI11" s="81"/>
      <c r="AJ11" s="113"/>
      <c r="AK11" s="113"/>
      <c r="AL11" s="113">
        <v>85</v>
      </c>
      <c r="AM11" s="113">
        <v>85</v>
      </c>
      <c r="AN11" s="113"/>
      <c r="AO11" s="113"/>
      <c r="AP11" s="113"/>
      <c r="AQ11" s="113"/>
      <c r="AR11" s="113"/>
      <c r="AS11" s="113"/>
      <c r="AT11" s="113"/>
      <c r="AU11" s="81"/>
      <c r="AV11" s="81"/>
      <c r="AW11" s="81"/>
      <c r="AX11" s="81">
        <v>85</v>
      </c>
      <c r="AY11" s="81">
        <v>85</v>
      </c>
      <c r="AZ11" s="81"/>
      <c r="BA11" s="81"/>
      <c r="BB11" s="81"/>
      <c r="BC11" s="81"/>
      <c r="BD11" s="81"/>
      <c r="BE11" s="81"/>
      <c r="BF11" s="113"/>
      <c r="BG11" s="113"/>
      <c r="BH11" s="113"/>
      <c r="BI11" s="113">
        <v>90</v>
      </c>
      <c r="BJ11" s="113">
        <v>90</v>
      </c>
      <c r="BK11" s="113"/>
      <c r="BL11" s="113"/>
      <c r="BM11" s="113"/>
      <c r="BN11" s="113"/>
      <c r="BO11" s="113"/>
      <c r="BP11" s="113"/>
      <c r="BQ11" s="81"/>
      <c r="BR11" s="81"/>
      <c r="BS11" s="81"/>
      <c r="BT11" s="81"/>
      <c r="BU11" s="81">
        <v>90</v>
      </c>
      <c r="BV11" s="81">
        <v>85</v>
      </c>
      <c r="BW11" s="81">
        <v>85</v>
      </c>
      <c r="BX11" s="81"/>
      <c r="BY11" s="81"/>
      <c r="BZ11" s="81"/>
      <c r="CA11" s="81"/>
      <c r="CB11" s="113"/>
      <c r="CC11" s="113"/>
      <c r="CD11" s="113"/>
      <c r="CE11" s="113"/>
      <c r="CF11" s="113">
        <v>88</v>
      </c>
      <c r="CG11" s="113">
        <v>90</v>
      </c>
      <c r="CH11" s="113">
        <v>95</v>
      </c>
      <c r="CI11" s="113"/>
      <c r="CJ11" s="113"/>
      <c r="CK11" s="114"/>
      <c r="CL11" s="114"/>
      <c r="CM11" s="115">
        <v>80</v>
      </c>
      <c r="CN11" s="115">
        <v>82.5</v>
      </c>
      <c r="CO11" s="115">
        <v>82.5</v>
      </c>
      <c r="CP11" s="115">
        <v>85</v>
      </c>
      <c r="CQ11" s="115">
        <v>88.25</v>
      </c>
      <c r="CR11" s="115">
        <v>87.5</v>
      </c>
      <c r="CS11" s="115">
        <v>90</v>
      </c>
      <c r="CT11" s="115" t="s">
        <v>116</v>
      </c>
      <c r="CU11" s="115" t="s">
        <v>116</v>
      </c>
      <c r="CV11" s="115" t="s">
        <v>116</v>
      </c>
      <c r="CW11" s="115" t="s">
        <v>116</v>
      </c>
      <c r="CX11" s="116"/>
      <c r="CY11" s="116"/>
      <c r="CZ11" s="116"/>
      <c r="DA11" s="116">
        <v>95</v>
      </c>
      <c r="DB11" s="116"/>
      <c r="DC11" s="116"/>
      <c r="DD11" s="116">
        <v>95</v>
      </c>
      <c r="DE11" s="116"/>
      <c r="DF11" s="116"/>
      <c r="DG11" s="116"/>
      <c r="DH11" s="116"/>
      <c r="DI11" s="117"/>
      <c r="DJ11" s="117"/>
      <c r="DK11" s="117"/>
      <c r="DL11" s="117">
        <v>100</v>
      </c>
      <c r="DM11" s="117">
        <v>100</v>
      </c>
      <c r="DN11" s="117">
        <v>80</v>
      </c>
      <c r="DO11" s="117"/>
      <c r="DP11" s="117"/>
      <c r="DQ11" s="117"/>
      <c r="DR11" s="117"/>
      <c r="DS11" s="118"/>
      <c r="DT11" s="119">
        <v>86.44047619047619</v>
      </c>
      <c r="DU11" s="120" t="s">
        <v>61</v>
      </c>
      <c r="DV11" s="121" t="s">
        <v>120</v>
      </c>
    </row>
    <row r="12" spans="1:126" ht="17.25" customHeight="1">
      <c r="A12" s="122">
        <v>5</v>
      </c>
      <c r="B12" s="112" t="str">
        <f>[1]SISWA!B10</f>
        <v>Dyaz Eka Winata</v>
      </c>
      <c r="C12" s="81">
        <v>85</v>
      </c>
      <c r="D12" s="81">
        <v>80</v>
      </c>
      <c r="E12" s="81"/>
      <c r="F12" s="81"/>
      <c r="G12" s="81"/>
      <c r="H12" s="81"/>
      <c r="I12" s="81"/>
      <c r="J12" s="81"/>
      <c r="K12" s="81"/>
      <c r="L12" s="81"/>
      <c r="M12" s="81"/>
      <c r="N12" s="113">
        <v>88</v>
      </c>
      <c r="O12" s="113">
        <v>85</v>
      </c>
      <c r="P12" s="113"/>
      <c r="Q12" s="113"/>
      <c r="R12" s="113"/>
      <c r="S12" s="113"/>
      <c r="T12" s="113"/>
      <c r="U12" s="113"/>
      <c r="V12" s="113"/>
      <c r="W12" s="113"/>
      <c r="X12" s="113"/>
      <c r="Y12" s="81"/>
      <c r="Z12" s="81"/>
      <c r="AA12" s="81">
        <v>85</v>
      </c>
      <c r="AB12" s="81">
        <v>85</v>
      </c>
      <c r="AC12" s="81"/>
      <c r="AD12" s="81"/>
      <c r="AE12" s="81"/>
      <c r="AF12" s="81"/>
      <c r="AG12" s="81"/>
      <c r="AH12" s="81"/>
      <c r="AI12" s="81"/>
      <c r="AJ12" s="113"/>
      <c r="AK12" s="113"/>
      <c r="AL12" s="113">
        <v>88</v>
      </c>
      <c r="AM12" s="113">
        <v>90</v>
      </c>
      <c r="AN12" s="113"/>
      <c r="AO12" s="113"/>
      <c r="AP12" s="113"/>
      <c r="AQ12" s="113"/>
      <c r="AR12" s="113"/>
      <c r="AS12" s="113"/>
      <c r="AT12" s="113"/>
      <c r="AU12" s="81"/>
      <c r="AV12" s="81"/>
      <c r="AW12" s="81"/>
      <c r="AX12" s="81">
        <v>85</v>
      </c>
      <c r="AY12" s="81">
        <v>85</v>
      </c>
      <c r="AZ12" s="81"/>
      <c r="BA12" s="81"/>
      <c r="BB12" s="81"/>
      <c r="BC12" s="81"/>
      <c r="BD12" s="81"/>
      <c r="BE12" s="81"/>
      <c r="BF12" s="113"/>
      <c r="BG12" s="113"/>
      <c r="BH12" s="113"/>
      <c r="BI12" s="113">
        <v>90</v>
      </c>
      <c r="BJ12" s="113">
        <v>90</v>
      </c>
      <c r="BK12" s="113"/>
      <c r="BL12" s="113"/>
      <c r="BM12" s="113"/>
      <c r="BN12" s="113"/>
      <c r="BO12" s="113"/>
      <c r="BP12" s="113"/>
      <c r="BQ12" s="81"/>
      <c r="BR12" s="81"/>
      <c r="BS12" s="81"/>
      <c r="BT12" s="81"/>
      <c r="BU12" s="81">
        <v>90</v>
      </c>
      <c r="BV12" s="81">
        <v>90</v>
      </c>
      <c r="BW12" s="81">
        <v>85</v>
      </c>
      <c r="BX12" s="81"/>
      <c r="BY12" s="81"/>
      <c r="BZ12" s="81"/>
      <c r="CA12" s="81"/>
      <c r="CB12" s="113"/>
      <c r="CC12" s="113"/>
      <c r="CD12" s="113"/>
      <c r="CE12" s="113"/>
      <c r="CF12" s="113">
        <v>90</v>
      </c>
      <c r="CG12" s="113">
        <v>90</v>
      </c>
      <c r="CH12" s="113">
        <v>88</v>
      </c>
      <c r="CI12" s="113"/>
      <c r="CJ12" s="113"/>
      <c r="CK12" s="114"/>
      <c r="CL12" s="114"/>
      <c r="CM12" s="115">
        <v>86.5</v>
      </c>
      <c r="CN12" s="115">
        <v>82.5</v>
      </c>
      <c r="CO12" s="115">
        <v>86.5</v>
      </c>
      <c r="CP12" s="115">
        <v>87.5</v>
      </c>
      <c r="CQ12" s="115">
        <v>88.75</v>
      </c>
      <c r="CR12" s="115">
        <v>90</v>
      </c>
      <c r="CS12" s="115">
        <v>86.5</v>
      </c>
      <c r="CT12" s="115" t="s">
        <v>116</v>
      </c>
      <c r="CU12" s="115" t="s">
        <v>116</v>
      </c>
      <c r="CV12" s="115" t="s">
        <v>116</v>
      </c>
      <c r="CW12" s="115" t="s">
        <v>116</v>
      </c>
      <c r="CX12" s="116"/>
      <c r="CY12" s="116"/>
      <c r="CZ12" s="116"/>
      <c r="DA12" s="116">
        <v>95</v>
      </c>
      <c r="DB12" s="116"/>
      <c r="DC12" s="116"/>
      <c r="DD12" s="116">
        <v>95</v>
      </c>
      <c r="DE12" s="116"/>
      <c r="DF12" s="116"/>
      <c r="DG12" s="116"/>
      <c r="DH12" s="116"/>
      <c r="DI12" s="117"/>
      <c r="DJ12" s="117"/>
      <c r="DK12" s="117"/>
      <c r="DL12" s="117">
        <v>100</v>
      </c>
      <c r="DM12" s="117">
        <v>100</v>
      </c>
      <c r="DN12" s="117">
        <v>80</v>
      </c>
      <c r="DO12" s="117"/>
      <c r="DP12" s="117"/>
      <c r="DQ12" s="117"/>
      <c r="DR12" s="117"/>
      <c r="DS12" s="118"/>
      <c r="DT12" s="119">
        <v>88.071428571428569</v>
      </c>
      <c r="DU12" s="120" t="s">
        <v>61</v>
      </c>
      <c r="DV12" s="121" t="s">
        <v>121</v>
      </c>
    </row>
    <row r="13" spans="1:126" ht="14.25" customHeight="1">
      <c r="A13" s="122">
        <v>6</v>
      </c>
      <c r="B13" s="112" t="str">
        <f>[1]SISWA!B11</f>
        <v>Dzaky Athaya Muhammad Salim</v>
      </c>
      <c r="C13" s="81">
        <v>85</v>
      </c>
      <c r="D13" s="81">
        <v>80</v>
      </c>
      <c r="E13" s="81"/>
      <c r="F13" s="81"/>
      <c r="G13" s="81"/>
      <c r="H13" s="81"/>
      <c r="I13" s="81"/>
      <c r="J13" s="81"/>
      <c r="K13" s="81"/>
      <c r="L13" s="81"/>
      <c r="M13" s="81"/>
      <c r="N13" s="113">
        <v>85</v>
      </c>
      <c r="O13" s="113">
        <v>85</v>
      </c>
      <c r="P13" s="113"/>
      <c r="Q13" s="113"/>
      <c r="R13" s="113"/>
      <c r="S13" s="113"/>
      <c r="T13" s="113"/>
      <c r="U13" s="113"/>
      <c r="V13" s="113"/>
      <c r="W13" s="113"/>
      <c r="X13" s="113"/>
      <c r="Y13" s="81"/>
      <c r="Z13" s="81"/>
      <c r="AA13" s="81">
        <v>80</v>
      </c>
      <c r="AB13" s="81">
        <v>85</v>
      </c>
      <c r="AC13" s="81"/>
      <c r="AD13" s="81"/>
      <c r="AE13" s="81"/>
      <c r="AF13" s="81"/>
      <c r="AG13" s="81"/>
      <c r="AH13" s="81"/>
      <c r="AI13" s="81"/>
      <c r="AJ13" s="113"/>
      <c r="AK13" s="113"/>
      <c r="AL13" s="113">
        <v>85</v>
      </c>
      <c r="AM13" s="113">
        <v>85</v>
      </c>
      <c r="AN13" s="113"/>
      <c r="AO13" s="113"/>
      <c r="AP13" s="113"/>
      <c r="AQ13" s="113"/>
      <c r="AR13" s="113"/>
      <c r="AS13" s="113"/>
      <c r="AT13" s="113"/>
      <c r="AU13" s="81"/>
      <c r="AV13" s="81"/>
      <c r="AW13" s="81"/>
      <c r="AX13" s="81">
        <v>80</v>
      </c>
      <c r="AY13" s="81">
        <v>80</v>
      </c>
      <c r="AZ13" s="81"/>
      <c r="BA13" s="81"/>
      <c r="BB13" s="81"/>
      <c r="BC13" s="81"/>
      <c r="BD13" s="81"/>
      <c r="BE13" s="81"/>
      <c r="BF13" s="113"/>
      <c r="BG13" s="113"/>
      <c r="BH13" s="113"/>
      <c r="BI13" s="113">
        <v>85</v>
      </c>
      <c r="BJ13" s="113">
        <v>88</v>
      </c>
      <c r="BK13" s="113"/>
      <c r="BL13" s="113"/>
      <c r="BM13" s="113"/>
      <c r="BN13" s="113"/>
      <c r="BO13" s="113"/>
      <c r="BP13" s="113"/>
      <c r="BQ13" s="81"/>
      <c r="BR13" s="81"/>
      <c r="BS13" s="81"/>
      <c r="BT13" s="81"/>
      <c r="BU13" s="81">
        <v>88</v>
      </c>
      <c r="BV13" s="81">
        <v>85</v>
      </c>
      <c r="BW13" s="81">
        <v>80</v>
      </c>
      <c r="BX13" s="81"/>
      <c r="BY13" s="81"/>
      <c r="BZ13" s="81"/>
      <c r="CA13" s="81"/>
      <c r="CB13" s="113"/>
      <c r="CC13" s="113"/>
      <c r="CD13" s="113"/>
      <c r="CE13" s="113"/>
      <c r="CF13" s="113">
        <v>85</v>
      </c>
      <c r="CG13" s="113">
        <v>80</v>
      </c>
      <c r="CH13" s="113">
        <v>80</v>
      </c>
      <c r="CI13" s="113"/>
      <c r="CJ13" s="113"/>
      <c r="CK13" s="114"/>
      <c r="CL13" s="114"/>
      <c r="CM13" s="115">
        <v>85</v>
      </c>
      <c r="CN13" s="115">
        <v>82.5</v>
      </c>
      <c r="CO13" s="115">
        <v>82.5</v>
      </c>
      <c r="CP13" s="115">
        <v>83.75</v>
      </c>
      <c r="CQ13" s="115">
        <v>85.25</v>
      </c>
      <c r="CR13" s="115">
        <v>82.5</v>
      </c>
      <c r="CS13" s="115">
        <v>80</v>
      </c>
      <c r="CT13" s="115" t="s">
        <v>116</v>
      </c>
      <c r="CU13" s="115" t="s">
        <v>116</v>
      </c>
      <c r="CV13" s="115" t="s">
        <v>116</v>
      </c>
      <c r="CW13" s="115" t="s">
        <v>116</v>
      </c>
      <c r="CX13" s="116"/>
      <c r="CY13" s="116"/>
      <c r="CZ13" s="116"/>
      <c r="DA13" s="116">
        <v>75</v>
      </c>
      <c r="DB13" s="116"/>
      <c r="DC13" s="116"/>
      <c r="DD13" s="116">
        <v>97</v>
      </c>
      <c r="DE13" s="116"/>
      <c r="DF13" s="116"/>
      <c r="DG13" s="116"/>
      <c r="DH13" s="116"/>
      <c r="DI13" s="117"/>
      <c r="DJ13" s="117"/>
      <c r="DK13" s="117"/>
      <c r="DL13" s="117">
        <v>80</v>
      </c>
      <c r="DM13" s="117">
        <v>100</v>
      </c>
      <c r="DN13" s="117">
        <v>90</v>
      </c>
      <c r="DO13" s="117"/>
      <c r="DP13" s="117"/>
      <c r="DQ13" s="117"/>
      <c r="DR13" s="117"/>
      <c r="DS13" s="118"/>
      <c r="DT13" s="119">
        <v>84.49404761904762</v>
      </c>
      <c r="DU13" s="120" t="s">
        <v>61</v>
      </c>
      <c r="DV13" s="121" t="s">
        <v>122</v>
      </c>
    </row>
    <row r="14" spans="1:126" ht="13.5" customHeight="1">
      <c r="A14" s="122">
        <v>7</v>
      </c>
      <c r="B14" s="112" t="str">
        <f>[1]SISWA!B12</f>
        <v>Haya Hafizhah</v>
      </c>
      <c r="C14" s="81">
        <v>90</v>
      </c>
      <c r="D14" s="81">
        <v>90</v>
      </c>
      <c r="E14" s="81"/>
      <c r="F14" s="81"/>
      <c r="G14" s="81"/>
      <c r="H14" s="81"/>
      <c r="I14" s="81"/>
      <c r="J14" s="81"/>
      <c r="K14" s="81"/>
      <c r="L14" s="81"/>
      <c r="M14" s="81"/>
      <c r="N14" s="113">
        <v>95</v>
      </c>
      <c r="O14" s="113">
        <v>95</v>
      </c>
      <c r="P14" s="113"/>
      <c r="Q14" s="113"/>
      <c r="R14" s="113"/>
      <c r="S14" s="113"/>
      <c r="T14" s="113"/>
      <c r="U14" s="113"/>
      <c r="V14" s="113"/>
      <c r="W14" s="113"/>
      <c r="X14" s="113"/>
      <c r="Y14" s="81"/>
      <c r="Z14" s="81"/>
      <c r="AA14" s="81">
        <v>90</v>
      </c>
      <c r="AB14" s="81">
        <v>100</v>
      </c>
      <c r="AC14" s="81"/>
      <c r="AD14" s="81"/>
      <c r="AE14" s="81"/>
      <c r="AF14" s="81"/>
      <c r="AG14" s="81"/>
      <c r="AH14" s="81"/>
      <c r="AI14" s="81"/>
      <c r="AJ14" s="113"/>
      <c r="AK14" s="113"/>
      <c r="AL14" s="113">
        <v>100</v>
      </c>
      <c r="AM14" s="113">
        <v>100</v>
      </c>
      <c r="AN14" s="113"/>
      <c r="AO14" s="113"/>
      <c r="AP14" s="113"/>
      <c r="AQ14" s="113"/>
      <c r="AR14" s="113"/>
      <c r="AS14" s="113"/>
      <c r="AT14" s="113"/>
      <c r="AU14" s="81"/>
      <c r="AV14" s="81"/>
      <c r="AW14" s="81"/>
      <c r="AX14" s="81">
        <v>90</v>
      </c>
      <c r="AY14" s="81">
        <v>95</v>
      </c>
      <c r="AZ14" s="81"/>
      <c r="BA14" s="81"/>
      <c r="BB14" s="81"/>
      <c r="BC14" s="81"/>
      <c r="BD14" s="81"/>
      <c r="BE14" s="81"/>
      <c r="BF14" s="113"/>
      <c r="BG14" s="113"/>
      <c r="BH14" s="113"/>
      <c r="BI14" s="113">
        <v>95</v>
      </c>
      <c r="BJ14" s="113">
        <v>95</v>
      </c>
      <c r="BK14" s="113"/>
      <c r="BL14" s="113"/>
      <c r="BM14" s="113"/>
      <c r="BN14" s="113"/>
      <c r="BO14" s="113"/>
      <c r="BP14" s="113"/>
      <c r="BQ14" s="81"/>
      <c r="BR14" s="81"/>
      <c r="BS14" s="81"/>
      <c r="BT14" s="81"/>
      <c r="BU14" s="81">
        <v>95</v>
      </c>
      <c r="BV14" s="81">
        <v>90</v>
      </c>
      <c r="BW14" s="81">
        <v>100</v>
      </c>
      <c r="BX14" s="81"/>
      <c r="BY14" s="81"/>
      <c r="BZ14" s="81"/>
      <c r="CA14" s="81"/>
      <c r="CB14" s="113"/>
      <c r="CC14" s="113"/>
      <c r="CD14" s="113"/>
      <c r="CE14" s="113"/>
      <c r="CF14" s="113">
        <v>95</v>
      </c>
      <c r="CG14" s="113">
        <v>95</v>
      </c>
      <c r="CH14" s="113">
        <v>95</v>
      </c>
      <c r="CI14" s="113"/>
      <c r="CJ14" s="113"/>
      <c r="CK14" s="114"/>
      <c r="CL14" s="114"/>
      <c r="CM14" s="115">
        <v>92.5</v>
      </c>
      <c r="CN14" s="115">
        <v>92.5</v>
      </c>
      <c r="CO14" s="115">
        <v>95</v>
      </c>
      <c r="CP14" s="115">
        <v>96.25</v>
      </c>
      <c r="CQ14" s="115">
        <v>95</v>
      </c>
      <c r="CR14" s="115">
        <v>92.5</v>
      </c>
      <c r="CS14" s="115">
        <v>97.5</v>
      </c>
      <c r="CT14" s="115" t="s">
        <v>116</v>
      </c>
      <c r="CU14" s="115" t="s">
        <v>116</v>
      </c>
      <c r="CV14" s="115" t="s">
        <v>116</v>
      </c>
      <c r="CW14" s="115" t="s">
        <v>116</v>
      </c>
      <c r="CX14" s="116"/>
      <c r="CY14" s="116"/>
      <c r="CZ14" s="116"/>
      <c r="DA14" s="116">
        <v>100</v>
      </c>
      <c r="DB14" s="116"/>
      <c r="DC14" s="116"/>
      <c r="DD14" s="116">
        <v>92</v>
      </c>
      <c r="DE14" s="116"/>
      <c r="DF14" s="116"/>
      <c r="DG14" s="116"/>
      <c r="DH14" s="116"/>
      <c r="DI14" s="117"/>
      <c r="DJ14" s="117"/>
      <c r="DK14" s="117"/>
      <c r="DL14" s="117">
        <v>100</v>
      </c>
      <c r="DM14" s="117">
        <v>100</v>
      </c>
      <c r="DN14" s="117">
        <v>100</v>
      </c>
      <c r="DO14" s="117"/>
      <c r="DP14" s="117"/>
      <c r="DQ14" s="117"/>
      <c r="DR14" s="117"/>
      <c r="DS14" s="118"/>
      <c r="DT14" s="119">
        <v>95.06547619047619</v>
      </c>
      <c r="DU14" s="120" t="s">
        <v>123</v>
      </c>
      <c r="DV14" s="121" t="s">
        <v>124</v>
      </c>
    </row>
    <row r="15" spans="1:126" ht="14.25" customHeight="1">
      <c r="A15" s="122">
        <v>8</v>
      </c>
      <c r="B15" s="112" t="str">
        <f>[1]SISWA!B13</f>
        <v>Kevin Aldi Prasetya</v>
      </c>
      <c r="C15" s="81">
        <v>78</v>
      </c>
      <c r="D15" s="81">
        <v>75</v>
      </c>
      <c r="E15" s="81"/>
      <c r="F15" s="81"/>
      <c r="G15" s="81"/>
      <c r="H15" s="81"/>
      <c r="I15" s="81"/>
      <c r="J15" s="81"/>
      <c r="K15" s="81"/>
      <c r="L15" s="81"/>
      <c r="M15" s="81"/>
      <c r="N15" s="113">
        <v>80</v>
      </c>
      <c r="O15" s="113">
        <v>80</v>
      </c>
      <c r="P15" s="113"/>
      <c r="Q15" s="113"/>
      <c r="R15" s="113"/>
      <c r="S15" s="113"/>
      <c r="T15" s="113"/>
      <c r="U15" s="113"/>
      <c r="V15" s="113"/>
      <c r="W15" s="113"/>
      <c r="X15" s="113"/>
      <c r="Y15" s="81"/>
      <c r="Z15" s="81"/>
      <c r="AA15" s="81">
        <v>75</v>
      </c>
      <c r="AB15" s="81">
        <v>80</v>
      </c>
      <c r="AC15" s="81"/>
      <c r="AD15" s="81"/>
      <c r="AE15" s="81"/>
      <c r="AF15" s="81"/>
      <c r="AG15" s="81"/>
      <c r="AH15" s="81"/>
      <c r="AI15" s="81"/>
      <c r="AJ15" s="113"/>
      <c r="AK15" s="113"/>
      <c r="AL15" s="113">
        <v>85</v>
      </c>
      <c r="AM15" s="113">
        <v>85</v>
      </c>
      <c r="AN15" s="113"/>
      <c r="AO15" s="113"/>
      <c r="AP15" s="113"/>
      <c r="AQ15" s="113"/>
      <c r="AR15" s="113"/>
      <c r="AS15" s="113"/>
      <c r="AT15" s="113"/>
      <c r="AU15" s="81"/>
      <c r="AV15" s="81"/>
      <c r="AW15" s="81"/>
      <c r="AX15" s="81">
        <v>80</v>
      </c>
      <c r="AY15" s="81">
        <v>80</v>
      </c>
      <c r="AZ15" s="81"/>
      <c r="BA15" s="81"/>
      <c r="BB15" s="81"/>
      <c r="BC15" s="81"/>
      <c r="BD15" s="81"/>
      <c r="BE15" s="81"/>
      <c r="BF15" s="113"/>
      <c r="BG15" s="113"/>
      <c r="BH15" s="113"/>
      <c r="BI15" s="113">
        <v>85</v>
      </c>
      <c r="BJ15" s="113">
        <v>80</v>
      </c>
      <c r="BK15" s="113"/>
      <c r="BL15" s="113"/>
      <c r="BM15" s="113"/>
      <c r="BN15" s="113"/>
      <c r="BO15" s="113"/>
      <c r="BP15" s="113"/>
      <c r="BQ15" s="81"/>
      <c r="BR15" s="81"/>
      <c r="BS15" s="81"/>
      <c r="BT15" s="81"/>
      <c r="BU15" s="81">
        <v>80</v>
      </c>
      <c r="BV15" s="81">
        <v>80</v>
      </c>
      <c r="BW15" s="81">
        <v>75</v>
      </c>
      <c r="BX15" s="81"/>
      <c r="BY15" s="81"/>
      <c r="BZ15" s="81"/>
      <c r="CA15" s="81"/>
      <c r="CB15" s="113"/>
      <c r="CC15" s="113"/>
      <c r="CD15" s="113"/>
      <c r="CE15" s="113"/>
      <c r="CF15" s="113">
        <v>80</v>
      </c>
      <c r="CG15" s="113">
        <v>80</v>
      </c>
      <c r="CH15" s="113">
        <v>80</v>
      </c>
      <c r="CI15" s="113"/>
      <c r="CJ15" s="113"/>
      <c r="CK15" s="114"/>
      <c r="CL15" s="114"/>
      <c r="CM15" s="115">
        <v>79</v>
      </c>
      <c r="CN15" s="115">
        <v>77.5</v>
      </c>
      <c r="CO15" s="115">
        <v>80</v>
      </c>
      <c r="CP15" s="115">
        <v>82.5</v>
      </c>
      <c r="CQ15" s="115">
        <v>80</v>
      </c>
      <c r="CR15" s="115">
        <v>80</v>
      </c>
      <c r="CS15" s="115">
        <v>77.5</v>
      </c>
      <c r="CT15" s="115" t="s">
        <v>116</v>
      </c>
      <c r="CU15" s="115" t="s">
        <v>116</v>
      </c>
      <c r="CV15" s="115" t="s">
        <v>116</v>
      </c>
      <c r="CW15" s="115" t="s">
        <v>116</v>
      </c>
      <c r="CX15" s="116"/>
      <c r="CY15" s="116"/>
      <c r="CZ15" s="116"/>
      <c r="DA15" s="116">
        <v>85</v>
      </c>
      <c r="DB15" s="116"/>
      <c r="DC15" s="116"/>
      <c r="DD15" s="116">
        <v>78</v>
      </c>
      <c r="DE15" s="116"/>
      <c r="DF15" s="116"/>
      <c r="DG15" s="116"/>
      <c r="DH15" s="116"/>
      <c r="DI15" s="117"/>
      <c r="DJ15" s="117"/>
      <c r="DK15" s="117"/>
      <c r="DL15" s="117">
        <v>75</v>
      </c>
      <c r="DM15" s="117">
        <v>80</v>
      </c>
      <c r="DN15" s="117">
        <v>80</v>
      </c>
      <c r="DO15" s="117"/>
      <c r="DP15" s="117"/>
      <c r="DQ15" s="117"/>
      <c r="DR15" s="117"/>
      <c r="DS15" s="118"/>
      <c r="DT15" s="119">
        <v>79.345238095238088</v>
      </c>
      <c r="DU15" s="120" t="s">
        <v>61</v>
      </c>
      <c r="DV15" s="121" t="s">
        <v>125</v>
      </c>
    </row>
    <row r="16" spans="1:126" ht="13.5" customHeight="1">
      <c r="A16" s="122">
        <v>9</v>
      </c>
      <c r="B16" s="112" t="str">
        <f>[1]SISWA!B14</f>
        <v>Miswa Putri Ramadhani</v>
      </c>
      <c r="C16" s="81">
        <v>90</v>
      </c>
      <c r="D16" s="81">
        <v>85</v>
      </c>
      <c r="E16" s="81"/>
      <c r="F16" s="81"/>
      <c r="G16" s="81"/>
      <c r="H16" s="81"/>
      <c r="I16" s="81"/>
      <c r="J16" s="81"/>
      <c r="K16" s="81"/>
      <c r="L16" s="81"/>
      <c r="M16" s="81"/>
      <c r="N16" s="113">
        <v>90</v>
      </c>
      <c r="O16" s="113">
        <v>90</v>
      </c>
      <c r="P16" s="113"/>
      <c r="Q16" s="113"/>
      <c r="R16" s="113"/>
      <c r="S16" s="113"/>
      <c r="T16" s="113"/>
      <c r="U16" s="113"/>
      <c r="V16" s="113"/>
      <c r="W16" s="113"/>
      <c r="X16" s="113"/>
      <c r="Y16" s="81"/>
      <c r="Z16" s="81"/>
      <c r="AA16" s="81">
        <v>90</v>
      </c>
      <c r="AB16" s="81">
        <v>90</v>
      </c>
      <c r="AC16" s="81"/>
      <c r="AD16" s="81"/>
      <c r="AE16" s="81"/>
      <c r="AF16" s="81"/>
      <c r="AG16" s="81"/>
      <c r="AH16" s="81"/>
      <c r="AI16" s="81"/>
      <c r="AJ16" s="113"/>
      <c r="AK16" s="113"/>
      <c r="AL16" s="113">
        <v>90</v>
      </c>
      <c r="AM16" s="113">
        <v>90</v>
      </c>
      <c r="AN16" s="113"/>
      <c r="AO16" s="113"/>
      <c r="AP16" s="113"/>
      <c r="AQ16" s="113"/>
      <c r="AR16" s="113"/>
      <c r="AS16" s="113"/>
      <c r="AT16" s="113"/>
      <c r="AU16" s="81"/>
      <c r="AV16" s="81"/>
      <c r="AW16" s="81"/>
      <c r="AX16" s="81">
        <v>85</v>
      </c>
      <c r="AY16" s="81">
        <v>90</v>
      </c>
      <c r="AZ16" s="81"/>
      <c r="BA16" s="81"/>
      <c r="BB16" s="81"/>
      <c r="BC16" s="81"/>
      <c r="BD16" s="81"/>
      <c r="BE16" s="81"/>
      <c r="BF16" s="113"/>
      <c r="BG16" s="113"/>
      <c r="BH16" s="113"/>
      <c r="BI16" s="113">
        <v>88</v>
      </c>
      <c r="BJ16" s="113">
        <v>90</v>
      </c>
      <c r="BK16" s="113"/>
      <c r="BL16" s="113"/>
      <c r="BM16" s="113"/>
      <c r="BN16" s="113"/>
      <c r="BO16" s="113"/>
      <c r="BP16" s="113"/>
      <c r="BQ16" s="81"/>
      <c r="BR16" s="81"/>
      <c r="BS16" s="81"/>
      <c r="BT16" s="81"/>
      <c r="BU16" s="81">
        <v>85</v>
      </c>
      <c r="BV16" s="81">
        <v>90</v>
      </c>
      <c r="BW16" s="81">
        <v>90</v>
      </c>
      <c r="BX16" s="81"/>
      <c r="BY16" s="81"/>
      <c r="BZ16" s="81"/>
      <c r="CA16" s="81"/>
      <c r="CB16" s="113"/>
      <c r="CC16" s="113"/>
      <c r="CD16" s="113"/>
      <c r="CE16" s="113"/>
      <c r="CF16" s="113">
        <v>88</v>
      </c>
      <c r="CG16" s="113">
        <v>90</v>
      </c>
      <c r="CH16" s="113">
        <v>90</v>
      </c>
      <c r="CI16" s="113"/>
      <c r="CJ16" s="113"/>
      <c r="CK16" s="114"/>
      <c r="CL16" s="114"/>
      <c r="CM16" s="115">
        <v>90</v>
      </c>
      <c r="CN16" s="115">
        <v>87.5</v>
      </c>
      <c r="CO16" s="115">
        <v>90</v>
      </c>
      <c r="CP16" s="115">
        <v>88.25</v>
      </c>
      <c r="CQ16" s="115">
        <v>88.25</v>
      </c>
      <c r="CR16" s="115">
        <v>90</v>
      </c>
      <c r="CS16" s="115">
        <v>90</v>
      </c>
      <c r="CT16" s="115" t="s">
        <v>116</v>
      </c>
      <c r="CU16" s="115" t="s">
        <v>116</v>
      </c>
      <c r="CV16" s="115" t="s">
        <v>116</v>
      </c>
      <c r="CW16" s="115" t="s">
        <v>116</v>
      </c>
      <c r="CX16" s="116"/>
      <c r="CY16" s="116"/>
      <c r="CZ16" s="116"/>
      <c r="DA16" s="116">
        <v>100</v>
      </c>
      <c r="DB16" s="116"/>
      <c r="DC16" s="116"/>
      <c r="DD16" s="116">
        <v>95</v>
      </c>
      <c r="DE16" s="116"/>
      <c r="DF16" s="116"/>
      <c r="DG16" s="116"/>
      <c r="DH16" s="116"/>
      <c r="DI16" s="117"/>
      <c r="DJ16" s="117"/>
      <c r="DK16" s="117"/>
      <c r="DL16" s="117">
        <v>100</v>
      </c>
      <c r="DM16" s="117">
        <v>100</v>
      </c>
      <c r="DN16" s="117">
        <v>100</v>
      </c>
      <c r="DO16" s="117"/>
      <c r="DP16" s="117"/>
      <c r="DQ16" s="117"/>
      <c r="DR16" s="117"/>
      <c r="DS16" s="118"/>
      <c r="DT16" s="119">
        <v>91.25595238095238</v>
      </c>
      <c r="DU16" s="120" t="s">
        <v>123</v>
      </c>
      <c r="DV16" s="121" t="s">
        <v>126</v>
      </c>
    </row>
    <row r="17" spans="1:126" ht="15.75" customHeight="1">
      <c r="A17" s="122">
        <v>10</v>
      </c>
      <c r="B17" s="112" t="str">
        <f>[1]SISWA!B15</f>
        <v>Muhammad Rafi Aldiansyah</v>
      </c>
      <c r="C17" s="81">
        <v>80</v>
      </c>
      <c r="D17" s="81">
        <v>85</v>
      </c>
      <c r="E17" s="81"/>
      <c r="F17" s="81"/>
      <c r="G17" s="81"/>
      <c r="H17" s="81"/>
      <c r="I17" s="81"/>
      <c r="J17" s="81"/>
      <c r="K17" s="81"/>
      <c r="L17" s="81"/>
      <c r="M17" s="81"/>
      <c r="N17" s="113">
        <v>85</v>
      </c>
      <c r="O17" s="113">
        <v>90</v>
      </c>
      <c r="P17" s="113"/>
      <c r="Q17" s="113"/>
      <c r="R17" s="113"/>
      <c r="S17" s="113"/>
      <c r="T17" s="113"/>
      <c r="U17" s="113"/>
      <c r="V17" s="113"/>
      <c r="W17" s="113"/>
      <c r="X17" s="113"/>
      <c r="Y17" s="81"/>
      <c r="Z17" s="81"/>
      <c r="AA17" s="81">
        <v>80</v>
      </c>
      <c r="AB17" s="81">
        <v>85</v>
      </c>
      <c r="AC17" s="81"/>
      <c r="AD17" s="81"/>
      <c r="AE17" s="81"/>
      <c r="AF17" s="81"/>
      <c r="AG17" s="81"/>
      <c r="AH17" s="81"/>
      <c r="AI17" s="81"/>
      <c r="AJ17" s="113"/>
      <c r="AK17" s="113"/>
      <c r="AL17" s="113">
        <v>88</v>
      </c>
      <c r="AM17" s="113">
        <v>85</v>
      </c>
      <c r="AN17" s="113"/>
      <c r="AO17" s="113"/>
      <c r="AP17" s="113"/>
      <c r="AQ17" s="113"/>
      <c r="AR17" s="113"/>
      <c r="AS17" s="113"/>
      <c r="AT17" s="113"/>
      <c r="AU17" s="81"/>
      <c r="AV17" s="81"/>
      <c r="AW17" s="81"/>
      <c r="AX17" s="81">
        <v>80</v>
      </c>
      <c r="AY17" s="81">
        <v>80</v>
      </c>
      <c r="AZ17" s="81"/>
      <c r="BA17" s="81"/>
      <c r="BB17" s="81"/>
      <c r="BC17" s="81"/>
      <c r="BD17" s="81"/>
      <c r="BE17" s="81"/>
      <c r="BF17" s="113"/>
      <c r="BG17" s="113"/>
      <c r="BH17" s="113"/>
      <c r="BI17" s="113">
        <v>85</v>
      </c>
      <c r="BJ17" s="113">
        <v>85</v>
      </c>
      <c r="BK17" s="113"/>
      <c r="BL17" s="113"/>
      <c r="BM17" s="113"/>
      <c r="BN17" s="113"/>
      <c r="BO17" s="113"/>
      <c r="BP17" s="113"/>
      <c r="BQ17" s="81"/>
      <c r="BR17" s="81"/>
      <c r="BS17" s="81"/>
      <c r="BT17" s="81"/>
      <c r="BU17" s="81">
        <v>85</v>
      </c>
      <c r="BV17" s="81">
        <v>90</v>
      </c>
      <c r="BW17" s="81">
        <v>88</v>
      </c>
      <c r="BX17" s="81"/>
      <c r="BY17" s="81"/>
      <c r="BZ17" s="81"/>
      <c r="CA17" s="81"/>
      <c r="CB17" s="113"/>
      <c r="CC17" s="113"/>
      <c r="CD17" s="113"/>
      <c r="CE17" s="113"/>
      <c r="CF17" s="113">
        <v>85</v>
      </c>
      <c r="CG17" s="113">
        <v>90</v>
      </c>
      <c r="CH17" s="113">
        <v>90</v>
      </c>
      <c r="CI17" s="113"/>
      <c r="CJ17" s="113"/>
      <c r="CK17" s="114"/>
      <c r="CL17" s="114"/>
      <c r="CM17" s="115">
        <v>82.5</v>
      </c>
      <c r="CN17" s="115">
        <v>87.5</v>
      </c>
      <c r="CO17" s="115">
        <v>84</v>
      </c>
      <c r="CP17" s="115">
        <v>83.75</v>
      </c>
      <c r="CQ17" s="115">
        <v>83.75</v>
      </c>
      <c r="CR17" s="115">
        <v>90</v>
      </c>
      <c r="CS17" s="115">
        <v>89</v>
      </c>
      <c r="CT17" s="115" t="s">
        <v>116</v>
      </c>
      <c r="CU17" s="115" t="s">
        <v>116</v>
      </c>
      <c r="CV17" s="115" t="s">
        <v>116</v>
      </c>
      <c r="CW17" s="115" t="s">
        <v>116</v>
      </c>
      <c r="CX17" s="116"/>
      <c r="CY17" s="116"/>
      <c r="CZ17" s="116"/>
      <c r="DA17" s="116">
        <v>100</v>
      </c>
      <c r="DB17" s="116"/>
      <c r="DC17" s="116"/>
      <c r="DD17" s="116">
        <v>95</v>
      </c>
      <c r="DE17" s="116"/>
      <c r="DF17" s="116"/>
      <c r="DG17" s="116"/>
      <c r="DH17" s="116"/>
      <c r="DI17" s="117"/>
      <c r="DJ17" s="117"/>
      <c r="DK17" s="117"/>
      <c r="DL17" s="117">
        <v>100</v>
      </c>
      <c r="DM17" s="117">
        <v>100</v>
      </c>
      <c r="DN17" s="117">
        <v>100</v>
      </c>
      <c r="DO17" s="117"/>
      <c r="DP17" s="117"/>
      <c r="DQ17" s="117"/>
      <c r="DR17" s="117"/>
      <c r="DS17" s="118"/>
      <c r="DT17" s="119">
        <v>88.482142857142861</v>
      </c>
      <c r="DU17" s="120" t="s">
        <v>61</v>
      </c>
      <c r="DV17" s="121" t="s">
        <v>127</v>
      </c>
    </row>
    <row r="18" spans="1:126" ht="12" customHeight="1">
      <c r="A18" s="122">
        <v>11</v>
      </c>
      <c r="B18" s="112" t="str">
        <f>[1]SISWA!B16</f>
        <v>Nabila Ayu Saskia Ningrum</v>
      </c>
      <c r="C18" s="81">
        <v>78</v>
      </c>
      <c r="D18" s="81">
        <v>75</v>
      </c>
      <c r="E18" s="81"/>
      <c r="F18" s="81"/>
      <c r="G18" s="81"/>
      <c r="H18" s="81"/>
      <c r="I18" s="81"/>
      <c r="J18" s="81"/>
      <c r="K18" s="81"/>
      <c r="L18" s="81"/>
      <c r="M18" s="81"/>
      <c r="N18" s="113">
        <v>80</v>
      </c>
      <c r="O18" s="113">
        <v>78</v>
      </c>
      <c r="P18" s="113"/>
      <c r="Q18" s="113"/>
      <c r="R18" s="113"/>
      <c r="S18" s="113"/>
      <c r="T18" s="113"/>
      <c r="U18" s="113"/>
      <c r="V18" s="113"/>
      <c r="W18" s="113"/>
      <c r="X18" s="113"/>
      <c r="Y18" s="81"/>
      <c r="Z18" s="81"/>
      <c r="AA18" s="81">
        <v>75</v>
      </c>
      <c r="AB18" s="81">
        <v>78</v>
      </c>
      <c r="AC18" s="81"/>
      <c r="AD18" s="81"/>
      <c r="AE18" s="81"/>
      <c r="AF18" s="81"/>
      <c r="AG18" s="81"/>
      <c r="AH18" s="81"/>
      <c r="AI18" s="81"/>
      <c r="AJ18" s="113"/>
      <c r="AK18" s="113"/>
      <c r="AL18" s="113">
        <v>78</v>
      </c>
      <c r="AM18" s="113">
        <v>78</v>
      </c>
      <c r="AN18" s="113"/>
      <c r="AO18" s="113"/>
      <c r="AP18" s="113"/>
      <c r="AQ18" s="113"/>
      <c r="AR18" s="113"/>
      <c r="AS18" s="113"/>
      <c r="AT18" s="113"/>
      <c r="AU18" s="81"/>
      <c r="AV18" s="81"/>
      <c r="AW18" s="81"/>
      <c r="AX18" s="81">
        <v>80</v>
      </c>
      <c r="AY18" s="81">
        <v>75</v>
      </c>
      <c r="AZ18" s="81"/>
      <c r="BA18" s="81"/>
      <c r="BB18" s="81"/>
      <c r="BC18" s="81"/>
      <c r="BD18" s="81"/>
      <c r="BE18" s="81"/>
      <c r="BF18" s="113"/>
      <c r="BG18" s="113"/>
      <c r="BH18" s="113"/>
      <c r="BI18" s="113">
        <v>80</v>
      </c>
      <c r="BJ18" s="113">
        <v>80</v>
      </c>
      <c r="BK18" s="113"/>
      <c r="BL18" s="113"/>
      <c r="BM18" s="113"/>
      <c r="BN18" s="113"/>
      <c r="BO18" s="113"/>
      <c r="BP18" s="113"/>
      <c r="BQ18" s="81"/>
      <c r="BR18" s="81"/>
      <c r="BS18" s="81"/>
      <c r="BT18" s="81"/>
      <c r="BU18" s="81">
        <v>80</v>
      </c>
      <c r="BV18" s="81">
        <v>80</v>
      </c>
      <c r="BW18" s="81">
        <v>75</v>
      </c>
      <c r="BX18" s="81"/>
      <c r="BY18" s="81"/>
      <c r="BZ18" s="81"/>
      <c r="CA18" s="81"/>
      <c r="CB18" s="113"/>
      <c r="CC18" s="113"/>
      <c r="CD18" s="113"/>
      <c r="CE18" s="113"/>
      <c r="CF18" s="113">
        <v>80</v>
      </c>
      <c r="CG18" s="113">
        <v>78</v>
      </c>
      <c r="CH18" s="113">
        <v>80</v>
      </c>
      <c r="CI18" s="113"/>
      <c r="CJ18" s="113"/>
      <c r="CK18" s="114"/>
      <c r="CL18" s="114"/>
      <c r="CM18" s="115">
        <v>79</v>
      </c>
      <c r="CN18" s="115">
        <v>76.5</v>
      </c>
      <c r="CO18" s="115">
        <v>76.5</v>
      </c>
      <c r="CP18" s="115">
        <v>79</v>
      </c>
      <c r="CQ18" s="115">
        <v>78.75</v>
      </c>
      <c r="CR18" s="115">
        <v>79</v>
      </c>
      <c r="CS18" s="115">
        <v>77.5</v>
      </c>
      <c r="CT18" s="115" t="s">
        <v>116</v>
      </c>
      <c r="CU18" s="115" t="s">
        <v>116</v>
      </c>
      <c r="CV18" s="115" t="s">
        <v>116</v>
      </c>
      <c r="CW18" s="115" t="s">
        <v>116</v>
      </c>
      <c r="CX18" s="116"/>
      <c r="CY18" s="116"/>
      <c r="CZ18" s="116"/>
      <c r="DA18" s="116">
        <v>75</v>
      </c>
      <c r="DB18" s="116"/>
      <c r="DC18" s="116"/>
      <c r="DD18" s="116">
        <v>75</v>
      </c>
      <c r="DE18" s="116"/>
      <c r="DF18" s="116"/>
      <c r="DG18" s="116"/>
      <c r="DH18" s="116"/>
      <c r="DI18" s="117"/>
      <c r="DJ18" s="117"/>
      <c r="DK18" s="117"/>
      <c r="DL18" s="117">
        <v>70</v>
      </c>
      <c r="DM18" s="117">
        <v>80</v>
      </c>
      <c r="DN18" s="117">
        <v>68</v>
      </c>
      <c r="DO18" s="117"/>
      <c r="DP18" s="117"/>
      <c r="DQ18" s="117"/>
      <c r="DR18" s="117"/>
      <c r="DS18" s="118"/>
      <c r="DT18" s="119">
        <v>76.988095238095227</v>
      </c>
      <c r="DU18" s="120" t="s">
        <v>71</v>
      </c>
      <c r="DV18" s="121" t="s">
        <v>128</v>
      </c>
    </row>
    <row r="19" spans="1:126" ht="15.75" customHeight="1">
      <c r="A19" s="122">
        <v>12</v>
      </c>
      <c r="B19" s="112" t="str">
        <f>[1]SISWA!B17</f>
        <v>Nabila Septianing Tyas</v>
      </c>
      <c r="C19" s="81">
        <v>80</v>
      </c>
      <c r="D19" s="81">
        <v>80</v>
      </c>
      <c r="E19" s="81"/>
      <c r="F19" s="81"/>
      <c r="G19" s="81"/>
      <c r="H19" s="81"/>
      <c r="I19" s="81"/>
      <c r="J19" s="81"/>
      <c r="K19" s="81"/>
      <c r="L19" s="81"/>
      <c r="M19" s="81"/>
      <c r="N19" s="113">
        <v>85</v>
      </c>
      <c r="O19" s="113">
        <v>88</v>
      </c>
      <c r="P19" s="113"/>
      <c r="Q19" s="113"/>
      <c r="R19" s="113"/>
      <c r="S19" s="113"/>
      <c r="T19" s="113"/>
      <c r="U19" s="113"/>
      <c r="V19" s="113"/>
      <c r="W19" s="113"/>
      <c r="X19" s="113"/>
      <c r="Y19" s="81"/>
      <c r="Z19" s="81"/>
      <c r="AA19" s="81">
        <v>80</v>
      </c>
      <c r="AB19" s="81">
        <v>90</v>
      </c>
      <c r="AC19" s="81"/>
      <c r="AD19" s="81"/>
      <c r="AE19" s="81"/>
      <c r="AF19" s="81"/>
      <c r="AG19" s="81"/>
      <c r="AH19" s="81"/>
      <c r="AI19" s="81"/>
      <c r="AJ19" s="113"/>
      <c r="AK19" s="113"/>
      <c r="AL19" s="113">
        <v>85</v>
      </c>
      <c r="AM19" s="113">
        <v>90</v>
      </c>
      <c r="AN19" s="113"/>
      <c r="AO19" s="113"/>
      <c r="AP19" s="113"/>
      <c r="AQ19" s="113"/>
      <c r="AR19" s="113"/>
      <c r="AS19" s="113"/>
      <c r="AT19" s="113"/>
      <c r="AU19" s="81"/>
      <c r="AV19" s="81"/>
      <c r="AW19" s="81"/>
      <c r="AX19" s="81">
        <v>80</v>
      </c>
      <c r="AY19" s="81">
        <v>88</v>
      </c>
      <c r="AZ19" s="81"/>
      <c r="BA19" s="81"/>
      <c r="BB19" s="81"/>
      <c r="BC19" s="81"/>
      <c r="BD19" s="81"/>
      <c r="BE19" s="81"/>
      <c r="BF19" s="113"/>
      <c r="BG19" s="113"/>
      <c r="BH19" s="113"/>
      <c r="BI19" s="113">
        <v>85</v>
      </c>
      <c r="BJ19" s="113">
        <v>85</v>
      </c>
      <c r="BK19" s="113"/>
      <c r="BL19" s="113"/>
      <c r="BM19" s="113"/>
      <c r="BN19" s="113"/>
      <c r="BO19" s="113"/>
      <c r="BP19" s="113"/>
      <c r="BQ19" s="81"/>
      <c r="BR19" s="81"/>
      <c r="BS19" s="81"/>
      <c r="BT19" s="81"/>
      <c r="BU19" s="81">
        <v>90</v>
      </c>
      <c r="BV19" s="81">
        <v>85</v>
      </c>
      <c r="BW19" s="81">
        <v>85</v>
      </c>
      <c r="BX19" s="81"/>
      <c r="BY19" s="81"/>
      <c r="BZ19" s="81"/>
      <c r="CA19" s="81"/>
      <c r="CB19" s="113"/>
      <c r="CC19" s="113"/>
      <c r="CD19" s="113"/>
      <c r="CE19" s="113"/>
      <c r="CF19" s="113">
        <v>90</v>
      </c>
      <c r="CG19" s="113">
        <v>90</v>
      </c>
      <c r="CH19" s="113">
        <v>85</v>
      </c>
      <c r="CI19" s="113"/>
      <c r="CJ19" s="113"/>
      <c r="CK19" s="114"/>
      <c r="CL19" s="114"/>
      <c r="CM19" s="115">
        <v>82.5</v>
      </c>
      <c r="CN19" s="115">
        <v>84</v>
      </c>
      <c r="CO19" s="115">
        <v>82.5</v>
      </c>
      <c r="CP19" s="115">
        <v>86.25</v>
      </c>
      <c r="CQ19" s="115">
        <v>88.25</v>
      </c>
      <c r="CR19" s="115">
        <v>87.5</v>
      </c>
      <c r="CS19" s="115">
        <v>85</v>
      </c>
      <c r="CT19" s="115" t="s">
        <v>116</v>
      </c>
      <c r="CU19" s="115" t="s">
        <v>116</v>
      </c>
      <c r="CV19" s="115" t="s">
        <v>116</v>
      </c>
      <c r="CW19" s="115" t="s">
        <v>116</v>
      </c>
      <c r="CX19" s="116"/>
      <c r="CY19" s="116"/>
      <c r="CZ19" s="116"/>
      <c r="DA19" s="116">
        <v>90</v>
      </c>
      <c r="DB19" s="116"/>
      <c r="DC19" s="116"/>
      <c r="DD19" s="116">
        <v>100</v>
      </c>
      <c r="DE19" s="116"/>
      <c r="DF19" s="116"/>
      <c r="DG19" s="116"/>
      <c r="DH19" s="116"/>
      <c r="DI19" s="117"/>
      <c r="DJ19" s="117"/>
      <c r="DK19" s="117"/>
      <c r="DL19" s="117">
        <v>100</v>
      </c>
      <c r="DM19" s="117">
        <v>100</v>
      </c>
      <c r="DN19" s="117">
        <v>80</v>
      </c>
      <c r="DO19" s="117"/>
      <c r="DP19" s="117"/>
      <c r="DQ19" s="117"/>
      <c r="DR19" s="117"/>
      <c r="DS19" s="118"/>
      <c r="DT19" s="119">
        <v>86.684523809523824</v>
      </c>
      <c r="DU19" s="120" t="s">
        <v>61</v>
      </c>
      <c r="DV19" s="121" t="s">
        <v>119</v>
      </c>
    </row>
    <row r="20" spans="1:126" ht="15.75" customHeight="1">
      <c r="A20" s="122">
        <v>13</v>
      </c>
      <c r="B20" s="112" t="str">
        <f>[1]SISWA!B18</f>
        <v>Rakha Boma Nandana</v>
      </c>
      <c r="C20" s="81">
        <v>80</v>
      </c>
      <c r="D20" s="81">
        <v>80</v>
      </c>
      <c r="E20" s="81"/>
      <c r="F20" s="81"/>
      <c r="G20" s="81"/>
      <c r="H20" s="81"/>
      <c r="I20" s="81"/>
      <c r="J20" s="81"/>
      <c r="K20" s="81"/>
      <c r="L20" s="81"/>
      <c r="M20" s="81"/>
      <c r="N20" s="113">
        <v>85</v>
      </c>
      <c r="O20" s="113">
        <v>85</v>
      </c>
      <c r="P20" s="113"/>
      <c r="Q20" s="113"/>
      <c r="R20" s="113"/>
      <c r="S20" s="113"/>
      <c r="T20" s="113"/>
      <c r="U20" s="113"/>
      <c r="V20" s="113"/>
      <c r="W20" s="113"/>
      <c r="X20" s="113"/>
      <c r="Y20" s="81"/>
      <c r="Z20" s="81"/>
      <c r="AA20" s="81">
        <v>80</v>
      </c>
      <c r="AB20" s="81">
        <v>80</v>
      </c>
      <c r="AC20" s="81"/>
      <c r="AD20" s="81"/>
      <c r="AE20" s="81"/>
      <c r="AF20" s="81"/>
      <c r="AG20" s="81"/>
      <c r="AH20" s="81"/>
      <c r="AI20" s="81"/>
      <c r="AJ20" s="113"/>
      <c r="AK20" s="113"/>
      <c r="AL20" s="113">
        <v>88</v>
      </c>
      <c r="AM20" s="113">
        <v>85</v>
      </c>
      <c r="AN20" s="113"/>
      <c r="AO20" s="113"/>
      <c r="AP20" s="113"/>
      <c r="AQ20" s="113"/>
      <c r="AR20" s="113"/>
      <c r="AS20" s="113"/>
      <c r="AT20" s="113"/>
      <c r="AU20" s="81"/>
      <c r="AV20" s="81"/>
      <c r="AW20" s="81"/>
      <c r="AX20" s="81">
        <v>80</v>
      </c>
      <c r="AY20" s="81">
        <v>80</v>
      </c>
      <c r="AZ20" s="81"/>
      <c r="BA20" s="81"/>
      <c r="BB20" s="81"/>
      <c r="BC20" s="81"/>
      <c r="BD20" s="81"/>
      <c r="BE20" s="81"/>
      <c r="BF20" s="113"/>
      <c r="BG20" s="113"/>
      <c r="BH20" s="113"/>
      <c r="BI20" s="113">
        <v>85</v>
      </c>
      <c r="BJ20" s="113">
        <v>85</v>
      </c>
      <c r="BK20" s="113"/>
      <c r="BL20" s="113"/>
      <c r="BM20" s="113"/>
      <c r="BN20" s="113"/>
      <c r="BO20" s="113"/>
      <c r="BP20" s="113"/>
      <c r="BQ20" s="81"/>
      <c r="BR20" s="81"/>
      <c r="BS20" s="81"/>
      <c r="BT20" s="81"/>
      <c r="BU20" s="81">
        <v>85</v>
      </c>
      <c r="BV20" s="81">
        <v>88</v>
      </c>
      <c r="BW20" s="81">
        <v>88</v>
      </c>
      <c r="BX20" s="81"/>
      <c r="BY20" s="81"/>
      <c r="BZ20" s="81"/>
      <c r="CA20" s="81"/>
      <c r="CB20" s="113"/>
      <c r="CC20" s="113"/>
      <c r="CD20" s="113"/>
      <c r="CE20" s="113"/>
      <c r="CF20" s="113">
        <v>88</v>
      </c>
      <c r="CG20" s="113">
        <v>90</v>
      </c>
      <c r="CH20" s="113">
        <v>85</v>
      </c>
      <c r="CI20" s="113"/>
      <c r="CJ20" s="113"/>
      <c r="CK20" s="114"/>
      <c r="CL20" s="114"/>
      <c r="CM20" s="115">
        <v>82.5</v>
      </c>
      <c r="CN20" s="115">
        <v>82.5</v>
      </c>
      <c r="CO20" s="115">
        <v>84</v>
      </c>
      <c r="CP20" s="115">
        <v>82.5</v>
      </c>
      <c r="CQ20" s="115">
        <v>84.5</v>
      </c>
      <c r="CR20" s="115">
        <v>89</v>
      </c>
      <c r="CS20" s="115">
        <v>86.5</v>
      </c>
      <c r="CT20" s="115" t="s">
        <v>116</v>
      </c>
      <c r="CU20" s="115" t="s">
        <v>116</v>
      </c>
      <c r="CV20" s="115" t="s">
        <v>116</v>
      </c>
      <c r="CW20" s="115" t="s">
        <v>116</v>
      </c>
      <c r="CX20" s="116"/>
      <c r="CY20" s="116"/>
      <c r="CZ20" s="116"/>
      <c r="DA20" s="116">
        <v>90</v>
      </c>
      <c r="DB20" s="116"/>
      <c r="DC20" s="116"/>
      <c r="DD20" s="116">
        <v>85</v>
      </c>
      <c r="DE20" s="116"/>
      <c r="DF20" s="116"/>
      <c r="DG20" s="116"/>
      <c r="DH20" s="116"/>
      <c r="DI20" s="117"/>
      <c r="DJ20" s="117"/>
      <c r="DK20" s="117"/>
      <c r="DL20" s="117">
        <v>100</v>
      </c>
      <c r="DM20" s="117">
        <v>100</v>
      </c>
      <c r="DN20" s="117">
        <v>80</v>
      </c>
      <c r="DO20" s="117"/>
      <c r="DP20" s="117"/>
      <c r="DQ20" s="117"/>
      <c r="DR20" s="117"/>
      <c r="DS20" s="118"/>
      <c r="DT20" s="119">
        <v>85.630952380952394</v>
      </c>
      <c r="DU20" s="120" t="s">
        <v>61</v>
      </c>
      <c r="DV20" s="121" t="s">
        <v>121</v>
      </c>
    </row>
    <row r="21" spans="1:126" ht="14.25" customHeight="1">
      <c r="A21" s="122">
        <v>14</v>
      </c>
      <c r="B21" s="112" t="str">
        <f>[1]SISWA!B19</f>
        <v>Rayyan Khairul Azam</v>
      </c>
      <c r="C21" s="81">
        <v>90</v>
      </c>
      <c r="D21" s="81">
        <v>85</v>
      </c>
      <c r="E21" s="81"/>
      <c r="F21" s="81"/>
      <c r="G21" s="81"/>
      <c r="H21" s="81"/>
      <c r="I21" s="81"/>
      <c r="J21" s="81"/>
      <c r="K21" s="81"/>
      <c r="L21" s="81"/>
      <c r="M21" s="81"/>
      <c r="N21" s="113">
        <v>90</v>
      </c>
      <c r="O21" s="113">
        <v>90</v>
      </c>
      <c r="P21" s="113"/>
      <c r="Q21" s="113"/>
      <c r="R21" s="113"/>
      <c r="S21" s="113"/>
      <c r="T21" s="113"/>
      <c r="U21" s="113"/>
      <c r="V21" s="113"/>
      <c r="W21" s="113"/>
      <c r="X21" s="113"/>
      <c r="Y21" s="81"/>
      <c r="Z21" s="81"/>
      <c r="AA21" s="81">
        <v>90</v>
      </c>
      <c r="AB21" s="81">
        <v>90</v>
      </c>
      <c r="AC21" s="81"/>
      <c r="AD21" s="81"/>
      <c r="AE21" s="81"/>
      <c r="AF21" s="81"/>
      <c r="AG21" s="81"/>
      <c r="AH21" s="81"/>
      <c r="AI21" s="81"/>
      <c r="AJ21" s="113"/>
      <c r="AK21" s="113"/>
      <c r="AL21" s="113">
        <v>90</v>
      </c>
      <c r="AM21" s="113">
        <v>95</v>
      </c>
      <c r="AN21" s="113"/>
      <c r="AO21" s="113"/>
      <c r="AP21" s="113"/>
      <c r="AQ21" s="113"/>
      <c r="AR21" s="113"/>
      <c r="AS21" s="113"/>
      <c r="AT21" s="113"/>
      <c r="AU21" s="81"/>
      <c r="AV21" s="81"/>
      <c r="AW21" s="81"/>
      <c r="AX21" s="81">
        <v>90</v>
      </c>
      <c r="AY21" s="81">
        <v>80</v>
      </c>
      <c r="AZ21" s="81"/>
      <c r="BA21" s="81"/>
      <c r="BB21" s="81"/>
      <c r="BC21" s="81"/>
      <c r="BD21" s="81"/>
      <c r="BE21" s="81"/>
      <c r="BF21" s="113"/>
      <c r="BG21" s="113"/>
      <c r="BH21" s="113"/>
      <c r="BI21" s="113">
        <v>90</v>
      </c>
      <c r="BJ21" s="113">
        <v>90</v>
      </c>
      <c r="BK21" s="113"/>
      <c r="BL21" s="113"/>
      <c r="BM21" s="113"/>
      <c r="BN21" s="113"/>
      <c r="BO21" s="113"/>
      <c r="BP21" s="113"/>
      <c r="BQ21" s="81"/>
      <c r="BR21" s="81"/>
      <c r="BS21" s="81"/>
      <c r="BT21" s="81"/>
      <c r="BU21" s="81">
        <v>90</v>
      </c>
      <c r="BV21" s="81">
        <v>85</v>
      </c>
      <c r="BW21" s="81">
        <v>90</v>
      </c>
      <c r="BX21" s="81"/>
      <c r="BY21" s="81"/>
      <c r="BZ21" s="81"/>
      <c r="CA21" s="81"/>
      <c r="CB21" s="113"/>
      <c r="CC21" s="113"/>
      <c r="CD21" s="113"/>
      <c r="CE21" s="113"/>
      <c r="CF21" s="113">
        <v>90</v>
      </c>
      <c r="CG21" s="113">
        <v>90</v>
      </c>
      <c r="CH21" s="113">
        <v>90</v>
      </c>
      <c r="CI21" s="113"/>
      <c r="CJ21" s="113"/>
      <c r="CK21" s="114"/>
      <c r="CL21" s="114"/>
      <c r="CM21" s="115">
        <v>90</v>
      </c>
      <c r="CN21" s="115">
        <v>87.5</v>
      </c>
      <c r="CO21" s="115">
        <v>90</v>
      </c>
      <c r="CP21" s="115">
        <v>91.25</v>
      </c>
      <c r="CQ21" s="115">
        <v>87.5</v>
      </c>
      <c r="CR21" s="115">
        <v>87.5</v>
      </c>
      <c r="CS21" s="115">
        <v>90</v>
      </c>
      <c r="CT21" s="115" t="s">
        <v>116</v>
      </c>
      <c r="CU21" s="115" t="s">
        <v>116</v>
      </c>
      <c r="CV21" s="115" t="s">
        <v>116</v>
      </c>
      <c r="CW21" s="115" t="s">
        <v>116</v>
      </c>
      <c r="CX21" s="116"/>
      <c r="CY21" s="116"/>
      <c r="CZ21" s="116"/>
      <c r="DA21" s="116">
        <v>80</v>
      </c>
      <c r="DB21" s="116"/>
      <c r="DC21" s="116"/>
      <c r="DD21" s="116">
        <v>92</v>
      </c>
      <c r="DE21" s="116"/>
      <c r="DF21" s="116"/>
      <c r="DG21" s="116"/>
      <c r="DH21" s="116"/>
      <c r="DI21" s="117"/>
      <c r="DJ21" s="117"/>
      <c r="DK21" s="117"/>
      <c r="DL21" s="117">
        <v>100</v>
      </c>
      <c r="DM21" s="117">
        <v>100</v>
      </c>
      <c r="DN21" s="117">
        <v>100</v>
      </c>
      <c r="DO21" s="117"/>
      <c r="DP21" s="117"/>
      <c r="DQ21" s="117"/>
      <c r="DR21" s="117"/>
      <c r="DS21" s="118"/>
      <c r="DT21" s="119">
        <v>90.303571428571431</v>
      </c>
      <c r="DU21" s="120" t="s">
        <v>123</v>
      </c>
      <c r="DV21" s="121" t="s">
        <v>129</v>
      </c>
    </row>
    <row r="22" spans="1:126" ht="17.25" customHeight="1">
      <c r="A22" s="122">
        <v>15</v>
      </c>
      <c r="B22" s="112" t="str">
        <f>[1]SISWA!B20</f>
        <v>Regina Astitra Rahmadonna</v>
      </c>
      <c r="C22" s="81">
        <v>90</v>
      </c>
      <c r="D22" s="81">
        <v>90</v>
      </c>
      <c r="E22" s="81"/>
      <c r="F22" s="81"/>
      <c r="G22" s="81"/>
      <c r="H22" s="81"/>
      <c r="I22" s="81"/>
      <c r="J22" s="81"/>
      <c r="K22" s="81"/>
      <c r="L22" s="81"/>
      <c r="M22" s="81"/>
      <c r="N22" s="113">
        <v>90</v>
      </c>
      <c r="O22" s="113">
        <v>90</v>
      </c>
      <c r="P22" s="113"/>
      <c r="Q22" s="113"/>
      <c r="R22" s="113"/>
      <c r="S22" s="113"/>
      <c r="T22" s="113"/>
      <c r="U22" s="113"/>
      <c r="V22" s="113"/>
      <c r="W22" s="113"/>
      <c r="X22" s="113"/>
      <c r="Y22" s="81"/>
      <c r="Z22" s="81"/>
      <c r="AA22" s="81">
        <v>90</v>
      </c>
      <c r="AB22" s="81">
        <v>95</v>
      </c>
      <c r="AC22" s="81"/>
      <c r="AD22" s="81"/>
      <c r="AE22" s="81"/>
      <c r="AF22" s="81"/>
      <c r="AG22" s="81"/>
      <c r="AH22" s="81"/>
      <c r="AI22" s="81"/>
      <c r="AJ22" s="113"/>
      <c r="AK22" s="113"/>
      <c r="AL22" s="113">
        <v>100</v>
      </c>
      <c r="AM22" s="113">
        <v>95</v>
      </c>
      <c r="AN22" s="113"/>
      <c r="AO22" s="113"/>
      <c r="AP22" s="113"/>
      <c r="AQ22" s="113"/>
      <c r="AR22" s="113"/>
      <c r="AS22" s="113"/>
      <c r="AT22" s="113"/>
      <c r="AU22" s="81"/>
      <c r="AV22" s="81"/>
      <c r="AW22" s="81"/>
      <c r="AX22" s="81">
        <v>85</v>
      </c>
      <c r="AY22" s="81">
        <v>90</v>
      </c>
      <c r="AZ22" s="81"/>
      <c r="BA22" s="81"/>
      <c r="BB22" s="81"/>
      <c r="BC22" s="81"/>
      <c r="BD22" s="81"/>
      <c r="BE22" s="81"/>
      <c r="BF22" s="113"/>
      <c r="BG22" s="113"/>
      <c r="BH22" s="113"/>
      <c r="BI22" s="113">
        <v>90</v>
      </c>
      <c r="BJ22" s="113">
        <v>90</v>
      </c>
      <c r="BK22" s="113"/>
      <c r="BL22" s="113"/>
      <c r="BM22" s="113"/>
      <c r="BN22" s="113"/>
      <c r="BO22" s="113"/>
      <c r="BP22" s="113"/>
      <c r="BQ22" s="81"/>
      <c r="BR22" s="81"/>
      <c r="BS22" s="81"/>
      <c r="BT22" s="81"/>
      <c r="BU22" s="81">
        <v>85</v>
      </c>
      <c r="BV22" s="81">
        <v>95</v>
      </c>
      <c r="BW22" s="81">
        <v>90</v>
      </c>
      <c r="BX22" s="81"/>
      <c r="BY22" s="81"/>
      <c r="BZ22" s="81"/>
      <c r="CA22" s="81"/>
      <c r="CB22" s="113"/>
      <c r="CC22" s="113"/>
      <c r="CD22" s="113"/>
      <c r="CE22" s="113"/>
      <c r="CF22" s="113">
        <v>95</v>
      </c>
      <c r="CG22" s="113">
        <v>90</v>
      </c>
      <c r="CH22" s="113">
        <v>95</v>
      </c>
      <c r="CI22" s="113"/>
      <c r="CJ22" s="113"/>
      <c r="CK22" s="114"/>
      <c r="CL22" s="114"/>
      <c r="CM22" s="115">
        <v>90</v>
      </c>
      <c r="CN22" s="115">
        <v>90</v>
      </c>
      <c r="CO22" s="115">
        <v>95</v>
      </c>
      <c r="CP22" s="115">
        <v>91.25</v>
      </c>
      <c r="CQ22" s="115">
        <v>90</v>
      </c>
      <c r="CR22" s="115">
        <v>92.5</v>
      </c>
      <c r="CS22" s="115">
        <v>92.5</v>
      </c>
      <c r="CT22" s="115" t="s">
        <v>116</v>
      </c>
      <c r="CU22" s="115" t="s">
        <v>116</v>
      </c>
      <c r="CV22" s="115" t="s">
        <v>116</v>
      </c>
      <c r="CW22" s="115" t="s">
        <v>116</v>
      </c>
      <c r="CX22" s="116"/>
      <c r="CY22" s="116"/>
      <c r="CZ22" s="116"/>
      <c r="DA22" s="116">
        <v>100</v>
      </c>
      <c r="DB22" s="116"/>
      <c r="DC22" s="116"/>
      <c r="DD22" s="116">
        <v>95</v>
      </c>
      <c r="DE22" s="116"/>
      <c r="DF22" s="116"/>
      <c r="DG22" s="116"/>
      <c r="DH22" s="116"/>
      <c r="DI22" s="117"/>
      <c r="DJ22" s="117"/>
      <c r="DK22" s="117"/>
      <c r="DL22" s="117">
        <v>100</v>
      </c>
      <c r="DM22" s="117">
        <v>100</v>
      </c>
      <c r="DN22" s="117">
        <v>100</v>
      </c>
      <c r="DO22" s="117"/>
      <c r="DP22" s="117"/>
      <c r="DQ22" s="117"/>
      <c r="DR22" s="117"/>
      <c r="DS22" s="118"/>
      <c r="DT22" s="119">
        <v>93.18452380952381</v>
      </c>
      <c r="DU22" s="120" t="s">
        <v>123</v>
      </c>
      <c r="DV22" s="121" t="s">
        <v>124</v>
      </c>
    </row>
    <row r="23" spans="1:126" ht="17.25" customHeight="1">
      <c r="A23" s="122">
        <v>16</v>
      </c>
      <c r="B23" s="112" t="str">
        <f>[1]SISWA!B21</f>
        <v>Safiq Satriawan</v>
      </c>
      <c r="C23" s="81">
        <v>85</v>
      </c>
      <c r="D23" s="81">
        <v>80</v>
      </c>
      <c r="E23" s="81"/>
      <c r="F23" s="81"/>
      <c r="G23" s="81"/>
      <c r="H23" s="81"/>
      <c r="I23" s="81"/>
      <c r="J23" s="81"/>
      <c r="K23" s="81"/>
      <c r="L23" s="81"/>
      <c r="M23" s="81"/>
      <c r="N23" s="113">
        <v>90</v>
      </c>
      <c r="O23" s="113">
        <v>90</v>
      </c>
      <c r="P23" s="113"/>
      <c r="Q23" s="113"/>
      <c r="R23" s="113"/>
      <c r="S23" s="113"/>
      <c r="T23" s="113"/>
      <c r="U23" s="113"/>
      <c r="V23" s="113"/>
      <c r="W23" s="113"/>
      <c r="X23" s="113"/>
      <c r="Y23" s="81"/>
      <c r="Z23" s="81"/>
      <c r="AA23" s="81">
        <v>85</v>
      </c>
      <c r="AB23" s="81">
        <v>85</v>
      </c>
      <c r="AC23" s="81"/>
      <c r="AD23" s="81"/>
      <c r="AE23" s="81"/>
      <c r="AF23" s="81"/>
      <c r="AG23" s="81"/>
      <c r="AH23" s="81"/>
      <c r="AI23" s="81"/>
      <c r="AJ23" s="113"/>
      <c r="AK23" s="113"/>
      <c r="AL23" s="113">
        <v>90</v>
      </c>
      <c r="AM23" s="113">
        <v>88</v>
      </c>
      <c r="AN23" s="113"/>
      <c r="AO23" s="113"/>
      <c r="AP23" s="113"/>
      <c r="AQ23" s="113"/>
      <c r="AR23" s="113"/>
      <c r="AS23" s="113"/>
      <c r="AT23" s="113"/>
      <c r="AU23" s="81"/>
      <c r="AV23" s="81"/>
      <c r="AW23" s="81"/>
      <c r="AX23" s="81">
        <v>85</v>
      </c>
      <c r="AY23" s="81">
        <v>80</v>
      </c>
      <c r="AZ23" s="81"/>
      <c r="BA23" s="81"/>
      <c r="BB23" s="81"/>
      <c r="BC23" s="81"/>
      <c r="BD23" s="81"/>
      <c r="BE23" s="81"/>
      <c r="BF23" s="113"/>
      <c r="BG23" s="113"/>
      <c r="BH23" s="113"/>
      <c r="BI23" s="113">
        <v>85</v>
      </c>
      <c r="BJ23" s="113">
        <v>85</v>
      </c>
      <c r="BK23" s="113"/>
      <c r="BL23" s="113"/>
      <c r="BM23" s="113"/>
      <c r="BN23" s="113"/>
      <c r="BO23" s="113"/>
      <c r="BP23" s="113"/>
      <c r="BQ23" s="81"/>
      <c r="BR23" s="81"/>
      <c r="BS23" s="81"/>
      <c r="BT23" s="81"/>
      <c r="BU23" s="81">
        <v>85</v>
      </c>
      <c r="BV23" s="81">
        <v>90</v>
      </c>
      <c r="BW23" s="81">
        <v>85</v>
      </c>
      <c r="BX23" s="81"/>
      <c r="BY23" s="81"/>
      <c r="BZ23" s="81"/>
      <c r="CA23" s="81"/>
      <c r="CB23" s="113"/>
      <c r="CC23" s="113"/>
      <c r="CD23" s="113"/>
      <c r="CE23" s="113"/>
      <c r="CF23" s="113">
        <v>88</v>
      </c>
      <c r="CG23" s="113">
        <v>90</v>
      </c>
      <c r="CH23" s="113">
        <v>85</v>
      </c>
      <c r="CI23" s="113"/>
      <c r="CJ23" s="113"/>
      <c r="CK23" s="114"/>
      <c r="CL23" s="114"/>
      <c r="CM23" s="115">
        <v>87.5</v>
      </c>
      <c r="CN23" s="115">
        <v>85</v>
      </c>
      <c r="CO23" s="115">
        <v>87.5</v>
      </c>
      <c r="CP23" s="115">
        <v>85.75</v>
      </c>
      <c r="CQ23" s="115">
        <v>84.5</v>
      </c>
      <c r="CR23" s="115">
        <v>90</v>
      </c>
      <c r="CS23" s="115">
        <v>85</v>
      </c>
      <c r="CT23" s="115" t="s">
        <v>116</v>
      </c>
      <c r="CU23" s="115" t="s">
        <v>116</v>
      </c>
      <c r="CV23" s="115" t="s">
        <v>116</v>
      </c>
      <c r="CW23" s="115" t="s">
        <v>116</v>
      </c>
      <c r="CX23" s="116"/>
      <c r="CY23" s="116"/>
      <c r="CZ23" s="116"/>
      <c r="DA23" s="116">
        <v>90</v>
      </c>
      <c r="DB23" s="116"/>
      <c r="DC23" s="116"/>
      <c r="DD23" s="116">
        <v>97</v>
      </c>
      <c r="DE23" s="116"/>
      <c r="DF23" s="116"/>
      <c r="DG23" s="116"/>
      <c r="DH23" s="116"/>
      <c r="DI23" s="117"/>
      <c r="DJ23" s="117"/>
      <c r="DK23" s="117"/>
      <c r="DL23" s="117">
        <v>100</v>
      </c>
      <c r="DM23" s="117">
        <v>100</v>
      </c>
      <c r="DN23" s="117">
        <v>100</v>
      </c>
      <c r="DO23" s="117"/>
      <c r="DP23" s="117"/>
      <c r="DQ23" s="117"/>
      <c r="DR23" s="117"/>
      <c r="DS23" s="118"/>
      <c r="DT23" s="119">
        <v>88.910714285714292</v>
      </c>
      <c r="DU23" s="120" t="s">
        <v>61</v>
      </c>
      <c r="DV23" s="121" t="s">
        <v>129</v>
      </c>
    </row>
    <row r="24" spans="1:126">
      <c r="A24" s="122">
        <v>17</v>
      </c>
      <c r="B24" s="112" t="e">
        <f>[1]SISWA!#REF!</f>
        <v>#REF!</v>
      </c>
      <c r="C24" s="81"/>
      <c r="D24" s="81"/>
      <c r="E24" s="81"/>
      <c r="F24" s="81"/>
      <c r="G24" s="81"/>
      <c r="H24" s="81"/>
      <c r="I24" s="81"/>
      <c r="J24" s="81"/>
      <c r="K24" s="81"/>
      <c r="L24" s="81"/>
      <c r="M24" s="81"/>
      <c r="N24" s="113"/>
      <c r="O24" s="113"/>
      <c r="P24" s="113"/>
      <c r="Q24" s="113"/>
      <c r="R24" s="113"/>
      <c r="S24" s="113"/>
      <c r="T24" s="113"/>
      <c r="U24" s="113"/>
      <c r="V24" s="113"/>
      <c r="W24" s="113"/>
      <c r="X24" s="113"/>
      <c r="Y24" s="81"/>
      <c r="Z24" s="81"/>
      <c r="AA24" s="81"/>
      <c r="AB24" s="81"/>
      <c r="AC24" s="81"/>
      <c r="AD24" s="81"/>
      <c r="AE24" s="81"/>
      <c r="AF24" s="81"/>
      <c r="AG24" s="81"/>
      <c r="AH24" s="81"/>
      <c r="AI24" s="81"/>
      <c r="AJ24" s="113"/>
      <c r="AK24" s="113"/>
      <c r="AL24" s="113"/>
      <c r="AM24" s="113"/>
      <c r="AN24" s="113"/>
      <c r="AO24" s="113"/>
      <c r="AP24" s="113"/>
      <c r="AQ24" s="113"/>
      <c r="AR24" s="113"/>
      <c r="AS24" s="113"/>
      <c r="AT24" s="113"/>
      <c r="AU24" s="81"/>
      <c r="AV24" s="81"/>
      <c r="AW24" s="81"/>
      <c r="AX24" s="81"/>
      <c r="AY24" s="81"/>
      <c r="AZ24" s="81"/>
      <c r="BA24" s="81"/>
      <c r="BB24" s="81"/>
      <c r="BC24" s="81"/>
      <c r="BD24" s="81"/>
      <c r="BE24" s="81"/>
      <c r="BF24" s="113"/>
      <c r="BG24" s="113"/>
      <c r="BH24" s="113"/>
      <c r="BI24" s="113"/>
      <c r="BJ24" s="113"/>
      <c r="BK24" s="113"/>
      <c r="BL24" s="113"/>
      <c r="BM24" s="113"/>
      <c r="BN24" s="113"/>
      <c r="BO24" s="113"/>
      <c r="BP24" s="113"/>
      <c r="BQ24" s="81"/>
      <c r="BR24" s="81"/>
      <c r="BS24" s="81"/>
      <c r="BT24" s="81"/>
      <c r="BU24" s="81"/>
      <c r="BV24" s="81"/>
      <c r="BW24" s="81"/>
      <c r="BX24" s="81"/>
      <c r="BY24" s="81"/>
      <c r="BZ24" s="81"/>
      <c r="CA24" s="81"/>
      <c r="CB24" s="113"/>
      <c r="CC24" s="113"/>
      <c r="CD24" s="113"/>
      <c r="CE24" s="113"/>
      <c r="CF24" s="113"/>
      <c r="CG24" s="113"/>
      <c r="CH24" s="113"/>
      <c r="CI24" s="113"/>
      <c r="CJ24" s="113"/>
      <c r="CK24" s="114"/>
      <c r="CL24" s="114"/>
      <c r="CM24" s="115" t="s">
        <v>116</v>
      </c>
      <c r="CN24" s="115" t="s">
        <v>116</v>
      </c>
      <c r="CO24" s="115" t="s">
        <v>116</v>
      </c>
      <c r="CP24" s="115" t="s">
        <v>116</v>
      </c>
      <c r="CQ24" s="115" t="s">
        <v>116</v>
      </c>
      <c r="CR24" s="115" t="s">
        <v>116</v>
      </c>
      <c r="CS24" s="115" t="s">
        <v>116</v>
      </c>
      <c r="CT24" s="115" t="s">
        <v>116</v>
      </c>
      <c r="CU24" s="115" t="s">
        <v>116</v>
      </c>
      <c r="CV24" s="115" t="s">
        <v>116</v>
      </c>
      <c r="CW24" s="115" t="s">
        <v>116</v>
      </c>
      <c r="CX24" s="116"/>
      <c r="CY24" s="116"/>
      <c r="CZ24" s="116"/>
      <c r="DA24" s="116"/>
      <c r="DB24" s="116"/>
      <c r="DC24" s="116"/>
      <c r="DD24" s="116"/>
      <c r="DE24" s="116"/>
      <c r="DF24" s="116"/>
      <c r="DG24" s="116"/>
      <c r="DH24" s="116"/>
      <c r="DI24" s="117"/>
      <c r="DJ24" s="117"/>
      <c r="DK24" s="117"/>
      <c r="DL24" s="117"/>
      <c r="DM24" s="117"/>
      <c r="DN24" s="117"/>
      <c r="DO24" s="117"/>
      <c r="DP24" s="117"/>
      <c r="DQ24" s="117"/>
      <c r="DR24" s="117"/>
      <c r="DS24" s="118"/>
      <c r="DT24" s="119" t="s">
        <v>116</v>
      </c>
      <c r="DU24" s="120" t="s">
        <v>130</v>
      </c>
      <c r="DV24" s="121" t="s">
        <v>116</v>
      </c>
    </row>
    <row r="25" spans="1:126">
      <c r="A25" s="122">
        <v>18</v>
      </c>
      <c r="B25" s="112">
        <f>[1]SISWA!B23</f>
        <v>0</v>
      </c>
      <c r="C25" s="81"/>
      <c r="D25" s="81"/>
      <c r="E25" s="81"/>
      <c r="F25" s="81"/>
      <c r="G25" s="81"/>
      <c r="H25" s="81"/>
      <c r="I25" s="81"/>
      <c r="J25" s="81"/>
      <c r="K25" s="81"/>
      <c r="L25" s="81"/>
      <c r="M25" s="81"/>
      <c r="N25" s="113"/>
      <c r="O25" s="113"/>
      <c r="P25" s="113"/>
      <c r="Q25" s="113"/>
      <c r="R25" s="113"/>
      <c r="S25" s="113"/>
      <c r="T25" s="113"/>
      <c r="U25" s="113"/>
      <c r="V25" s="113"/>
      <c r="W25" s="113"/>
      <c r="X25" s="113"/>
      <c r="Y25" s="81"/>
      <c r="Z25" s="81"/>
      <c r="AA25" s="81"/>
      <c r="AB25" s="81"/>
      <c r="AC25" s="81"/>
      <c r="AD25" s="81"/>
      <c r="AE25" s="81"/>
      <c r="AF25" s="81"/>
      <c r="AG25" s="81"/>
      <c r="AH25" s="81"/>
      <c r="AI25" s="81"/>
      <c r="AJ25" s="113"/>
      <c r="AK25" s="113"/>
      <c r="AL25" s="113"/>
      <c r="AM25" s="113"/>
      <c r="AN25" s="113"/>
      <c r="AO25" s="113"/>
      <c r="AP25" s="113"/>
      <c r="AQ25" s="113"/>
      <c r="AR25" s="113"/>
      <c r="AS25" s="113"/>
      <c r="AT25" s="113"/>
      <c r="AU25" s="81"/>
      <c r="AV25" s="81"/>
      <c r="AW25" s="81"/>
      <c r="AX25" s="81"/>
      <c r="AY25" s="81"/>
      <c r="AZ25" s="81"/>
      <c r="BA25" s="81"/>
      <c r="BB25" s="81"/>
      <c r="BC25" s="81"/>
      <c r="BD25" s="81"/>
      <c r="BE25" s="81"/>
      <c r="BF25" s="113"/>
      <c r="BG25" s="113"/>
      <c r="BH25" s="113"/>
      <c r="BI25" s="113"/>
      <c r="BJ25" s="113"/>
      <c r="BK25" s="113"/>
      <c r="BL25" s="113"/>
      <c r="BM25" s="113"/>
      <c r="BN25" s="113"/>
      <c r="BO25" s="113"/>
      <c r="BP25" s="113"/>
      <c r="BQ25" s="81"/>
      <c r="BR25" s="81"/>
      <c r="BS25" s="81"/>
      <c r="BT25" s="81"/>
      <c r="BU25" s="81"/>
      <c r="BV25" s="81"/>
      <c r="BW25" s="81"/>
      <c r="BX25" s="81"/>
      <c r="BY25" s="81"/>
      <c r="BZ25" s="81"/>
      <c r="CA25" s="81"/>
      <c r="CB25" s="113"/>
      <c r="CC25" s="113"/>
      <c r="CD25" s="113"/>
      <c r="CE25" s="113"/>
      <c r="CF25" s="113"/>
      <c r="CG25" s="113"/>
      <c r="CH25" s="113"/>
      <c r="CI25" s="113"/>
      <c r="CJ25" s="113"/>
      <c r="CK25" s="114"/>
      <c r="CL25" s="114"/>
      <c r="CM25" s="115" t="s">
        <v>116</v>
      </c>
      <c r="CN25" s="115" t="s">
        <v>116</v>
      </c>
      <c r="CO25" s="115" t="s">
        <v>116</v>
      </c>
      <c r="CP25" s="115" t="s">
        <v>116</v>
      </c>
      <c r="CQ25" s="115" t="s">
        <v>116</v>
      </c>
      <c r="CR25" s="115" t="s">
        <v>116</v>
      </c>
      <c r="CS25" s="115" t="s">
        <v>116</v>
      </c>
      <c r="CT25" s="115" t="s">
        <v>116</v>
      </c>
      <c r="CU25" s="115" t="s">
        <v>116</v>
      </c>
      <c r="CV25" s="115" t="s">
        <v>116</v>
      </c>
      <c r="CW25" s="115" t="s">
        <v>116</v>
      </c>
      <c r="CX25" s="116"/>
      <c r="CY25" s="116"/>
      <c r="CZ25" s="116"/>
      <c r="DA25" s="116"/>
      <c r="DB25" s="116"/>
      <c r="DC25" s="116"/>
      <c r="DD25" s="116"/>
      <c r="DE25" s="116"/>
      <c r="DF25" s="116"/>
      <c r="DG25" s="116"/>
      <c r="DH25" s="116"/>
      <c r="DI25" s="117"/>
      <c r="DJ25" s="117"/>
      <c r="DK25" s="117"/>
      <c r="DL25" s="117"/>
      <c r="DM25" s="117"/>
      <c r="DN25" s="117"/>
      <c r="DO25" s="117"/>
      <c r="DP25" s="117"/>
      <c r="DQ25" s="117"/>
      <c r="DR25" s="117"/>
      <c r="DS25" s="118"/>
      <c r="DT25" s="119" t="s">
        <v>116</v>
      </c>
      <c r="DU25" s="120" t="s">
        <v>130</v>
      </c>
      <c r="DV25" s="121" t="s">
        <v>116</v>
      </c>
    </row>
    <row r="26" spans="1:126">
      <c r="A26" s="122">
        <v>19</v>
      </c>
      <c r="B26" s="112">
        <f>[1]SISWA!B24</f>
        <v>0</v>
      </c>
      <c r="C26" s="81"/>
      <c r="D26" s="81"/>
      <c r="E26" s="81"/>
      <c r="F26" s="81"/>
      <c r="G26" s="81"/>
      <c r="H26" s="81"/>
      <c r="I26" s="81"/>
      <c r="J26" s="81"/>
      <c r="K26" s="81"/>
      <c r="L26" s="81"/>
      <c r="M26" s="81"/>
      <c r="N26" s="113"/>
      <c r="O26" s="113"/>
      <c r="P26" s="113"/>
      <c r="Q26" s="113"/>
      <c r="R26" s="113"/>
      <c r="S26" s="113"/>
      <c r="T26" s="113"/>
      <c r="U26" s="113"/>
      <c r="V26" s="113"/>
      <c r="W26" s="113"/>
      <c r="X26" s="113"/>
      <c r="Y26" s="81"/>
      <c r="Z26" s="81"/>
      <c r="AA26" s="81"/>
      <c r="AB26" s="81"/>
      <c r="AC26" s="81"/>
      <c r="AD26" s="81"/>
      <c r="AE26" s="81"/>
      <c r="AF26" s="81"/>
      <c r="AG26" s="81"/>
      <c r="AH26" s="81"/>
      <c r="AI26" s="81"/>
      <c r="AJ26" s="113"/>
      <c r="AK26" s="113"/>
      <c r="AL26" s="113"/>
      <c r="AM26" s="113"/>
      <c r="AN26" s="113"/>
      <c r="AO26" s="113"/>
      <c r="AP26" s="113"/>
      <c r="AQ26" s="113"/>
      <c r="AR26" s="113"/>
      <c r="AS26" s="113"/>
      <c r="AT26" s="113"/>
      <c r="AU26" s="81"/>
      <c r="AV26" s="81"/>
      <c r="AW26" s="81"/>
      <c r="AX26" s="81"/>
      <c r="AY26" s="81"/>
      <c r="AZ26" s="81"/>
      <c r="BA26" s="81"/>
      <c r="BB26" s="81"/>
      <c r="BC26" s="81"/>
      <c r="BD26" s="81"/>
      <c r="BE26" s="81"/>
      <c r="BF26" s="113"/>
      <c r="BG26" s="113"/>
      <c r="BH26" s="113"/>
      <c r="BI26" s="113"/>
      <c r="BJ26" s="113"/>
      <c r="BK26" s="113"/>
      <c r="BL26" s="113"/>
      <c r="BM26" s="113"/>
      <c r="BN26" s="113"/>
      <c r="BO26" s="113"/>
      <c r="BP26" s="113"/>
      <c r="BQ26" s="81"/>
      <c r="BR26" s="81"/>
      <c r="BS26" s="81"/>
      <c r="BT26" s="81"/>
      <c r="BU26" s="81"/>
      <c r="BV26" s="81"/>
      <c r="BW26" s="81"/>
      <c r="BX26" s="81"/>
      <c r="BY26" s="81"/>
      <c r="BZ26" s="81"/>
      <c r="CA26" s="81"/>
      <c r="CB26" s="113"/>
      <c r="CC26" s="113"/>
      <c r="CD26" s="113"/>
      <c r="CE26" s="113"/>
      <c r="CF26" s="113"/>
      <c r="CG26" s="113"/>
      <c r="CH26" s="113"/>
      <c r="CI26" s="113"/>
      <c r="CJ26" s="113"/>
      <c r="CK26" s="114"/>
      <c r="CL26" s="114"/>
      <c r="CM26" s="115" t="s">
        <v>116</v>
      </c>
      <c r="CN26" s="115" t="s">
        <v>116</v>
      </c>
      <c r="CO26" s="115" t="s">
        <v>116</v>
      </c>
      <c r="CP26" s="115" t="s">
        <v>116</v>
      </c>
      <c r="CQ26" s="115" t="s">
        <v>116</v>
      </c>
      <c r="CR26" s="115" t="s">
        <v>116</v>
      </c>
      <c r="CS26" s="115" t="s">
        <v>116</v>
      </c>
      <c r="CT26" s="115" t="s">
        <v>116</v>
      </c>
      <c r="CU26" s="115" t="s">
        <v>116</v>
      </c>
      <c r="CV26" s="115" t="s">
        <v>116</v>
      </c>
      <c r="CW26" s="115" t="s">
        <v>116</v>
      </c>
      <c r="CX26" s="116"/>
      <c r="CY26" s="116"/>
      <c r="CZ26" s="116"/>
      <c r="DA26" s="116"/>
      <c r="DB26" s="116"/>
      <c r="DC26" s="116"/>
      <c r="DD26" s="116"/>
      <c r="DE26" s="116"/>
      <c r="DF26" s="116"/>
      <c r="DG26" s="116"/>
      <c r="DH26" s="116"/>
      <c r="DI26" s="117"/>
      <c r="DJ26" s="117"/>
      <c r="DK26" s="117"/>
      <c r="DL26" s="117"/>
      <c r="DM26" s="117"/>
      <c r="DN26" s="117"/>
      <c r="DO26" s="117"/>
      <c r="DP26" s="117"/>
      <c r="DQ26" s="117"/>
      <c r="DR26" s="117"/>
      <c r="DS26" s="118"/>
      <c r="DT26" s="119" t="s">
        <v>116</v>
      </c>
      <c r="DU26" s="120" t="s">
        <v>130</v>
      </c>
      <c r="DV26" s="121" t="s">
        <v>116</v>
      </c>
    </row>
    <row r="27" spans="1:126">
      <c r="A27" s="122">
        <v>20</v>
      </c>
      <c r="B27" s="112">
        <f>[1]SISWA!B25</f>
        <v>0</v>
      </c>
      <c r="C27" s="81"/>
      <c r="D27" s="81"/>
      <c r="E27" s="81"/>
      <c r="F27" s="81"/>
      <c r="G27" s="81"/>
      <c r="H27" s="81"/>
      <c r="I27" s="81"/>
      <c r="J27" s="81"/>
      <c r="K27" s="81"/>
      <c r="L27" s="81"/>
      <c r="M27" s="81"/>
      <c r="N27" s="113"/>
      <c r="O27" s="113"/>
      <c r="P27" s="113"/>
      <c r="Q27" s="113"/>
      <c r="R27" s="113"/>
      <c r="S27" s="113"/>
      <c r="T27" s="113"/>
      <c r="U27" s="113"/>
      <c r="V27" s="113"/>
      <c r="W27" s="113"/>
      <c r="X27" s="113"/>
      <c r="Y27" s="81"/>
      <c r="Z27" s="81"/>
      <c r="AA27" s="81"/>
      <c r="AB27" s="81"/>
      <c r="AC27" s="81"/>
      <c r="AD27" s="81"/>
      <c r="AE27" s="81"/>
      <c r="AF27" s="81"/>
      <c r="AG27" s="81"/>
      <c r="AH27" s="81"/>
      <c r="AI27" s="81"/>
      <c r="AJ27" s="113"/>
      <c r="AK27" s="113"/>
      <c r="AL27" s="113"/>
      <c r="AM27" s="113"/>
      <c r="AN27" s="113"/>
      <c r="AO27" s="113"/>
      <c r="AP27" s="113"/>
      <c r="AQ27" s="113"/>
      <c r="AR27" s="113"/>
      <c r="AS27" s="113"/>
      <c r="AT27" s="113"/>
      <c r="AU27" s="81"/>
      <c r="AV27" s="81"/>
      <c r="AW27" s="81"/>
      <c r="AX27" s="81"/>
      <c r="AY27" s="81"/>
      <c r="AZ27" s="81"/>
      <c r="BA27" s="81"/>
      <c r="BB27" s="81"/>
      <c r="BC27" s="81"/>
      <c r="BD27" s="81"/>
      <c r="BE27" s="81"/>
      <c r="BF27" s="113"/>
      <c r="BG27" s="113"/>
      <c r="BH27" s="113"/>
      <c r="BI27" s="113"/>
      <c r="BJ27" s="113"/>
      <c r="BK27" s="113"/>
      <c r="BL27" s="113"/>
      <c r="BM27" s="113"/>
      <c r="BN27" s="113"/>
      <c r="BO27" s="113"/>
      <c r="BP27" s="113"/>
      <c r="BQ27" s="81"/>
      <c r="BR27" s="81"/>
      <c r="BS27" s="81"/>
      <c r="BT27" s="81"/>
      <c r="BU27" s="81"/>
      <c r="BV27" s="81"/>
      <c r="BW27" s="81"/>
      <c r="BX27" s="81"/>
      <c r="BY27" s="81"/>
      <c r="BZ27" s="81"/>
      <c r="CA27" s="81"/>
      <c r="CB27" s="113"/>
      <c r="CC27" s="113"/>
      <c r="CD27" s="113"/>
      <c r="CE27" s="113"/>
      <c r="CF27" s="113"/>
      <c r="CG27" s="113"/>
      <c r="CH27" s="113"/>
      <c r="CI27" s="113"/>
      <c r="CJ27" s="113"/>
      <c r="CK27" s="114"/>
      <c r="CL27" s="114"/>
      <c r="CM27" s="115" t="s">
        <v>116</v>
      </c>
      <c r="CN27" s="115" t="s">
        <v>116</v>
      </c>
      <c r="CO27" s="115" t="s">
        <v>116</v>
      </c>
      <c r="CP27" s="115" t="s">
        <v>116</v>
      </c>
      <c r="CQ27" s="115" t="s">
        <v>116</v>
      </c>
      <c r="CR27" s="115" t="s">
        <v>116</v>
      </c>
      <c r="CS27" s="115" t="s">
        <v>116</v>
      </c>
      <c r="CT27" s="115" t="s">
        <v>116</v>
      </c>
      <c r="CU27" s="115" t="s">
        <v>116</v>
      </c>
      <c r="CV27" s="115" t="s">
        <v>116</v>
      </c>
      <c r="CW27" s="115" t="s">
        <v>116</v>
      </c>
      <c r="CX27" s="116"/>
      <c r="CY27" s="116"/>
      <c r="CZ27" s="116"/>
      <c r="DA27" s="116"/>
      <c r="DB27" s="116"/>
      <c r="DC27" s="116"/>
      <c r="DD27" s="116"/>
      <c r="DE27" s="116"/>
      <c r="DF27" s="116"/>
      <c r="DG27" s="116"/>
      <c r="DH27" s="116"/>
      <c r="DI27" s="117"/>
      <c r="DJ27" s="117"/>
      <c r="DK27" s="117"/>
      <c r="DL27" s="117"/>
      <c r="DM27" s="117"/>
      <c r="DN27" s="117"/>
      <c r="DO27" s="117"/>
      <c r="DP27" s="117"/>
      <c r="DQ27" s="117"/>
      <c r="DR27" s="117"/>
      <c r="DS27" s="118"/>
      <c r="DT27" s="119" t="s">
        <v>116</v>
      </c>
      <c r="DU27" s="120" t="s">
        <v>130</v>
      </c>
      <c r="DV27" s="121" t="s">
        <v>116</v>
      </c>
    </row>
    <row r="28" spans="1:126">
      <c r="A28" s="122">
        <v>21</v>
      </c>
      <c r="B28" s="112">
        <f>[1]SISWA!B26</f>
        <v>0</v>
      </c>
      <c r="C28" s="81"/>
      <c r="D28" s="81"/>
      <c r="E28" s="81"/>
      <c r="F28" s="81"/>
      <c r="G28" s="81"/>
      <c r="H28" s="81"/>
      <c r="I28" s="81"/>
      <c r="J28" s="81"/>
      <c r="K28" s="81"/>
      <c r="L28" s="81"/>
      <c r="M28" s="81"/>
      <c r="N28" s="113"/>
      <c r="O28" s="113"/>
      <c r="P28" s="113"/>
      <c r="Q28" s="113"/>
      <c r="R28" s="113"/>
      <c r="S28" s="113"/>
      <c r="T28" s="113"/>
      <c r="U28" s="113"/>
      <c r="V28" s="113"/>
      <c r="W28" s="113"/>
      <c r="X28" s="113"/>
      <c r="Y28" s="81"/>
      <c r="Z28" s="81"/>
      <c r="AA28" s="81"/>
      <c r="AB28" s="81"/>
      <c r="AC28" s="81"/>
      <c r="AD28" s="81"/>
      <c r="AE28" s="81"/>
      <c r="AF28" s="81"/>
      <c r="AG28" s="81"/>
      <c r="AH28" s="81"/>
      <c r="AI28" s="81"/>
      <c r="AJ28" s="113"/>
      <c r="AK28" s="113"/>
      <c r="AL28" s="113"/>
      <c r="AM28" s="113"/>
      <c r="AN28" s="113"/>
      <c r="AO28" s="113"/>
      <c r="AP28" s="113"/>
      <c r="AQ28" s="113"/>
      <c r="AR28" s="113"/>
      <c r="AS28" s="113"/>
      <c r="AT28" s="113"/>
      <c r="AU28" s="81"/>
      <c r="AV28" s="81"/>
      <c r="AW28" s="81"/>
      <c r="AX28" s="81"/>
      <c r="AY28" s="81"/>
      <c r="AZ28" s="81"/>
      <c r="BA28" s="81"/>
      <c r="BB28" s="81"/>
      <c r="BC28" s="81"/>
      <c r="BD28" s="81"/>
      <c r="BE28" s="81"/>
      <c r="BF28" s="113"/>
      <c r="BG28" s="113"/>
      <c r="BH28" s="113"/>
      <c r="BI28" s="113"/>
      <c r="BJ28" s="113"/>
      <c r="BK28" s="113"/>
      <c r="BL28" s="113"/>
      <c r="BM28" s="113"/>
      <c r="BN28" s="113"/>
      <c r="BO28" s="113"/>
      <c r="BP28" s="113"/>
      <c r="BQ28" s="81"/>
      <c r="BR28" s="81"/>
      <c r="BS28" s="81"/>
      <c r="BT28" s="81"/>
      <c r="BU28" s="81"/>
      <c r="BV28" s="81"/>
      <c r="BW28" s="81"/>
      <c r="BX28" s="81"/>
      <c r="BY28" s="81"/>
      <c r="BZ28" s="81"/>
      <c r="CA28" s="81"/>
      <c r="CB28" s="113"/>
      <c r="CC28" s="113"/>
      <c r="CD28" s="113"/>
      <c r="CE28" s="113"/>
      <c r="CF28" s="113"/>
      <c r="CG28" s="113"/>
      <c r="CH28" s="113"/>
      <c r="CI28" s="113"/>
      <c r="CJ28" s="113"/>
      <c r="CK28" s="114"/>
      <c r="CL28" s="114"/>
      <c r="CM28" s="115" t="s">
        <v>116</v>
      </c>
      <c r="CN28" s="115" t="s">
        <v>116</v>
      </c>
      <c r="CO28" s="115" t="s">
        <v>116</v>
      </c>
      <c r="CP28" s="115" t="s">
        <v>116</v>
      </c>
      <c r="CQ28" s="115" t="s">
        <v>116</v>
      </c>
      <c r="CR28" s="115" t="s">
        <v>116</v>
      </c>
      <c r="CS28" s="115" t="s">
        <v>116</v>
      </c>
      <c r="CT28" s="115" t="s">
        <v>116</v>
      </c>
      <c r="CU28" s="115" t="s">
        <v>116</v>
      </c>
      <c r="CV28" s="115" t="s">
        <v>116</v>
      </c>
      <c r="CW28" s="115" t="s">
        <v>116</v>
      </c>
      <c r="CX28" s="116"/>
      <c r="CY28" s="116"/>
      <c r="CZ28" s="116"/>
      <c r="DA28" s="116"/>
      <c r="DB28" s="116"/>
      <c r="DC28" s="116"/>
      <c r="DD28" s="116"/>
      <c r="DE28" s="116"/>
      <c r="DF28" s="116"/>
      <c r="DG28" s="116"/>
      <c r="DH28" s="116"/>
      <c r="DI28" s="117"/>
      <c r="DJ28" s="117"/>
      <c r="DK28" s="117"/>
      <c r="DL28" s="117"/>
      <c r="DM28" s="117"/>
      <c r="DN28" s="117"/>
      <c r="DO28" s="117"/>
      <c r="DP28" s="117"/>
      <c r="DQ28" s="117"/>
      <c r="DR28" s="117"/>
      <c r="DS28" s="118"/>
      <c r="DT28" s="119" t="s">
        <v>116</v>
      </c>
      <c r="DU28" s="120" t="s">
        <v>130</v>
      </c>
      <c r="DV28" s="121" t="s">
        <v>116</v>
      </c>
    </row>
    <row r="29" spans="1:126">
      <c r="A29" s="122">
        <v>22</v>
      </c>
      <c r="B29" s="112">
        <f>[1]SISWA!B27</f>
        <v>0</v>
      </c>
      <c r="C29" s="81"/>
      <c r="D29" s="81"/>
      <c r="E29" s="81"/>
      <c r="F29" s="81"/>
      <c r="G29" s="81"/>
      <c r="H29" s="81"/>
      <c r="I29" s="81"/>
      <c r="J29" s="81"/>
      <c r="K29" s="81"/>
      <c r="L29" s="81"/>
      <c r="M29" s="81"/>
      <c r="N29" s="113"/>
      <c r="O29" s="113"/>
      <c r="P29" s="113"/>
      <c r="Q29" s="113"/>
      <c r="R29" s="113"/>
      <c r="S29" s="113"/>
      <c r="T29" s="113"/>
      <c r="U29" s="113"/>
      <c r="V29" s="113"/>
      <c r="W29" s="113"/>
      <c r="X29" s="113"/>
      <c r="Y29" s="81"/>
      <c r="Z29" s="81"/>
      <c r="AA29" s="81"/>
      <c r="AB29" s="81"/>
      <c r="AC29" s="81"/>
      <c r="AD29" s="81"/>
      <c r="AE29" s="81"/>
      <c r="AF29" s="81"/>
      <c r="AG29" s="81"/>
      <c r="AH29" s="81"/>
      <c r="AI29" s="81"/>
      <c r="AJ29" s="113"/>
      <c r="AK29" s="113"/>
      <c r="AL29" s="113"/>
      <c r="AM29" s="113"/>
      <c r="AN29" s="113"/>
      <c r="AO29" s="113"/>
      <c r="AP29" s="113"/>
      <c r="AQ29" s="113"/>
      <c r="AR29" s="113"/>
      <c r="AS29" s="113"/>
      <c r="AT29" s="113"/>
      <c r="AU29" s="81"/>
      <c r="AV29" s="81"/>
      <c r="AW29" s="81"/>
      <c r="AX29" s="81"/>
      <c r="AY29" s="81"/>
      <c r="AZ29" s="81"/>
      <c r="BA29" s="81"/>
      <c r="BB29" s="81"/>
      <c r="BC29" s="81"/>
      <c r="BD29" s="81"/>
      <c r="BE29" s="81"/>
      <c r="BF29" s="113"/>
      <c r="BG29" s="113"/>
      <c r="BH29" s="113"/>
      <c r="BI29" s="113"/>
      <c r="BJ29" s="113"/>
      <c r="BK29" s="113"/>
      <c r="BL29" s="113"/>
      <c r="BM29" s="113"/>
      <c r="BN29" s="113"/>
      <c r="BO29" s="113"/>
      <c r="BP29" s="113"/>
      <c r="BQ29" s="81"/>
      <c r="BR29" s="81"/>
      <c r="BS29" s="81"/>
      <c r="BT29" s="81"/>
      <c r="BU29" s="81"/>
      <c r="BV29" s="81"/>
      <c r="BW29" s="81"/>
      <c r="BX29" s="81"/>
      <c r="BY29" s="81"/>
      <c r="BZ29" s="81"/>
      <c r="CA29" s="81"/>
      <c r="CB29" s="113"/>
      <c r="CC29" s="113"/>
      <c r="CD29" s="113"/>
      <c r="CE29" s="113"/>
      <c r="CF29" s="113"/>
      <c r="CG29" s="113"/>
      <c r="CH29" s="113"/>
      <c r="CI29" s="113"/>
      <c r="CJ29" s="113"/>
      <c r="CK29" s="114"/>
      <c r="CL29" s="114"/>
      <c r="CM29" s="115" t="s">
        <v>116</v>
      </c>
      <c r="CN29" s="115" t="s">
        <v>116</v>
      </c>
      <c r="CO29" s="115" t="s">
        <v>116</v>
      </c>
      <c r="CP29" s="115" t="s">
        <v>116</v>
      </c>
      <c r="CQ29" s="115" t="s">
        <v>116</v>
      </c>
      <c r="CR29" s="115" t="s">
        <v>116</v>
      </c>
      <c r="CS29" s="115" t="s">
        <v>116</v>
      </c>
      <c r="CT29" s="115" t="s">
        <v>116</v>
      </c>
      <c r="CU29" s="115" t="s">
        <v>116</v>
      </c>
      <c r="CV29" s="115" t="s">
        <v>116</v>
      </c>
      <c r="CW29" s="115" t="s">
        <v>116</v>
      </c>
      <c r="CX29" s="116"/>
      <c r="CY29" s="116"/>
      <c r="CZ29" s="116"/>
      <c r="DA29" s="116"/>
      <c r="DB29" s="116"/>
      <c r="DC29" s="116"/>
      <c r="DD29" s="116"/>
      <c r="DE29" s="116"/>
      <c r="DF29" s="116"/>
      <c r="DG29" s="116"/>
      <c r="DH29" s="116"/>
      <c r="DI29" s="117"/>
      <c r="DJ29" s="117"/>
      <c r="DK29" s="117"/>
      <c r="DL29" s="117"/>
      <c r="DM29" s="117"/>
      <c r="DN29" s="117"/>
      <c r="DO29" s="117"/>
      <c r="DP29" s="117"/>
      <c r="DQ29" s="117"/>
      <c r="DR29" s="117"/>
      <c r="DS29" s="118"/>
      <c r="DT29" s="119" t="s">
        <v>116</v>
      </c>
      <c r="DU29" s="120" t="s">
        <v>130</v>
      </c>
      <c r="DV29" s="121" t="s">
        <v>116</v>
      </c>
    </row>
    <row r="30" spans="1:126">
      <c r="A30" s="122">
        <v>23</v>
      </c>
      <c r="B30" s="112">
        <f>[1]SISWA!B28</f>
        <v>0</v>
      </c>
      <c r="C30" s="81"/>
      <c r="D30" s="81"/>
      <c r="E30" s="81"/>
      <c r="F30" s="81"/>
      <c r="G30" s="81"/>
      <c r="H30" s="81"/>
      <c r="I30" s="81"/>
      <c r="J30" s="81"/>
      <c r="K30" s="81"/>
      <c r="L30" s="81"/>
      <c r="M30" s="81"/>
      <c r="N30" s="113"/>
      <c r="O30" s="113"/>
      <c r="P30" s="113"/>
      <c r="Q30" s="113"/>
      <c r="R30" s="113"/>
      <c r="S30" s="113"/>
      <c r="T30" s="113"/>
      <c r="U30" s="113"/>
      <c r="V30" s="113"/>
      <c r="W30" s="113"/>
      <c r="X30" s="113"/>
      <c r="Y30" s="81"/>
      <c r="Z30" s="81"/>
      <c r="AA30" s="81"/>
      <c r="AB30" s="81"/>
      <c r="AC30" s="81"/>
      <c r="AD30" s="81"/>
      <c r="AE30" s="81"/>
      <c r="AF30" s="81"/>
      <c r="AG30" s="81"/>
      <c r="AH30" s="81"/>
      <c r="AI30" s="81"/>
      <c r="AJ30" s="113"/>
      <c r="AK30" s="113"/>
      <c r="AL30" s="113"/>
      <c r="AM30" s="113"/>
      <c r="AN30" s="113"/>
      <c r="AO30" s="113"/>
      <c r="AP30" s="113"/>
      <c r="AQ30" s="113"/>
      <c r="AR30" s="113"/>
      <c r="AS30" s="113"/>
      <c r="AT30" s="113"/>
      <c r="AU30" s="81"/>
      <c r="AV30" s="81"/>
      <c r="AW30" s="81"/>
      <c r="AX30" s="81"/>
      <c r="AY30" s="81"/>
      <c r="AZ30" s="81"/>
      <c r="BA30" s="81"/>
      <c r="BB30" s="81"/>
      <c r="BC30" s="81"/>
      <c r="BD30" s="81"/>
      <c r="BE30" s="81"/>
      <c r="BF30" s="113"/>
      <c r="BG30" s="113"/>
      <c r="BH30" s="113"/>
      <c r="BI30" s="113"/>
      <c r="BJ30" s="113"/>
      <c r="BK30" s="113"/>
      <c r="BL30" s="113"/>
      <c r="BM30" s="113"/>
      <c r="BN30" s="113"/>
      <c r="BO30" s="113"/>
      <c r="BP30" s="113"/>
      <c r="BQ30" s="81"/>
      <c r="BR30" s="81"/>
      <c r="BS30" s="81"/>
      <c r="BT30" s="81"/>
      <c r="BU30" s="81"/>
      <c r="BV30" s="81"/>
      <c r="BW30" s="81"/>
      <c r="BX30" s="81"/>
      <c r="BY30" s="81"/>
      <c r="BZ30" s="81"/>
      <c r="CA30" s="81"/>
      <c r="CB30" s="113"/>
      <c r="CC30" s="113"/>
      <c r="CD30" s="113"/>
      <c r="CE30" s="113"/>
      <c r="CF30" s="113"/>
      <c r="CG30" s="113"/>
      <c r="CH30" s="113"/>
      <c r="CI30" s="113"/>
      <c r="CJ30" s="113"/>
      <c r="CK30" s="114"/>
      <c r="CL30" s="114"/>
      <c r="CM30" s="115" t="s">
        <v>116</v>
      </c>
      <c r="CN30" s="115" t="s">
        <v>116</v>
      </c>
      <c r="CO30" s="115" t="s">
        <v>116</v>
      </c>
      <c r="CP30" s="115" t="s">
        <v>116</v>
      </c>
      <c r="CQ30" s="115" t="s">
        <v>116</v>
      </c>
      <c r="CR30" s="115" t="s">
        <v>116</v>
      </c>
      <c r="CS30" s="115" t="s">
        <v>116</v>
      </c>
      <c r="CT30" s="115" t="s">
        <v>116</v>
      </c>
      <c r="CU30" s="115" t="s">
        <v>116</v>
      </c>
      <c r="CV30" s="115" t="s">
        <v>116</v>
      </c>
      <c r="CW30" s="115" t="s">
        <v>116</v>
      </c>
      <c r="CX30" s="116"/>
      <c r="CY30" s="116"/>
      <c r="CZ30" s="116"/>
      <c r="DA30" s="116"/>
      <c r="DB30" s="116"/>
      <c r="DC30" s="116"/>
      <c r="DD30" s="116"/>
      <c r="DE30" s="116"/>
      <c r="DF30" s="116"/>
      <c r="DG30" s="116"/>
      <c r="DH30" s="116"/>
      <c r="DI30" s="117"/>
      <c r="DJ30" s="117"/>
      <c r="DK30" s="117"/>
      <c r="DL30" s="117"/>
      <c r="DM30" s="117"/>
      <c r="DN30" s="117"/>
      <c r="DO30" s="117"/>
      <c r="DP30" s="117"/>
      <c r="DQ30" s="117"/>
      <c r="DR30" s="117"/>
      <c r="DS30" s="118"/>
      <c r="DT30" s="119" t="s">
        <v>116</v>
      </c>
      <c r="DU30" s="120" t="s">
        <v>130</v>
      </c>
      <c r="DV30" s="121" t="s">
        <v>116</v>
      </c>
    </row>
    <row r="31" spans="1:126">
      <c r="A31" s="122">
        <v>24</v>
      </c>
      <c r="B31" s="112">
        <f>[1]SISWA!B29</f>
        <v>0</v>
      </c>
      <c r="C31" s="81"/>
      <c r="D31" s="81"/>
      <c r="E31" s="81"/>
      <c r="F31" s="81"/>
      <c r="G31" s="81"/>
      <c r="H31" s="81"/>
      <c r="I31" s="81"/>
      <c r="J31" s="81"/>
      <c r="K31" s="81"/>
      <c r="L31" s="81"/>
      <c r="M31" s="81"/>
      <c r="N31" s="113"/>
      <c r="O31" s="113"/>
      <c r="P31" s="113"/>
      <c r="Q31" s="113"/>
      <c r="R31" s="113"/>
      <c r="S31" s="113"/>
      <c r="T31" s="113"/>
      <c r="U31" s="113"/>
      <c r="V31" s="113"/>
      <c r="W31" s="113"/>
      <c r="X31" s="113"/>
      <c r="Y31" s="81"/>
      <c r="Z31" s="81"/>
      <c r="AA31" s="81"/>
      <c r="AB31" s="81"/>
      <c r="AC31" s="81"/>
      <c r="AD31" s="81"/>
      <c r="AE31" s="81"/>
      <c r="AF31" s="81"/>
      <c r="AG31" s="81"/>
      <c r="AH31" s="81"/>
      <c r="AI31" s="81"/>
      <c r="AJ31" s="113"/>
      <c r="AK31" s="113"/>
      <c r="AL31" s="113"/>
      <c r="AM31" s="113"/>
      <c r="AN31" s="113"/>
      <c r="AO31" s="113"/>
      <c r="AP31" s="113"/>
      <c r="AQ31" s="113"/>
      <c r="AR31" s="113"/>
      <c r="AS31" s="113"/>
      <c r="AT31" s="113"/>
      <c r="AU31" s="81"/>
      <c r="AV31" s="81"/>
      <c r="AW31" s="81"/>
      <c r="AX31" s="81"/>
      <c r="AY31" s="81"/>
      <c r="AZ31" s="81"/>
      <c r="BA31" s="81"/>
      <c r="BB31" s="81"/>
      <c r="BC31" s="81"/>
      <c r="BD31" s="81"/>
      <c r="BE31" s="81"/>
      <c r="BF31" s="113"/>
      <c r="BG31" s="113"/>
      <c r="BH31" s="113"/>
      <c r="BI31" s="113"/>
      <c r="BJ31" s="113"/>
      <c r="BK31" s="113"/>
      <c r="BL31" s="113"/>
      <c r="BM31" s="113"/>
      <c r="BN31" s="113"/>
      <c r="BO31" s="113"/>
      <c r="BP31" s="113"/>
      <c r="BQ31" s="81"/>
      <c r="BR31" s="81"/>
      <c r="BS31" s="81"/>
      <c r="BT31" s="81"/>
      <c r="BU31" s="81"/>
      <c r="BV31" s="81"/>
      <c r="BW31" s="81"/>
      <c r="BX31" s="81"/>
      <c r="BY31" s="81"/>
      <c r="BZ31" s="81"/>
      <c r="CA31" s="81"/>
      <c r="CB31" s="113"/>
      <c r="CC31" s="113"/>
      <c r="CD31" s="113"/>
      <c r="CE31" s="113"/>
      <c r="CF31" s="113"/>
      <c r="CG31" s="113"/>
      <c r="CH31" s="113"/>
      <c r="CI31" s="113"/>
      <c r="CJ31" s="113"/>
      <c r="CK31" s="114"/>
      <c r="CL31" s="114"/>
      <c r="CM31" s="115" t="s">
        <v>116</v>
      </c>
      <c r="CN31" s="115" t="s">
        <v>116</v>
      </c>
      <c r="CO31" s="115" t="s">
        <v>116</v>
      </c>
      <c r="CP31" s="115" t="s">
        <v>116</v>
      </c>
      <c r="CQ31" s="115" t="s">
        <v>116</v>
      </c>
      <c r="CR31" s="115" t="s">
        <v>116</v>
      </c>
      <c r="CS31" s="115" t="s">
        <v>116</v>
      </c>
      <c r="CT31" s="115" t="s">
        <v>116</v>
      </c>
      <c r="CU31" s="115" t="s">
        <v>116</v>
      </c>
      <c r="CV31" s="115" t="s">
        <v>116</v>
      </c>
      <c r="CW31" s="115" t="s">
        <v>116</v>
      </c>
      <c r="CX31" s="116"/>
      <c r="CY31" s="116"/>
      <c r="CZ31" s="116"/>
      <c r="DA31" s="116"/>
      <c r="DB31" s="116"/>
      <c r="DC31" s="116"/>
      <c r="DD31" s="116"/>
      <c r="DE31" s="116"/>
      <c r="DF31" s="116"/>
      <c r="DG31" s="116"/>
      <c r="DH31" s="116"/>
      <c r="DI31" s="117"/>
      <c r="DJ31" s="117"/>
      <c r="DK31" s="117"/>
      <c r="DL31" s="117"/>
      <c r="DM31" s="117"/>
      <c r="DN31" s="117"/>
      <c r="DO31" s="117"/>
      <c r="DP31" s="117"/>
      <c r="DQ31" s="117"/>
      <c r="DR31" s="117"/>
      <c r="DS31" s="118"/>
      <c r="DT31" s="119" t="s">
        <v>116</v>
      </c>
      <c r="DU31" s="120" t="s">
        <v>130</v>
      </c>
      <c r="DV31" s="121" t="s">
        <v>116</v>
      </c>
    </row>
    <row r="32" spans="1:126">
      <c r="A32" s="122">
        <v>25</v>
      </c>
      <c r="B32" s="112">
        <f>[1]SISWA!B30</f>
        <v>0</v>
      </c>
      <c r="C32" s="81"/>
      <c r="D32" s="81"/>
      <c r="E32" s="81"/>
      <c r="F32" s="81"/>
      <c r="G32" s="81"/>
      <c r="H32" s="81"/>
      <c r="I32" s="81"/>
      <c r="J32" s="81"/>
      <c r="K32" s="81"/>
      <c r="L32" s="81"/>
      <c r="M32" s="81"/>
      <c r="N32" s="113"/>
      <c r="O32" s="113"/>
      <c r="P32" s="113"/>
      <c r="Q32" s="113"/>
      <c r="R32" s="113"/>
      <c r="S32" s="113"/>
      <c r="T32" s="113"/>
      <c r="U32" s="113"/>
      <c r="V32" s="113"/>
      <c r="W32" s="113"/>
      <c r="X32" s="113"/>
      <c r="Y32" s="81"/>
      <c r="Z32" s="81"/>
      <c r="AA32" s="81"/>
      <c r="AB32" s="81"/>
      <c r="AC32" s="81"/>
      <c r="AD32" s="81"/>
      <c r="AE32" s="81"/>
      <c r="AF32" s="81"/>
      <c r="AG32" s="81"/>
      <c r="AH32" s="81"/>
      <c r="AI32" s="81"/>
      <c r="AJ32" s="113"/>
      <c r="AK32" s="113"/>
      <c r="AL32" s="113"/>
      <c r="AM32" s="113"/>
      <c r="AN32" s="113"/>
      <c r="AO32" s="113"/>
      <c r="AP32" s="113"/>
      <c r="AQ32" s="113"/>
      <c r="AR32" s="113"/>
      <c r="AS32" s="113"/>
      <c r="AT32" s="113"/>
      <c r="AU32" s="81"/>
      <c r="AV32" s="81"/>
      <c r="AW32" s="81"/>
      <c r="AX32" s="81"/>
      <c r="AY32" s="81"/>
      <c r="AZ32" s="81"/>
      <c r="BA32" s="81"/>
      <c r="BB32" s="81"/>
      <c r="BC32" s="81"/>
      <c r="BD32" s="81"/>
      <c r="BE32" s="81"/>
      <c r="BF32" s="113"/>
      <c r="BG32" s="113"/>
      <c r="BH32" s="113"/>
      <c r="BI32" s="113"/>
      <c r="BJ32" s="113"/>
      <c r="BK32" s="113"/>
      <c r="BL32" s="113"/>
      <c r="BM32" s="113"/>
      <c r="BN32" s="113"/>
      <c r="BO32" s="113"/>
      <c r="BP32" s="113"/>
      <c r="BQ32" s="81"/>
      <c r="BR32" s="81"/>
      <c r="BS32" s="81"/>
      <c r="BT32" s="81"/>
      <c r="BU32" s="81"/>
      <c r="BV32" s="81"/>
      <c r="BW32" s="81"/>
      <c r="BX32" s="81"/>
      <c r="BY32" s="81"/>
      <c r="BZ32" s="81"/>
      <c r="CA32" s="81"/>
      <c r="CB32" s="113"/>
      <c r="CC32" s="113"/>
      <c r="CD32" s="113"/>
      <c r="CE32" s="113"/>
      <c r="CF32" s="113"/>
      <c r="CG32" s="113"/>
      <c r="CH32" s="113"/>
      <c r="CI32" s="113"/>
      <c r="CJ32" s="113"/>
      <c r="CK32" s="114"/>
      <c r="CL32" s="114"/>
      <c r="CM32" s="115" t="s">
        <v>116</v>
      </c>
      <c r="CN32" s="115" t="s">
        <v>116</v>
      </c>
      <c r="CO32" s="115" t="s">
        <v>116</v>
      </c>
      <c r="CP32" s="115" t="s">
        <v>116</v>
      </c>
      <c r="CQ32" s="115" t="s">
        <v>116</v>
      </c>
      <c r="CR32" s="115" t="s">
        <v>116</v>
      </c>
      <c r="CS32" s="115" t="s">
        <v>116</v>
      </c>
      <c r="CT32" s="115" t="s">
        <v>116</v>
      </c>
      <c r="CU32" s="115" t="s">
        <v>116</v>
      </c>
      <c r="CV32" s="115" t="s">
        <v>116</v>
      </c>
      <c r="CW32" s="115" t="s">
        <v>116</v>
      </c>
      <c r="CX32" s="116"/>
      <c r="CY32" s="116"/>
      <c r="CZ32" s="116"/>
      <c r="DA32" s="116"/>
      <c r="DB32" s="116"/>
      <c r="DC32" s="116"/>
      <c r="DD32" s="116"/>
      <c r="DE32" s="116"/>
      <c r="DF32" s="116"/>
      <c r="DG32" s="116"/>
      <c r="DH32" s="116"/>
      <c r="DI32" s="117"/>
      <c r="DJ32" s="117"/>
      <c r="DK32" s="117"/>
      <c r="DL32" s="117"/>
      <c r="DM32" s="117"/>
      <c r="DN32" s="117"/>
      <c r="DO32" s="117"/>
      <c r="DP32" s="117"/>
      <c r="DQ32" s="117"/>
      <c r="DR32" s="117"/>
      <c r="DS32" s="118"/>
      <c r="DT32" s="119" t="s">
        <v>116</v>
      </c>
      <c r="DU32" s="120" t="s">
        <v>130</v>
      </c>
      <c r="DV32" s="121" t="s">
        <v>116</v>
      </c>
    </row>
    <row r="33" spans="1:126">
      <c r="A33" s="122">
        <v>26</v>
      </c>
      <c r="B33" s="112">
        <f>[1]SISWA!B31</f>
        <v>0</v>
      </c>
      <c r="C33" s="81"/>
      <c r="D33" s="81"/>
      <c r="E33" s="81"/>
      <c r="F33" s="81"/>
      <c r="G33" s="81"/>
      <c r="H33" s="81"/>
      <c r="I33" s="81"/>
      <c r="J33" s="81"/>
      <c r="K33" s="81"/>
      <c r="L33" s="81"/>
      <c r="M33" s="81"/>
      <c r="N33" s="113"/>
      <c r="O33" s="113"/>
      <c r="P33" s="113"/>
      <c r="Q33" s="113"/>
      <c r="R33" s="113"/>
      <c r="S33" s="113"/>
      <c r="T33" s="113"/>
      <c r="U33" s="113"/>
      <c r="V33" s="113"/>
      <c r="W33" s="113"/>
      <c r="X33" s="113"/>
      <c r="Y33" s="81"/>
      <c r="Z33" s="81"/>
      <c r="AA33" s="81"/>
      <c r="AB33" s="81"/>
      <c r="AC33" s="81"/>
      <c r="AD33" s="81"/>
      <c r="AE33" s="81"/>
      <c r="AF33" s="81"/>
      <c r="AG33" s="81"/>
      <c r="AH33" s="81"/>
      <c r="AI33" s="81"/>
      <c r="AJ33" s="113"/>
      <c r="AK33" s="113"/>
      <c r="AL33" s="113"/>
      <c r="AM33" s="113"/>
      <c r="AN33" s="113"/>
      <c r="AO33" s="113"/>
      <c r="AP33" s="113"/>
      <c r="AQ33" s="113"/>
      <c r="AR33" s="113"/>
      <c r="AS33" s="113"/>
      <c r="AT33" s="113"/>
      <c r="AU33" s="81"/>
      <c r="AV33" s="81"/>
      <c r="AW33" s="81"/>
      <c r="AX33" s="81"/>
      <c r="AY33" s="81"/>
      <c r="AZ33" s="81"/>
      <c r="BA33" s="81"/>
      <c r="BB33" s="81"/>
      <c r="BC33" s="81"/>
      <c r="BD33" s="81"/>
      <c r="BE33" s="81"/>
      <c r="BF33" s="113"/>
      <c r="BG33" s="113"/>
      <c r="BH33" s="113"/>
      <c r="BI33" s="113"/>
      <c r="BJ33" s="113"/>
      <c r="BK33" s="113"/>
      <c r="BL33" s="113"/>
      <c r="BM33" s="113"/>
      <c r="BN33" s="113"/>
      <c r="BO33" s="113"/>
      <c r="BP33" s="113"/>
      <c r="BQ33" s="81"/>
      <c r="BR33" s="81"/>
      <c r="BS33" s="81"/>
      <c r="BT33" s="81"/>
      <c r="BU33" s="81"/>
      <c r="BV33" s="81"/>
      <c r="BW33" s="81"/>
      <c r="BX33" s="81"/>
      <c r="BY33" s="81"/>
      <c r="BZ33" s="81"/>
      <c r="CA33" s="81"/>
      <c r="CB33" s="113"/>
      <c r="CC33" s="113"/>
      <c r="CD33" s="113"/>
      <c r="CE33" s="113"/>
      <c r="CF33" s="113"/>
      <c r="CG33" s="113"/>
      <c r="CH33" s="113"/>
      <c r="CI33" s="113"/>
      <c r="CJ33" s="113"/>
      <c r="CK33" s="114"/>
      <c r="CL33" s="114"/>
      <c r="CM33" s="115" t="s">
        <v>116</v>
      </c>
      <c r="CN33" s="115" t="s">
        <v>116</v>
      </c>
      <c r="CO33" s="115" t="s">
        <v>116</v>
      </c>
      <c r="CP33" s="115" t="s">
        <v>116</v>
      </c>
      <c r="CQ33" s="115" t="s">
        <v>116</v>
      </c>
      <c r="CR33" s="115" t="s">
        <v>116</v>
      </c>
      <c r="CS33" s="115" t="s">
        <v>116</v>
      </c>
      <c r="CT33" s="115" t="s">
        <v>116</v>
      </c>
      <c r="CU33" s="115" t="s">
        <v>116</v>
      </c>
      <c r="CV33" s="115" t="s">
        <v>116</v>
      </c>
      <c r="CW33" s="115" t="s">
        <v>116</v>
      </c>
      <c r="CX33" s="116"/>
      <c r="CY33" s="116"/>
      <c r="CZ33" s="116"/>
      <c r="DA33" s="116"/>
      <c r="DB33" s="116"/>
      <c r="DC33" s="116"/>
      <c r="DD33" s="116"/>
      <c r="DE33" s="116"/>
      <c r="DF33" s="116"/>
      <c r="DG33" s="116"/>
      <c r="DH33" s="116"/>
      <c r="DI33" s="117"/>
      <c r="DJ33" s="117"/>
      <c r="DK33" s="117"/>
      <c r="DL33" s="117"/>
      <c r="DM33" s="117"/>
      <c r="DN33" s="117"/>
      <c r="DO33" s="117"/>
      <c r="DP33" s="117"/>
      <c r="DQ33" s="117"/>
      <c r="DR33" s="117"/>
      <c r="DS33" s="118"/>
      <c r="DT33" s="119" t="s">
        <v>116</v>
      </c>
      <c r="DU33" s="120" t="s">
        <v>130</v>
      </c>
      <c r="DV33" s="121" t="s">
        <v>116</v>
      </c>
    </row>
    <row r="34" spans="1:126">
      <c r="A34" s="122">
        <v>27</v>
      </c>
      <c r="B34" s="112">
        <f>[1]SISWA!B32</f>
        <v>0</v>
      </c>
      <c r="C34" s="81"/>
      <c r="D34" s="81"/>
      <c r="E34" s="81"/>
      <c r="F34" s="81"/>
      <c r="G34" s="81"/>
      <c r="H34" s="81"/>
      <c r="I34" s="81"/>
      <c r="J34" s="81"/>
      <c r="K34" s="81"/>
      <c r="L34" s="81"/>
      <c r="M34" s="81"/>
      <c r="N34" s="113"/>
      <c r="O34" s="113"/>
      <c r="P34" s="113"/>
      <c r="Q34" s="113"/>
      <c r="R34" s="113"/>
      <c r="S34" s="113"/>
      <c r="T34" s="113"/>
      <c r="U34" s="113"/>
      <c r="V34" s="113"/>
      <c r="W34" s="113"/>
      <c r="X34" s="113"/>
      <c r="Y34" s="81"/>
      <c r="Z34" s="81"/>
      <c r="AA34" s="81"/>
      <c r="AB34" s="81"/>
      <c r="AC34" s="81"/>
      <c r="AD34" s="81"/>
      <c r="AE34" s="81"/>
      <c r="AF34" s="81"/>
      <c r="AG34" s="81"/>
      <c r="AH34" s="81"/>
      <c r="AI34" s="81"/>
      <c r="AJ34" s="113"/>
      <c r="AK34" s="113"/>
      <c r="AL34" s="113"/>
      <c r="AM34" s="113"/>
      <c r="AN34" s="113"/>
      <c r="AO34" s="113"/>
      <c r="AP34" s="113"/>
      <c r="AQ34" s="113"/>
      <c r="AR34" s="113"/>
      <c r="AS34" s="113"/>
      <c r="AT34" s="113"/>
      <c r="AU34" s="81"/>
      <c r="AV34" s="81"/>
      <c r="AW34" s="81"/>
      <c r="AX34" s="81"/>
      <c r="AY34" s="81"/>
      <c r="AZ34" s="81"/>
      <c r="BA34" s="81"/>
      <c r="BB34" s="81"/>
      <c r="BC34" s="81"/>
      <c r="BD34" s="81"/>
      <c r="BE34" s="81"/>
      <c r="BF34" s="113"/>
      <c r="BG34" s="113"/>
      <c r="BH34" s="113"/>
      <c r="BI34" s="113"/>
      <c r="BJ34" s="113"/>
      <c r="BK34" s="113"/>
      <c r="BL34" s="113"/>
      <c r="BM34" s="113"/>
      <c r="BN34" s="113"/>
      <c r="BO34" s="113"/>
      <c r="BP34" s="113"/>
      <c r="BQ34" s="81"/>
      <c r="BR34" s="81"/>
      <c r="BS34" s="81"/>
      <c r="BT34" s="81"/>
      <c r="BU34" s="81"/>
      <c r="BV34" s="81"/>
      <c r="BW34" s="81"/>
      <c r="BX34" s="81"/>
      <c r="BY34" s="81"/>
      <c r="BZ34" s="81"/>
      <c r="CA34" s="81"/>
      <c r="CB34" s="113"/>
      <c r="CC34" s="113"/>
      <c r="CD34" s="113"/>
      <c r="CE34" s="113"/>
      <c r="CF34" s="113"/>
      <c r="CG34" s="113"/>
      <c r="CH34" s="113"/>
      <c r="CI34" s="113"/>
      <c r="CJ34" s="113"/>
      <c r="CK34" s="114"/>
      <c r="CL34" s="114"/>
      <c r="CM34" s="115" t="s">
        <v>116</v>
      </c>
      <c r="CN34" s="115" t="s">
        <v>116</v>
      </c>
      <c r="CO34" s="115" t="s">
        <v>116</v>
      </c>
      <c r="CP34" s="115" t="s">
        <v>116</v>
      </c>
      <c r="CQ34" s="115" t="s">
        <v>116</v>
      </c>
      <c r="CR34" s="115" t="s">
        <v>116</v>
      </c>
      <c r="CS34" s="115" t="s">
        <v>116</v>
      </c>
      <c r="CT34" s="115" t="s">
        <v>116</v>
      </c>
      <c r="CU34" s="115" t="s">
        <v>116</v>
      </c>
      <c r="CV34" s="115" t="s">
        <v>116</v>
      </c>
      <c r="CW34" s="115" t="s">
        <v>116</v>
      </c>
      <c r="CX34" s="116"/>
      <c r="CY34" s="116"/>
      <c r="CZ34" s="116"/>
      <c r="DA34" s="116"/>
      <c r="DB34" s="116"/>
      <c r="DC34" s="116"/>
      <c r="DD34" s="116"/>
      <c r="DE34" s="116"/>
      <c r="DF34" s="116"/>
      <c r="DG34" s="116"/>
      <c r="DH34" s="116"/>
      <c r="DI34" s="117"/>
      <c r="DJ34" s="117"/>
      <c r="DK34" s="117"/>
      <c r="DL34" s="117"/>
      <c r="DM34" s="117"/>
      <c r="DN34" s="117"/>
      <c r="DO34" s="117"/>
      <c r="DP34" s="117"/>
      <c r="DQ34" s="117"/>
      <c r="DR34" s="117"/>
      <c r="DS34" s="118"/>
      <c r="DT34" s="119" t="s">
        <v>116</v>
      </c>
      <c r="DU34" s="120" t="s">
        <v>130</v>
      </c>
      <c r="DV34" s="121" t="s">
        <v>116</v>
      </c>
    </row>
    <row r="35" spans="1:126">
      <c r="A35" s="122">
        <v>28</v>
      </c>
      <c r="B35" s="112">
        <f>[1]SISWA!B33</f>
        <v>0</v>
      </c>
      <c r="C35" s="81"/>
      <c r="D35" s="81"/>
      <c r="E35" s="81"/>
      <c r="F35" s="81"/>
      <c r="G35" s="81"/>
      <c r="H35" s="81"/>
      <c r="I35" s="81"/>
      <c r="J35" s="81"/>
      <c r="K35" s="81"/>
      <c r="L35" s="81"/>
      <c r="M35" s="81"/>
      <c r="N35" s="113"/>
      <c r="O35" s="113"/>
      <c r="P35" s="113"/>
      <c r="Q35" s="113"/>
      <c r="R35" s="113"/>
      <c r="S35" s="113"/>
      <c r="T35" s="113"/>
      <c r="U35" s="113"/>
      <c r="V35" s="113"/>
      <c r="W35" s="113"/>
      <c r="X35" s="113"/>
      <c r="Y35" s="81"/>
      <c r="Z35" s="81"/>
      <c r="AA35" s="81"/>
      <c r="AB35" s="81"/>
      <c r="AC35" s="81"/>
      <c r="AD35" s="81"/>
      <c r="AE35" s="81"/>
      <c r="AF35" s="81"/>
      <c r="AG35" s="81"/>
      <c r="AH35" s="81"/>
      <c r="AI35" s="81"/>
      <c r="AJ35" s="113"/>
      <c r="AK35" s="113"/>
      <c r="AL35" s="113"/>
      <c r="AM35" s="113"/>
      <c r="AN35" s="113"/>
      <c r="AO35" s="113"/>
      <c r="AP35" s="113"/>
      <c r="AQ35" s="113"/>
      <c r="AR35" s="113"/>
      <c r="AS35" s="113"/>
      <c r="AT35" s="113"/>
      <c r="AU35" s="81"/>
      <c r="AV35" s="81"/>
      <c r="AW35" s="81"/>
      <c r="AX35" s="81"/>
      <c r="AY35" s="81"/>
      <c r="AZ35" s="81"/>
      <c r="BA35" s="81"/>
      <c r="BB35" s="81"/>
      <c r="BC35" s="81"/>
      <c r="BD35" s="81"/>
      <c r="BE35" s="81"/>
      <c r="BF35" s="113"/>
      <c r="BG35" s="113"/>
      <c r="BH35" s="113"/>
      <c r="BI35" s="113"/>
      <c r="BJ35" s="113"/>
      <c r="BK35" s="113"/>
      <c r="BL35" s="113"/>
      <c r="BM35" s="113"/>
      <c r="BN35" s="113"/>
      <c r="BO35" s="113"/>
      <c r="BP35" s="113"/>
      <c r="BQ35" s="81"/>
      <c r="BR35" s="81"/>
      <c r="BS35" s="81"/>
      <c r="BT35" s="81"/>
      <c r="BU35" s="81"/>
      <c r="BV35" s="81"/>
      <c r="BW35" s="81"/>
      <c r="BX35" s="81"/>
      <c r="BY35" s="81"/>
      <c r="BZ35" s="81"/>
      <c r="CA35" s="81"/>
      <c r="CB35" s="113"/>
      <c r="CC35" s="113"/>
      <c r="CD35" s="113"/>
      <c r="CE35" s="113"/>
      <c r="CF35" s="113"/>
      <c r="CG35" s="113"/>
      <c r="CH35" s="113"/>
      <c r="CI35" s="113"/>
      <c r="CJ35" s="113"/>
      <c r="CK35" s="114"/>
      <c r="CL35" s="114"/>
      <c r="CM35" s="115" t="s">
        <v>116</v>
      </c>
      <c r="CN35" s="115" t="s">
        <v>116</v>
      </c>
      <c r="CO35" s="115" t="s">
        <v>116</v>
      </c>
      <c r="CP35" s="115" t="s">
        <v>116</v>
      </c>
      <c r="CQ35" s="115" t="s">
        <v>116</v>
      </c>
      <c r="CR35" s="115" t="s">
        <v>116</v>
      </c>
      <c r="CS35" s="115" t="s">
        <v>116</v>
      </c>
      <c r="CT35" s="115" t="s">
        <v>116</v>
      </c>
      <c r="CU35" s="115" t="s">
        <v>116</v>
      </c>
      <c r="CV35" s="115" t="s">
        <v>116</v>
      </c>
      <c r="CW35" s="115" t="s">
        <v>116</v>
      </c>
      <c r="CX35" s="116"/>
      <c r="CY35" s="116"/>
      <c r="CZ35" s="116"/>
      <c r="DA35" s="116"/>
      <c r="DB35" s="116"/>
      <c r="DC35" s="116"/>
      <c r="DD35" s="116"/>
      <c r="DE35" s="116"/>
      <c r="DF35" s="116"/>
      <c r="DG35" s="116"/>
      <c r="DH35" s="116"/>
      <c r="DI35" s="117"/>
      <c r="DJ35" s="117"/>
      <c r="DK35" s="117"/>
      <c r="DL35" s="117"/>
      <c r="DM35" s="117"/>
      <c r="DN35" s="117"/>
      <c r="DO35" s="117"/>
      <c r="DP35" s="117"/>
      <c r="DQ35" s="117"/>
      <c r="DR35" s="117"/>
      <c r="DS35" s="118"/>
      <c r="DT35" s="119" t="s">
        <v>116</v>
      </c>
      <c r="DU35" s="120" t="s">
        <v>130</v>
      </c>
      <c r="DV35" s="121" t="s">
        <v>116</v>
      </c>
    </row>
    <row r="36" spans="1:126">
      <c r="A36" s="122">
        <v>29</v>
      </c>
      <c r="B36" s="112">
        <f>[1]SISWA!B34</f>
        <v>0</v>
      </c>
      <c r="C36" s="81"/>
      <c r="D36" s="81"/>
      <c r="E36" s="81"/>
      <c r="F36" s="81"/>
      <c r="G36" s="81"/>
      <c r="H36" s="81"/>
      <c r="I36" s="81"/>
      <c r="J36" s="81"/>
      <c r="K36" s="81"/>
      <c r="L36" s="81"/>
      <c r="M36" s="81"/>
      <c r="N36" s="113"/>
      <c r="O36" s="113"/>
      <c r="P36" s="113"/>
      <c r="Q36" s="113"/>
      <c r="R36" s="113"/>
      <c r="S36" s="113"/>
      <c r="T36" s="113"/>
      <c r="U36" s="113"/>
      <c r="V36" s="113"/>
      <c r="W36" s="113"/>
      <c r="X36" s="113"/>
      <c r="Y36" s="81"/>
      <c r="Z36" s="81"/>
      <c r="AA36" s="81"/>
      <c r="AB36" s="81"/>
      <c r="AC36" s="81"/>
      <c r="AD36" s="81"/>
      <c r="AE36" s="81"/>
      <c r="AF36" s="81"/>
      <c r="AG36" s="81"/>
      <c r="AH36" s="81"/>
      <c r="AI36" s="81"/>
      <c r="AJ36" s="113"/>
      <c r="AK36" s="113"/>
      <c r="AL36" s="113"/>
      <c r="AM36" s="113"/>
      <c r="AN36" s="113"/>
      <c r="AO36" s="113"/>
      <c r="AP36" s="113"/>
      <c r="AQ36" s="113"/>
      <c r="AR36" s="113"/>
      <c r="AS36" s="113"/>
      <c r="AT36" s="113"/>
      <c r="AU36" s="81"/>
      <c r="AV36" s="81"/>
      <c r="AW36" s="81"/>
      <c r="AX36" s="81"/>
      <c r="AY36" s="81"/>
      <c r="AZ36" s="81"/>
      <c r="BA36" s="81"/>
      <c r="BB36" s="81"/>
      <c r="BC36" s="81"/>
      <c r="BD36" s="81"/>
      <c r="BE36" s="81"/>
      <c r="BF36" s="113"/>
      <c r="BG36" s="113"/>
      <c r="BH36" s="113"/>
      <c r="BI36" s="113"/>
      <c r="BJ36" s="113"/>
      <c r="BK36" s="113"/>
      <c r="BL36" s="113"/>
      <c r="BM36" s="113"/>
      <c r="BN36" s="113"/>
      <c r="BO36" s="113"/>
      <c r="BP36" s="113"/>
      <c r="BQ36" s="81"/>
      <c r="BR36" s="81"/>
      <c r="BS36" s="81"/>
      <c r="BT36" s="81"/>
      <c r="BU36" s="81"/>
      <c r="BV36" s="81"/>
      <c r="BW36" s="81"/>
      <c r="BX36" s="81"/>
      <c r="BY36" s="81"/>
      <c r="BZ36" s="81"/>
      <c r="CA36" s="81"/>
      <c r="CB36" s="113"/>
      <c r="CC36" s="113"/>
      <c r="CD36" s="113"/>
      <c r="CE36" s="113"/>
      <c r="CF36" s="113"/>
      <c r="CG36" s="113"/>
      <c r="CH36" s="113"/>
      <c r="CI36" s="113"/>
      <c r="CJ36" s="113"/>
      <c r="CK36" s="114"/>
      <c r="CL36" s="114"/>
      <c r="CM36" s="115" t="s">
        <v>116</v>
      </c>
      <c r="CN36" s="115" t="s">
        <v>116</v>
      </c>
      <c r="CO36" s="115" t="s">
        <v>116</v>
      </c>
      <c r="CP36" s="115" t="s">
        <v>116</v>
      </c>
      <c r="CQ36" s="115" t="s">
        <v>116</v>
      </c>
      <c r="CR36" s="115" t="s">
        <v>116</v>
      </c>
      <c r="CS36" s="115" t="s">
        <v>116</v>
      </c>
      <c r="CT36" s="115" t="s">
        <v>116</v>
      </c>
      <c r="CU36" s="115" t="s">
        <v>116</v>
      </c>
      <c r="CV36" s="115" t="s">
        <v>116</v>
      </c>
      <c r="CW36" s="115" t="s">
        <v>116</v>
      </c>
      <c r="CX36" s="116"/>
      <c r="CY36" s="116"/>
      <c r="CZ36" s="116"/>
      <c r="DA36" s="116"/>
      <c r="DB36" s="116"/>
      <c r="DC36" s="116"/>
      <c r="DD36" s="116"/>
      <c r="DE36" s="116"/>
      <c r="DF36" s="116"/>
      <c r="DG36" s="116"/>
      <c r="DH36" s="116"/>
      <c r="DI36" s="117"/>
      <c r="DJ36" s="117"/>
      <c r="DK36" s="117"/>
      <c r="DL36" s="117"/>
      <c r="DM36" s="117"/>
      <c r="DN36" s="117"/>
      <c r="DO36" s="117"/>
      <c r="DP36" s="117"/>
      <c r="DQ36" s="117"/>
      <c r="DR36" s="117"/>
      <c r="DS36" s="118"/>
      <c r="DT36" s="119" t="s">
        <v>116</v>
      </c>
      <c r="DU36" s="120" t="s">
        <v>130</v>
      </c>
      <c r="DV36" s="121" t="s">
        <v>116</v>
      </c>
    </row>
    <row r="37" spans="1:126">
      <c r="A37" s="122">
        <v>30</v>
      </c>
      <c r="B37" s="112">
        <f>[1]SISWA!B35</f>
        <v>0</v>
      </c>
      <c r="C37" s="81"/>
      <c r="D37" s="81"/>
      <c r="E37" s="81"/>
      <c r="F37" s="81"/>
      <c r="G37" s="81"/>
      <c r="H37" s="81"/>
      <c r="I37" s="81"/>
      <c r="J37" s="81"/>
      <c r="K37" s="81"/>
      <c r="L37" s="81"/>
      <c r="M37" s="81"/>
      <c r="N37" s="113"/>
      <c r="O37" s="113"/>
      <c r="P37" s="113"/>
      <c r="Q37" s="113"/>
      <c r="R37" s="113"/>
      <c r="S37" s="113"/>
      <c r="T37" s="113"/>
      <c r="U37" s="113"/>
      <c r="V37" s="113"/>
      <c r="W37" s="113"/>
      <c r="X37" s="113"/>
      <c r="Y37" s="81"/>
      <c r="Z37" s="81"/>
      <c r="AA37" s="81"/>
      <c r="AB37" s="81"/>
      <c r="AC37" s="81"/>
      <c r="AD37" s="81"/>
      <c r="AE37" s="81"/>
      <c r="AF37" s="81"/>
      <c r="AG37" s="81"/>
      <c r="AH37" s="81"/>
      <c r="AI37" s="81"/>
      <c r="AJ37" s="113"/>
      <c r="AK37" s="113"/>
      <c r="AL37" s="113"/>
      <c r="AM37" s="113"/>
      <c r="AN37" s="113"/>
      <c r="AO37" s="113"/>
      <c r="AP37" s="113"/>
      <c r="AQ37" s="113"/>
      <c r="AR37" s="113"/>
      <c r="AS37" s="113"/>
      <c r="AT37" s="113"/>
      <c r="AU37" s="81"/>
      <c r="AV37" s="81"/>
      <c r="AW37" s="81"/>
      <c r="AX37" s="81"/>
      <c r="AY37" s="81"/>
      <c r="AZ37" s="81"/>
      <c r="BA37" s="81"/>
      <c r="BB37" s="81"/>
      <c r="BC37" s="81"/>
      <c r="BD37" s="81"/>
      <c r="BE37" s="81"/>
      <c r="BF37" s="113"/>
      <c r="BG37" s="113"/>
      <c r="BH37" s="113"/>
      <c r="BI37" s="113"/>
      <c r="BJ37" s="113"/>
      <c r="BK37" s="113"/>
      <c r="BL37" s="113"/>
      <c r="BM37" s="113"/>
      <c r="BN37" s="113"/>
      <c r="BO37" s="113"/>
      <c r="BP37" s="113"/>
      <c r="BQ37" s="81"/>
      <c r="BR37" s="81"/>
      <c r="BS37" s="81"/>
      <c r="BT37" s="81"/>
      <c r="BU37" s="81"/>
      <c r="BV37" s="81"/>
      <c r="BW37" s="81"/>
      <c r="BX37" s="81"/>
      <c r="BY37" s="81"/>
      <c r="BZ37" s="81"/>
      <c r="CA37" s="81"/>
      <c r="CB37" s="113"/>
      <c r="CC37" s="113"/>
      <c r="CD37" s="113"/>
      <c r="CE37" s="113"/>
      <c r="CF37" s="113"/>
      <c r="CG37" s="113"/>
      <c r="CH37" s="113"/>
      <c r="CI37" s="113"/>
      <c r="CJ37" s="113"/>
      <c r="CK37" s="114"/>
      <c r="CL37" s="114"/>
      <c r="CM37" s="115" t="s">
        <v>116</v>
      </c>
      <c r="CN37" s="115" t="s">
        <v>116</v>
      </c>
      <c r="CO37" s="115" t="s">
        <v>116</v>
      </c>
      <c r="CP37" s="115" t="s">
        <v>116</v>
      </c>
      <c r="CQ37" s="115" t="s">
        <v>116</v>
      </c>
      <c r="CR37" s="115" t="s">
        <v>116</v>
      </c>
      <c r="CS37" s="115" t="s">
        <v>116</v>
      </c>
      <c r="CT37" s="115" t="s">
        <v>116</v>
      </c>
      <c r="CU37" s="115" t="s">
        <v>116</v>
      </c>
      <c r="CV37" s="115" t="s">
        <v>116</v>
      </c>
      <c r="CW37" s="115" t="s">
        <v>116</v>
      </c>
      <c r="CX37" s="116"/>
      <c r="CY37" s="116"/>
      <c r="CZ37" s="116"/>
      <c r="DA37" s="116"/>
      <c r="DB37" s="116"/>
      <c r="DC37" s="116"/>
      <c r="DD37" s="116"/>
      <c r="DE37" s="116"/>
      <c r="DF37" s="116"/>
      <c r="DG37" s="116"/>
      <c r="DH37" s="116"/>
      <c r="DI37" s="117"/>
      <c r="DJ37" s="117"/>
      <c r="DK37" s="117"/>
      <c r="DL37" s="117"/>
      <c r="DM37" s="117"/>
      <c r="DN37" s="117"/>
      <c r="DO37" s="117"/>
      <c r="DP37" s="117"/>
      <c r="DQ37" s="117"/>
      <c r="DR37" s="117"/>
      <c r="DS37" s="118"/>
      <c r="DT37" s="119" t="s">
        <v>116</v>
      </c>
      <c r="DU37" s="120" t="s">
        <v>130</v>
      </c>
      <c r="DV37" s="121" t="s">
        <v>116</v>
      </c>
    </row>
    <row r="38" spans="1:126">
      <c r="A38" s="122">
        <v>31</v>
      </c>
      <c r="B38" s="112">
        <f>[1]SISWA!B36</f>
        <v>0</v>
      </c>
      <c r="C38" s="81"/>
      <c r="D38" s="81"/>
      <c r="E38" s="81"/>
      <c r="F38" s="81"/>
      <c r="G38" s="81"/>
      <c r="H38" s="81"/>
      <c r="I38" s="81"/>
      <c r="J38" s="81"/>
      <c r="K38" s="81"/>
      <c r="L38" s="81"/>
      <c r="M38" s="81"/>
      <c r="N38" s="113"/>
      <c r="O38" s="113"/>
      <c r="P38" s="113"/>
      <c r="Q38" s="113"/>
      <c r="R38" s="113"/>
      <c r="S38" s="113"/>
      <c r="T38" s="113"/>
      <c r="U38" s="113"/>
      <c r="V38" s="113"/>
      <c r="W38" s="113"/>
      <c r="X38" s="113"/>
      <c r="Y38" s="81"/>
      <c r="Z38" s="81"/>
      <c r="AA38" s="81"/>
      <c r="AB38" s="81"/>
      <c r="AC38" s="81"/>
      <c r="AD38" s="81"/>
      <c r="AE38" s="81"/>
      <c r="AF38" s="81"/>
      <c r="AG38" s="81"/>
      <c r="AH38" s="81"/>
      <c r="AI38" s="81"/>
      <c r="AJ38" s="113"/>
      <c r="AK38" s="113"/>
      <c r="AL38" s="113"/>
      <c r="AM38" s="113"/>
      <c r="AN38" s="113"/>
      <c r="AO38" s="113"/>
      <c r="AP38" s="113"/>
      <c r="AQ38" s="113"/>
      <c r="AR38" s="113"/>
      <c r="AS38" s="113"/>
      <c r="AT38" s="113"/>
      <c r="AU38" s="81"/>
      <c r="AV38" s="81"/>
      <c r="AW38" s="81"/>
      <c r="AX38" s="81"/>
      <c r="AY38" s="81"/>
      <c r="AZ38" s="81"/>
      <c r="BA38" s="81"/>
      <c r="BB38" s="81"/>
      <c r="BC38" s="81"/>
      <c r="BD38" s="81"/>
      <c r="BE38" s="81"/>
      <c r="BF38" s="113"/>
      <c r="BG38" s="113"/>
      <c r="BH38" s="113"/>
      <c r="BI38" s="113"/>
      <c r="BJ38" s="113"/>
      <c r="BK38" s="113"/>
      <c r="BL38" s="113"/>
      <c r="BM38" s="113"/>
      <c r="BN38" s="113"/>
      <c r="BO38" s="113"/>
      <c r="BP38" s="113"/>
      <c r="BQ38" s="81"/>
      <c r="BR38" s="81"/>
      <c r="BS38" s="81"/>
      <c r="BT38" s="81"/>
      <c r="BU38" s="81"/>
      <c r="BV38" s="81"/>
      <c r="BW38" s="81"/>
      <c r="BX38" s="81"/>
      <c r="BY38" s="81"/>
      <c r="BZ38" s="81"/>
      <c r="CA38" s="81"/>
      <c r="CB38" s="113"/>
      <c r="CC38" s="113"/>
      <c r="CD38" s="113"/>
      <c r="CE38" s="113"/>
      <c r="CF38" s="113"/>
      <c r="CG38" s="113"/>
      <c r="CH38" s="113"/>
      <c r="CI38" s="113"/>
      <c r="CJ38" s="113"/>
      <c r="CK38" s="114"/>
      <c r="CL38" s="114"/>
      <c r="CM38" s="115" t="s">
        <v>116</v>
      </c>
      <c r="CN38" s="115" t="s">
        <v>116</v>
      </c>
      <c r="CO38" s="115" t="s">
        <v>116</v>
      </c>
      <c r="CP38" s="115" t="s">
        <v>116</v>
      </c>
      <c r="CQ38" s="115" t="s">
        <v>116</v>
      </c>
      <c r="CR38" s="115" t="s">
        <v>116</v>
      </c>
      <c r="CS38" s="115" t="s">
        <v>116</v>
      </c>
      <c r="CT38" s="115" t="s">
        <v>116</v>
      </c>
      <c r="CU38" s="115" t="s">
        <v>116</v>
      </c>
      <c r="CV38" s="115" t="s">
        <v>116</v>
      </c>
      <c r="CW38" s="115" t="s">
        <v>116</v>
      </c>
      <c r="CX38" s="116"/>
      <c r="CY38" s="116"/>
      <c r="CZ38" s="116"/>
      <c r="DA38" s="116"/>
      <c r="DB38" s="116"/>
      <c r="DC38" s="116"/>
      <c r="DD38" s="116"/>
      <c r="DE38" s="116"/>
      <c r="DF38" s="116"/>
      <c r="DG38" s="116"/>
      <c r="DH38" s="116"/>
      <c r="DI38" s="117"/>
      <c r="DJ38" s="117"/>
      <c r="DK38" s="117"/>
      <c r="DL38" s="117"/>
      <c r="DM38" s="117"/>
      <c r="DN38" s="117"/>
      <c r="DO38" s="117"/>
      <c r="DP38" s="117"/>
      <c r="DQ38" s="117"/>
      <c r="DR38" s="117"/>
      <c r="DS38" s="118"/>
      <c r="DT38" s="119" t="s">
        <v>116</v>
      </c>
      <c r="DU38" s="120" t="s">
        <v>130</v>
      </c>
      <c r="DV38" s="121" t="s">
        <v>116</v>
      </c>
    </row>
    <row r="39" spans="1:126">
      <c r="A39" s="122">
        <v>32</v>
      </c>
      <c r="B39" s="112">
        <f>[1]SISWA!B37</f>
        <v>0</v>
      </c>
      <c r="C39" s="81"/>
      <c r="D39" s="81"/>
      <c r="E39" s="81"/>
      <c r="F39" s="81"/>
      <c r="G39" s="81"/>
      <c r="H39" s="81"/>
      <c r="I39" s="81"/>
      <c r="J39" s="81"/>
      <c r="K39" s="81"/>
      <c r="L39" s="81"/>
      <c r="M39" s="81"/>
      <c r="N39" s="113"/>
      <c r="O39" s="113"/>
      <c r="P39" s="113"/>
      <c r="Q39" s="113"/>
      <c r="R39" s="113"/>
      <c r="S39" s="113"/>
      <c r="T39" s="113"/>
      <c r="U39" s="113"/>
      <c r="V39" s="113"/>
      <c r="W39" s="113"/>
      <c r="X39" s="113"/>
      <c r="Y39" s="81"/>
      <c r="Z39" s="81"/>
      <c r="AA39" s="81"/>
      <c r="AB39" s="81"/>
      <c r="AC39" s="81"/>
      <c r="AD39" s="81"/>
      <c r="AE39" s="81"/>
      <c r="AF39" s="81"/>
      <c r="AG39" s="81"/>
      <c r="AH39" s="81"/>
      <c r="AI39" s="81"/>
      <c r="AJ39" s="113"/>
      <c r="AK39" s="113"/>
      <c r="AL39" s="113"/>
      <c r="AM39" s="113"/>
      <c r="AN39" s="113"/>
      <c r="AO39" s="113"/>
      <c r="AP39" s="113"/>
      <c r="AQ39" s="113"/>
      <c r="AR39" s="113"/>
      <c r="AS39" s="113"/>
      <c r="AT39" s="113"/>
      <c r="AU39" s="81"/>
      <c r="AV39" s="81"/>
      <c r="AW39" s="81"/>
      <c r="AX39" s="81"/>
      <c r="AY39" s="81"/>
      <c r="AZ39" s="81"/>
      <c r="BA39" s="81"/>
      <c r="BB39" s="81"/>
      <c r="BC39" s="81"/>
      <c r="BD39" s="81"/>
      <c r="BE39" s="81"/>
      <c r="BF39" s="113"/>
      <c r="BG39" s="113"/>
      <c r="BH39" s="113"/>
      <c r="BI39" s="113"/>
      <c r="BJ39" s="113"/>
      <c r="BK39" s="113"/>
      <c r="BL39" s="113"/>
      <c r="BM39" s="113"/>
      <c r="BN39" s="113"/>
      <c r="BO39" s="113"/>
      <c r="BP39" s="113"/>
      <c r="BQ39" s="81"/>
      <c r="BR39" s="81"/>
      <c r="BS39" s="81"/>
      <c r="BT39" s="81"/>
      <c r="BU39" s="81"/>
      <c r="BV39" s="81"/>
      <c r="BW39" s="81"/>
      <c r="BX39" s="81"/>
      <c r="BY39" s="81"/>
      <c r="BZ39" s="81"/>
      <c r="CA39" s="81"/>
      <c r="CB39" s="113"/>
      <c r="CC39" s="113"/>
      <c r="CD39" s="113"/>
      <c r="CE39" s="113"/>
      <c r="CF39" s="113"/>
      <c r="CG39" s="113"/>
      <c r="CH39" s="113"/>
      <c r="CI39" s="113"/>
      <c r="CJ39" s="113"/>
      <c r="CK39" s="114"/>
      <c r="CL39" s="114"/>
      <c r="CM39" s="115" t="s">
        <v>116</v>
      </c>
      <c r="CN39" s="115" t="s">
        <v>116</v>
      </c>
      <c r="CO39" s="115" t="s">
        <v>116</v>
      </c>
      <c r="CP39" s="115" t="s">
        <v>116</v>
      </c>
      <c r="CQ39" s="115" t="s">
        <v>116</v>
      </c>
      <c r="CR39" s="115" t="s">
        <v>116</v>
      </c>
      <c r="CS39" s="115" t="s">
        <v>116</v>
      </c>
      <c r="CT39" s="115" t="s">
        <v>116</v>
      </c>
      <c r="CU39" s="115" t="s">
        <v>116</v>
      </c>
      <c r="CV39" s="115" t="s">
        <v>116</v>
      </c>
      <c r="CW39" s="115" t="s">
        <v>116</v>
      </c>
      <c r="CX39" s="116"/>
      <c r="CY39" s="116"/>
      <c r="CZ39" s="116"/>
      <c r="DA39" s="116"/>
      <c r="DB39" s="116"/>
      <c r="DC39" s="116"/>
      <c r="DD39" s="116"/>
      <c r="DE39" s="116"/>
      <c r="DF39" s="116"/>
      <c r="DG39" s="116"/>
      <c r="DH39" s="116"/>
      <c r="DI39" s="117"/>
      <c r="DJ39" s="117"/>
      <c r="DK39" s="117"/>
      <c r="DL39" s="117"/>
      <c r="DM39" s="117"/>
      <c r="DN39" s="117"/>
      <c r="DO39" s="117"/>
      <c r="DP39" s="117"/>
      <c r="DQ39" s="117"/>
      <c r="DR39" s="117"/>
      <c r="DS39" s="118"/>
      <c r="DT39" s="119" t="s">
        <v>116</v>
      </c>
      <c r="DU39" s="120" t="s">
        <v>130</v>
      </c>
      <c r="DV39" s="121" t="s">
        <v>116</v>
      </c>
    </row>
    <row r="40" spans="1:126">
      <c r="A40" s="122">
        <v>33</v>
      </c>
      <c r="B40" s="112">
        <f>[1]SISWA!B38</f>
        <v>0</v>
      </c>
      <c r="C40" s="81"/>
      <c r="D40" s="81"/>
      <c r="E40" s="81"/>
      <c r="F40" s="81"/>
      <c r="G40" s="81"/>
      <c r="H40" s="81"/>
      <c r="I40" s="81"/>
      <c r="J40" s="81"/>
      <c r="K40" s="81"/>
      <c r="L40" s="81"/>
      <c r="M40" s="81"/>
      <c r="N40" s="113"/>
      <c r="O40" s="113"/>
      <c r="P40" s="113"/>
      <c r="Q40" s="113"/>
      <c r="R40" s="113"/>
      <c r="S40" s="113"/>
      <c r="T40" s="113"/>
      <c r="U40" s="113"/>
      <c r="V40" s="113"/>
      <c r="W40" s="113"/>
      <c r="X40" s="113"/>
      <c r="Y40" s="81"/>
      <c r="Z40" s="81"/>
      <c r="AA40" s="81"/>
      <c r="AB40" s="81"/>
      <c r="AC40" s="81"/>
      <c r="AD40" s="81"/>
      <c r="AE40" s="81"/>
      <c r="AF40" s="81"/>
      <c r="AG40" s="81"/>
      <c r="AH40" s="81"/>
      <c r="AI40" s="81"/>
      <c r="AJ40" s="113"/>
      <c r="AK40" s="113"/>
      <c r="AL40" s="113"/>
      <c r="AM40" s="113"/>
      <c r="AN40" s="113"/>
      <c r="AO40" s="113"/>
      <c r="AP40" s="113"/>
      <c r="AQ40" s="113"/>
      <c r="AR40" s="113"/>
      <c r="AS40" s="113"/>
      <c r="AT40" s="113"/>
      <c r="AU40" s="81"/>
      <c r="AV40" s="81"/>
      <c r="AW40" s="81"/>
      <c r="AX40" s="81"/>
      <c r="AY40" s="81"/>
      <c r="AZ40" s="81"/>
      <c r="BA40" s="81"/>
      <c r="BB40" s="81"/>
      <c r="BC40" s="81"/>
      <c r="BD40" s="81"/>
      <c r="BE40" s="81"/>
      <c r="BF40" s="113"/>
      <c r="BG40" s="113"/>
      <c r="BH40" s="113"/>
      <c r="BI40" s="113"/>
      <c r="BJ40" s="113"/>
      <c r="BK40" s="113"/>
      <c r="BL40" s="113"/>
      <c r="BM40" s="113"/>
      <c r="BN40" s="113"/>
      <c r="BO40" s="113"/>
      <c r="BP40" s="113"/>
      <c r="BQ40" s="81"/>
      <c r="BR40" s="81"/>
      <c r="BS40" s="81"/>
      <c r="BT40" s="81"/>
      <c r="BU40" s="81"/>
      <c r="BV40" s="81"/>
      <c r="BW40" s="81"/>
      <c r="BX40" s="81"/>
      <c r="BY40" s="81"/>
      <c r="BZ40" s="81"/>
      <c r="CA40" s="81"/>
      <c r="CB40" s="113"/>
      <c r="CC40" s="113"/>
      <c r="CD40" s="113"/>
      <c r="CE40" s="113"/>
      <c r="CF40" s="113"/>
      <c r="CG40" s="113"/>
      <c r="CH40" s="113"/>
      <c r="CI40" s="113"/>
      <c r="CJ40" s="113"/>
      <c r="CK40" s="114"/>
      <c r="CL40" s="114"/>
      <c r="CM40" s="115" t="s">
        <v>116</v>
      </c>
      <c r="CN40" s="115" t="s">
        <v>116</v>
      </c>
      <c r="CO40" s="115" t="s">
        <v>116</v>
      </c>
      <c r="CP40" s="115" t="s">
        <v>116</v>
      </c>
      <c r="CQ40" s="115" t="s">
        <v>116</v>
      </c>
      <c r="CR40" s="115" t="s">
        <v>116</v>
      </c>
      <c r="CS40" s="115" t="s">
        <v>116</v>
      </c>
      <c r="CT40" s="115" t="s">
        <v>116</v>
      </c>
      <c r="CU40" s="115" t="s">
        <v>116</v>
      </c>
      <c r="CV40" s="115" t="s">
        <v>116</v>
      </c>
      <c r="CW40" s="115" t="s">
        <v>116</v>
      </c>
      <c r="CX40" s="116"/>
      <c r="CY40" s="116"/>
      <c r="CZ40" s="116"/>
      <c r="DA40" s="116"/>
      <c r="DB40" s="116"/>
      <c r="DC40" s="116"/>
      <c r="DD40" s="116"/>
      <c r="DE40" s="116"/>
      <c r="DF40" s="116"/>
      <c r="DG40" s="116"/>
      <c r="DH40" s="116"/>
      <c r="DI40" s="117"/>
      <c r="DJ40" s="117"/>
      <c r="DK40" s="117"/>
      <c r="DL40" s="117"/>
      <c r="DM40" s="117"/>
      <c r="DN40" s="117"/>
      <c r="DO40" s="117"/>
      <c r="DP40" s="117"/>
      <c r="DQ40" s="117"/>
      <c r="DR40" s="117"/>
      <c r="DS40" s="118"/>
      <c r="DT40" s="119" t="s">
        <v>116</v>
      </c>
      <c r="DU40" s="120" t="s">
        <v>130</v>
      </c>
      <c r="DV40" s="121" t="s">
        <v>116</v>
      </c>
    </row>
    <row r="41" spans="1:126">
      <c r="A41" s="122">
        <v>34</v>
      </c>
      <c r="B41" s="112">
        <f>[1]SISWA!B39</f>
        <v>0</v>
      </c>
      <c r="C41" s="81"/>
      <c r="D41" s="81"/>
      <c r="E41" s="81"/>
      <c r="F41" s="81"/>
      <c r="G41" s="81"/>
      <c r="H41" s="81"/>
      <c r="I41" s="81"/>
      <c r="J41" s="81"/>
      <c r="K41" s="81"/>
      <c r="L41" s="81"/>
      <c r="M41" s="81"/>
      <c r="N41" s="113"/>
      <c r="O41" s="113"/>
      <c r="P41" s="113"/>
      <c r="Q41" s="113"/>
      <c r="R41" s="113"/>
      <c r="S41" s="113"/>
      <c r="T41" s="113"/>
      <c r="U41" s="113"/>
      <c r="V41" s="113"/>
      <c r="W41" s="113"/>
      <c r="X41" s="113"/>
      <c r="Y41" s="81"/>
      <c r="Z41" s="81"/>
      <c r="AA41" s="81"/>
      <c r="AB41" s="81"/>
      <c r="AC41" s="81"/>
      <c r="AD41" s="81"/>
      <c r="AE41" s="81"/>
      <c r="AF41" s="81"/>
      <c r="AG41" s="81"/>
      <c r="AH41" s="81"/>
      <c r="AI41" s="81"/>
      <c r="AJ41" s="113"/>
      <c r="AK41" s="113"/>
      <c r="AL41" s="113"/>
      <c r="AM41" s="113"/>
      <c r="AN41" s="113"/>
      <c r="AO41" s="113"/>
      <c r="AP41" s="113"/>
      <c r="AQ41" s="113"/>
      <c r="AR41" s="113"/>
      <c r="AS41" s="113"/>
      <c r="AT41" s="113"/>
      <c r="AU41" s="81"/>
      <c r="AV41" s="81"/>
      <c r="AW41" s="81"/>
      <c r="AX41" s="81"/>
      <c r="AY41" s="81"/>
      <c r="AZ41" s="81"/>
      <c r="BA41" s="81"/>
      <c r="BB41" s="81"/>
      <c r="BC41" s="81"/>
      <c r="BD41" s="81"/>
      <c r="BE41" s="81"/>
      <c r="BF41" s="113"/>
      <c r="BG41" s="113"/>
      <c r="BH41" s="113"/>
      <c r="BI41" s="113"/>
      <c r="BJ41" s="113"/>
      <c r="BK41" s="113"/>
      <c r="BL41" s="113"/>
      <c r="BM41" s="113"/>
      <c r="BN41" s="113"/>
      <c r="BO41" s="113"/>
      <c r="BP41" s="113"/>
      <c r="BQ41" s="81"/>
      <c r="BR41" s="81"/>
      <c r="BS41" s="81"/>
      <c r="BT41" s="81"/>
      <c r="BU41" s="81"/>
      <c r="BV41" s="81"/>
      <c r="BW41" s="81"/>
      <c r="BX41" s="81"/>
      <c r="BY41" s="81"/>
      <c r="BZ41" s="81"/>
      <c r="CA41" s="81"/>
      <c r="CB41" s="113"/>
      <c r="CC41" s="113"/>
      <c r="CD41" s="113"/>
      <c r="CE41" s="113"/>
      <c r="CF41" s="113"/>
      <c r="CG41" s="113"/>
      <c r="CH41" s="113"/>
      <c r="CI41" s="113"/>
      <c r="CJ41" s="113"/>
      <c r="CK41" s="114"/>
      <c r="CL41" s="114"/>
      <c r="CM41" s="115" t="s">
        <v>116</v>
      </c>
      <c r="CN41" s="115" t="s">
        <v>116</v>
      </c>
      <c r="CO41" s="115" t="s">
        <v>116</v>
      </c>
      <c r="CP41" s="115" t="s">
        <v>116</v>
      </c>
      <c r="CQ41" s="115" t="s">
        <v>116</v>
      </c>
      <c r="CR41" s="115" t="s">
        <v>116</v>
      </c>
      <c r="CS41" s="115" t="s">
        <v>116</v>
      </c>
      <c r="CT41" s="115" t="s">
        <v>116</v>
      </c>
      <c r="CU41" s="115" t="s">
        <v>116</v>
      </c>
      <c r="CV41" s="115" t="s">
        <v>116</v>
      </c>
      <c r="CW41" s="115" t="s">
        <v>116</v>
      </c>
      <c r="CX41" s="116"/>
      <c r="CY41" s="116"/>
      <c r="CZ41" s="116"/>
      <c r="DA41" s="116"/>
      <c r="DB41" s="116"/>
      <c r="DC41" s="116"/>
      <c r="DD41" s="116"/>
      <c r="DE41" s="116"/>
      <c r="DF41" s="116"/>
      <c r="DG41" s="116"/>
      <c r="DH41" s="116"/>
      <c r="DI41" s="117"/>
      <c r="DJ41" s="117"/>
      <c r="DK41" s="117"/>
      <c r="DL41" s="117"/>
      <c r="DM41" s="117"/>
      <c r="DN41" s="117"/>
      <c r="DO41" s="117"/>
      <c r="DP41" s="117"/>
      <c r="DQ41" s="117"/>
      <c r="DR41" s="117"/>
      <c r="DS41" s="118"/>
      <c r="DT41" s="119" t="s">
        <v>116</v>
      </c>
      <c r="DU41" s="120" t="s">
        <v>130</v>
      </c>
      <c r="DV41" s="121" t="s">
        <v>116</v>
      </c>
    </row>
    <row r="42" spans="1:126">
      <c r="A42" s="122">
        <v>35</v>
      </c>
      <c r="B42" s="112">
        <f>[1]SISWA!B40</f>
        <v>0</v>
      </c>
      <c r="C42" s="81"/>
      <c r="D42" s="81"/>
      <c r="E42" s="81"/>
      <c r="F42" s="81"/>
      <c r="G42" s="81"/>
      <c r="H42" s="81"/>
      <c r="I42" s="81"/>
      <c r="J42" s="81"/>
      <c r="K42" s="81"/>
      <c r="L42" s="81"/>
      <c r="M42" s="81"/>
      <c r="N42" s="113"/>
      <c r="O42" s="113"/>
      <c r="P42" s="113"/>
      <c r="Q42" s="113"/>
      <c r="R42" s="113"/>
      <c r="S42" s="113"/>
      <c r="T42" s="113"/>
      <c r="U42" s="113"/>
      <c r="V42" s="113"/>
      <c r="W42" s="113"/>
      <c r="X42" s="113"/>
      <c r="Y42" s="81"/>
      <c r="Z42" s="81"/>
      <c r="AA42" s="81"/>
      <c r="AB42" s="81"/>
      <c r="AC42" s="81"/>
      <c r="AD42" s="81"/>
      <c r="AE42" s="81"/>
      <c r="AF42" s="81"/>
      <c r="AG42" s="81"/>
      <c r="AH42" s="81"/>
      <c r="AI42" s="81"/>
      <c r="AJ42" s="113"/>
      <c r="AK42" s="113"/>
      <c r="AL42" s="113"/>
      <c r="AM42" s="113"/>
      <c r="AN42" s="113"/>
      <c r="AO42" s="113"/>
      <c r="AP42" s="113"/>
      <c r="AQ42" s="113"/>
      <c r="AR42" s="113"/>
      <c r="AS42" s="113"/>
      <c r="AT42" s="113"/>
      <c r="AU42" s="81"/>
      <c r="AV42" s="81"/>
      <c r="AW42" s="81"/>
      <c r="AX42" s="81"/>
      <c r="AY42" s="81"/>
      <c r="AZ42" s="81"/>
      <c r="BA42" s="81"/>
      <c r="BB42" s="81"/>
      <c r="BC42" s="81"/>
      <c r="BD42" s="81"/>
      <c r="BE42" s="81"/>
      <c r="BF42" s="113"/>
      <c r="BG42" s="113"/>
      <c r="BH42" s="113"/>
      <c r="BI42" s="113"/>
      <c r="BJ42" s="113"/>
      <c r="BK42" s="113"/>
      <c r="BL42" s="113"/>
      <c r="BM42" s="113"/>
      <c r="BN42" s="113"/>
      <c r="BO42" s="113"/>
      <c r="BP42" s="113"/>
      <c r="BQ42" s="81"/>
      <c r="BR42" s="81"/>
      <c r="BS42" s="81"/>
      <c r="BT42" s="81"/>
      <c r="BU42" s="81"/>
      <c r="BV42" s="81"/>
      <c r="BW42" s="81"/>
      <c r="BX42" s="81"/>
      <c r="BY42" s="81"/>
      <c r="BZ42" s="81"/>
      <c r="CA42" s="81"/>
      <c r="CB42" s="113"/>
      <c r="CC42" s="113"/>
      <c r="CD42" s="113"/>
      <c r="CE42" s="113"/>
      <c r="CF42" s="113"/>
      <c r="CG42" s="113"/>
      <c r="CH42" s="113"/>
      <c r="CI42" s="113"/>
      <c r="CJ42" s="113"/>
      <c r="CK42" s="114"/>
      <c r="CL42" s="114"/>
      <c r="CM42" s="115" t="s">
        <v>116</v>
      </c>
      <c r="CN42" s="115" t="s">
        <v>116</v>
      </c>
      <c r="CO42" s="115" t="s">
        <v>116</v>
      </c>
      <c r="CP42" s="115" t="s">
        <v>116</v>
      </c>
      <c r="CQ42" s="115" t="s">
        <v>116</v>
      </c>
      <c r="CR42" s="115" t="s">
        <v>116</v>
      </c>
      <c r="CS42" s="115" t="s">
        <v>116</v>
      </c>
      <c r="CT42" s="115" t="s">
        <v>116</v>
      </c>
      <c r="CU42" s="115" t="s">
        <v>116</v>
      </c>
      <c r="CV42" s="115" t="s">
        <v>116</v>
      </c>
      <c r="CW42" s="115" t="s">
        <v>116</v>
      </c>
      <c r="CX42" s="116"/>
      <c r="CY42" s="116"/>
      <c r="CZ42" s="116"/>
      <c r="DA42" s="116"/>
      <c r="DB42" s="116"/>
      <c r="DC42" s="116"/>
      <c r="DD42" s="116"/>
      <c r="DE42" s="116"/>
      <c r="DF42" s="116"/>
      <c r="DG42" s="116"/>
      <c r="DH42" s="116"/>
      <c r="DI42" s="117"/>
      <c r="DJ42" s="117"/>
      <c r="DK42" s="117"/>
      <c r="DL42" s="117"/>
      <c r="DM42" s="117"/>
      <c r="DN42" s="117"/>
      <c r="DO42" s="117"/>
      <c r="DP42" s="117"/>
      <c r="DQ42" s="117"/>
      <c r="DR42" s="117"/>
      <c r="DS42" s="118"/>
      <c r="DT42" s="119" t="s">
        <v>116</v>
      </c>
      <c r="DU42" s="120" t="s">
        <v>130</v>
      </c>
      <c r="DV42" s="121" t="s">
        <v>116</v>
      </c>
    </row>
  </sheetData>
  <mergeCells count="25">
    <mergeCell ref="DV5:DV7"/>
    <mergeCell ref="C6:M6"/>
    <mergeCell ref="N6:X6"/>
    <mergeCell ref="Y6:AI6"/>
    <mergeCell ref="AJ6:AT6"/>
    <mergeCell ref="AU6:BE6"/>
    <mergeCell ref="BF6:BP6"/>
    <mergeCell ref="BQ6:CA6"/>
    <mergeCell ref="CB6:CL6"/>
    <mergeCell ref="BQ5:CL5"/>
    <mergeCell ref="CM5:CW5"/>
    <mergeCell ref="CX5:DH5"/>
    <mergeCell ref="DI5:DS5"/>
    <mergeCell ref="DT5:DT7"/>
    <mergeCell ref="DU5:DU7"/>
    <mergeCell ref="B1:AL1"/>
    <mergeCell ref="C2:X2"/>
    <mergeCell ref="C3:AL3"/>
    <mergeCell ref="AM3:AV3"/>
    <mergeCell ref="C4:M4"/>
    <mergeCell ref="A5:A7"/>
    <mergeCell ref="B5:B7"/>
    <mergeCell ref="C5:X5"/>
    <mergeCell ref="Y5:AT5"/>
    <mergeCell ref="AU5:BP5"/>
  </mergeCells>
  <pageMargins left="0.7" right="0.7" top="0.75" bottom="0.75" header="0.3" footer="0.3"/>
  <pageSetup paperSize="9" scale="10" orientation="portrait" horizontalDpi="4294967293"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V42"/>
  <sheetViews>
    <sheetView view="pageBreakPreview" topLeftCell="U22" zoomScale="60" zoomScaleNormal="100" workbookViewId="0">
      <selection sqref="A1:XFD1048576"/>
    </sheetView>
  </sheetViews>
  <sheetFormatPr defaultRowHeight="15"/>
  <cols>
    <col min="1" max="1" width="4" bestFit="1" customWidth="1"/>
    <col min="2" max="2" width="30.140625" bestFit="1" customWidth="1"/>
    <col min="3" max="4" width="4" bestFit="1" customWidth="1"/>
    <col min="5" max="6" width="3.7109375" customWidth="1"/>
    <col min="7" max="7" width="4.85546875" customWidth="1"/>
    <col min="8" max="8" width="4.5703125" customWidth="1"/>
    <col min="9" max="9" width="4.85546875" customWidth="1"/>
    <col min="10" max="11" width="4.42578125" customWidth="1"/>
    <col min="12" max="12" width="4.5703125" customWidth="1"/>
    <col min="13" max="13" width="5.28515625" customWidth="1"/>
    <col min="14" max="15" width="4" bestFit="1" customWidth="1"/>
    <col min="16" max="16" width="4.85546875" customWidth="1"/>
    <col min="17" max="17" width="4.5703125" customWidth="1"/>
    <col min="18" max="18" width="5.28515625" customWidth="1"/>
    <col min="19" max="19" width="4.85546875" customWidth="1"/>
    <col min="20" max="20" width="4.5703125" customWidth="1"/>
    <col min="21" max="21" width="4.7109375" customWidth="1"/>
    <col min="22" max="22" width="5.28515625" customWidth="1"/>
    <col min="23" max="24" width="5.5703125" customWidth="1"/>
    <col min="25" max="25" width="4.85546875" customWidth="1"/>
    <col min="26" max="26" width="4.5703125" customWidth="1"/>
    <col min="27" max="27" width="4" bestFit="1" customWidth="1"/>
    <col min="28" max="28" width="5.140625" bestFit="1" customWidth="1"/>
    <col min="29" max="29" width="5.140625" customWidth="1"/>
    <col min="30" max="31" width="5.28515625" customWidth="1"/>
    <col min="32" max="32" width="4.42578125" customWidth="1"/>
    <col min="33" max="33" width="5.28515625" customWidth="1"/>
    <col min="34" max="34" width="6.28515625" customWidth="1"/>
    <col min="35" max="35" width="7" customWidth="1"/>
    <col min="36" max="36" width="5.85546875" customWidth="1"/>
    <col min="37" max="37" width="5.28515625" customWidth="1"/>
    <col min="38" max="39" width="5.140625" bestFit="1" customWidth="1"/>
    <col min="40" max="40" width="4.28515625" customWidth="1"/>
    <col min="41" max="41" width="4.7109375" customWidth="1"/>
    <col min="42" max="42" width="5.5703125" customWidth="1"/>
    <col min="43" max="43" width="6" customWidth="1"/>
    <col min="44" max="44" width="6.28515625" customWidth="1"/>
    <col min="45" max="45" width="6" customWidth="1"/>
    <col min="46" max="46" width="6.28515625" customWidth="1"/>
    <col min="47" max="47" width="6.5703125" customWidth="1"/>
    <col min="48" max="48" width="6.7109375" customWidth="1"/>
    <col min="49" max="49" width="5.85546875" customWidth="1"/>
    <col min="50" max="51" width="4" bestFit="1" customWidth="1"/>
    <col min="52" max="54" width="6.28515625" customWidth="1"/>
    <col min="55" max="55" width="6.5703125" customWidth="1"/>
    <col min="56" max="56" width="6.7109375" customWidth="1"/>
    <col min="57" max="57" width="6.5703125" customWidth="1"/>
    <col min="58" max="58" width="6.28515625" customWidth="1"/>
    <col min="59" max="59" width="5.5703125" customWidth="1"/>
    <col min="60" max="60" width="5.85546875" customWidth="1"/>
    <col min="61" max="62" width="4" bestFit="1" customWidth="1"/>
    <col min="63" max="63" width="5.140625" customWidth="1"/>
    <col min="64" max="65" width="5.85546875" customWidth="1"/>
    <col min="66" max="66" width="6" customWidth="1"/>
    <col min="67" max="67" width="5.28515625" customWidth="1"/>
    <col min="68" max="68" width="5.85546875" customWidth="1"/>
    <col min="69" max="69" width="5" customWidth="1"/>
    <col min="70" max="70" width="5.140625" customWidth="1"/>
    <col min="71" max="72" width="4.42578125" customWidth="1"/>
    <col min="73" max="74" width="4" bestFit="1" customWidth="1"/>
    <col min="75" max="75" width="5.140625" bestFit="1" customWidth="1"/>
    <col min="76" max="77" width="5.28515625" customWidth="1"/>
    <col min="78" max="78" width="5.5703125" customWidth="1"/>
    <col min="79" max="79" width="5.42578125" customWidth="1"/>
    <col min="80" max="80" width="5.28515625" customWidth="1"/>
    <col min="81" max="81" width="5.5703125" customWidth="1"/>
    <col min="82" max="83" width="5.28515625" customWidth="1"/>
    <col min="84" max="86" width="4" bestFit="1" customWidth="1"/>
    <col min="87" max="87" width="4.85546875" customWidth="1"/>
    <col min="88" max="88" width="4.42578125" customWidth="1"/>
    <col min="89" max="89" width="5.85546875" customWidth="1"/>
    <col min="90" max="90" width="5.5703125" customWidth="1"/>
    <col min="91" max="93" width="6.28515625" bestFit="1" customWidth="1"/>
    <col min="94" max="95" width="7.5703125" bestFit="1" customWidth="1"/>
    <col min="96" max="97" width="6.28515625" bestFit="1" customWidth="1"/>
    <col min="98" max="98" width="4.140625" customWidth="1"/>
    <col min="99" max="99" width="4" customWidth="1"/>
    <col min="100" max="100" width="3.28515625" customWidth="1"/>
    <col min="101" max="101" width="3.42578125" customWidth="1"/>
    <col min="102" max="102" width="5.28515625" customWidth="1"/>
    <col min="103" max="103" width="6.7109375" customWidth="1"/>
    <col min="104" max="104" width="6.5703125" customWidth="1"/>
    <col min="105" max="105" width="5.140625" bestFit="1" customWidth="1"/>
    <col min="106" max="106" width="6.140625" customWidth="1"/>
    <col min="107" max="107" width="7.28515625" customWidth="1"/>
    <col min="108" max="108" width="5.140625" bestFit="1" customWidth="1"/>
    <col min="109" max="109" width="6" customWidth="1"/>
    <col min="110" max="110" width="7.42578125" customWidth="1"/>
    <col min="111" max="111" width="8" customWidth="1"/>
    <col min="112" max="112" width="7.42578125" customWidth="1"/>
    <col min="113" max="113" width="6.28515625" customWidth="1"/>
    <col min="114" max="114" width="6.5703125" customWidth="1"/>
    <col min="115" max="115" width="5.7109375" customWidth="1"/>
    <col min="116" max="118" width="5.140625" bestFit="1" customWidth="1"/>
    <col min="119" max="119" width="6.7109375" customWidth="1"/>
    <col min="120" max="120" width="7.42578125" customWidth="1"/>
    <col min="121" max="121" width="7" customWidth="1"/>
    <col min="122" max="122" width="6.7109375" customWidth="1"/>
    <col min="123" max="123" width="6" customWidth="1"/>
    <col min="124" max="124" width="6.28515625" customWidth="1"/>
    <col min="125" max="125" width="7.140625" customWidth="1"/>
    <col min="126" max="126" width="111.5703125" bestFit="1" customWidth="1"/>
  </cols>
  <sheetData>
    <row r="1" spans="1:126">
      <c r="A1" s="82"/>
      <c r="B1" s="649" t="s">
        <v>90</v>
      </c>
      <c r="C1" s="649"/>
      <c r="D1" s="649"/>
      <c r="E1" s="649"/>
      <c r="F1" s="649"/>
      <c r="G1" s="649"/>
      <c r="H1" s="649"/>
      <c r="I1" s="649"/>
      <c r="J1" s="649"/>
      <c r="K1" s="649"/>
      <c r="L1" s="649"/>
      <c r="M1" s="649"/>
      <c r="N1" s="649"/>
      <c r="O1" s="649"/>
      <c r="P1" s="649"/>
      <c r="Q1" s="649"/>
      <c r="R1" s="649"/>
      <c r="S1" s="649"/>
      <c r="T1" s="649"/>
      <c r="U1" s="649"/>
      <c r="V1" s="649"/>
      <c r="W1" s="649"/>
      <c r="X1" s="649"/>
      <c r="Y1" s="649"/>
      <c r="Z1" s="649"/>
      <c r="AA1" s="649"/>
      <c r="AB1" s="649"/>
      <c r="AC1" s="649"/>
      <c r="AD1" s="649"/>
      <c r="AE1" s="649"/>
      <c r="AF1" s="649"/>
      <c r="AG1" s="649"/>
      <c r="AH1" s="649"/>
      <c r="AI1" s="649"/>
      <c r="AJ1" s="649"/>
      <c r="AK1" s="649"/>
      <c r="AL1" s="649"/>
      <c r="DT1" t="s">
        <v>91</v>
      </c>
      <c r="DU1">
        <f>[1]KKM!D22</f>
        <v>89</v>
      </c>
    </row>
    <row r="2" spans="1:126">
      <c r="A2" s="82"/>
      <c r="B2" s="92" t="s">
        <v>92</v>
      </c>
      <c r="C2" s="650" t="str">
        <f>[1]KKM!B13</f>
        <v>Matematika</v>
      </c>
      <c r="D2" s="650"/>
      <c r="E2" s="650"/>
      <c r="F2" s="650"/>
      <c r="G2" s="650"/>
      <c r="H2" s="650"/>
      <c r="I2" s="650"/>
      <c r="J2" s="650"/>
      <c r="K2" s="650"/>
      <c r="L2" s="650"/>
      <c r="M2" s="650"/>
      <c r="N2" s="650"/>
      <c r="O2" s="650"/>
      <c r="P2" s="650"/>
      <c r="Q2" s="650"/>
      <c r="R2" s="650"/>
      <c r="S2" s="650"/>
      <c r="T2" s="650"/>
      <c r="U2" s="650"/>
      <c r="V2" s="650"/>
      <c r="W2" s="650"/>
      <c r="X2" s="650"/>
      <c r="Y2" s="80"/>
      <c r="Z2" s="80"/>
      <c r="AA2" s="93"/>
      <c r="AB2" s="93"/>
      <c r="AJ2" s="80"/>
      <c r="AK2" s="94"/>
      <c r="AL2" s="95"/>
      <c r="DT2" t="s">
        <v>93</v>
      </c>
      <c r="DU2">
        <f>[1]KKM!D23</f>
        <v>78</v>
      </c>
    </row>
    <row r="3" spans="1:126">
      <c r="A3" s="82"/>
      <c r="B3" s="92" t="s">
        <v>94</v>
      </c>
      <c r="C3" s="651" t="str">
        <f>[1]MENU!N20&amp;" Sem : "&amp;[1]MENU!N21&amp;" Tahun : "&amp;[1]MENU!N22</f>
        <v>I ( Satu ) Sem : 1 ( satu ) Tahun : 2017 / 2018</v>
      </c>
      <c r="D3" s="651"/>
      <c r="E3" s="651"/>
      <c r="F3" s="651"/>
      <c r="G3" s="651"/>
      <c r="H3" s="651"/>
      <c r="I3" s="651"/>
      <c r="J3" s="651"/>
      <c r="K3" s="651"/>
      <c r="L3" s="651"/>
      <c r="M3" s="651"/>
      <c r="N3" s="651"/>
      <c r="O3" s="651"/>
      <c r="P3" s="651"/>
      <c r="Q3" s="651"/>
      <c r="R3" s="651"/>
      <c r="S3" s="651"/>
      <c r="T3" s="651"/>
      <c r="U3" s="651"/>
      <c r="V3" s="651"/>
      <c r="W3" s="651"/>
      <c r="X3" s="651"/>
      <c r="Y3" s="651"/>
      <c r="Z3" s="651"/>
      <c r="AA3" s="651"/>
      <c r="AB3" s="651"/>
      <c r="AC3" s="651"/>
      <c r="AD3" s="651"/>
      <c r="AE3" s="651"/>
      <c r="AF3" s="651"/>
      <c r="AG3" s="651"/>
      <c r="AH3" s="651"/>
      <c r="AI3" s="651"/>
      <c r="AJ3" s="651"/>
      <c r="AK3" s="651"/>
      <c r="AL3" s="651"/>
      <c r="AM3" s="652"/>
      <c r="AN3" s="652"/>
      <c r="AO3" s="652"/>
      <c r="AP3" s="652"/>
      <c r="AQ3" s="652"/>
      <c r="AR3" s="652"/>
      <c r="AS3" s="652"/>
      <c r="AT3" s="652"/>
      <c r="AU3" s="652"/>
      <c r="AV3" s="652"/>
      <c r="BG3" s="97"/>
      <c r="DT3" t="s">
        <v>95</v>
      </c>
      <c r="DU3">
        <f>[1]KKM!D24</f>
        <v>67</v>
      </c>
    </row>
    <row r="4" spans="1:126">
      <c r="B4" s="72" t="s">
        <v>96</v>
      </c>
      <c r="C4" s="653">
        <f>[1]KKM!D13</f>
        <v>68</v>
      </c>
      <c r="D4" s="653"/>
      <c r="E4" s="653"/>
      <c r="F4" s="653"/>
      <c r="G4" s="653"/>
      <c r="H4" s="653"/>
      <c r="I4" s="653"/>
      <c r="J4" s="653"/>
      <c r="K4" s="653"/>
      <c r="L4" s="653"/>
      <c r="M4" s="653"/>
      <c r="N4" s="98"/>
      <c r="O4" s="98"/>
      <c r="P4" s="98"/>
      <c r="Q4" s="98"/>
      <c r="R4" s="98"/>
      <c r="S4" s="98"/>
      <c r="T4" s="98"/>
      <c r="U4" s="98"/>
      <c r="V4" s="98"/>
      <c r="W4" s="98"/>
      <c r="X4" s="98"/>
      <c r="Y4" s="98"/>
      <c r="Z4" s="98"/>
      <c r="AA4" s="98"/>
      <c r="AB4" s="98"/>
      <c r="AC4" s="98"/>
      <c r="AD4" s="98"/>
      <c r="AE4" s="98"/>
      <c r="AF4" s="98"/>
      <c r="AG4" s="98"/>
      <c r="AH4" s="98"/>
      <c r="AI4" s="98"/>
      <c r="AJ4" s="98"/>
      <c r="AK4" s="98"/>
      <c r="AL4" s="98"/>
      <c r="AM4" s="98"/>
      <c r="DT4" t="s">
        <v>97</v>
      </c>
      <c r="DU4">
        <f>[1]KKM!D25</f>
        <v>67</v>
      </c>
    </row>
    <row r="5" spans="1:126" ht="22.5" customHeight="1">
      <c r="A5" s="577" t="s">
        <v>55</v>
      </c>
      <c r="B5" s="577" t="s">
        <v>56</v>
      </c>
      <c r="C5" s="640" t="s">
        <v>98</v>
      </c>
      <c r="D5" s="641"/>
      <c r="E5" s="641"/>
      <c r="F5" s="641"/>
      <c r="G5" s="641"/>
      <c r="H5" s="641"/>
      <c r="I5" s="641"/>
      <c r="J5" s="641"/>
      <c r="K5" s="641"/>
      <c r="L5" s="641"/>
      <c r="M5" s="641"/>
      <c r="N5" s="641"/>
      <c r="O5" s="641"/>
      <c r="P5" s="641"/>
      <c r="Q5" s="641"/>
      <c r="R5" s="641"/>
      <c r="S5" s="641"/>
      <c r="T5" s="641"/>
      <c r="U5" s="641"/>
      <c r="V5" s="641"/>
      <c r="W5" s="641"/>
      <c r="X5" s="642"/>
      <c r="Y5" s="643" t="s">
        <v>99</v>
      </c>
      <c r="Z5" s="644"/>
      <c r="AA5" s="644"/>
      <c r="AB5" s="644"/>
      <c r="AC5" s="644"/>
      <c r="AD5" s="644"/>
      <c r="AE5" s="644"/>
      <c r="AF5" s="644"/>
      <c r="AG5" s="644"/>
      <c r="AH5" s="644"/>
      <c r="AI5" s="644"/>
      <c r="AJ5" s="644"/>
      <c r="AK5" s="644"/>
      <c r="AL5" s="644"/>
      <c r="AM5" s="644"/>
      <c r="AN5" s="644"/>
      <c r="AO5" s="644"/>
      <c r="AP5" s="644"/>
      <c r="AQ5" s="644"/>
      <c r="AR5" s="644"/>
      <c r="AS5" s="644"/>
      <c r="AT5" s="645"/>
      <c r="AU5" s="646" t="s">
        <v>100</v>
      </c>
      <c r="AV5" s="647"/>
      <c r="AW5" s="647"/>
      <c r="AX5" s="647"/>
      <c r="AY5" s="647"/>
      <c r="AZ5" s="647"/>
      <c r="BA5" s="647"/>
      <c r="BB5" s="647"/>
      <c r="BC5" s="647"/>
      <c r="BD5" s="647"/>
      <c r="BE5" s="647"/>
      <c r="BF5" s="647"/>
      <c r="BG5" s="647"/>
      <c r="BH5" s="647"/>
      <c r="BI5" s="647"/>
      <c r="BJ5" s="647"/>
      <c r="BK5" s="647"/>
      <c r="BL5" s="647"/>
      <c r="BM5" s="647"/>
      <c r="BN5" s="647"/>
      <c r="BO5" s="647"/>
      <c r="BP5" s="648"/>
      <c r="BQ5" s="640" t="s">
        <v>101</v>
      </c>
      <c r="BR5" s="641"/>
      <c r="BS5" s="641"/>
      <c r="BT5" s="641"/>
      <c r="BU5" s="641"/>
      <c r="BV5" s="641"/>
      <c r="BW5" s="641"/>
      <c r="BX5" s="641"/>
      <c r="BY5" s="641"/>
      <c r="BZ5" s="641"/>
      <c r="CA5" s="641"/>
      <c r="CB5" s="641"/>
      <c r="CC5" s="641"/>
      <c r="CD5" s="641"/>
      <c r="CE5" s="641"/>
      <c r="CF5" s="641"/>
      <c r="CG5" s="641"/>
      <c r="CH5" s="641"/>
      <c r="CI5" s="641"/>
      <c r="CJ5" s="641"/>
      <c r="CK5" s="641"/>
      <c r="CL5" s="642"/>
      <c r="CM5" s="663" t="s">
        <v>102</v>
      </c>
      <c r="CN5" s="664"/>
      <c r="CO5" s="664"/>
      <c r="CP5" s="664"/>
      <c r="CQ5" s="664"/>
      <c r="CR5" s="664"/>
      <c r="CS5" s="664"/>
      <c r="CT5" s="664"/>
      <c r="CU5" s="664"/>
      <c r="CV5" s="664"/>
      <c r="CW5" s="665"/>
      <c r="CX5" s="666" t="s">
        <v>103</v>
      </c>
      <c r="CY5" s="667"/>
      <c r="CZ5" s="667"/>
      <c r="DA5" s="667"/>
      <c r="DB5" s="667"/>
      <c r="DC5" s="667"/>
      <c r="DD5" s="667"/>
      <c r="DE5" s="667"/>
      <c r="DF5" s="667"/>
      <c r="DG5" s="667"/>
      <c r="DH5" s="668"/>
      <c r="DI5" s="669" t="s">
        <v>104</v>
      </c>
      <c r="DJ5" s="670"/>
      <c r="DK5" s="670"/>
      <c r="DL5" s="670"/>
      <c r="DM5" s="670"/>
      <c r="DN5" s="670"/>
      <c r="DO5" s="670"/>
      <c r="DP5" s="670"/>
      <c r="DQ5" s="670"/>
      <c r="DR5" s="670"/>
      <c r="DS5" s="671"/>
      <c r="DT5" s="672" t="s">
        <v>57</v>
      </c>
      <c r="DU5" s="675" t="s">
        <v>58</v>
      </c>
      <c r="DV5" s="654" t="s">
        <v>105</v>
      </c>
    </row>
    <row r="6" spans="1:126">
      <c r="A6" s="577"/>
      <c r="B6" s="577"/>
      <c r="C6" s="657" t="s">
        <v>106</v>
      </c>
      <c r="D6" s="658"/>
      <c r="E6" s="658"/>
      <c r="F6" s="658"/>
      <c r="G6" s="658"/>
      <c r="H6" s="658"/>
      <c r="I6" s="658"/>
      <c r="J6" s="658"/>
      <c r="K6" s="658"/>
      <c r="L6" s="658"/>
      <c r="M6" s="659"/>
      <c r="N6" s="660" t="s">
        <v>107</v>
      </c>
      <c r="O6" s="661"/>
      <c r="P6" s="661"/>
      <c r="Q6" s="661"/>
      <c r="R6" s="661"/>
      <c r="S6" s="661"/>
      <c r="T6" s="661"/>
      <c r="U6" s="661"/>
      <c r="V6" s="661"/>
      <c r="W6" s="661"/>
      <c r="X6" s="662"/>
      <c r="Y6" s="657" t="s">
        <v>106</v>
      </c>
      <c r="Z6" s="658"/>
      <c r="AA6" s="658"/>
      <c r="AB6" s="658"/>
      <c r="AC6" s="658"/>
      <c r="AD6" s="658"/>
      <c r="AE6" s="658"/>
      <c r="AF6" s="658"/>
      <c r="AG6" s="658"/>
      <c r="AH6" s="658"/>
      <c r="AI6" s="659"/>
      <c r="AJ6" s="660" t="s">
        <v>107</v>
      </c>
      <c r="AK6" s="661"/>
      <c r="AL6" s="661"/>
      <c r="AM6" s="661"/>
      <c r="AN6" s="661"/>
      <c r="AO6" s="661"/>
      <c r="AP6" s="661"/>
      <c r="AQ6" s="661"/>
      <c r="AR6" s="661"/>
      <c r="AS6" s="661"/>
      <c r="AT6" s="662"/>
      <c r="AU6" s="657" t="s">
        <v>106</v>
      </c>
      <c r="AV6" s="658"/>
      <c r="AW6" s="658"/>
      <c r="AX6" s="658"/>
      <c r="AY6" s="658"/>
      <c r="AZ6" s="658"/>
      <c r="BA6" s="658"/>
      <c r="BB6" s="658"/>
      <c r="BC6" s="658"/>
      <c r="BD6" s="658"/>
      <c r="BE6" s="659"/>
      <c r="BF6" s="660" t="s">
        <v>107</v>
      </c>
      <c r="BG6" s="661"/>
      <c r="BH6" s="661"/>
      <c r="BI6" s="661"/>
      <c r="BJ6" s="661"/>
      <c r="BK6" s="661"/>
      <c r="BL6" s="661"/>
      <c r="BM6" s="661"/>
      <c r="BN6" s="661"/>
      <c r="BO6" s="661"/>
      <c r="BP6" s="662"/>
      <c r="BQ6" s="657" t="s">
        <v>106</v>
      </c>
      <c r="BR6" s="658"/>
      <c r="BS6" s="658"/>
      <c r="BT6" s="658"/>
      <c r="BU6" s="658"/>
      <c r="BV6" s="658"/>
      <c r="BW6" s="658"/>
      <c r="BX6" s="658"/>
      <c r="BY6" s="658"/>
      <c r="BZ6" s="658"/>
      <c r="CA6" s="659"/>
      <c r="CB6" s="660" t="s">
        <v>107</v>
      </c>
      <c r="CC6" s="661"/>
      <c r="CD6" s="661"/>
      <c r="CE6" s="661"/>
      <c r="CF6" s="661"/>
      <c r="CG6" s="661"/>
      <c r="CH6" s="661"/>
      <c r="CI6" s="661"/>
      <c r="CJ6" s="661"/>
      <c r="CK6" s="661"/>
      <c r="CL6" s="662"/>
      <c r="CM6" s="103" t="s">
        <v>108</v>
      </c>
      <c r="CN6" s="103" t="s">
        <v>108</v>
      </c>
      <c r="CO6" s="103" t="s">
        <v>108</v>
      </c>
      <c r="CP6" s="103" t="s">
        <v>108</v>
      </c>
      <c r="CQ6" s="103" t="s">
        <v>108</v>
      </c>
      <c r="CR6" s="103" t="s">
        <v>108</v>
      </c>
      <c r="CS6" s="103" t="s">
        <v>108</v>
      </c>
      <c r="CT6" s="103" t="s">
        <v>108</v>
      </c>
      <c r="CU6" s="103" t="s">
        <v>108</v>
      </c>
      <c r="CV6" s="103"/>
      <c r="CW6" s="103"/>
      <c r="CX6" s="104"/>
      <c r="CY6" s="104"/>
      <c r="CZ6" s="104"/>
      <c r="DA6" s="104"/>
      <c r="DB6" s="104"/>
      <c r="DC6" s="104"/>
      <c r="DD6" s="104"/>
      <c r="DE6" s="104"/>
      <c r="DF6" s="104"/>
      <c r="DG6" s="104"/>
      <c r="DH6" s="104"/>
      <c r="DI6" s="105" t="s">
        <v>108</v>
      </c>
      <c r="DJ6" s="105" t="s">
        <v>108</v>
      </c>
      <c r="DK6" s="105" t="s">
        <v>108</v>
      </c>
      <c r="DL6" s="105" t="s">
        <v>108</v>
      </c>
      <c r="DM6" s="105" t="s">
        <v>108</v>
      </c>
      <c r="DN6" s="105" t="s">
        <v>108</v>
      </c>
      <c r="DO6" s="105" t="s">
        <v>108</v>
      </c>
      <c r="DP6" s="105" t="s">
        <v>108</v>
      </c>
      <c r="DQ6" s="105" t="s">
        <v>108</v>
      </c>
      <c r="DR6" s="105"/>
      <c r="DS6" s="105"/>
      <c r="DT6" s="673"/>
      <c r="DU6" s="676"/>
      <c r="DV6" s="655"/>
    </row>
    <row r="7" spans="1:126" ht="26.25" customHeight="1">
      <c r="A7" s="577"/>
      <c r="B7" s="577"/>
      <c r="C7" s="106">
        <f>A45</f>
        <v>0</v>
      </c>
      <c r="D7" s="106">
        <f>A46</f>
        <v>0</v>
      </c>
      <c r="E7" s="106">
        <f>A47</f>
        <v>0</v>
      </c>
      <c r="F7" s="106">
        <f>A48</f>
        <v>0</v>
      </c>
      <c r="G7" s="106">
        <f>A49</f>
        <v>0</v>
      </c>
      <c r="H7" s="106">
        <f>A50</f>
        <v>0</v>
      </c>
      <c r="I7" s="106">
        <f>A51</f>
        <v>0</v>
      </c>
      <c r="J7" s="106">
        <f>A52</f>
        <v>0</v>
      </c>
      <c r="K7" s="106">
        <f>A53</f>
        <v>0</v>
      </c>
      <c r="L7" s="106">
        <f>A54</f>
        <v>0</v>
      </c>
      <c r="M7" s="106">
        <f>A55</f>
        <v>0</v>
      </c>
      <c r="N7" s="107">
        <f t="shared" ref="N7:BY7" si="0">C7</f>
        <v>0</v>
      </c>
      <c r="O7" s="107">
        <f t="shared" si="0"/>
        <v>0</v>
      </c>
      <c r="P7" s="107">
        <f t="shared" si="0"/>
        <v>0</v>
      </c>
      <c r="Q7" s="107">
        <f t="shared" si="0"/>
        <v>0</v>
      </c>
      <c r="R7" s="107">
        <f t="shared" si="0"/>
        <v>0</v>
      </c>
      <c r="S7" s="107">
        <f t="shared" si="0"/>
        <v>0</v>
      </c>
      <c r="T7" s="107">
        <f t="shared" si="0"/>
        <v>0</v>
      </c>
      <c r="U7" s="107">
        <f t="shared" si="0"/>
        <v>0</v>
      </c>
      <c r="V7" s="107">
        <f t="shared" si="0"/>
        <v>0</v>
      </c>
      <c r="W7" s="107">
        <f t="shared" si="0"/>
        <v>0</v>
      </c>
      <c r="X7" s="107">
        <f t="shared" si="0"/>
        <v>0</v>
      </c>
      <c r="Y7" s="106">
        <f t="shared" si="0"/>
        <v>0</v>
      </c>
      <c r="Z7" s="106">
        <f t="shared" si="0"/>
        <v>0</v>
      </c>
      <c r="AA7" s="106">
        <f t="shared" si="0"/>
        <v>0</v>
      </c>
      <c r="AB7" s="106">
        <f t="shared" si="0"/>
        <v>0</v>
      </c>
      <c r="AC7" s="106">
        <f t="shared" si="0"/>
        <v>0</v>
      </c>
      <c r="AD7" s="106">
        <f t="shared" si="0"/>
        <v>0</v>
      </c>
      <c r="AE7" s="106">
        <f t="shared" si="0"/>
        <v>0</v>
      </c>
      <c r="AF7" s="106">
        <f t="shared" si="0"/>
        <v>0</v>
      </c>
      <c r="AG7" s="106">
        <f t="shared" si="0"/>
        <v>0</v>
      </c>
      <c r="AH7" s="106">
        <f t="shared" si="0"/>
        <v>0</v>
      </c>
      <c r="AI7" s="106">
        <f t="shared" si="0"/>
        <v>0</v>
      </c>
      <c r="AJ7" s="107">
        <f t="shared" si="0"/>
        <v>0</v>
      </c>
      <c r="AK7" s="107">
        <f t="shared" si="0"/>
        <v>0</v>
      </c>
      <c r="AL7" s="107">
        <f t="shared" si="0"/>
        <v>0</v>
      </c>
      <c r="AM7" s="107">
        <f t="shared" si="0"/>
        <v>0</v>
      </c>
      <c r="AN7" s="107">
        <f t="shared" si="0"/>
        <v>0</v>
      </c>
      <c r="AO7" s="107">
        <f t="shared" si="0"/>
        <v>0</v>
      </c>
      <c r="AP7" s="107">
        <f t="shared" si="0"/>
        <v>0</v>
      </c>
      <c r="AQ7" s="107">
        <f t="shared" si="0"/>
        <v>0</v>
      </c>
      <c r="AR7" s="107">
        <f t="shared" si="0"/>
        <v>0</v>
      </c>
      <c r="AS7" s="107">
        <f t="shared" si="0"/>
        <v>0</v>
      </c>
      <c r="AT7" s="107">
        <f t="shared" si="0"/>
        <v>0</v>
      </c>
      <c r="AU7" s="106">
        <f t="shared" si="0"/>
        <v>0</v>
      </c>
      <c r="AV7" s="106">
        <f t="shared" si="0"/>
        <v>0</v>
      </c>
      <c r="AW7" s="106">
        <f t="shared" si="0"/>
        <v>0</v>
      </c>
      <c r="AX7" s="106">
        <f t="shared" si="0"/>
        <v>0</v>
      </c>
      <c r="AY7" s="106">
        <f t="shared" si="0"/>
        <v>0</v>
      </c>
      <c r="AZ7" s="106">
        <f t="shared" si="0"/>
        <v>0</v>
      </c>
      <c r="BA7" s="106">
        <f t="shared" si="0"/>
        <v>0</v>
      </c>
      <c r="BB7" s="106">
        <f t="shared" si="0"/>
        <v>0</v>
      </c>
      <c r="BC7" s="106">
        <f t="shared" si="0"/>
        <v>0</v>
      </c>
      <c r="BD7" s="106">
        <f t="shared" si="0"/>
        <v>0</v>
      </c>
      <c r="BE7" s="106">
        <f t="shared" si="0"/>
        <v>0</v>
      </c>
      <c r="BF7" s="107">
        <f t="shared" si="0"/>
        <v>0</v>
      </c>
      <c r="BG7" s="107">
        <f t="shared" si="0"/>
        <v>0</v>
      </c>
      <c r="BH7" s="107">
        <f t="shared" si="0"/>
        <v>0</v>
      </c>
      <c r="BI7" s="107">
        <f t="shared" si="0"/>
        <v>0</v>
      </c>
      <c r="BJ7" s="107">
        <f t="shared" si="0"/>
        <v>0</v>
      </c>
      <c r="BK7" s="107">
        <f t="shared" si="0"/>
        <v>0</v>
      </c>
      <c r="BL7" s="107">
        <f t="shared" si="0"/>
        <v>0</v>
      </c>
      <c r="BM7" s="107">
        <f t="shared" si="0"/>
        <v>0</v>
      </c>
      <c r="BN7" s="107">
        <f t="shared" si="0"/>
        <v>0</v>
      </c>
      <c r="BO7" s="107">
        <f t="shared" si="0"/>
        <v>0</v>
      </c>
      <c r="BP7" s="107">
        <f t="shared" si="0"/>
        <v>0</v>
      </c>
      <c r="BQ7" s="106">
        <f t="shared" si="0"/>
        <v>0</v>
      </c>
      <c r="BR7" s="106">
        <f t="shared" si="0"/>
        <v>0</v>
      </c>
      <c r="BS7" s="106">
        <f t="shared" si="0"/>
        <v>0</v>
      </c>
      <c r="BT7" s="106">
        <f t="shared" si="0"/>
        <v>0</v>
      </c>
      <c r="BU7" s="106">
        <f t="shared" si="0"/>
        <v>0</v>
      </c>
      <c r="BV7" s="106">
        <f t="shared" si="0"/>
        <v>0</v>
      </c>
      <c r="BW7" s="106">
        <f t="shared" si="0"/>
        <v>0</v>
      </c>
      <c r="BX7" s="106">
        <f t="shared" si="0"/>
        <v>0</v>
      </c>
      <c r="BY7" s="106">
        <f t="shared" si="0"/>
        <v>0</v>
      </c>
      <c r="BZ7" s="106">
        <f t="shared" ref="BZ7:CL7" si="1">BO7</f>
        <v>0</v>
      </c>
      <c r="CA7" s="106">
        <f t="shared" si="1"/>
        <v>0</v>
      </c>
      <c r="CB7" s="107">
        <f t="shared" si="1"/>
        <v>0</v>
      </c>
      <c r="CC7" s="107">
        <f t="shared" si="1"/>
        <v>0</v>
      </c>
      <c r="CD7" s="107">
        <f t="shared" si="1"/>
        <v>0</v>
      </c>
      <c r="CE7" s="107">
        <f t="shared" si="1"/>
        <v>0</v>
      </c>
      <c r="CF7" s="107">
        <f t="shared" si="1"/>
        <v>0</v>
      </c>
      <c r="CG7" s="107">
        <f t="shared" si="1"/>
        <v>0</v>
      </c>
      <c r="CH7" s="107">
        <f t="shared" si="1"/>
        <v>0</v>
      </c>
      <c r="CI7" s="107">
        <f t="shared" si="1"/>
        <v>0</v>
      </c>
      <c r="CJ7" s="107">
        <f t="shared" si="1"/>
        <v>0</v>
      </c>
      <c r="CK7" s="107">
        <f t="shared" si="1"/>
        <v>0</v>
      </c>
      <c r="CL7" s="107">
        <f t="shared" si="1"/>
        <v>0</v>
      </c>
      <c r="CM7" s="108" t="s">
        <v>109</v>
      </c>
      <c r="CN7" s="108" t="s">
        <v>110</v>
      </c>
      <c r="CO7" s="108" t="s">
        <v>111</v>
      </c>
      <c r="CP7" s="108" t="s">
        <v>112</v>
      </c>
      <c r="CQ7" s="108" t="s">
        <v>113</v>
      </c>
      <c r="CR7" s="108" t="s">
        <v>114</v>
      </c>
      <c r="CS7" s="108" t="s">
        <v>115</v>
      </c>
      <c r="CT7" s="108">
        <v>0</v>
      </c>
      <c r="CU7" s="108">
        <v>0</v>
      </c>
      <c r="CV7" s="108">
        <v>0</v>
      </c>
      <c r="CW7" s="108">
        <v>0</v>
      </c>
      <c r="CX7" s="109" t="s">
        <v>109</v>
      </c>
      <c r="CY7" s="109" t="s">
        <v>110</v>
      </c>
      <c r="CZ7" s="109" t="s">
        <v>111</v>
      </c>
      <c r="DA7" s="109" t="s">
        <v>112</v>
      </c>
      <c r="DB7" s="109" t="s">
        <v>113</v>
      </c>
      <c r="DC7" s="109" t="s">
        <v>114</v>
      </c>
      <c r="DD7" s="109" t="s">
        <v>115</v>
      </c>
      <c r="DE7" s="109">
        <v>0</v>
      </c>
      <c r="DF7" s="109">
        <v>0</v>
      </c>
      <c r="DG7" s="109">
        <v>0</v>
      </c>
      <c r="DH7" s="109">
        <v>0</v>
      </c>
      <c r="DI7" s="110" t="s">
        <v>109</v>
      </c>
      <c r="DJ7" s="110" t="s">
        <v>110</v>
      </c>
      <c r="DK7" s="110" t="s">
        <v>111</v>
      </c>
      <c r="DL7" s="110" t="s">
        <v>112</v>
      </c>
      <c r="DM7" s="110" t="s">
        <v>113</v>
      </c>
      <c r="DN7" s="110" t="s">
        <v>114</v>
      </c>
      <c r="DO7" s="110" t="s">
        <v>115</v>
      </c>
      <c r="DP7" s="110">
        <v>0</v>
      </c>
      <c r="DQ7" s="110">
        <v>0</v>
      </c>
      <c r="DR7" s="110">
        <v>0</v>
      </c>
      <c r="DS7" s="110">
        <v>0</v>
      </c>
      <c r="DT7" s="674"/>
      <c r="DU7" s="677"/>
      <c r="DV7" s="656"/>
    </row>
    <row r="8" spans="1:126" ht="18.75" customHeight="1">
      <c r="A8" s="111">
        <v>1</v>
      </c>
      <c r="B8" s="112" t="str">
        <f>[1]SISWA!B6</f>
        <v>Arka Ra'if Hamdani</v>
      </c>
      <c r="C8" s="81">
        <v>80</v>
      </c>
      <c r="D8" s="81">
        <v>80</v>
      </c>
      <c r="E8" s="81"/>
      <c r="F8" s="81"/>
      <c r="G8" s="81"/>
      <c r="H8" s="81"/>
      <c r="I8" s="81"/>
      <c r="J8" s="81"/>
      <c r="K8" s="81"/>
      <c r="L8" s="81"/>
      <c r="M8" s="81"/>
      <c r="N8" s="113">
        <v>85</v>
      </c>
      <c r="O8" s="113">
        <v>85</v>
      </c>
      <c r="P8" s="113"/>
      <c r="Q8" s="113"/>
      <c r="R8" s="113"/>
      <c r="S8" s="113"/>
      <c r="T8" s="113"/>
      <c r="U8" s="113"/>
      <c r="V8" s="113"/>
      <c r="W8" s="113"/>
      <c r="X8" s="113"/>
      <c r="Y8" s="81"/>
      <c r="Z8" s="81"/>
      <c r="AA8" s="81">
        <v>75</v>
      </c>
      <c r="AB8" s="81">
        <v>80</v>
      </c>
      <c r="AC8" s="81"/>
      <c r="AD8" s="81"/>
      <c r="AE8" s="81"/>
      <c r="AF8" s="81"/>
      <c r="AG8" s="81"/>
      <c r="AH8" s="81"/>
      <c r="AI8" s="81"/>
      <c r="AJ8" s="113"/>
      <c r="AK8" s="113"/>
      <c r="AL8" s="113">
        <v>80</v>
      </c>
      <c r="AM8" s="113">
        <v>80</v>
      </c>
      <c r="AN8" s="113"/>
      <c r="AO8" s="113"/>
      <c r="AP8" s="113"/>
      <c r="AQ8" s="113"/>
      <c r="AR8" s="113"/>
      <c r="AS8" s="113"/>
      <c r="AT8" s="113"/>
      <c r="AU8" s="81"/>
      <c r="AV8" s="81"/>
      <c r="AW8" s="81"/>
      <c r="AX8" s="81">
        <v>80</v>
      </c>
      <c r="AY8" s="81">
        <v>80</v>
      </c>
      <c r="AZ8" s="81"/>
      <c r="BA8" s="81"/>
      <c r="BB8" s="81"/>
      <c r="BC8" s="81"/>
      <c r="BD8" s="81"/>
      <c r="BE8" s="81"/>
      <c r="BF8" s="113"/>
      <c r="BG8" s="113"/>
      <c r="BH8" s="113"/>
      <c r="BI8" s="113">
        <v>85</v>
      </c>
      <c r="BJ8" s="113">
        <v>85</v>
      </c>
      <c r="BK8" s="113"/>
      <c r="BL8" s="113"/>
      <c r="BM8" s="113"/>
      <c r="BN8" s="113"/>
      <c r="BO8" s="113"/>
      <c r="BP8" s="113"/>
      <c r="BQ8" s="81"/>
      <c r="BR8" s="81"/>
      <c r="BS8" s="81"/>
      <c r="BT8" s="81"/>
      <c r="BU8" s="81">
        <v>80</v>
      </c>
      <c r="BV8" s="81">
        <v>85</v>
      </c>
      <c r="BW8" s="81">
        <v>85</v>
      </c>
      <c r="BX8" s="81"/>
      <c r="BY8" s="81"/>
      <c r="BZ8" s="81"/>
      <c r="CA8" s="81"/>
      <c r="CB8" s="113"/>
      <c r="CC8" s="113"/>
      <c r="CD8" s="113"/>
      <c r="CE8" s="113"/>
      <c r="CF8" s="113">
        <v>85</v>
      </c>
      <c r="CG8" s="113">
        <v>85</v>
      </c>
      <c r="CH8" s="113">
        <v>88</v>
      </c>
      <c r="CI8" s="113"/>
      <c r="CJ8" s="113"/>
      <c r="CK8" s="114"/>
      <c r="CL8" s="114"/>
      <c r="CM8" s="115">
        <v>82.5</v>
      </c>
      <c r="CN8" s="115">
        <v>82.5</v>
      </c>
      <c r="CO8" s="115">
        <v>77.5</v>
      </c>
      <c r="CP8" s="115">
        <v>81.25</v>
      </c>
      <c r="CQ8" s="115">
        <v>82.5</v>
      </c>
      <c r="CR8" s="115">
        <v>85</v>
      </c>
      <c r="CS8" s="115">
        <v>86.5</v>
      </c>
      <c r="CT8" s="115" t="s">
        <v>116</v>
      </c>
      <c r="CU8" s="115" t="s">
        <v>116</v>
      </c>
      <c r="CV8" s="115" t="s">
        <v>116</v>
      </c>
      <c r="CW8" s="115" t="s">
        <v>116</v>
      </c>
      <c r="CX8" s="116"/>
      <c r="CY8" s="116"/>
      <c r="CZ8" s="116"/>
      <c r="DA8" s="116">
        <v>80</v>
      </c>
      <c r="DB8" s="116"/>
      <c r="DC8" s="116"/>
      <c r="DD8" s="116">
        <v>85</v>
      </c>
      <c r="DE8" s="116"/>
      <c r="DF8" s="116"/>
      <c r="DG8" s="116"/>
      <c r="DH8" s="116"/>
      <c r="DI8" s="117"/>
      <c r="DJ8" s="117"/>
      <c r="DK8" s="117"/>
      <c r="DL8" s="117">
        <v>100</v>
      </c>
      <c r="DM8" s="117">
        <v>100</v>
      </c>
      <c r="DN8" s="117">
        <v>100</v>
      </c>
      <c r="DO8" s="117"/>
      <c r="DP8" s="117"/>
      <c r="DQ8" s="117"/>
      <c r="DR8" s="117"/>
      <c r="DS8" s="118"/>
      <c r="DT8" s="119">
        <v>84.636904761904745</v>
      </c>
      <c r="DU8" s="120" t="s">
        <v>61</v>
      </c>
      <c r="DV8" s="121" t="s">
        <v>117</v>
      </c>
    </row>
    <row r="9" spans="1:126" ht="15.75" customHeight="1">
      <c r="A9" s="122">
        <v>2</v>
      </c>
      <c r="B9" s="112" t="str">
        <f>[1]SISWA!B7</f>
        <v>Athaya Alifia Maulida Azahra</v>
      </c>
      <c r="C9" s="81">
        <v>80</v>
      </c>
      <c r="D9" s="81">
        <v>80</v>
      </c>
      <c r="E9" s="81"/>
      <c r="F9" s="81"/>
      <c r="G9" s="81"/>
      <c r="H9" s="81"/>
      <c r="I9" s="81"/>
      <c r="J9" s="81"/>
      <c r="K9" s="81"/>
      <c r="L9" s="81"/>
      <c r="M9" s="81"/>
      <c r="N9" s="113">
        <v>80</v>
      </c>
      <c r="O9" s="113">
        <v>85</v>
      </c>
      <c r="P9" s="113"/>
      <c r="Q9" s="113"/>
      <c r="R9" s="113"/>
      <c r="S9" s="113"/>
      <c r="T9" s="113"/>
      <c r="U9" s="113"/>
      <c r="V9" s="113"/>
      <c r="W9" s="113"/>
      <c r="X9" s="113"/>
      <c r="Y9" s="81"/>
      <c r="Z9" s="81"/>
      <c r="AA9" s="81">
        <v>80</v>
      </c>
      <c r="AB9" s="81">
        <v>75</v>
      </c>
      <c r="AC9" s="81"/>
      <c r="AD9" s="81"/>
      <c r="AE9" s="81"/>
      <c r="AF9" s="81"/>
      <c r="AG9" s="81"/>
      <c r="AH9" s="81"/>
      <c r="AI9" s="81"/>
      <c r="AJ9" s="113"/>
      <c r="AK9" s="113"/>
      <c r="AL9" s="113">
        <v>85</v>
      </c>
      <c r="AM9" s="113">
        <v>80</v>
      </c>
      <c r="AN9" s="113"/>
      <c r="AO9" s="113"/>
      <c r="AP9" s="113"/>
      <c r="AQ9" s="113"/>
      <c r="AR9" s="113"/>
      <c r="AS9" s="113"/>
      <c r="AT9" s="113"/>
      <c r="AU9" s="81"/>
      <c r="AV9" s="81"/>
      <c r="AW9" s="81"/>
      <c r="AX9" s="81">
        <v>80</v>
      </c>
      <c r="AY9" s="81">
        <v>78</v>
      </c>
      <c r="AZ9" s="81"/>
      <c r="BA9" s="81"/>
      <c r="BB9" s="81"/>
      <c r="BC9" s="81"/>
      <c r="BD9" s="81"/>
      <c r="BE9" s="81"/>
      <c r="BF9" s="113"/>
      <c r="BG9" s="113"/>
      <c r="BH9" s="113"/>
      <c r="BI9" s="113">
        <v>85</v>
      </c>
      <c r="BJ9" s="113">
        <v>80</v>
      </c>
      <c r="BK9" s="113"/>
      <c r="BL9" s="113"/>
      <c r="BM9" s="113"/>
      <c r="BN9" s="113"/>
      <c r="BO9" s="113"/>
      <c r="BP9" s="113"/>
      <c r="BQ9" s="81"/>
      <c r="BR9" s="81"/>
      <c r="BS9" s="81"/>
      <c r="BT9" s="81"/>
      <c r="BU9" s="81">
        <v>80</v>
      </c>
      <c r="BV9" s="81">
        <v>80</v>
      </c>
      <c r="BW9" s="81">
        <v>85</v>
      </c>
      <c r="BX9" s="81"/>
      <c r="BY9" s="81"/>
      <c r="BZ9" s="81"/>
      <c r="CA9" s="81"/>
      <c r="CB9" s="113"/>
      <c r="CC9" s="113"/>
      <c r="CD9" s="113"/>
      <c r="CE9" s="113"/>
      <c r="CF9" s="113">
        <v>85</v>
      </c>
      <c r="CG9" s="113">
        <v>85</v>
      </c>
      <c r="CH9" s="113">
        <v>85</v>
      </c>
      <c r="CI9" s="113"/>
      <c r="CJ9" s="113"/>
      <c r="CK9" s="114"/>
      <c r="CL9" s="114"/>
      <c r="CM9" s="115">
        <v>80</v>
      </c>
      <c r="CN9" s="115">
        <v>82.5</v>
      </c>
      <c r="CO9" s="115">
        <v>82.5</v>
      </c>
      <c r="CP9" s="115">
        <v>80</v>
      </c>
      <c r="CQ9" s="115">
        <v>80.75</v>
      </c>
      <c r="CR9" s="115">
        <v>82.5</v>
      </c>
      <c r="CS9" s="115">
        <v>85</v>
      </c>
      <c r="CT9" s="115" t="s">
        <v>116</v>
      </c>
      <c r="CU9" s="115" t="s">
        <v>116</v>
      </c>
      <c r="CV9" s="115" t="s">
        <v>116</v>
      </c>
      <c r="CW9" s="115" t="s">
        <v>116</v>
      </c>
      <c r="CX9" s="116"/>
      <c r="CY9" s="116"/>
      <c r="CZ9" s="116"/>
      <c r="DA9" s="116">
        <v>95</v>
      </c>
      <c r="DB9" s="116"/>
      <c r="DC9" s="116"/>
      <c r="DD9" s="116">
        <v>97</v>
      </c>
      <c r="DE9" s="116"/>
      <c r="DF9" s="116"/>
      <c r="DG9" s="116"/>
      <c r="DH9" s="116"/>
      <c r="DI9" s="117"/>
      <c r="DJ9" s="117"/>
      <c r="DK9" s="117"/>
      <c r="DL9" s="117">
        <v>100</v>
      </c>
      <c r="DM9" s="117">
        <v>100</v>
      </c>
      <c r="DN9" s="117">
        <v>100</v>
      </c>
      <c r="DO9" s="117"/>
      <c r="DP9" s="117"/>
      <c r="DQ9" s="117"/>
      <c r="DR9" s="117"/>
      <c r="DS9" s="118"/>
      <c r="DT9" s="119">
        <v>85.464285714285708</v>
      </c>
      <c r="DU9" s="120" t="s">
        <v>61</v>
      </c>
      <c r="DV9" s="121" t="s">
        <v>118</v>
      </c>
    </row>
    <row r="10" spans="1:126" ht="15.75" customHeight="1">
      <c r="A10" s="122">
        <v>3</v>
      </c>
      <c r="B10" s="112" t="str">
        <f>[1]SISWA!B8</f>
        <v>Danar Neva Patrias</v>
      </c>
      <c r="C10" s="81">
        <v>80</v>
      </c>
      <c r="D10" s="81">
        <v>82</v>
      </c>
      <c r="E10" s="81"/>
      <c r="F10" s="81"/>
      <c r="G10" s="81"/>
      <c r="H10" s="81"/>
      <c r="I10" s="81"/>
      <c r="J10" s="81"/>
      <c r="K10" s="81"/>
      <c r="L10" s="81"/>
      <c r="M10" s="81"/>
      <c r="N10" s="113">
        <v>85</v>
      </c>
      <c r="O10" s="113">
        <v>85</v>
      </c>
      <c r="P10" s="113"/>
      <c r="Q10" s="113"/>
      <c r="R10" s="113"/>
      <c r="S10" s="113"/>
      <c r="T10" s="113"/>
      <c r="U10" s="113"/>
      <c r="V10" s="113"/>
      <c r="W10" s="113"/>
      <c r="X10" s="113"/>
      <c r="Y10" s="81"/>
      <c r="Z10" s="81"/>
      <c r="AA10" s="81">
        <v>80</v>
      </c>
      <c r="AB10" s="81">
        <v>80</v>
      </c>
      <c r="AC10" s="81"/>
      <c r="AD10" s="81"/>
      <c r="AE10" s="81"/>
      <c r="AF10" s="81"/>
      <c r="AG10" s="81"/>
      <c r="AH10" s="81"/>
      <c r="AI10" s="81"/>
      <c r="AJ10" s="113"/>
      <c r="AK10" s="113"/>
      <c r="AL10" s="113">
        <v>85</v>
      </c>
      <c r="AM10" s="113">
        <v>85</v>
      </c>
      <c r="AN10" s="113"/>
      <c r="AO10" s="113"/>
      <c r="AP10" s="113"/>
      <c r="AQ10" s="113"/>
      <c r="AR10" s="113"/>
      <c r="AS10" s="113"/>
      <c r="AT10" s="113"/>
      <c r="AU10" s="81"/>
      <c r="AV10" s="81"/>
      <c r="AW10" s="81"/>
      <c r="AX10" s="81">
        <v>80</v>
      </c>
      <c r="AY10" s="81">
        <v>90</v>
      </c>
      <c r="AZ10" s="81"/>
      <c r="BA10" s="81"/>
      <c r="BB10" s="81"/>
      <c r="BC10" s="81"/>
      <c r="BD10" s="81"/>
      <c r="BE10" s="81"/>
      <c r="BF10" s="113"/>
      <c r="BG10" s="113"/>
      <c r="BH10" s="113"/>
      <c r="BI10" s="113">
        <v>88</v>
      </c>
      <c r="BJ10" s="113">
        <v>90</v>
      </c>
      <c r="BK10" s="113"/>
      <c r="BL10" s="113"/>
      <c r="BM10" s="113"/>
      <c r="BN10" s="113"/>
      <c r="BO10" s="113"/>
      <c r="BP10" s="113"/>
      <c r="BQ10" s="81"/>
      <c r="BR10" s="81"/>
      <c r="BS10" s="81"/>
      <c r="BT10" s="81"/>
      <c r="BU10" s="81">
        <v>90</v>
      </c>
      <c r="BV10" s="81">
        <v>85</v>
      </c>
      <c r="BW10" s="81">
        <v>85</v>
      </c>
      <c r="BX10" s="81"/>
      <c r="BY10" s="81"/>
      <c r="BZ10" s="81"/>
      <c r="CA10" s="81"/>
      <c r="CB10" s="113"/>
      <c r="CC10" s="113"/>
      <c r="CD10" s="113"/>
      <c r="CE10" s="113"/>
      <c r="CF10" s="113">
        <v>90</v>
      </c>
      <c r="CG10" s="113">
        <v>88</v>
      </c>
      <c r="CH10" s="113">
        <v>85</v>
      </c>
      <c r="CI10" s="113"/>
      <c r="CJ10" s="113"/>
      <c r="CK10" s="114"/>
      <c r="CL10" s="114"/>
      <c r="CM10" s="115">
        <v>82.5</v>
      </c>
      <c r="CN10" s="115">
        <v>83.5</v>
      </c>
      <c r="CO10" s="115">
        <v>82.5</v>
      </c>
      <c r="CP10" s="115">
        <v>83.25</v>
      </c>
      <c r="CQ10" s="115">
        <v>90</v>
      </c>
      <c r="CR10" s="115">
        <v>86.5</v>
      </c>
      <c r="CS10" s="115">
        <v>85</v>
      </c>
      <c r="CT10" s="115" t="s">
        <v>116</v>
      </c>
      <c r="CU10" s="115" t="s">
        <v>116</v>
      </c>
      <c r="CV10" s="115" t="s">
        <v>116</v>
      </c>
      <c r="CW10" s="115" t="s">
        <v>116</v>
      </c>
      <c r="CX10" s="116"/>
      <c r="CY10" s="116"/>
      <c r="CZ10" s="116"/>
      <c r="DA10" s="116">
        <v>95</v>
      </c>
      <c r="DB10" s="116"/>
      <c r="DC10" s="116"/>
      <c r="DD10" s="116">
        <v>97</v>
      </c>
      <c r="DE10" s="116"/>
      <c r="DF10" s="116"/>
      <c r="DG10" s="116"/>
      <c r="DH10" s="116"/>
      <c r="DI10" s="117"/>
      <c r="DJ10" s="117"/>
      <c r="DK10" s="117"/>
      <c r="DL10" s="117">
        <v>100</v>
      </c>
      <c r="DM10" s="117">
        <v>100</v>
      </c>
      <c r="DN10" s="117">
        <v>80</v>
      </c>
      <c r="DO10" s="117"/>
      <c r="DP10" s="117"/>
      <c r="DQ10" s="117"/>
      <c r="DR10" s="117"/>
      <c r="DS10" s="118"/>
      <c r="DT10" s="119">
        <v>86.50595238095238</v>
      </c>
      <c r="DU10" s="120" t="s">
        <v>61</v>
      </c>
      <c r="DV10" s="121" t="s">
        <v>119</v>
      </c>
    </row>
    <row r="11" spans="1:126" ht="15.75" customHeight="1">
      <c r="A11" s="122">
        <v>4</v>
      </c>
      <c r="B11" s="112" t="str">
        <f>[1]SISWA!B9</f>
        <v>Davila Rebiyansa Putra</v>
      </c>
      <c r="C11" s="81">
        <v>80</v>
      </c>
      <c r="D11" s="81">
        <v>80</v>
      </c>
      <c r="E11" s="81"/>
      <c r="F11" s="81"/>
      <c r="G11" s="81"/>
      <c r="H11" s="81"/>
      <c r="I11" s="81"/>
      <c r="J11" s="81"/>
      <c r="K11" s="81"/>
      <c r="L11" s="81"/>
      <c r="M11" s="81"/>
      <c r="N11" s="113">
        <v>80</v>
      </c>
      <c r="O11" s="113">
        <v>85</v>
      </c>
      <c r="P11" s="113"/>
      <c r="Q11" s="113"/>
      <c r="R11" s="113"/>
      <c r="S11" s="113"/>
      <c r="T11" s="113"/>
      <c r="U11" s="113"/>
      <c r="V11" s="113"/>
      <c r="W11" s="113"/>
      <c r="X11" s="113"/>
      <c r="Y11" s="81"/>
      <c r="Z11" s="81"/>
      <c r="AA11" s="81">
        <v>80</v>
      </c>
      <c r="AB11" s="81">
        <v>80</v>
      </c>
      <c r="AC11" s="81"/>
      <c r="AD11" s="81"/>
      <c r="AE11" s="81"/>
      <c r="AF11" s="81"/>
      <c r="AG11" s="81"/>
      <c r="AH11" s="81"/>
      <c r="AI11" s="81"/>
      <c r="AJ11" s="113"/>
      <c r="AK11" s="113"/>
      <c r="AL11" s="113">
        <v>85</v>
      </c>
      <c r="AM11" s="113">
        <v>85</v>
      </c>
      <c r="AN11" s="113"/>
      <c r="AO11" s="113"/>
      <c r="AP11" s="113"/>
      <c r="AQ11" s="113"/>
      <c r="AR11" s="113"/>
      <c r="AS11" s="113"/>
      <c r="AT11" s="113"/>
      <c r="AU11" s="81"/>
      <c r="AV11" s="81"/>
      <c r="AW11" s="81"/>
      <c r="AX11" s="81">
        <v>85</v>
      </c>
      <c r="AY11" s="81">
        <v>85</v>
      </c>
      <c r="AZ11" s="81"/>
      <c r="BA11" s="81"/>
      <c r="BB11" s="81"/>
      <c r="BC11" s="81"/>
      <c r="BD11" s="81"/>
      <c r="BE11" s="81"/>
      <c r="BF11" s="113"/>
      <c r="BG11" s="113"/>
      <c r="BH11" s="113"/>
      <c r="BI11" s="113">
        <v>90</v>
      </c>
      <c r="BJ11" s="113">
        <v>90</v>
      </c>
      <c r="BK11" s="113"/>
      <c r="BL11" s="113"/>
      <c r="BM11" s="113"/>
      <c r="BN11" s="113"/>
      <c r="BO11" s="113"/>
      <c r="BP11" s="113"/>
      <c r="BQ11" s="81"/>
      <c r="BR11" s="81"/>
      <c r="BS11" s="81"/>
      <c r="BT11" s="81"/>
      <c r="BU11" s="81">
        <v>90</v>
      </c>
      <c r="BV11" s="81">
        <v>85</v>
      </c>
      <c r="BW11" s="81">
        <v>85</v>
      </c>
      <c r="BX11" s="81"/>
      <c r="BY11" s="81"/>
      <c r="BZ11" s="81"/>
      <c r="CA11" s="81"/>
      <c r="CB11" s="113"/>
      <c r="CC11" s="113"/>
      <c r="CD11" s="113"/>
      <c r="CE11" s="113"/>
      <c r="CF11" s="113">
        <v>88</v>
      </c>
      <c r="CG11" s="113">
        <v>90</v>
      </c>
      <c r="CH11" s="113">
        <v>95</v>
      </c>
      <c r="CI11" s="113"/>
      <c r="CJ11" s="113"/>
      <c r="CK11" s="114"/>
      <c r="CL11" s="114"/>
      <c r="CM11" s="115">
        <v>80</v>
      </c>
      <c r="CN11" s="115">
        <v>82.5</v>
      </c>
      <c r="CO11" s="115">
        <v>82.5</v>
      </c>
      <c r="CP11" s="115">
        <v>85</v>
      </c>
      <c r="CQ11" s="115">
        <v>88.25</v>
      </c>
      <c r="CR11" s="115">
        <v>87.5</v>
      </c>
      <c r="CS11" s="115">
        <v>90</v>
      </c>
      <c r="CT11" s="115" t="s">
        <v>116</v>
      </c>
      <c r="CU11" s="115" t="s">
        <v>116</v>
      </c>
      <c r="CV11" s="115" t="s">
        <v>116</v>
      </c>
      <c r="CW11" s="115" t="s">
        <v>116</v>
      </c>
      <c r="CX11" s="116"/>
      <c r="CY11" s="116"/>
      <c r="CZ11" s="116"/>
      <c r="DA11" s="116">
        <v>95</v>
      </c>
      <c r="DB11" s="116"/>
      <c r="DC11" s="116"/>
      <c r="DD11" s="116">
        <v>95</v>
      </c>
      <c r="DE11" s="116"/>
      <c r="DF11" s="116"/>
      <c r="DG11" s="116"/>
      <c r="DH11" s="116"/>
      <c r="DI11" s="117"/>
      <c r="DJ11" s="117"/>
      <c r="DK11" s="117"/>
      <c r="DL11" s="117">
        <v>100</v>
      </c>
      <c r="DM11" s="117">
        <v>100</v>
      </c>
      <c r="DN11" s="117">
        <v>80</v>
      </c>
      <c r="DO11" s="117"/>
      <c r="DP11" s="117"/>
      <c r="DQ11" s="117"/>
      <c r="DR11" s="117"/>
      <c r="DS11" s="118"/>
      <c r="DT11" s="119">
        <v>86.44047619047619</v>
      </c>
      <c r="DU11" s="120" t="s">
        <v>61</v>
      </c>
      <c r="DV11" s="121" t="s">
        <v>120</v>
      </c>
    </row>
    <row r="12" spans="1:126" ht="17.25" customHeight="1">
      <c r="A12" s="122">
        <v>5</v>
      </c>
      <c r="B12" s="112" t="str">
        <f>[1]SISWA!B10</f>
        <v>Dyaz Eka Winata</v>
      </c>
      <c r="C12" s="81">
        <v>85</v>
      </c>
      <c r="D12" s="81">
        <v>80</v>
      </c>
      <c r="E12" s="81"/>
      <c r="F12" s="81"/>
      <c r="G12" s="81"/>
      <c r="H12" s="81"/>
      <c r="I12" s="81"/>
      <c r="J12" s="81"/>
      <c r="K12" s="81"/>
      <c r="L12" s="81"/>
      <c r="M12" s="81"/>
      <c r="N12" s="113">
        <v>88</v>
      </c>
      <c r="O12" s="113">
        <v>85</v>
      </c>
      <c r="P12" s="113"/>
      <c r="Q12" s="113"/>
      <c r="R12" s="113"/>
      <c r="S12" s="113"/>
      <c r="T12" s="113"/>
      <c r="U12" s="113"/>
      <c r="V12" s="113"/>
      <c r="W12" s="113"/>
      <c r="X12" s="113"/>
      <c r="Y12" s="81"/>
      <c r="Z12" s="81"/>
      <c r="AA12" s="81">
        <v>85</v>
      </c>
      <c r="AB12" s="81">
        <v>85</v>
      </c>
      <c r="AC12" s="81"/>
      <c r="AD12" s="81"/>
      <c r="AE12" s="81"/>
      <c r="AF12" s="81"/>
      <c r="AG12" s="81"/>
      <c r="AH12" s="81"/>
      <c r="AI12" s="81"/>
      <c r="AJ12" s="113"/>
      <c r="AK12" s="113"/>
      <c r="AL12" s="113">
        <v>88</v>
      </c>
      <c r="AM12" s="113">
        <v>90</v>
      </c>
      <c r="AN12" s="113"/>
      <c r="AO12" s="113"/>
      <c r="AP12" s="113"/>
      <c r="AQ12" s="113"/>
      <c r="AR12" s="113"/>
      <c r="AS12" s="113"/>
      <c r="AT12" s="113"/>
      <c r="AU12" s="81"/>
      <c r="AV12" s="81"/>
      <c r="AW12" s="81"/>
      <c r="AX12" s="81">
        <v>85</v>
      </c>
      <c r="AY12" s="81">
        <v>85</v>
      </c>
      <c r="AZ12" s="81"/>
      <c r="BA12" s="81"/>
      <c r="BB12" s="81"/>
      <c r="BC12" s="81"/>
      <c r="BD12" s="81"/>
      <c r="BE12" s="81"/>
      <c r="BF12" s="113"/>
      <c r="BG12" s="113"/>
      <c r="BH12" s="113"/>
      <c r="BI12" s="113">
        <v>90</v>
      </c>
      <c r="BJ12" s="113">
        <v>90</v>
      </c>
      <c r="BK12" s="113"/>
      <c r="BL12" s="113"/>
      <c r="BM12" s="113"/>
      <c r="BN12" s="113"/>
      <c r="BO12" s="113"/>
      <c r="BP12" s="113"/>
      <c r="BQ12" s="81"/>
      <c r="BR12" s="81"/>
      <c r="BS12" s="81"/>
      <c r="BT12" s="81"/>
      <c r="BU12" s="81">
        <v>90</v>
      </c>
      <c r="BV12" s="81">
        <v>90</v>
      </c>
      <c r="BW12" s="81">
        <v>85</v>
      </c>
      <c r="BX12" s="81"/>
      <c r="BY12" s="81"/>
      <c r="BZ12" s="81"/>
      <c r="CA12" s="81"/>
      <c r="CB12" s="113"/>
      <c r="CC12" s="113"/>
      <c r="CD12" s="113"/>
      <c r="CE12" s="113"/>
      <c r="CF12" s="113">
        <v>90</v>
      </c>
      <c r="CG12" s="113">
        <v>90</v>
      </c>
      <c r="CH12" s="113">
        <v>88</v>
      </c>
      <c r="CI12" s="113"/>
      <c r="CJ12" s="113"/>
      <c r="CK12" s="114"/>
      <c r="CL12" s="114"/>
      <c r="CM12" s="115">
        <v>86.5</v>
      </c>
      <c r="CN12" s="115">
        <v>82.5</v>
      </c>
      <c r="CO12" s="115">
        <v>86.5</v>
      </c>
      <c r="CP12" s="115">
        <v>87.5</v>
      </c>
      <c r="CQ12" s="115">
        <v>88.75</v>
      </c>
      <c r="CR12" s="115">
        <v>90</v>
      </c>
      <c r="CS12" s="115">
        <v>86.5</v>
      </c>
      <c r="CT12" s="115" t="s">
        <v>116</v>
      </c>
      <c r="CU12" s="115" t="s">
        <v>116</v>
      </c>
      <c r="CV12" s="115" t="s">
        <v>116</v>
      </c>
      <c r="CW12" s="115" t="s">
        <v>116</v>
      </c>
      <c r="CX12" s="116"/>
      <c r="CY12" s="116"/>
      <c r="CZ12" s="116"/>
      <c r="DA12" s="116">
        <v>95</v>
      </c>
      <c r="DB12" s="116"/>
      <c r="DC12" s="116"/>
      <c r="DD12" s="116">
        <v>95</v>
      </c>
      <c r="DE12" s="116"/>
      <c r="DF12" s="116"/>
      <c r="DG12" s="116"/>
      <c r="DH12" s="116"/>
      <c r="DI12" s="117"/>
      <c r="DJ12" s="117"/>
      <c r="DK12" s="117"/>
      <c r="DL12" s="117">
        <v>100</v>
      </c>
      <c r="DM12" s="117">
        <v>100</v>
      </c>
      <c r="DN12" s="117">
        <v>80</v>
      </c>
      <c r="DO12" s="117"/>
      <c r="DP12" s="117"/>
      <c r="DQ12" s="117"/>
      <c r="DR12" s="117"/>
      <c r="DS12" s="118"/>
      <c r="DT12" s="119">
        <v>88.071428571428569</v>
      </c>
      <c r="DU12" s="120" t="s">
        <v>61</v>
      </c>
      <c r="DV12" s="121" t="s">
        <v>121</v>
      </c>
    </row>
    <row r="13" spans="1:126" ht="14.25" customHeight="1">
      <c r="A13" s="122">
        <v>6</v>
      </c>
      <c r="B13" s="112" t="str">
        <f>[1]SISWA!B11</f>
        <v>Dzaky Athaya Muhammad Salim</v>
      </c>
      <c r="C13" s="81">
        <v>85</v>
      </c>
      <c r="D13" s="81">
        <v>80</v>
      </c>
      <c r="E13" s="81"/>
      <c r="F13" s="81"/>
      <c r="G13" s="81"/>
      <c r="H13" s="81"/>
      <c r="I13" s="81"/>
      <c r="J13" s="81"/>
      <c r="K13" s="81"/>
      <c r="L13" s="81"/>
      <c r="M13" s="81"/>
      <c r="N13" s="113">
        <v>85</v>
      </c>
      <c r="O13" s="113">
        <v>85</v>
      </c>
      <c r="P13" s="113"/>
      <c r="Q13" s="113"/>
      <c r="R13" s="113"/>
      <c r="S13" s="113"/>
      <c r="T13" s="113"/>
      <c r="U13" s="113"/>
      <c r="V13" s="113"/>
      <c r="W13" s="113"/>
      <c r="X13" s="113"/>
      <c r="Y13" s="81"/>
      <c r="Z13" s="81"/>
      <c r="AA13" s="81">
        <v>80</v>
      </c>
      <c r="AB13" s="81">
        <v>85</v>
      </c>
      <c r="AC13" s="81"/>
      <c r="AD13" s="81"/>
      <c r="AE13" s="81"/>
      <c r="AF13" s="81"/>
      <c r="AG13" s="81"/>
      <c r="AH13" s="81"/>
      <c r="AI13" s="81"/>
      <c r="AJ13" s="113"/>
      <c r="AK13" s="113"/>
      <c r="AL13" s="113">
        <v>85</v>
      </c>
      <c r="AM13" s="113">
        <v>85</v>
      </c>
      <c r="AN13" s="113"/>
      <c r="AO13" s="113"/>
      <c r="AP13" s="113"/>
      <c r="AQ13" s="113"/>
      <c r="AR13" s="113"/>
      <c r="AS13" s="113"/>
      <c r="AT13" s="113"/>
      <c r="AU13" s="81"/>
      <c r="AV13" s="81"/>
      <c r="AW13" s="81"/>
      <c r="AX13" s="81">
        <v>80</v>
      </c>
      <c r="AY13" s="81">
        <v>80</v>
      </c>
      <c r="AZ13" s="81"/>
      <c r="BA13" s="81"/>
      <c r="BB13" s="81"/>
      <c r="BC13" s="81"/>
      <c r="BD13" s="81"/>
      <c r="BE13" s="81"/>
      <c r="BF13" s="113"/>
      <c r="BG13" s="113"/>
      <c r="BH13" s="113"/>
      <c r="BI13" s="113">
        <v>85</v>
      </c>
      <c r="BJ13" s="113">
        <v>88</v>
      </c>
      <c r="BK13" s="113"/>
      <c r="BL13" s="113"/>
      <c r="BM13" s="113"/>
      <c r="BN13" s="113"/>
      <c r="BO13" s="113"/>
      <c r="BP13" s="113"/>
      <c r="BQ13" s="81"/>
      <c r="BR13" s="81"/>
      <c r="BS13" s="81"/>
      <c r="BT13" s="81"/>
      <c r="BU13" s="81">
        <v>88</v>
      </c>
      <c r="BV13" s="81">
        <v>85</v>
      </c>
      <c r="BW13" s="81">
        <v>80</v>
      </c>
      <c r="BX13" s="81"/>
      <c r="BY13" s="81"/>
      <c r="BZ13" s="81"/>
      <c r="CA13" s="81"/>
      <c r="CB13" s="113"/>
      <c r="CC13" s="113"/>
      <c r="CD13" s="113"/>
      <c r="CE13" s="113"/>
      <c r="CF13" s="113">
        <v>85</v>
      </c>
      <c r="CG13" s="113">
        <v>80</v>
      </c>
      <c r="CH13" s="113">
        <v>80</v>
      </c>
      <c r="CI13" s="113"/>
      <c r="CJ13" s="113"/>
      <c r="CK13" s="114"/>
      <c r="CL13" s="114"/>
      <c r="CM13" s="115">
        <v>85</v>
      </c>
      <c r="CN13" s="115">
        <v>82.5</v>
      </c>
      <c r="CO13" s="115">
        <v>82.5</v>
      </c>
      <c r="CP13" s="115">
        <v>83.75</v>
      </c>
      <c r="CQ13" s="115">
        <v>85.25</v>
      </c>
      <c r="CR13" s="115">
        <v>82.5</v>
      </c>
      <c r="CS13" s="115">
        <v>80</v>
      </c>
      <c r="CT13" s="115" t="s">
        <v>116</v>
      </c>
      <c r="CU13" s="115" t="s">
        <v>116</v>
      </c>
      <c r="CV13" s="115" t="s">
        <v>116</v>
      </c>
      <c r="CW13" s="115" t="s">
        <v>116</v>
      </c>
      <c r="CX13" s="116"/>
      <c r="CY13" s="116"/>
      <c r="CZ13" s="116"/>
      <c r="DA13" s="116">
        <v>75</v>
      </c>
      <c r="DB13" s="116"/>
      <c r="DC13" s="116"/>
      <c r="DD13" s="116">
        <v>97</v>
      </c>
      <c r="DE13" s="116"/>
      <c r="DF13" s="116"/>
      <c r="DG13" s="116"/>
      <c r="DH13" s="116"/>
      <c r="DI13" s="117"/>
      <c r="DJ13" s="117"/>
      <c r="DK13" s="117"/>
      <c r="DL13" s="117">
        <v>80</v>
      </c>
      <c r="DM13" s="117">
        <v>100</v>
      </c>
      <c r="DN13" s="117">
        <v>90</v>
      </c>
      <c r="DO13" s="117"/>
      <c r="DP13" s="117"/>
      <c r="DQ13" s="117"/>
      <c r="DR13" s="117"/>
      <c r="DS13" s="118"/>
      <c r="DT13" s="119">
        <v>84.49404761904762</v>
      </c>
      <c r="DU13" s="120" t="s">
        <v>61</v>
      </c>
      <c r="DV13" s="121" t="s">
        <v>122</v>
      </c>
    </row>
    <row r="14" spans="1:126" ht="13.5" customHeight="1">
      <c r="A14" s="122">
        <v>7</v>
      </c>
      <c r="B14" s="112" t="str">
        <f>[1]SISWA!B12</f>
        <v>Haya Hafizhah</v>
      </c>
      <c r="C14" s="81">
        <v>90</v>
      </c>
      <c r="D14" s="81">
        <v>90</v>
      </c>
      <c r="E14" s="81"/>
      <c r="F14" s="81"/>
      <c r="G14" s="81"/>
      <c r="H14" s="81"/>
      <c r="I14" s="81"/>
      <c r="J14" s="81"/>
      <c r="K14" s="81"/>
      <c r="L14" s="81"/>
      <c r="M14" s="81"/>
      <c r="N14" s="113">
        <v>95</v>
      </c>
      <c r="O14" s="113">
        <v>95</v>
      </c>
      <c r="P14" s="113"/>
      <c r="Q14" s="113"/>
      <c r="R14" s="113"/>
      <c r="S14" s="113"/>
      <c r="T14" s="113"/>
      <c r="U14" s="113"/>
      <c r="V14" s="113"/>
      <c r="W14" s="113"/>
      <c r="X14" s="113"/>
      <c r="Y14" s="81"/>
      <c r="Z14" s="81"/>
      <c r="AA14" s="81">
        <v>90</v>
      </c>
      <c r="AB14" s="81">
        <v>100</v>
      </c>
      <c r="AC14" s="81"/>
      <c r="AD14" s="81"/>
      <c r="AE14" s="81"/>
      <c r="AF14" s="81"/>
      <c r="AG14" s="81"/>
      <c r="AH14" s="81"/>
      <c r="AI14" s="81"/>
      <c r="AJ14" s="113"/>
      <c r="AK14" s="113"/>
      <c r="AL14" s="113">
        <v>100</v>
      </c>
      <c r="AM14" s="113">
        <v>100</v>
      </c>
      <c r="AN14" s="113"/>
      <c r="AO14" s="113"/>
      <c r="AP14" s="113"/>
      <c r="AQ14" s="113"/>
      <c r="AR14" s="113"/>
      <c r="AS14" s="113"/>
      <c r="AT14" s="113"/>
      <c r="AU14" s="81"/>
      <c r="AV14" s="81"/>
      <c r="AW14" s="81"/>
      <c r="AX14" s="81">
        <v>90</v>
      </c>
      <c r="AY14" s="81">
        <v>95</v>
      </c>
      <c r="AZ14" s="81"/>
      <c r="BA14" s="81"/>
      <c r="BB14" s="81"/>
      <c r="BC14" s="81"/>
      <c r="BD14" s="81"/>
      <c r="BE14" s="81"/>
      <c r="BF14" s="113"/>
      <c r="BG14" s="113"/>
      <c r="BH14" s="113"/>
      <c r="BI14" s="113">
        <v>95</v>
      </c>
      <c r="BJ14" s="113">
        <v>95</v>
      </c>
      <c r="BK14" s="113"/>
      <c r="BL14" s="113"/>
      <c r="BM14" s="113"/>
      <c r="BN14" s="113"/>
      <c r="BO14" s="113"/>
      <c r="BP14" s="113"/>
      <c r="BQ14" s="81"/>
      <c r="BR14" s="81"/>
      <c r="BS14" s="81"/>
      <c r="BT14" s="81"/>
      <c r="BU14" s="81">
        <v>95</v>
      </c>
      <c r="BV14" s="81">
        <v>90</v>
      </c>
      <c r="BW14" s="81">
        <v>100</v>
      </c>
      <c r="BX14" s="81"/>
      <c r="BY14" s="81"/>
      <c r="BZ14" s="81"/>
      <c r="CA14" s="81"/>
      <c r="CB14" s="113"/>
      <c r="CC14" s="113"/>
      <c r="CD14" s="113"/>
      <c r="CE14" s="113"/>
      <c r="CF14" s="113">
        <v>95</v>
      </c>
      <c r="CG14" s="113">
        <v>95</v>
      </c>
      <c r="CH14" s="113">
        <v>95</v>
      </c>
      <c r="CI14" s="113"/>
      <c r="CJ14" s="113"/>
      <c r="CK14" s="114"/>
      <c r="CL14" s="114"/>
      <c r="CM14" s="115">
        <v>92.5</v>
      </c>
      <c r="CN14" s="115">
        <v>92.5</v>
      </c>
      <c r="CO14" s="115">
        <v>95</v>
      </c>
      <c r="CP14" s="115">
        <v>96.25</v>
      </c>
      <c r="CQ14" s="115">
        <v>95</v>
      </c>
      <c r="CR14" s="115">
        <v>92.5</v>
      </c>
      <c r="CS14" s="115">
        <v>97.5</v>
      </c>
      <c r="CT14" s="115" t="s">
        <v>116</v>
      </c>
      <c r="CU14" s="115" t="s">
        <v>116</v>
      </c>
      <c r="CV14" s="115" t="s">
        <v>116</v>
      </c>
      <c r="CW14" s="115" t="s">
        <v>116</v>
      </c>
      <c r="CX14" s="116"/>
      <c r="CY14" s="116"/>
      <c r="CZ14" s="116"/>
      <c r="DA14" s="116">
        <v>100</v>
      </c>
      <c r="DB14" s="116"/>
      <c r="DC14" s="116"/>
      <c r="DD14" s="116">
        <v>92</v>
      </c>
      <c r="DE14" s="116"/>
      <c r="DF14" s="116"/>
      <c r="DG14" s="116"/>
      <c r="DH14" s="116"/>
      <c r="DI14" s="117"/>
      <c r="DJ14" s="117"/>
      <c r="DK14" s="117"/>
      <c r="DL14" s="117">
        <v>100</v>
      </c>
      <c r="DM14" s="117">
        <v>100</v>
      </c>
      <c r="DN14" s="117">
        <v>100</v>
      </c>
      <c r="DO14" s="117"/>
      <c r="DP14" s="117"/>
      <c r="DQ14" s="117"/>
      <c r="DR14" s="117"/>
      <c r="DS14" s="118"/>
      <c r="DT14" s="119">
        <v>95.06547619047619</v>
      </c>
      <c r="DU14" s="120" t="s">
        <v>123</v>
      </c>
      <c r="DV14" s="121" t="s">
        <v>124</v>
      </c>
    </row>
    <row r="15" spans="1:126" ht="14.25" customHeight="1">
      <c r="A15" s="122">
        <v>8</v>
      </c>
      <c r="B15" s="112" t="str">
        <f>[1]SISWA!B13</f>
        <v>Kevin Aldi Prasetya</v>
      </c>
      <c r="C15" s="81">
        <v>78</v>
      </c>
      <c r="D15" s="81">
        <v>75</v>
      </c>
      <c r="E15" s="81"/>
      <c r="F15" s="81"/>
      <c r="G15" s="81"/>
      <c r="H15" s="81"/>
      <c r="I15" s="81"/>
      <c r="J15" s="81"/>
      <c r="K15" s="81"/>
      <c r="L15" s="81"/>
      <c r="M15" s="81"/>
      <c r="N15" s="113">
        <v>80</v>
      </c>
      <c r="O15" s="113">
        <v>80</v>
      </c>
      <c r="P15" s="113"/>
      <c r="Q15" s="113"/>
      <c r="R15" s="113"/>
      <c r="S15" s="113"/>
      <c r="T15" s="113"/>
      <c r="U15" s="113"/>
      <c r="V15" s="113"/>
      <c r="W15" s="113"/>
      <c r="X15" s="113"/>
      <c r="Y15" s="81"/>
      <c r="Z15" s="81"/>
      <c r="AA15" s="81">
        <v>75</v>
      </c>
      <c r="AB15" s="81">
        <v>80</v>
      </c>
      <c r="AC15" s="81"/>
      <c r="AD15" s="81"/>
      <c r="AE15" s="81"/>
      <c r="AF15" s="81"/>
      <c r="AG15" s="81"/>
      <c r="AH15" s="81"/>
      <c r="AI15" s="81"/>
      <c r="AJ15" s="113"/>
      <c r="AK15" s="113"/>
      <c r="AL15" s="113">
        <v>85</v>
      </c>
      <c r="AM15" s="113">
        <v>85</v>
      </c>
      <c r="AN15" s="113"/>
      <c r="AO15" s="113"/>
      <c r="AP15" s="113"/>
      <c r="AQ15" s="113"/>
      <c r="AR15" s="113"/>
      <c r="AS15" s="113"/>
      <c r="AT15" s="113"/>
      <c r="AU15" s="81"/>
      <c r="AV15" s="81"/>
      <c r="AW15" s="81"/>
      <c r="AX15" s="81">
        <v>80</v>
      </c>
      <c r="AY15" s="81">
        <v>80</v>
      </c>
      <c r="AZ15" s="81"/>
      <c r="BA15" s="81"/>
      <c r="BB15" s="81"/>
      <c r="BC15" s="81"/>
      <c r="BD15" s="81"/>
      <c r="BE15" s="81"/>
      <c r="BF15" s="113"/>
      <c r="BG15" s="113"/>
      <c r="BH15" s="113"/>
      <c r="BI15" s="113">
        <v>85</v>
      </c>
      <c r="BJ15" s="113">
        <v>80</v>
      </c>
      <c r="BK15" s="113"/>
      <c r="BL15" s="113"/>
      <c r="BM15" s="113"/>
      <c r="BN15" s="113"/>
      <c r="BO15" s="113"/>
      <c r="BP15" s="113"/>
      <c r="BQ15" s="81"/>
      <c r="BR15" s="81"/>
      <c r="BS15" s="81"/>
      <c r="BT15" s="81"/>
      <c r="BU15" s="81">
        <v>80</v>
      </c>
      <c r="BV15" s="81">
        <v>80</v>
      </c>
      <c r="BW15" s="81">
        <v>75</v>
      </c>
      <c r="BX15" s="81"/>
      <c r="BY15" s="81"/>
      <c r="BZ15" s="81"/>
      <c r="CA15" s="81"/>
      <c r="CB15" s="113"/>
      <c r="CC15" s="113"/>
      <c r="CD15" s="113"/>
      <c r="CE15" s="113"/>
      <c r="CF15" s="113">
        <v>80</v>
      </c>
      <c r="CG15" s="113">
        <v>80</v>
      </c>
      <c r="CH15" s="113">
        <v>80</v>
      </c>
      <c r="CI15" s="113"/>
      <c r="CJ15" s="113"/>
      <c r="CK15" s="114"/>
      <c r="CL15" s="114"/>
      <c r="CM15" s="115">
        <v>79</v>
      </c>
      <c r="CN15" s="115">
        <v>77.5</v>
      </c>
      <c r="CO15" s="115">
        <v>80</v>
      </c>
      <c r="CP15" s="115">
        <v>82.5</v>
      </c>
      <c r="CQ15" s="115">
        <v>80</v>
      </c>
      <c r="CR15" s="115">
        <v>80</v>
      </c>
      <c r="CS15" s="115">
        <v>77.5</v>
      </c>
      <c r="CT15" s="115" t="s">
        <v>116</v>
      </c>
      <c r="CU15" s="115" t="s">
        <v>116</v>
      </c>
      <c r="CV15" s="115" t="s">
        <v>116</v>
      </c>
      <c r="CW15" s="115" t="s">
        <v>116</v>
      </c>
      <c r="CX15" s="116"/>
      <c r="CY15" s="116"/>
      <c r="CZ15" s="116"/>
      <c r="DA15" s="116">
        <v>85</v>
      </c>
      <c r="DB15" s="116"/>
      <c r="DC15" s="116"/>
      <c r="DD15" s="116">
        <v>78</v>
      </c>
      <c r="DE15" s="116"/>
      <c r="DF15" s="116"/>
      <c r="DG15" s="116"/>
      <c r="DH15" s="116"/>
      <c r="DI15" s="117"/>
      <c r="DJ15" s="117"/>
      <c r="DK15" s="117"/>
      <c r="DL15" s="117">
        <v>75</v>
      </c>
      <c r="DM15" s="117">
        <v>80</v>
      </c>
      <c r="DN15" s="117">
        <v>80</v>
      </c>
      <c r="DO15" s="117"/>
      <c r="DP15" s="117"/>
      <c r="DQ15" s="117"/>
      <c r="DR15" s="117"/>
      <c r="DS15" s="118"/>
      <c r="DT15" s="119">
        <v>79.345238095238088</v>
      </c>
      <c r="DU15" s="120" t="s">
        <v>61</v>
      </c>
      <c r="DV15" s="121" t="s">
        <v>125</v>
      </c>
    </row>
    <row r="16" spans="1:126" ht="13.5" customHeight="1">
      <c r="A16" s="122">
        <v>9</v>
      </c>
      <c r="B16" s="112" t="str">
        <f>[1]SISWA!B14</f>
        <v>Miswa Putri Ramadhani</v>
      </c>
      <c r="C16" s="81">
        <v>90</v>
      </c>
      <c r="D16" s="81">
        <v>85</v>
      </c>
      <c r="E16" s="81"/>
      <c r="F16" s="81"/>
      <c r="G16" s="81"/>
      <c r="H16" s="81"/>
      <c r="I16" s="81"/>
      <c r="J16" s="81"/>
      <c r="K16" s="81"/>
      <c r="L16" s="81"/>
      <c r="M16" s="81"/>
      <c r="N16" s="113">
        <v>90</v>
      </c>
      <c r="O16" s="113">
        <v>90</v>
      </c>
      <c r="P16" s="113"/>
      <c r="Q16" s="113"/>
      <c r="R16" s="113"/>
      <c r="S16" s="113"/>
      <c r="T16" s="113"/>
      <c r="U16" s="113"/>
      <c r="V16" s="113"/>
      <c r="W16" s="113"/>
      <c r="X16" s="113"/>
      <c r="Y16" s="81"/>
      <c r="Z16" s="81"/>
      <c r="AA16" s="81">
        <v>90</v>
      </c>
      <c r="AB16" s="81">
        <v>90</v>
      </c>
      <c r="AC16" s="81"/>
      <c r="AD16" s="81"/>
      <c r="AE16" s="81"/>
      <c r="AF16" s="81"/>
      <c r="AG16" s="81"/>
      <c r="AH16" s="81"/>
      <c r="AI16" s="81"/>
      <c r="AJ16" s="113"/>
      <c r="AK16" s="113"/>
      <c r="AL16" s="113">
        <v>90</v>
      </c>
      <c r="AM16" s="113">
        <v>90</v>
      </c>
      <c r="AN16" s="113"/>
      <c r="AO16" s="113"/>
      <c r="AP16" s="113"/>
      <c r="AQ16" s="113"/>
      <c r="AR16" s="113"/>
      <c r="AS16" s="113"/>
      <c r="AT16" s="113"/>
      <c r="AU16" s="81"/>
      <c r="AV16" s="81"/>
      <c r="AW16" s="81"/>
      <c r="AX16" s="81">
        <v>85</v>
      </c>
      <c r="AY16" s="81">
        <v>90</v>
      </c>
      <c r="AZ16" s="81"/>
      <c r="BA16" s="81"/>
      <c r="BB16" s="81"/>
      <c r="BC16" s="81"/>
      <c r="BD16" s="81"/>
      <c r="BE16" s="81"/>
      <c r="BF16" s="113"/>
      <c r="BG16" s="113"/>
      <c r="BH16" s="113"/>
      <c r="BI16" s="113">
        <v>88</v>
      </c>
      <c r="BJ16" s="113">
        <v>90</v>
      </c>
      <c r="BK16" s="113"/>
      <c r="BL16" s="113"/>
      <c r="BM16" s="113"/>
      <c r="BN16" s="113"/>
      <c r="BO16" s="113"/>
      <c r="BP16" s="113"/>
      <c r="BQ16" s="81"/>
      <c r="BR16" s="81"/>
      <c r="BS16" s="81"/>
      <c r="BT16" s="81"/>
      <c r="BU16" s="81">
        <v>85</v>
      </c>
      <c r="BV16" s="81">
        <v>90</v>
      </c>
      <c r="BW16" s="81">
        <v>90</v>
      </c>
      <c r="BX16" s="81"/>
      <c r="BY16" s="81"/>
      <c r="BZ16" s="81"/>
      <c r="CA16" s="81"/>
      <c r="CB16" s="113"/>
      <c r="CC16" s="113"/>
      <c r="CD16" s="113"/>
      <c r="CE16" s="113"/>
      <c r="CF16" s="113">
        <v>88</v>
      </c>
      <c r="CG16" s="113">
        <v>90</v>
      </c>
      <c r="CH16" s="113">
        <v>90</v>
      </c>
      <c r="CI16" s="113"/>
      <c r="CJ16" s="113"/>
      <c r="CK16" s="114"/>
      <c r="CL16" s="114"/>
      <c r="CM16" s="115">
        <v>90</v>
      </c>
      <c r="CN16" s="115">
        <v>87.5</v>
      </c>
      <c r="CO16" s="115">
        <v>90</v>
      </c>
      <c r="CP16" s="115">
        <v>88.25</v>
      </c>
      <c r="CQ16" s="115">
        <v>88.25</v>
      </c>
      <c r="CR16" s="115">
        <v>90</v>
      </c>
      <c r="CS16" s="115">
        <v>90</v>
      </c>
      <c r="CT16" s="115" t="s">
        <v>116</v>
      </c>
      <c r="CU16" s="115" t="s">
        <v>116</v>
      </c>
      <c r="CV16" s="115" t="s">
        <v>116</v>
      </c>
      <c r="CW16" s="115" t="s">
        <v>116</v>
      </c>
      <c r="CX16" s="116"/>
      <c r="CY16" s="116"/>
      <c r="CZ16" s="116"/>
      <c r="DA16" s="116">
        <v>100</v>
      </c>
      <c r="DB16" s="116"/>
      <c r="DC16" s="116"/>
      <c r="DD16" s="116">
        <v>95</v>
      </c>
      <c r="DE16" s="116"/>
      <c r="DF16" s="116"/>
      <c r="DG16" s="116"/>
      <c r="DH16" s="116"/>
      <c r="DI16" s="117"/>
      <c r="DJ16" s="117"/>
      <c r="DK16" s="117"/>
      <c r="DL16" s="117">
        <v>100</v>
      </c>
      <c r="DM16" s="117">
        <v>100</v>
      </c>
      <c r="DN16" s="117">
        <v>100</v>
      </c>
      <c r="DO16" s="117"/>
      <c r="DP16" s="117"/>
      <c r="DQ16" s="117"/>
      <c r="DR16" s="117"/>
      <c r="DS16" s="118"/>
      <c r="DT16" s="119">
        <v>91.25595238095238</v>
      </c>
      <c r="DU16" s="120" t="s">
        <v>123</v>
      </c>
      <c r="DV16" s="121" t="s">
        <v>126</v>
      </c>
    </row>
    <row r="17" spans="1:126" ht="15.75" customHeight="1">
      <c r="A17" s="122">
        <v>10</v>
      </c>
      <c r="B17" s="112" t="str">
        <f>[1]SISWA!B15</f>
        <v>Muhammad Rafi Aldiansyah</v>
      </c>
      <c r="C17" s="81">
        <v>80</v>
      </c>
      <c r="D17" s="81">
        <v>85</v>
      </c>
      <c r="E17" s="81"/>
      <c r="F17" s="81"/>
      <c r="G17" s="81"/>
      <c r="H17" s="81"/>
      <c r="I17" s="81"/>
      <c r="J17" s="81"/>
      <c r="K17" s="81"/>
      <c r="L17" s="81"/>
      <c r="M17" s="81"/>
      <c r="N17" s="113">
        <v>85</v>
      </c>
      <c r="O17" s="113">
        <v>90</v>
      </c>
      <c r="P17" s="113"/>
      <c r="Q17" s="113"/>
      <c r="R17" s="113"/>
      <c r="S17" s="113"/>
      <c r="T17" s="113"/>
      <c r="U17" s="113"/>
      <c r="V17" s="113"/>
      <c r="W17" s="113"/>
      <c r="X17" s="113"/>
      <c r="Y17" s="81"/>
      <c r="Z17" s="81"/>
      <c r="AA17" s="81">
        <v>80</v>
      </c>
      <c r="AB17" s="81">
        <v>85</v>
      </c>
      <c r="AC17" s="81"/>
      <c r="AD17" s="81"/>
      <c r="AE17" s="81"/>
      <c r="AF17" s="81"/>
      <c r="AG17" s="81"/>
      <c r="AH17" s="81"/>
      <c r="AI17" s="81"/>
      <c r="AJ17" s="113"/>
      <c r="AK17" s="113"/>
      <c r="AL17" s="113">
        <v>88</v>
      </c>
      <c r="AM17" s="113">
        <v>85</v>
      </c>
      <c r="AN17" s="113"/>
      <c r="AO17" s="113"/>
      <c r="AP17" s="113"/>
      <c r="AQ17" s="113"/>
      <c r="AR17" s="113"/>
      <c r="AS17" s="113"/>
      <c r="AT17" s="113"/>
      <c r="AU17" s="81"/>
      <c r="AV17" s="81"/>
      <c r="AW17" s="81"/>
      <c r="AX17" s="81">
        <v>80</v>
      </c>
      <c r="AY17" s="81">
        <v>80</v>
      </c>
      <c r="AZ17" s="81"/>
      <c r="BA17" s="81"/>
      <c r="BB17" s="81"/>
      <c r="BC17" s="81"/>
      <c r="BD17" s="81"/>
      <c r="BE17" s="81"/>
      <c r="BF17" s="113"/>
      <c r="BG17" s="113"/>
      <c r="BH17" s="113"/>
      <c r="BI17" s="113">
        <v>85</v>
      </c>
      <c r="BJ17" s="113">
        <v>85</v>
      </c>
      <c r="BK17" s="113"/>
      <c r="BL17" s="113"/>
      <c r="BM17" s="113"/>
      <c r="BN17" s="113"/>
      <c r="BO17" s="113"/>
      <c r="BP17" s="113"/>
      <c r="BQ17" s="81"/>
      <c r="BR17" s="81"/>
      <c r="BS17" s="81"/>
      <c r="BT17" s="81"/>
      <c r="BU17" s="81">
        <v>85</v>
      </c>
      <c r="BV17" s="81">
        <v>90</v>
      </c>
      <c r="BW17" s="81">
        <v>88</v>
      </c>
      <c r="BX17" s="81"/>
      <c r="BY17" s="81"/>
      <c r="BZ17" s="81"/>
      <c r="CA17" s="81"/>
      <c r="CB17" s="113"/>
      <c r="CC17" s="113"/>
      <c r="CD17" s="113"/>
      <c r="CE17" s="113"/>
      <c r="CF17" s="113">
        <v>85</v>
      </c>
      <c r="CG17" s="113">
        <v>90</v>
      </c>
      <c r="CH17" s="113">
        <v>90</v>
      </c>
      <c r="CI17" s="113"/>
      <c r="CJ17" s="113"/>
      <c r="CK17" s="114"/>
      <c r="CL17" s="114"/>
      <c r="CM17" s="115">
        <v>82.5</v>
      </c>
      <c r="CN17" s="115">
        <v>87.5</v>
      </c>
      <c r="CO17" s="115">
        <v>84</v>
      </c>
      <c r="CP17" s="115">
        <v>83.75</v>
      </c>
      <c r="CQ17" s="115">
        <v>83.75</v>
      </c>
      <c r="CR17" s="115">
        <v>90</v>
      </c>
      <c r="CS17" s="115">
        <v>89</v>
      </c>
      <c r="CT17" s="115" t="s">
        <v>116</v>
      </c>
      <c r="CU17" s="115" t="s">
        <v>116</v>
      </c>
      <c r="CV17" s="115" t="s">
        <v>116</v>
      </c>
      <c r="CW17" s="115" t="s">
        <v>116</v>
      </c>
      <c r="CX17" s="116"/>
      <c r="CY17" s="116"/>
      <c r="CZ17" s="116"/>
      <c r="DA17" s="116">
        <v>100</v>
      </c>
      <c r="DB17" s="116"/>
      <c r="DC17" s="116"/>
      <c r="DD17" s="116">
        <v>95</v>
      </c>
      <c r="DE17" s="116"/>
      <c r="DF17" s="116"/>
      <c r="DG17" s="116"/>
      <c r="DH17" s="116"/>
      <c r="DI17" s="117"/>
      <c r="DJ17" s="117"/>
      <c r="DK17" s="117"/>
      <c r="DL17" s="117">
        <v>100</v>
      </c>
      <c r="DM17" s="117">
        <v>100</v>
      </c>
      <c r="DN17" s="117">
        <v>100</v>
      </c>
      <c r="DO17" s="117"/>
      <c r="DP17" s="117"/>
      <c r="DQ17" s="117"/>
      <c r="DR17" s="117"/>
      <c r="DS17" s="118"/>
      <c r="DT17" s="119">
        <v>88.482142857142861</v>
      </c>
      <c r="DU17" s="120" t="s">
        <v>61</v>
      </c>
      <c r="DV17" s="121" t="s">
        <v>127</v>
      </c>
    </row>
    <row r="18" spans="1:126" ht="12" customHeight="1">
      <c r="A18" s="122">
        <v>11</v>
      </c>
      <c r="B18" s="112" t="str">
        <f>[1]SISWA!B16</f>
        <v>Nabila Ayu Saskia Ningrum</v>
      </c>
      <c r="C18" s="81">
        <v>78</v>
      </c>
      <c r="D18" s="81">
        <v>75</v>
      </c>
      <c r="E18" s="81"/>
      <c r="F18" s="81"/>
      <c r="G18" s="81"/>
      <c r="H18" s="81"/>
      <c r="I18" s="81"/>
      <c r="J18" s="81"/>
      <c r="K18" s="81"/>
      <c r="L18" s="81"/>
      <c r="M18" s="81"/>
      <c r="N18" s="113">
        <v>80</v>
      </c>
      <c r="O18" s="113">
        <v>78</v>
      </c>
      <c r="P18" s="113"/>
      <c r="Q18" s="113"/>
      <c r="R18" s="113"/>
      <c r="S18" s="113"/>
      <c r="T18" s="113"/>
      <c r="U18" s="113"/>
      <c r="V18" s="113"/>
      <c r="W18" s="113"/>
      <c r="X18" s="113"/>
      <c r="Y18" s="81"/>
      <c r="Z18" s="81"/>
      <c r="AA18" s="81">
        <v>75</v>
      </c>
      <c r="AB18" s="81">
        <v>78</v>
      </c>
      <c r="AC18" s="81"/>
      <c r="AD18" s="81"/>
      <c r="AE18" s="81"/>
      <c r="AF18" s="81"/>
      <c r="AG18" s="81"/>
      <c r="AH18" s="81"/>
      <c r="AI18" s="81"/>
      <c r="AJ18" s="113"/>
      <c r="AK18" s="113"/>
      <c r="AL18" s="113">
        <v>78</v>
      </c>
      <c r="AM18" s="113">
        <v>78</v>
      </c>
      <c r="AN18" s="113"/>
      <c r="AO18" s="113"/>
      <c r="AP18" s="113"/>
      <c r="AQ18" s="113"/>
      <c r="AR18" s="113"/>
      <c r="AS18" s="113"/>
      <c r="AT18" s="113"/>
      <c r="AU18" s="81"/>
      <c r="AV18" s="81"/>
      <c r="AW18" s="81"/>
      <c r="AX18" s="81">
        <v>80</v>
      </c>
      <c r="AY18" s="81">
        <v>75</v>
      </c>
      <c r="AZ18" s="81"/>
      <c r="BA18" s="81"/>
      <c r="BB18" s="81"/>
      <c r="BC18" s="81"/>
      <c r="BD18" s="81"/>
      <c r="BE18" s="81"/>
      <c r="BF18" s="113"/>
      <c r="BG18" s="113"/>
      <c r="BH18" s="113"/>
      <c r="BI18" s="113">
        <v>80</v>
      </c>
      <c r="BJ18" s="113">
        <v>80</v>
      </c>
      <c r="BK18" s="113"/>
      <c r="BL18" s="113"/>
      <c r="BM18" s="113"/>
      <c r="BN18" s="113"/>
      <c r="BO18" s="113"/>
      <c r="BP18" s="113"/>
      <c r="BQ18" s="81"/>
      <c r="BR18" s="81"/>
      <c r="BS18" s="81"/>
      <c r="BT18" s="81"/>
      <c r="BU18" s="81">
        <v>80</v>
      </c>
      <c r="BV18" s="81">
        <v>80</v>
      </c>
      <c r="BW18" s="81">
        <v>75</v>
      </c>
      <c r="BX18" s="81"/>
      <c r="BY18" s="81"/>
      <c r="BZ18" s="81"/>
      <c r="CA18" s="81"/>
      <c r="CB18" s="113"/>
      <c r="CC18" s="113"/>
      <c r="CD18" s="113"/>
      <c r="CE18" s="113"/>
      <c r="CF18" s="113">
        <v>80</v>
      </c>
      <c r="CG18" s="113">
        <v>78</v>
      </c>
      <c r="CH18" s="113">
        <v>80</v>
      </c>
      <c r="CI18" s="113"/>
      <c r="CJ18" s="113"/>
      <c r="CK18" s="114"/>
      <c r="CL18" s="114"/>
      <c r="CM18" s="115">
        <v>79</v>
      </c>
      <c r="CN18" s="115">
        <v>76.5</v>
      </c>
      <c r="CO18" s="115">
        <v>76.5</v>
      </c>
      <c r="CP18" s="115">
        <v>79</v>
      </c>
      <c r="CQ18" s="115">
        <v>78.75</v>
      </c>
      <c r="CR18" s="115">
        <v>79</v>
      </c>
      <c r="CS18" s="115">
        <v>77.5</v>
      </c>
      <c r="CT18" s="115" t="s">
        <v>116</v>
      </c>
      <c r="CU18" s="115" t="s">
        <v>116</v>
      </c>
      <c r="CV18" s="115" t="s">
        <v>116</v>
      </c>
      <c r="CW18" s="115" t="s">
        <v>116</v>
      </c>
      <c r="CX18" s="116"/>
      <c r="CY18" s="116"/>
      <c r="CZ18" s="116"/>
      <c r="DA18" s="116">
        <v>75</v>
      </c>
      <c r="DB18" s="116"/>
      <c r="DC18" s="116"/>
      <c r="DD18" s="116">
        <v>75</v>
      </c>
      <c r="DE18" s="116"/>
      <c r="DF18" s="116"/>
      <c r="DG18" s="116"/>
      <c r="DH18" s="116"/>
      <c r="DI18" s="117"/>
      <c r="DJ18" s="117"/>
      <c r="DK18" s="117"/>
      <c r="DL18" s="117">
        <v>70</v>
      </c>
      <c r="DM18" s="117">
        <v>80</v>
      </c>
      <c r="DN18" s="117">
        <v>68</v>
      </c>
      <c r="DO18" s="117"/>
      <c r="DP18" s="117"/>
      <c r="DQ18" s="117"/>
      <c r="DR18" s="117"/>
      <c r="DS18" s="118"/>
      <c r="DT18" s="119">
        <v>76.988095238095227</v>
      </c>
      <c r="DU18" s="120" t="s">
        <v>71</v>
      </c>
      <c r="DV18" s="121" t="s">
        <v>128</v>
      </c>
    </row>
    <row r="19" spans="1:126" ht="15.75" customHeight="1">
      <c r="A19" s="122">
        <v>12</v>
      </c>
      <c r="B19" s="112" t="str">
        <f>[1]SISWA!B17</f>
        <v>Nabila Septianing Tyas</v>
      </c>
      <c r="C19" s="81">
        <v>80</v>
      </c>
      <c r="D19" s="81">
        <v>80</v>
      </c>
      <c r="E19" s="81"/>
      <c r="F19" s="81"/>
      <c r="G19" s="81"/>
      <c r="H19" s="81"/>
      <c r="I19" s="81"/>
      <c r="J19" s="81"/>
      <c r="K19" s="81"/>
      <c r="L19" s="81"/>
      <c r="M19" s="81"/>
      <c r="N19" s="113">
        <v>85</v>
      </c>
      <c r="O19" s="113">
        <v>88</v>
      </c>
      <c r="P19" s="113"/>
      <c r="Q19" s="113"/>
      <c r="R19" s="113"/>
      <c r="S19" s="113"/>
      <c r="T19" s="113"/>
      <c r="U19" s="113"/>
      <c r="V19" s="113"/>
      <c r="W19" s="113"/>
      <c r="X19" s="113"/>
      <c r="Y19" s="81"/>
      <c r="Z19" s="81"/>
      <c r="AA19" s="81">
        <v>80</v>
      </c>
      <c r="AB19" s="81">
        <v>90</v>
      </c>
      <c r="AC19" s="81"/>
      <c r="AD19" s="81"/>
      <c r="AE19" s="81"/>
      <c r="AF19" s="81"/>
      <c r="AG19" s="81"/>
      <c r="AH19" s="81"/>
      <c r="AI19" s="81"/>
      <c r="AJ19" s="113"/>
      <c r="AK19" s="113"/>
      <c r="AL19" s="113">
        <v>85</v>
      </c>
      <c r="AM19" s="113">
        <v>90</v>
      </c>
      <c r="AN19" s="113"/>
      <c r="AO19" s="113"/>
      <c r="AP19" s="113"/>
      <c r="AQ19" s="113"/>
      <c r="AR19" s="113"/>
      <c r="AS19" s="113"/>
      <c r="AT19" s="113"/>
      <c r="AU19" s="81"/>
      <c r="AV19" s="81"/>
      <c r="AW19" s="81"/>
      <c r="AX19" s="81">
        <v>80</v>
      </c>
      <c r="AY19" s="81">
        <v>88</v>
      </c>
      <c r="AZ19" s="81"/>
      <c r="BA19" s="81"/>
      <c r="BB19" s="81"/>
      <c r="BC19" s="81"/>
      <c r="BD19" s="81"/>
      <c r="BE19" s="81"/>
      <c r="BF19" s="113"/>
      <c r="BG19" s="113"/>
      <c r="BH19" s="113"/>
      <c r="BI19" s="113">
        <v>85</v>
      </c>
      <c r="BJ19" s="113">
        <v>85</v>
      </c>
      <c r="BK19" s="113"/>
      <c r="BL19" s="113"/>
      <c r="BM19" s="113"/>
      <c r="BN19" s="113"/>
      <c r="BO19" s="113"/>
      <c r="BP19" s="113"/>
      <c r="BQ19" s="81"/>
      <c r="BR19" s="81"/>
      <c r="BS19" s="81"/>
      <c r="BT19" s="81"/>
      <c r="BU19" s="81">
        <v>90</v>
      </c>
      <c r="BV19" s="81">
        <v>85</v>
      </c>
      <c r="BW19" s="81">
        <v>85</v>
      </c>
      <c r="BX19" s="81"/>
      <c r="BY19" s="81"/>
      <c r="BZ19" s="81"/>
      <c r="CA19" s="81"/>
      <c r="CB19" s="113"/>
      <c r="CC19" s="113"/>
      <c r="CD19" s="113"/>
      <c r="CE19" s="113"/>
      <c r="CF19" s="113">
        <v>90</v>
      </c>
      <c r="CG19" s="113">
        <v>90</v>
      </c>
      <c r="CH19" s="113">
        <v>85</v>
      </c>
      <c r="CI19" s="113"/>
      <c r="CJ19" s="113"/>
      <c r="CK19" s="114"/>
      <c r="CL19" s="114"/>
      <c r="CM19" s="115">
        <v>82.5</v>
      </c>
      <c r="CN19" s="115">
        <v>84</v>
      </c>
      <c r="CO19" s="115">
        <v>82.5</v>
      </c>
      <c r="CP19" s="115">
        <v>86.25</v>
      </c>
      <c r="CQ19" s="115">
        <v>88.25</v>
      </c>
      <c r="CR19" s="115">
        <v>87.5</v>
      </c>
      <c r="CS19" s="115">
        <v>85</v>
      </c>
      <c r="CT19" s="115" t="s">
        <v>116</v>
      </c>
      <c r="CU19" s="115" t="s">
        <v>116</v>
      </c>
      <c r="CV19" s="115" t="s">
        <v>116</v>
      </c>
      <c r="CW19" s="115" t="s">
        <v>116</v>
      </c>
      <c r="CX19" s="116"/>
      <c r="CY19" s="116"/>
      <c r="CZ19" s="116"/>
      <c r="DA19" s="116">
        <v>90</v>
      </c>
      <c r="DB19" s="116"/>
      <c r="DC19" s="116"/>
      <c r="DD19" s="116">
        <v>100</v>
      </c>
      <c r="DE19" s="116"/>
      <c r="DF19" s="116"/>
      <c r="DG19" s="116"/>
      <c r="DH19" s="116"/>
      <c r="DI19" s="117"/>
      <c r="DJ19" s="117"/>
      <c r="DK19" s="117"/>
      <c r="DL19" s="117">
        <v>100</v>
      </c>
      <c r="DM19" s="117">
        <v>100</v>
      </c>
      <c r="DN19" s="117">
        <v>80</v>
      </c>
      <c r="DO19" s="117"/>
      <c r="DP19" s="117"/>
      <c r="DQ19" s="117"/>
      <c r="DR19" s="117"/>
      <c r="DS19" s="118"/>
      <c r="DT19" s="119">
        <v>86.684523809523824</v>
      </c>
      <c r="DU19" s="120" t="s">
        <v>61</v>
      </c>
      <c r="DV19" s="121" t="s">
        <v>119</v>
      </c>
    </row>
    <row r="20" spans="1:126" ht="15.75" customHeight="1">
      <c r="A20" s="122">
        <v>13</v>
      </c>
      <c r="B20" s="112" t="str">
        <f>[1]SISWA!B18</f>
        <v>Rakha Boma Nandana</v>
      </c>
      <c r="C20" s="81">
        <v>80</v>
      </c>
      <c r="D20" s="81">
        <v>80</v>
      </c>
      <c r="E20" s="81"/>
      <c r="F20" s="81"/>
      <c r="G20" s="81"/>
      <c r="H20" s="81"/>
      <c r="I20" s="81"/>
      <c r="J20" s="81"/>
      <c r="K20" s="81"/>
      <c r="L20" s="81"/>
      <c r="M20" s="81"/>
      <c r="N20" s="113">
        <v>85</v>
      </c>
      <c r="O20" s="113">
        <v>85</v>
      </c>
      <c r="P20" s="113"/>
      <c r="Q20" s="113"/>
      <c r="R20" s="113"/>
      <c r="S20" s="113"/>
      <c r="T20" s="113"/>
      <c r="U20" s="113"/>
      <c r="V20" s="113"/>
      <c r="W20" s="113"/>
      <c r="X20" s="113"/>
      <c r="Y20" s="81"/>
      <c r="Z20" s="81"/>
      <c r="AA20" s="81">
        <v>80</v>
      </c>
      <c r="AB20" s="81">
        <v>80</v>
      </c>
      <c r="AC20" s="81"/>
      <c r="AD20" s="81"/>
      <c r="AE20" s="81"/>
      <c r="AF20" s="81"/>
      <c r="AG20" s="81"/>
      <c r="AH20" s="81"/>
      <c r="AI20" s="81"/>
      <c r="AJ20" s="113"/>
      <c r="AK20" s="113"/>
      <c r="AL20" s="113">
        <v>88</v>
      </c>
      <c r="AM20" s="113">
        <v>85</v>
      </c>
      <c r="AN20" s="113"/>
      <c r="AO20" s="113"/>
      <c r="AP20" s="113"/>
      <c r="AQ20" s="113"/>
      <c r="AR20" s="113"/>
      <c r="AS20" s="113"/>
      <c r="AT20" s="113"/>
      <c r="AU20" s="81"/>
      <c r="AV20" s="81"/>
      <c r="AW20" s="81"/>
      <c r="AX20" s="81">
        <v>80</v>
      </c>
      <c r="AY20" s="81">
        <v>80</v>
      </c>
      <c r="AZ20" s="81"/>
      <c r="BA20" s="81"/>
      <c r="BB20" s="81"/>
      <c r="BC20" s="81"/>
      <c r="BD20" s="81"/>
      <c r="BE20" s="81"/>
      <c r="BF20" s="113"/>
      <c r="BG20" s="113"/>
      <c r="BH20" s="113"/>
      <c r="BI20" s="113">
        <v>85</v>
      </c>
      <c r="BJ20" s="113">
        <v>85</v>
      </c>
      <c r="BK20" s="113"/>
      <c r="BL20" s="113"/>
      <c r="BM20" s="113"/>
      <c r="BN20" s="113"/>
      <c r="BO20" s="113"/>
      <c r="BP20" s="113"/>
      <c r="BQ20" s="81"/>
      <c r="BR20" s="81"/>
      <c r="BS20" s="81"/>
      <c r="BT20" s="81"/>
      <c r="BU20" s="81">
        <v>85</v>
      </c>
      <c r="BV20" s="81">
        <v>88</v>
      </c>
      <c r="BW20" s="81">
        <v>88</v>
      </c>
      <c r="BX20" s="81"/>
      <c r="BY20" s="81"/>
      <c r="BZ20" s="81"/>
      <c r="CA20" s="81"/>
      <c r="CB20" s="113"/>
      <c r="CC20" s="113"/>
      <c r="CD20" s="113"/>
      <c r="CE20" s="113"/>
      <c r="CF20" s="113">
        <v>88</v>
      </c>
      <c r="CG20" s="113">
        <v>90</v>
      </c>
      <c r="CH20" s="113">
        <v>85</v>
      </c>
      <c r="CI20" s="113"/>
      <c r="CJ20" s="113"/>
      <c r="CK20" s="114"/>
      <c r="CL20" s="114"/>
      <c r="CM20" s="115">
        <v>82.5</v>
      </c>
      <c r="CN20" s="115">
        <v>82.5</v>
      </c>
      <c r="CO20" s="115">
        <v>84</v>
      </c>
      <c r="CP20" s="115">
        <v>82.5</v>
      </c>
      <c r="CQ20" s="115">
        <v>84.5</v>
      </c>
      <c r="CR20" s="115">
        <v>89</v>
      </c>
      <c r="CS20" s="115">
        <v>86.5</v>
      </c>
      <c r="CT20" s="115" t="s">
        <v>116</v>
      </c>
      <c r="CU20" s="115" t="s">
        <v>116</v>
      </c>
      <c r="CV20" s="115" t="s">
        <v>116</v>
      </c>
      <c r="CW20" s="115" t="s">
        <v>116</v>
      </c>
      <c r="CX20" s="116"/>
      <c r="CY20" s="116"/>
      <c r="CZ20" s="116"/>
      <c r="DA20" s="116">
        <v>90</v>
      </c>
      <c r="DB20" s="116"/>
      <c r="DC20" s="116"/>
      <c r="DD20" s="116">
        <v>85</v>
      </c>
      <c r="DE20" s="116"/>
      <c r="DF20" s="116"/>
      <c r="DG20" s="116"/>
      <c r="DH20" s="116"/>
      <c r="DI20" s="117"/>
      <c r="DJ20" s="117"/>
      <c r="DK20" s="117"/>
      <c r="DL20" s="117">
        <v>100</v>
      </c>
      <c r="DM20" s="117">
        <v>100</v>
      </c>
      <c r="DN20" s="117">
        <v>80</v>
      </c>
      <c r="DO20" s="117"/>
      <c r="DP20" s="117"/>
      <c r="DQ20" s="117"/>
      <c r="DR20" s="117"/>
      <c r="DS20" s="118"/>
      <c r="DT20" s="119">
        <v>85.630952380952394</v>
      </c>
      <c r="DU20" s="120" t="s">
        <v>61</v>
      </c>
      <c r="DV20" s="121" t="s">
        <v>121</v>
      </c>
    </row>
    <row r="21" spans="1:126" ht="14.25" customHeight="1">
      <c r="A21" s="122">
        <v>14</v>
      </c>
      <c r="B21" s="112" t="str">
        <f>[1]SISWA!B19</f>
        <v>Rayyan Khairul Azam</v>
      </c>
      <c r="C21" s="81">
        <v>90</v>
      </c>
      <c r="D21" s="81">
        <v>85</v>
      </c>
      <c r="E21" s="81"/>
      <c r="F21" s="81"/>
      <c r="G21" s="81"/>
      <c r="H21" s="81"/>
      <c r="I21" s="81"/>
      <c r="J21" s="81"/>
      <c r="K21" s="81"/>
      <c r="L21" s="81"/>
      <c r="M21" s="81"/>
      <c r="N21" s="113">
        <v>90</v>
      </c>
      <c r="O21" s="113">
        <v>90</v>
      </c>
      <c r="P21" s="113"/>
      <c r="Q21" s="113"/>
      <c r="R21" s="113"/>
      <c r="S21" s="113"/>
      <c r="T21" s="113"/>
      <c r="U21" s="113"/>
      <c r="V21" s="113"/>
      <c r="W21" s="113"/>
      <c r="X21" s="113"/>
      <c r="Y21" s="81"/>
      <c r="Z21" s="81"/>
      <c r="AA21" s="81">
        <v>90</v>
      </c>
      <c r="AB21" s="81">
        <v>90</v>
      </c>
      <c r="AC21" s="81"/>
      <c r="AD21" s="81"/>
      <c r="AE21" s="81"/>
      <c r="AF21" s="81"/>
      <c r="AG21" s="81"/>
      <c r="AH21" s="81"/>
      <c r="AI21" s="81"/>
      <c r="AJ21" s="113"/>
      <c r="AK21" s="113"/>
      <c r="AL21" s="113">
        <v>90</v>
      </c>
      <c r="AM21" s="113">
        <v>95</v>
      </c>
      <c r="AN21" s="113"/>
      <c r="AO21" s="113"/>
      <c r="AP21" s="113"/>
      <c r="AQ21" s="113"/>
      <c r="AR21" s="113"/>
      <c r="AS21" s="113"/>
      <c r="AT21" s="113"/>
      <c r="AU21" s="81"/>
      <c r="AV21" s="81"/>
      <c r="AW21" s="81"/>
      <c r="AX21" s="81">
        <v>90</v>
      </c>
      <c r="AY21" s="81">
        <v>80</v>
      </c>
      <c r="AZ21" s="81"/>
      <c r="BA21" s="81"/>
      <c r="BB21" s="81"/>
      <c r="BC21" s="81"/>
      <c r="BD21" s="81"/>
      <c r="BE21" s="81"/>
      <c r="BF21" s="113"/>
      <c r="BG21" s="113"/>
      <c r="BH21" s="113"/>
      <c r="BI21" s="113">
        <v>90</v>
      </c>
      <c r="BJ21" s="113">
        <v>90</v>
      </c>
      <c r="BK21" s="113"/>
      <c r="BL21" s="113"/>
      <c r="BM21" s="113"/>
      <c r="BN21" s="113"/>
      <c r="BO21" s="113"/>
      <c r="BP21" s="113"/>
      <c r="BQ21" s="81"/>
      <c r="BR21" s="81"/>
      <c r="BS21" s="81"/>
      <c r="BT21" s="81"/>
      <c r="BU21" s="81">
        <v>90</v>
      </c>
      <c r="BV21" s="81">
        <v>85</v>
      </c>
      <c r="BW21" s="81">
        <v>90</v>
      </c>
      <c r="BX21" s="81"/>
      <c r="BY21" s="81"/>
      <c r="BZ21" s="81"/>
      <c r="CA21" s="81"/>
      <c r="CB21" s="113"/>
      <c r="CC21" s="113"/>
      <c r="CD21" s="113"/>
      <c r="CE21" s="113"/>
      <c r="CF21" s="113">
        <v>90</v>
      </c>
      <c r="CG21" s="113">
        <v>90</v>
      </c>
      <c r="CH21" s="113">
        <v>90</v>
      </c>
      <c r="CI21" s="113"/>
      <c r="CJ21" s="113"/>
      <c r="CK21" s="114"/>
      <c r="CL21" s="114"/>
      <c r="CM21" s="115">
        <v>90</v>
      </c>
      <c r="CN21" s="115">
        <v>87.5</v>
      </c>
      <c r="CO21" s="115">
        <v>90</v>
      </c>
      <c r="CP21" s="115">
        <v>91.25</v>
      </c>
      <c r="CQ21" s="115">
        <v>87.5</v>
      </c>
      <c r="CR21" s="115">
        <v>87.5</v>
      </c>
      <c r="CS21" s="115">
        <v>90</v>
      </c>
      <c r="CT21" s="115" t="s">
        <v>116</v>
      </c>
      <c r="CU21" s="115" t="s">
        <v>116</v>
      </c>
      <c r="CV21" s="115" t="s">
        <v>116</v>
      </c>
      <c r="CW21" s="115" t="s">
        <v>116</v>
      </c>
      <c r="CX21" s="116"/>
      <c r="CY21" s="116"/>
      <c r="CZ21" s="116"/>
      <c r="DA21" s="116">
        <v>80</v>
      </c>
      <c r="DB21" s="116"/>
      <c r="DC21" s="116"/>
      <c r="DD21" s="116">
        <v>92</v>
      </c>
      <c r="DE21" s="116"/>
      <c r="DF21" s="116"/>
      <c r="DG21" s="116"/>
      <c r="DH21" s="116"/>
      <c r="DI21" s="117"/>
      <c r="DJ21" s="117"/>
      <c r="DK21" s="117"/>
      <c r="DL21" s="117">
        <v>100</v>
      </c>
      <c r="DM21" s="117">
        <v>100</v>
      </c>
      <c r="DN21" s="117">
        <v>100</v>
      </c>
      <c r="DO21" s="117"/>
      <c r="DP21" s="117"/>
      <c r="DQ21" s="117"/>
      <c r="DR21" s="117"/>
      <c r="DS21" s="118"/>
      <c r="DT21" s="119">
        <v>90.303571428571431</v>
      </c>
      <c r="DU21" s="120" t="s">
        <v>123</v>
      </c>
      <c r="DV21" s="121" t="s">
        <v>129</v>
      </c>
    </row>
    <row r="22" spans="1:126" ht="17.25" customHeight="1">
      <c r="A22" s="122">
        <v>15</v>
      </c>
      <c r="B22" s="112" t="str">
        <f>[1]SISWA!B20</f>
        <v>Regina Astitra Rahmadonna</v>
      </c>
      <c r="C22" s="81">
        <v>90</v>
      </c>
      <c r="D22" s="81">
        <v>90</v>
      </c>
      <c r="E22" s="81"/>
      <c r="F22" s="81"/>
      <c r="G22" s="81"/>
      <c r="H22" s="81"/>
      <c r="I22" s="81"/>
      <c r="J22" s="81"/>
      <c r="K22" s="81"/>
      <c r="L22" s="81"/>
      <c r="M22" s="81"/>
      <c r="N22" s="113">
        <v>90</v>
      </c>
      <c r="O22" s="113">
        <v>90</v>
      </c>
      <c r="P22" s="113"/>
      <c r="Q22" s="113"/>
      <c r="R22" s="113"/>
      <c r="S22" s="113"/>
      <c r="T22" s="113"/>
      <c r="U22" s="113"/>
      <c r="V22" s="113"/>
      <c r="W22" s="113"/>
      <c r="X22" s="113"/>
      <c r="Y22" s="81"/>
      <c r="Z22" s="81"/>
      <c r="AA22" s="81">
        <v>90</v>
      </c>
      <c r="AB22" s="81">
        <v>95</v>
      </c>
      <c r="AC22" s="81"/>
      <c r="AD22" s="81"/>
      <c r="AE22" s="81"/>
      <c r="AF22" s="81"/>
      <c r="AG22" s="81"/>
      <c r="AH22" s="81"/>
      <c r="AI22" s="81"/>
      <c r="AJ22" s="113"/>
      <c r="AK22" s="113"/>
      <c r="AL22" s="113">
        <v>100</v>
      </c>
      <c r="AM22" s="113">
        <v>95</v>
      </c>
      <c r="AN22" s="113"/>
      <c r="AO22" s="113"/>
      <c r="AP22" s="113"/>
      <c r="AQ22" s="113"/>
      <c r="AR22" s="113"/>
      <c r="AS22" s="113"/>
      <c r="AT22" s="113"/>
      <c r="AU22" s="81"/>
      <c r="AV22" s="81"/>
      <c r="AW22" s="81"/>
      <c r="AX22" s="81">
        <v>85</v>
      </c>
      <c r="AY22" s="81">
        <v>90</v>
      </c>
      <c r="AZ22" s="81"/>
      <c r="BA22" s="81"/>
      <c r="BB22" s="81"/>
      <c r="BC22" s="81"/>
      <c r="BD22" s="81"/>
      <c r="BE22" s="81"/>
      <c r="BF22" s="113"/>
      <c r="BG22" s="113"/>
      <c r="BH22" s="113"/>
      <c r="BI22" s="113">
        <v>90</v>
      </c>
      <c r="BJ22" s="113">
        <v>90</v>
      </c>
      <c r="BK22" s="113"/>
      <c r="BL22" s="113"/>
      <c r="BM22" s="113"/>
      <c r="BN22" s="113"/>
      <c r="BO22" s="113"/>
      <c r="BP22" s="113"/>
      <c r="BQ22" s="81"/>
      <c r="BR22" s="81"/>
      <c r="BS22" s="81"/>
      <c r="BT22" s="81"/>
      <c r="BU22" s="81">
        <v>85</v>
      </c>
      <c r="BV22" s="81">
        <v>95</v>
      </c>
      <c r="BW22" s="81">
        <v>90</v>
      </c>
      <c r="BX22" s="81"/>
      <c r="BY22" s="81"/>
      <c r="BZ22" s="81"/>
      <c r="CA22" s="81"/>
      <c r="CB22" s="113"/>
      <c r="CC22" s="113"/>
      <c r="CD22" s="113"/>
      <c r="CE22" s="113"/>
      <c r="CF22" s="113">
        <v>95</v>
      </c>
      <c r="CG22" s="113">
        <v>90</v>
      </c>
      <c r="CH22" s="113">
        <v>95</v>
      </c>
      <c r="CI22" s="113"/>
      <c r="CJ22" s="113"/>
      <c r="CK22" s="114"/>
      <c r="CL22" s="114"/>
      <c r="CM22" s="115">
        <v>90</v>
      </c>
      <c r="CN22" s="115">
        <v>90</v>
      </c>
      <c r="CO22" s="115">
        <v>95</v>
      </c>
      <c r="CP22" s="115">
        <v>91.25</v>
      </c>
      <c r="CQ22" s="115">
        <v>90</v>
      </c>
      <c r="CR22" s="115">
        <v>92.5</v>
      </c>
      <c r="CS22" s="115">
        <v>92.5</v>
      </c>
      <c r="CT22" s="115" t="s">
        <v>116</v>
      </c>
      <c r="CU22" s="115" t="s">
        <v>116</v>
      </c>
      <c r="CV22" s="115" t="s">
        <v>116</v>
      </c>
      <c r="CW22" s="115" t="s">
        <v>116</v>
      </c>
      <c r="CX22" s="116"/>
      <c r="CY22" s="116"/>
      <c r="CZ22" s="116"/>
      <c r="DA22" s="116">
        <v>100</v>
      </c>
      <c r="DB22" s="116"/>
      <c r="DC22" s="116"/>
      <c r="DD22" s="116">
        <v>95</v>
      </c>
      <c r="DE22" s="116"/>
      <c r="DF22" s="116"/>
      <c r="DG22" s="116"/>
      <c r="DH22" s="116"/>
      <c r="DI22" s="117"/>
      <c r="DJ22" s="117"/>
      <c r="DK22" s="117"/>
      <c r="DL22" s="117">
        <v>100</v>
      </c>
      <c r="DM22" s="117">
        <v>100</v>
      </c>
      <c r="DN22" s="117">
        <v>100</v>
      </c>
      <c r="DO22" s="117"/>
      <c r="DP22" s="117"/>
      <c r="DQ22" s="117"/>
      <c r="DR22" s="117"/>
      <c r="DS22" s="118"/>
      <c r="DT22" s="119">
        <v>93.18452380952381</v>
      </c>
      <c r="DU22" s="120" t="s">
        <v>123</v>
      </c>
      <c r="DV22" s="121" t="s">
        <v>124</v>
      </c>
    </row>
    <row r="23" spans="1:126" ht="17.25" customHeight="1">
      <c r="A23" s="122">
        <v>16</v>
      </c>
      <c r="B23" s="112" t="str">
        <f>[1]SISWA!B21</f>
        <v>Safiq Satriawan</v>
      </c>
      <c r="C23" s="81">
        <v>85</v>
      </c>
      <c r="D23" s="81">
        <v>80</v>
      </c>
      <c r="E23" s="81"/>
      <c r="F23" s="81"/>
      <c r="G23" s="81"/>
      <c r="H23" s="81"/>
      <c r="I23" s="81"/>
      <c r="J23" s="81"/>
      <c r="K23" s="81"/>
      <c r="L23" s="81"/>
      <c r="M23" s="81"/>
      <c r="N23" s="113">
        <v>90</v>
      </c>
      <c r="O23" s="113">
        <v>90</v>
      </c>
      <c r="P23" s="113"/>
      <c r="Q23" s="113"/>
      <c r="R23" s="113"/>
      <c r="S23" s="113"/>
      <c r="T23" s="113"/>
      <c r="U23" s="113"/>
      <c r="V23" s="113"/>
      <c r="W23" s="113"/>
      <c r="X23" s="113"/>
      <c r="Y23" s="81"/>
      <c r="Z23" s="81"/>
      <c r="AA23" s="81">
        <v>85</v>
      </c>
      <c r="AB23" s="81">
        <v>85</v>
      </c>
      <c r="AC23" s="81"/>
      <c r="AD23" s="81"/>
      <c r="AE23" s="81"/>
      <c r="AF23" s="81"/>
      <c r="AG23" s="81"/>
      <c r="AH23" s="81"/>
      <c r="AI23" s="81"/>
      <c r="AJ23" s="113"/>
      <c r="AK23" s="113"/>
      <c r="AL23" s="113">
        <v>90</v>
      </c>
      <c r="AM23" s="113">
        <v>88</v>
      </c>
      <c r="AN23" s="113"/>
      <c r="AO23" s="113"/>
      <c r="AP23" s="113"/>
      <c r="AQ23" s="113"/>
      <c r="AR23" s="113"/>
      <c r="AS23" s="113"/>
      <c r="AT23" s="113"/>
      <c r="AU23" s="81"/>
      <c r="AV23" s="81"/>
      <c r="AW23" s="81"/>
      <c r="AX23" s="81">
        <v>85</v>
      </c>
      <c r="AY23" s="81">
        <v>80</v>
      </c>
      <c r="AZ23" s="81"/>
      <c r="BA23" s="81"/>
      <c r="BB23" s="81"/>
      <c r="BC23" s="81"/>
      <c r="BD23" s="81"/>
      <c r="BE23" s="81"/>
      <c r="BF23" s="113"/>
      <c r="BG23" s="113"/>
      <c r="BH23" s="113"/>
      <c r="BI23" s="113">
        <v>85</v>
      </c>
      <c r="BJ23" s="113">
        <v>85</v>
      </c>
      <c r="BK23" s="113"/>
      <c r="BL23" s="113"/>
      <c r="BM23" s="113"/>
      <c r="BN23" s="113"/>
      <c r="BO23" s="113"/>
      <c r="BP23" s="113"/>
      <c r="BQ23" s="81"/>
      <c r="BR23" s="81"/>
      <c r="BS23" s="81"/>
      <c r="BT23" s="81"/>
      <c r="BU23" s="81">
        <v>85</v>
      </c>
      <c r="BV23" s="81">
        <v>90</v>
      </c>
      <c r="BW23" s="81">
        <v>85</v>
      </c>
      <c r="BX23" s="81"/>
      <c r="BY23" s="81"/>
      <c r="BZ23" s="81"/>
      <c r="CA23" s="81"/>
      <c r="CB23" s="113"/>
      <c r="CC23" s="113"/>
      <c r="CD23" s="113"/>
      <c r="CE23" s="113"/>
      <c r="CF23" s="113">
        <v>88</v>
      </c>
      <c r="CG23" s="113">
        <v>90</v>
      </c>
      <c r="CH23" s="113">
        <v>85</v>
      </c>
      <c r="CI23" s="113"/>
      <c r="CJ23" s="113"/>
      <c r="CK23" s="114"/>
      <c r="CL23" s="114"/>
      <c r="CM23" s="115">
        <v>87.5</v>
      </c>
      <c r="CN23" s="115">
        <v>85</v>
      </c>
      <c r="CO23" s="115">
        <v>87.5</v>
      </c>
      <c r="CP23" s="115">
        <v>85.75</v>
      </c>
      <c r="CQ23" s="115">
        <v>84.5</v>
      </c>
      <c r="CR23" s="115">
        <v>90</v>
      </c>
      <c r="CS23" s="115">
        <v>85</v>
      </c>
      <c r="CT23" s="115" t="s">
        <v>116</v>
      </c>
      <c r="CU23" s="115" t="s">
        <v>116</v>
      </c>
      <c r="CV23" s="115" t="s">
        <v>116</v>
      </c>
      <c r="CW23" s="115" t="s">
        <v>116</v>
      </c>
      <c r="CX23" s="116"/>
      <c r="CY23" s="116"/>
      <c r="CZ23" s="116"/>
      <c r="DA23" s="116">
        <v>90</v>
      </c>
      <c r="DB23" s="116"/>
      <c r="DC23" s="116"/>
      <c r="DD23" s="116">
        <v>97</v>
      </c>
      <c r="DE23" s="116"/>
      <c r="DF23" s="116"/>
      <c r="DG23" s="116"/>
      <c r="DH23" s="116"/>
      <c r="DI23" s="117"/>
      <c r="DJ23" s="117"/>
      <c r="DK23" s="117"/>
      <c r="DL23" s="117">
        <v>100</v>
      </c>
      <c r="DM23" s="117">
        <v>100</v>
      </c>
      <c r="DN23" s="117">
        <v>100</v>
      </c>
      <c r="DO23" s="117"/>
      <c r="DP23" s="117"/>
      <c r="DQ23" s="117"/>
      <c r="DR23" s="117"/>
      <c r="DS23" s="118"/>
      <c r="DT23" s="119">
        <v>88.910714285714292</v>
      </c>
      <c r="DU23" s="120" t="s">
        <v>61</v>
      </c>
      <c r="DV23" s="121" t="s">
        <v>129</v>
      </c>
    </row>
    <row r="24" spans="1:126">
      <c r="A24" s="122">
        <v>17</v>
      </c>
      <c r="B24" s="112" t="e">
        <f>[1]SISWA!#REF!</f>
        <v>#REF!</v>
      </c>
      <c r="C24" s="81"/>
      <c r="D24" s="81"/>
      <c r="E24" s="81"/>
      <c r="F24" s="81"/>
      <c r="G24" s="81"/>
      <c r="H24" s="81"/>
      <c r="I24" s="81"/>
      <c r="J24" s="81"/>
      <c r="K24" s="81"/>
      <c r="L24" s="81"/>
      <c r="M24" s="81"/>
      <c r="N24" s="113"/>
      <c r="O24" s="113"/>
      <c r="P24" s="113"/>
      <c r="Q24" s="113"/>
      <c r="R24" s="113"/>
      <c r="S24" s="113"/>
      <c r="T24" s="113"/>
      <c r="U24" s="113"/>
      <c r="V24" s="113"/>
      <c r="W24" s="113"/>
      <c r="X24" s="113"/>
      <c r="Y24" s="81"/>
      <c r="Z24" s="81"/>
      <c r="AA24" s="81"/>
      <c r="AB24" s="81"/>
      <c r="AC24" s="81"/>
      <c r="AD24" s="81"/>
      <c r="AE24" s="81"/>
      <c r="AF24" s="81"/>
      <c r="AG24" s="81"/>
      <c r="AH24" s="81"/>
      <c r="AI24" s="81"/>
      <c r="AJ24" s="113"/>
      <c r="AK24" s="113"/>
      <c r="AL24" s="113"/>
      <c r="AM24" s="113"/>
      <c r="AN24" s="113"/>
      <c r="AO24" s="113"/>
      <c r="AP24" s="113"/>
      <c r="AQ24" s="113"/>
      <c r="AR24" s="113"/>
      <c r="AS24" s="113"/>
      <c r="AT24" s="113"/>
      <c r="AU24" s="81"/>
      <c r="AV24" s="81"/>
      <c r="AW24" s="81"/>
      <c r="AX24" s="81"/>
      <c r="AY24" s="81"/>
      <c r="AZ24" s="81"/>
      <c r="BA24" s="81"/>
      <c r="BB24" s="81"/>
      <c r="BC24" s="81"/>
      <c r="BD24" s="81"/>
      <c r="BE24" s="81"/>
      <c r="BF24" s="113"/>
      <c r="BG24" s="113"/>
      <c r="BH24" s="113"/>
      <c r="BI24" s="113"/>
      <c r="BJ24" s="113"/>
      <c r="BK24" s="113"/>
      <c r="BL24" s="113"/>
      <c r="BM24" s="113"/>
      <c r="BN24" s="113"/>
      <c r="BO24" s="113"/>
      <c r="BP24" s="113"/>
      <c r="BQ24" s="81"/>
      <c r="BR24" s="81"/>
      <c r="BS24" s="81"/>
      <c r="BT24" s="81"/>
      <c r="BU24" s="81"/>
      <c r="BV24" s="81"/>
      <c r="BW24" s="81"/>
      <c r="BX24" s="81"/>
      <c r="BY24" s="81"/>
      <c r="BZ24" s="81"/>
      <c r="CA24" s="81"/>
      <c r="CB24" s="113"/>
      <c r="CC24" s="113"/>
      <c r="CD24" s="113"/>
      <c r="CE24" s="113"/>
      <c r="CF24" s="113"/>
      <c r="CG24" s="113"/>
      <c r="CH24" s="113"/>
      <c r="CI24" s="113"/>
      <c r="CJ24" s="113"/>
      <c r="CK24" s="114"/>
      <c r="CL24" s="114"/>
      <c r="CM24" s="115" t="s">
        <v>116</v>
      </c>
      <c r="CN24" s="115" t="s">
        <v>116</v>
      </c>
      <c r="CO24" s="115" t="s">
        <v>116</v>
      </c>
      <c r="CP24" s="115" t="s">
        <v>116</v>
      </c>
      <c r="CQ24" s="115" t="s">
        <v>116</v>
      </c>
      <c r="CR24" s="115" t="s">
        <v>116</v>
      </c>
      <c r="CS24" s="115" t="s">
        <v>116</v>
      </c>
      <c r="CT24" s="115" t="s">
        <v>116</v>
      </c>
      <c r="CU24" s="115" t="s">
        <v>116</v>
      </c>
      <c r="CV24" s="115" t="s">
        <v>116</v>
      </c>
      <c r="CW24" s="115" t="s">
        <v>116</v>
      </c>
      <c r="CX24" s="116"/>
      <c r="CY24" s="116"/>
      <c r="CZ24" s="116"/>
      <c r="DA24" s="116"/>
      <c r="DB24" s="116"/>
      <c r="DC24" s="116"/>
      <c r="DD24" s="116"/>
      <c r="DE24" s="116"/>
      <c r="DF24" s="116"/>
      <c r="DG24" s="116"/>
      <c r="DH24" s="116"/>
      <c r="DI24" s="117"/>
      <c r="DJ24" s="117"/>
      <c r="DK24" s="117"/>
      <c r="DL24" s="117"/>
      <c r="DM24" s="117"/>
      <c r="DN24" s="117"/>
      <c r="DO24" s="117"/>
      <c r="DP24" s="117"/>
      <c r="DQ24" s="117"/>
      <c r="DR24" s="117"/>
      <c r="DS24" s="118"/>
      <c r="DT24" s="119" t="s">
        <v>116</v>
      </c>
      <c r="DU24" s="120" t="s">
        <v>130</v>
      </c>
      <c r="DV24" s="121" t="s">
        <v>116</v>
      </c>
    </row>
    <row r="25" spans="1:126">
      <c r="A25" s="122">
        <v>18</v>
      </c>
      <c r="B25" s="112">
        <f>[1]SISWA!B23</f>
        <v>0</v>
      </c>
      <c r="C25" s="81"/>
      <c r="D25" s="81"/>
      <c r="E25" s="81"/>
      <c r="F25" s="81"/>
      <c r="G25" s="81"/>
      <c r="H25" s="81"/>
      <c r="I25" s="81"/>
      <c r="J25" s="81"/>
      <c r="K25" s="81"/>
      <c r="L25" s="81"/>
      <c r="M25" s="81"/>
      <c r="N25" s="113"/>
      <c r="O25" s="113"/>
      <c r="P25" s="113"/>
      <c r="Q25" s="113"/>
      <c r="R25" s="113"/>
      <c r="S25" s="113"/>
      <c r="T25" s="113"/>
      <c r="U25" s="113"/>
      <c r="V25" s="113"/>
      <c r="W25" s="113"/>
      <c r="X25" s="113"/>
      <c r="Y25" s="81"/>
      <c r="Z25" s="81"/>
      <c r="AA25" s="81"/>
      <c r="AB25" s="81"/>
      <c r="AC25" s="81"/>
      <c r="AD25" s="81"/>
      <c r="AE25" s="81"/>
      <c r="AF25" s="81"/>
      <c r="AG25" s="81"/>
      <c r="AH25" s="81"/>
      <c r="AI25" s="81"/>
      <c r="AJ25" s="113"/>
      <c r="AK25" s="113"/>
      <c r="AL25" s="113"/>
      <c r="AM25" s="113"/>
      <c r="AN25" s="113"/>
      <c r="AO25" s="113"/>
      <c r="AP25" s="113"/>
      <c r="AQ25" s="113"/>
      <c r="AR25" s="113"/>
      <c r="AS25" s="113"/>
      <c r="AT25" s="113"/>
      <c r="AU25" s="81"/>
      <c r="AV25" s="81"/>
      <c r="AW25" s="81"/>
      <c r="AX25" s="81"/>
      <c r="AY25" s="81"/>
      <c r="AZ25" s="81"/>
      <c r="BA25" s="81"/>
      <c r="BB25" s="81"/>
      <c r="BC25" s="81"/>
      <c r="BD25" s="81"/>
      <c r="BE25" s="81"/>
      <c r="BF25" s="113"/>
      <c r="BG25" s="113"/>
      <c r="BH25" s="113"/>
      <c r="BI25" s="113"/>
      <c r="BJ25" s="113"/>
      <c r="BK25" s="113"/>
      <c r="BL25" s="113"/>
      <c r="BM25" s="113"/>
      <c r="BN25" s="113"/>
      <c r="BO25" s="113"/>
      <c r="BP25" s="113"/>
      <c r="BQ25" s="81"/>
      <c r="BR25" s="81"/>
      <c r="BS25" s="81"/>
      <c r="BT25" s="81"/>
      <c r="BU25" s="81"/>
      <c r="BV25" s="81"/>
      <c r="BW25" s="81"/>
      <c r="BX25" s="81"/>
      <c r="BY25" s="81"/>
      <c r="BZ25" s="81"/>
      <c r="CA25" s="81"/>
      <c r="CB25" s="113"/>
      <c r="CC25" s="113"/>
      <c r="CD25" s="113"/>
      <c r="CE25" s="113"/>
      <c r="CF25" s="113"/>
      <c r="CG25" s="113"/>
      <c r="CH25" s="113"/>
      <c r="CI25" s="113"/>
      <c r="CJ25" s="113"/>
      <c r="CK25" s="114"/>
      <c r="CL25" s="114"/>
      <c r="CM25" s="115" t="s">
        <v>116</v>
      </c>
      <c r="CN25" s="115" t="s">
        <v>116</v>
      </c>
      <c r="CO25" s="115" t="s">
        <v>116</v>
      </c>
      <c r="CP25" s="115" t="s">
        <v>116</v>
      </c>
      <c r="CQ25" s="115" t="s">
        <v>116</v>
      </c>
      <c r="CR25" s="115" t="s">
        <v>116</v>
      </c>
      <c r="CS25" s="115" t="s">
        <v>116</v>
      </c>
      <c r="CT25" s="115" t="s">
        <v>116</v>
      </c>
      <c r="CU25" s="115" t="s">
        <v>116</v>
      </c>
      <c r="CV25" s="115" t="s">
        <v>116</v>
      </c>
      <c r="CW25" s="115" t="s">
        <v>116</v>
      </c>
      <c r="CX25" s="116"/>
      <c r="CY25" s="116"/>
      <c r="CZ25" s="116"/>
      <c r="DA25" s="116"/>
      <c r="DB25" s="116"/>
      <c r="DC25" s="116"/>
      <c r="DD25" s="116"/>
      <c r="DE25" s="116"/>
      <c r="DF25" s="116"/>
      <c r="DG25" s="116"/>
      <c r="DH25" s="116"/>
      <c r="DI25" s="117"/>
      <c r="DJ25" s="117"/>
      <c r="DK25" s="117"/>
      <c r="DL25" s="117"/>
      <c r="DM25" s="117"/>
      <c r="DN25" s="117"/>
      <c r="DO25" s="117"/>
      <c r="DP25" s="117"/>
      <c r="DQ25" s="117"/>
      <c r="DR25" s="117"/>
      <c r="DS25" s="118"/>
      <c r="DT25" s="119" t="s">
        <v>116</v>
      </c>
      <c r="DU25" s="120" t="s">
        <v>130</v>
      </c>
      <c r="DV25" s="121" t="s">
        <v>116</v>
      </c>
    </row>
    <row r="26" spans="1:126">
      <c r="A26" s="122">
        <v>19</v>
      </c>
      <c r="B26" s="112">
        <f>[1]SISWA!B24</f>
        <v>0</v>
      </c>
      <c r="C26" s="81"/>
      <c r="D26" s="81"/>
      <c r="E26" s="81"/>
      <c r="F26" s="81"/>
      <c r="G26" s="81"/>
      <c r="H26" s="81"/>
      <c r="I26" s="81"/>
      <c r="J26" s="81"/>
      <c r="K26" s="81"/>
      <c r="L26" s="81"/>
      <c r="M26" s="81"/>
      <c r="N26" s="113"/>
      <c r="O26" s="113"/>
      <c r="P26" s="113"/>
      <c r="Q26" s="113"/>
      <c r="R26" s="113"/>
      <c r="S26" s="113"/>
      <c r="T26" s="113"/>
      <c r="U26" s="113"/>
      <c r="V26" s="113"/>
      <c r="W26" s="113"/>
      <c r="X26" s="113"/>
      <c r="Y26" s="81"/>
      <c r="Z26" s="81"/>
      <c r="AA26" s="81"/>
      <c r="AB26" s="81"/>
      <c r="AC26" s="81"/>
      <c r="AD26" s="81"/>
      <c r="AE26" s="81"/>
      <c r="AF26" s="81"/>
      <c r="AG26" s="81"/>
      <c r="AH26" s="81"/>
      <c r="AI26" s="81"/>
      <c r="AJ26" s="113"/>
      <c r="AK26" s="113"/>
      <c r="AL26" s="113"/>
      <c r="AM26" s="113"/>
      <c r="AN26" s="113"/>
      <c r="AO26" s="113"/>
      <c r="AP26" s="113"/>
      <c r="AQ26" s="113"/>
      <c r="AR26" s="113"/>
      <c r="AS26" s="113"/>
      <c r="AT26" s="113"/>
      <c r="AU26" s="81"/>
      <c r="AV26" s="81"/>
      <c r="AW26" s="81"/>
      <c r="AX26" s="81"/>
      <c r="AY26" s="81"/>
      <c r="AZ26" s="81"/>
      <c r="BA26" s="81"/>
      <c r="BB26" s="81"/>
      <c r="BC26" s="81"/>
      <c r="BD26" s="81"/>
      <c r="BE26" s="81"/>
      <c r="BF26" s="113"/>
      <c r="BG26" s="113"/>
      <c r="BH26" s="113"/>
      <c r="BI26" s="113"/>
      <c r="BJ26" s="113"/>
      <c r="BK26" s="113"/>
      <c r="BL26" s="113"/>
      <c r="BM26" s="113"/>
      <c r="BN26" s="113"/>
      <c r="BO26" s="113"/>
      <c r="BP26" s="113"/>
      <c r="BQ26" s="81"/>
      <c r="BR26" s="81"/>
      <c r="BS26" s="81"/>
      <c r="BT26" s="81"/>
      <c r="BU26" s="81"/>
      <c r="BV26" s="81"/>
      <c r="BW26" s="81"/>
      <c r="BX26" s="81"/>
      <c r="BY26" s="81"/>
      <c r="BZ26" s="81"/>
      <c r="CA26" s="81"/>
      <c r="CB26" s="113"/>
      <c r="CC26" s="113"/>
      <c r="CD26" s="113"/>
      <c r="CE26" s="113"/>
      <c r="CF26" s="113"/>
      <c r="CG26" s="113"/>
      <c r="CH26" s="113"/>
      <c r="CI26" s="113"/>
      <c r="CJ26" s="113"/>
      <c r="CK26" s="114"/>
      <c r="CL26" s="114"/>
      <c r="CM26" s="115" t="s">
        <v>116</v>
      </c>
      <c r="CN26" s="115" t="s">
        <v>116</v>
      </c>
      <c r="CO26" s="115" t="s">
        <v>116</v>
      </c>
      <c r="CP26" s="115" t="s">
        <v>116</v>
      </c>
      <c r="CQ26" s="115" t="s">
        <v>116</v>
      </c>
      <c r="CR26" s="115" t="s">
        <v>116</v>
      </c>
      <c r="CS26" s="115" t="s">
        <v>116</v>
      </c>
      <c r="CT26" s="115" t="s">
        <v>116</v>
      </c>
      <c r="CU26" s="115" t="s">
        <v>116</v>
      </c>
      <c r="CV26" s="115" t="s">
        <v>116</v>
      </c>
      <c r="CW26" s="115" t="s">
        <v>116</v>
      </c>
      <c r="CX26" s="116"/>
      <c r="CY26" s="116"/>
      <c r="CZ26" s="116"/>
      <c r="DA26" s="116"/>
      <c r="DB26" s="116"/>
      <c r="DC26" s="116"/>
      <c r="DD26" s="116"/>
      <c r="DE26" s="116"/>
      <c r="DF26" s="116"/>
      <c r="DG26" s="116"/>
      <c r="DH26" s="116"/>
      <c r="DI26" s="117"/>
      <c r="DJ26" s="117"/>
      <c r="DK26" s="117"/>
      <c r="DL26" s="117"/>
      <c r="DM26" s="117"/>
      <c r="DN26" s="117"/>
      <c r="DO26" s="117"/>
      <c r="DP26" s="117"/>
      <c r="DQ26" s="117"/>
      <c r="DR26" s="117"/>
      <c r="DS26" s="118"/>
      <c r="DT26" s="119" t="s">
        <v>116</v>
      </c>
      <c r="DU26" s="120" t="s">
        <v>130</v>
      </c>
      <c r="DV26" s="121" t="s">
        <v>116</v>
      </c>
    </row>
    <row r="27" spans="1:126">
      <c r="A27" s="122">
        <v>20</v>
      </c>
      <c r="B27" s="112">
        <f>[1]SISWA!B25</f>
        <v>0</v>
      </c>
      <c r="C27" s="81"/>
      <c r="D27" s="81"/>
      <c r="E27" s="81"/>
      <c r="F27" s="81"/>
      <c r="G27" s="81"/>
      <c r="H27" s="81"/>
      <c r="I27" s="81"/>
      <c r="J27" s="81"/>
      <c r="K27" s="81"/>
      <c r="L27" s="81"/>
      <c r="M27" s="81"/>
      <c r="N27" s="113"/>
      <c r="O27" s="113"/>
      <c r="P27" s="113"/>
      <c r="Q27" s="113"/>
      <c r="R27" s="113"/>
      <c r="S27" s="113"/>
      <c r="T27" s="113"/>
      <c r="U27" s="113"/>
      <c r="V27" s="113"/>
      <c r="W27" s="113"/>
      <c r="X27" s="113"/>
      <c r="Y27" s="81"/>
      <c r="Z27" s="81"/>
      <c r="AA27" s="81"/>
      <c r="AB27" s="81"/>
      <c r="AC27" s="81"/>
      <c r="AD27" s="81"/>
      <c r="AE27" s="81"/>
      <c r="AF27" s="81"/>
      <c r="AG27" s="81"/>
      <c r="AH27" s="81"/>
      <c r="AI27" s="81"/>
      <c r="AJ27" s="113"/>
      <c r="AK27" s="113"/>
      <c r="AL27" s="113"/>
      <c r="AM27" s="113"/>
      <c r="AN27" s="113"/>
      <c r="AO27" s="113"/>
      <c r="AP27" s="113"/>
      <c r="AQ27" s="113"/>
      <c r="AR27" s="113"/>
      <c r="AS27" s="113"/>
      <c r="AT27" s="113"/>
      <c r="AU27" s="81"/>
      <c r="AV27" s="81"/>
      <c r="AW27" s="81"/>
      <c r="AX27" s="81"/>
      <c r="AY27" s="81"/>
      <c r="AZ27" s="81"/>
      <c r="BA27" s="81"/>
      <c r="BB27" s="81"/>
      <c r="BC27" s="81"/>
      <c r="BD27" s="81"/>
      <c r="BE27" s="81"/>
      <c r="BF27" s="113"/>
      <c r="BG27" s="113"/>
      <c r="BH27" s="113"/>
      <c r="BI27" s="113"/>
      <c r="BJ27" s="113"/>
      <c r="BK27" s="113"/>
      <c r="BL27" s="113"/>
      <c r="BM27" s="113"/>
      <c r="BN27" s="113"/>
      <c r="BO27" s="113"/>
      <c r="BP27" s="113"/>
      <c r="BQ27" s="81"/>
      <c r="BR27" s="81"/>
      <c r="BS27" s="81"/>
      <c r="BT27" s="81"/>
      <c r="BU27" s="81"/>
      <c r="BV27" s="81"/>
      <c r="BW27" s="81"/>
      <c r="BX27" s="81"/>
      <c r="BY27" s="81"/>
      <c r="BZ27" s="81"/>
      <c r="CA27" s="81"/>
      <c r="CB27" s="113"/>
      <c r="CC27" s="113"/>
      <c r="CD27" s="113"/>
      <c r="CE27" s="113"/>
      <c r="CF27" s="113"/>
      <c r="CG27" s="113"/>
      <c r="CH27" s="113"/>
      <c r="CI27" s="113"/>
      <c r="CJ27" s="113"/>
      <c r="CK27" s="114"/>
      <c r="CL27" s="114"/>
      <c r="CM27" s="115" t="s">
        <v>116</v>
      </c>
      <c r="CN27" s="115" t="s">
        <v>116</v>
      </c>
      <c r="CO27" s="115" t="s">
        <v>116</v>
      </c>
      <c r="CP27" s="115" t="s">
        <v>116</v>
      </c>
      <c r="CQ27" s="115" t="s">
        <v>116</v>
      </c>
      <c r="CR27" s="115" t="s">
        <v>116</v>
      </c>
      <c r="CS27" s="115" t="s">
        <v>116</v>
      </c>
      <c r="CT27" s="115" t="s">
        <v>116</v>
      </c>
      <c r="CU27" s="115" t="s">
        <v>116</v>
      </c>
      <c r="CV27" s="115" t="s">
        <v>116</v>
      </c>
      <c r="CW27" s="115" t="s">
        <v>116</v>
      </c>
      <c r="CX27" s="116"/>
      <c r="CY27" s="116"/>
      <c r="CZ27" s="116"/>
      <c r="DA27" s="116"/>
      <c r="DB27" s="116"/>
      <c r="DC27" s="116"/>
      <c r="DD27" s="116"/>
      <c r="DE27" s="116"/>
      <c r="DF27" s="116"/>
      <c r="DG27" s="116"/>
      <c r="DH27" s="116"/>
      <c r="DI27" s="117"/>
      <c r="DJ27" s="117"/>
      <c r="DK27" s="117"/>
      <c r="DL27" s="117"/>
      <c r="DM27" s="117"/>
      <c r="DN27" s="117"/>
      <c r="DO27" s="117"/>
      <c r="DP27" s="117"/>
      <c r="DQ27" s="117"/>
      <c r="DR27" s="117"/>
      <c r="DS27" s="118"/>
      <c r="DT27" s="119" t="s">
        <v>116</v>
      </c>
      <c r="DU27" s="120" t="s">
        <v>130</v>
      </c>
      <c r="DV27" s="121" t="s">
        <v>116</v>
      </c>
    </row>
    <row r="28" spans="1:126">
      <c r="A28" s="122">
        <v>21</v>
      </c>
      <c r="B28" s="112">
        <f>[1]SISWA!B26</f>
        <v>0</v>
      </c>
      <c r="C28" s="81"/>
      <c r="D28" s="81"/>
      <c r="E28" s="81"/>
      <c r="F28" s="81"/>
      <c r="G28" s="81"/>
      <c r="H28" s="81"/>
      <c r="I28" s="81"/>
      <c r="J28" s="81"/>
      <c r="K28" s="81"/>
      <c r="L28" s="81"/>
      <c r="M28" s="81"/>
      <c r="N28" s="113"/>
      <c r="O28" s="113"/>
      <c r="P28" s="113"/>
      <c r="Q28" s="113"/>
      <c r="R28" s="113"/>
      <c r="S28" s="113"/>
      <c r="T28" s="113"/>
      <c r="U28" s="113"/>
      <c r="V28" s="113"/>
      <c r="W28" s="113"/>
      <c r="X28" s="113"/>
      <c r="Y28" s="81"/>
      <c r="Z28" s="81"/>
      <c r="AA28" s="81"/>
      <c r="AB28" s="81"/>
      <c r="AC28" s="81"/>
      <c r="AD28" s="81"/>
      <c r="AE28" s="81"/>
      <c r="AF28" s="81"/>
      <c r="AG28" s="81"/>
      <c r="AH28" s="81"/>
      <c r="AI28" s="81"/>
      <c r="AJ28" s="113"/>
      <c r="AK28" s="113"/>
      <c r="AL28" s="113"/>
      <c r="AM28" s="113"/>
      <c r="AN28" s="113"/>
      <c r="AO28" s="113"/>
      <c r="AP28" s="113"/>
      <c r="AQ28" s="113"/>
      <c r="AR28" s="113"/>
      <c r="AS28" s="113"/>
      <c r="AT28" s="113"/>
      <c r="AU28" s="81"/>
      <c r="AV28" s="81"/>
      <c r="AW28" s="81"/>
      <c r="AX28" s="81"/>
      <c r="AY28" s="81"/>
      <c r="AZ28" s="81"/>
      <c r="BA28" s="81"/>
      <c r="BB28" s="81"/>
      <c r="BC28" s="81"/>
      <c r="BD28" s="81"/>
      <c r="BE28" s="81"/>
      <c r="BF28" s="113"/>
      <c r="BG28" s="113"/>
      <c r="BH28" s="113"/>
      <c r="BI28" s="113"/>
      <c r="BJ28" s="113"/>
      <c r="BK28" s="113"/>
      <c r="BL28" s="113"/>
      <c r="BM28" s="113"/>
      <c r="BN28" s="113"/>
      <c r="BO28" s="113"/>
      <c r="BP28" s="113"/>
      <c r="BQ28" s="81"/>
      <c r="BR28" s="81"/>
      <c r="BS28" s="81"/>
      <c r="BT28" s="81"/>
      <c r="BU28" s="81"/>
      <c r="BV28" s="81"/>
      <c r="BW28" s="81"/>
      <c r="BX28" s="81"/>
      <c r="BY28" s="81"/>
      <c r="BZ28" s="81"/>
      <c r="CA28" s="81"/>
      <c r="CB28" s="113"/>
      <c r="CC28" s="113"/>
      <c r="CD28" s="113"/>
      <c r="CE28" s="113"/>
      <c r="CF28" s="113"/>
      <c r="CG28" s="113"/>
      <c r="CH28" s="113"/>
      <c r="CI28" s="113"/>
      <c r="CJ28" s="113"/>
      <c r="CK28" s="114"/>
      <c r="CL28" s="114"/>
      <c r="CM28" s="115" t="s">
        <v>116</v>
      </c>
      <c r="CN28" s="115" t="s">
        <v>116</v>
      </c>
      <c r="CO28" s="115" t="s">
        <v>116</v>
      </c>
      <c r="CP28" s="115" t="s">
        <v>116</v>
      </c>
      <c r="CQ28" s="115" t="s">
        <v>116</v>
      </c>
      <c r="CR28" s="115" t="s">
        <v>116</v>
      </c>
      <c r="CS28" s="115" t="s">
        <v>116</v>
      </c>
      <c r="CT28" s="115" t="s">
        <v>116</v>
      </c>
      <c r="CU28" s="115" t="s">
        <v>116</v>
      </c>
      <c r="CV28" s="115" t="s">
        <v>116</v>
      </c>
      <c r="CW28" s="115" t="s">
        <v>116</v>
      </c>
      <c r="CX28" s="116"/>
      <c r="CY28" s="116"/>
      <c r="CZ28" s="116"/>
      <c r="DA28" s="116"/>
      <c r="DB28" s="116"/>
      <c r="DC28" s="116"/>
      <c r="DD28" s="116"/>
      <c r="DE28" s="116"/>
      <c r="DF28" s="116"/>
      <c r="DG28" s="116"/>
      <c r="DH28" s="116"/>
      <c r="DI28" s="117"/>
      <c r="DJ28" s="117"/>
      <c r="DK28" s="117"/>
      <c r="DL28" s="117"/>
      <c r="DM28" s="117"/>
      <c r="DN28" s="117"/>
      <c r="DO28" s="117"/>
      <c r="DP28" s="117"/>
      <c r="DQ28" s="117"/>
      <c r="DR28" s="117"/>
      <c r="DS28" s="118"/>
      <c r="DT28" s="119" t="s">
        <v>116</v>
      </c>
      <c r="DU28" s="120" t="s">
        <v>130</v>
      </c>
      <c r="DV28" s="121" t="s">
        <v>116</v>
      </c>
    </row>
    <row r="29" spans="1:126">
      <c r="A29" s="122">
        <v>22</v>
      </c>
      <c r="B29" s="112">
        <f>[1]SISWA!B27</f>
        <v>0</v>
      </c>
      <c r="C29" s="81"/>
      <c r="D29" s="81"/>
      <c r="E29" s="81"/>
      <c r="F29" s="81"/>
      <c r="G29" s="81"/>
      <c r="H29" s="81"/>
      <c r="I29" s="81"/>
      <c r="J29" s="81"/>
      <c r="K29" s="81"/>
      <c r="L29" s="81"/>
      <c r="M29" s="81"/>
      <c r="N29" s="113"/>
      <c r="O29" s="113"/>
      <c r="P29" s="113"/>
      <c r="Q29" s="113"/>
      <c r="R29" s="113"/>
      <c r="S29" s="113"/>
      <c r="T29" s="113"/>
      <c r="U29" s="113"/>
      <c r="V29" s="113"/>
      <c r="W29" s="113"/>
      <c r="X29" s="113"/>
      <c r="Y29" s="81"/>
      <c r="Z29" s="81"/>
      <c r="AA29" s="81"/>
      <c r="AB29" s="81"/>
      <c r="AC29" s="81"/>
      <c r="AD29" s="81"/>
      <c r="AE29" s="81"/>
      <c r="AF29" s="81"/>
      <c r="AG29" s="81"/>
      <c r="AH29" s="81"/>
      <c r="AI29" s="81"/>
      <c r="AJ29" s="113"/>
      <c r="AK29" s="113"/>
      <c r="AL29" s="113"/>
      <c r="AM29" s="113"/>
      <c r="AN29" s="113"/>
      <c r="AO29" s="113"/>
      <c r="AP29" s="113"/>
      <c r="AQ29" s="113"/>
      <c r="AR29" s="113"/>
      <c r="AS29" s="113"/>
      <c r="AT29" s="113"/>
      <c r="AU29" s="81"/>
      <c r="AV29" s="81"/>
      <c r="AW29" s="81"/>
      <c r="AX29" s="81"/>
      <c r="AY29" s="81"/>
      <c r="AZ29" s="81"/>
      <c r="BA29" s="81"/>
      <c r="BB29" s="81"/>
      <c r="BC29" s="81"/>
      <c r="BD29" s="81"/>
      <c r="BE29" s="81"/>
      <c r="BF29" s="113"/>
      <c r="BG29" s="113"/>
      <c r="BH29" s="113"/>
      <c r="BI29" s="113"/>
      <c r="BJ29" s="113"/>
      <c r="BK29" s="113"/>
      <c r="BL29" s="113"/>
      <c r="BM29" s="113"/>
      <c r="BN29" s="113"/>
      <c r="BO29" s="113"/>
      <c r="BP29" s="113"/>
      <c r="BQ29" s="81"/>
      <c r="BR29" s="81"/>
      <c r="BS29" s="81"/>
      <c r="BT29" s="81"/>
      <c r="BU29" s="81"/>
      <c r="BV29" s="81"/>
      <c r="BW29" s="81"/>
      <c r="BX29" s="81"/>
      <c r="BY29" s="81"/>
      <c r="BZ29" s="81"/>
      <c r="CA29" s="81"/>
      <c r="CB29" s="113"/>
      <c r="CC29" s="113"/>
      <c r="CD29" s="113"/>
      <c r="CE29" s="113"/>
      <c r="CF29" s="113"/>
      <c r="CG29" s="113"/>
      <c r="CH29" s="113"/>
      <c r="CI29" s="113"/>
      <c r="CJ29" s="113"/>
      <c r="CK29" s="114"/>
      <c r="CL29" s="114"/>
      <c r="CM29" s="115" t="s">
        <v>116</v>
      </c>
      <c r="CN29" s="115" t="s">
        <v>116</v>
      </c>
      <c r="CO29" s="115" t="s">
        <v>116</v>
      </c>
      <c r="CP29" s="115" t="s">
        <v>116</v>
      </c>
      <c r="CQ29" s="115" t="s">
        <v>116</v>
      </c>
      <c r="CR29" s="115" t="s">
        <v>116</v>
      </c>
      <c r="CS29" s="115" t="s">
        <v>116</v>
      </c>
      <c r="CT29" s="115" t="s">
        <v>116</v>
      </c>
      <c r="CU29" s="115" t="s">
        <v>116</v>
      </c>
      <c r="CV29" s="115" t="s">
        <v>116</v>
      </c>
      <c r="CW29" s="115" t="s">
        <v>116</v>
      </c>
      <c r="CX29" s="116"/>
      <c r="CY29" s="116"/>
      <c r="CZ29" s="116"/>
      <c r="DA29" s="116"/>
      <c r="DB29" s="116"/>
      <c r="DC29" s="116"/>
      <c r="DD29" s="116"/>
      <c r="DE29" s="116"/>
      <c r="DF29" s="116"/>
      <c r="DG29" s="116"/>
      <c r="DH29" s="116"/>
      <c r="DI29" s="117"/>
      <c r="DJ29" s="117"/>
      <c r="DK29" s="117"/>
      <c r="DL29" s="117"/>
      <c r="DM29" s="117"/>
      <c r="DN29" s="117"/>
      <c r="DO29" s="117"/>
      <c r="DP29" s="117"/>
      <c r="DQ29" s="117"/>
      <c r="DR29" s="117"/>
      <c r="DS29" s="118"/>
      <c r="DT29" s="119" t="s">
        <v>116</v>
      </c>
      <c r="DU29" s="120" t="s">
        <v>130</v>
      </c>
      <c r="DV29" s="121" t="s">
        <v>116</v>
      </c>
    </row>
    <row r="30" spans="1:126">
      <c r="A30" s="122">
        <v>23</v>
      </c>
      <c r="B30" s="112">
        <f>[1]SISWA!B28</f>
        <v>0</v>
      </c>
      <c r="C30" s="81"/>
      <c r="D30" s="81"/>
      <c r="E30" s="81"/>
      <c r="F30" s="81"/>
      <c r="G30" s="81"/>
      <c r="H30" s="81"/>
      <c r="I30" s="81"/>
      <c r="J30" s="81"/>
      <c r="K30" s="81"/>
      <c r="L30" s="81"/>
      <c r="M30" s="81"/>
      <c r="N30" s="113"/>
      <c r="O30" s="113"/>
      <c r="P30" s="113"/>
      <c r="Q30" s="113"/>
      <c r="R30" s="113"/>
      <c r="S30" s="113"/>
      <c r="T30" s="113"/>
      <c r="U30" s="113"/>
      <c r="V30" s="113"/>
      <c r="W30" s="113"/>
      <c r="X30" s="113"/>
      <c r="Y30" s="81"/>
      <c r="Z30" s="81"/>
      <c r="AA30" s="81"/>
      <c r="AB30" s="81"/>
      <c r="AC30" s="81"/>
      <c r="AD30" s="81"/>
      <c r="AE30" s="81"/>
      <c r="AF30" s="81"/>
      <c r="AG30" s="81"/>
      <c r="AH30" s="81"/>
      <c r="AI30" s="81"/>
      <c r="AJ30" s="113"/>
      <c r="AK30" s="113"/>
      <c r="AL30" s="113"/>
      <c r="AM30" s="113"/>
      <c r="AN30" s="113"/>
      <c r="AO30" s="113"/>
      <c r="AP30" s="113"/>
      <c r="AQ30" s="113"/>
      <c r="AR30" s="113"/>
      <c r="AS30" s="113"/>
      <c r="AT30" s="113"/>
      <c r="AU30" s="81"/>
      <c r="AV30" s="81"/>
      <c r="AW30" s="81"/>
      <c r="AX30" s="81"/>
      <c r="AY30" s="81"/>
      <c r="AZ30" s="81"/>
      <c r="BA30" s="81"/>
      <c r="BB30" s="81"/>
      <c r="BC30" s="81"/>
      <c r="BD30" s="81"/>
      <c r="BE30" s="81"/>
      <c r="BF30" s="113"/>
      <c r="BG30" s="113"/>
      <c r="BH30" s="113"/>
      <c r="BI30" s="113"/>
      <c r="BJ30" s="113"/>
      <c r="BK30" s="113"/>
      <c r="BL30" s="113"/>
      <c r="BM30" s="113"/>
      <c r="BN30" s="113"/>
      <c r="BO30" s="113"/>
      <c r="BP30" s="113"/>
      <c r="BQ30" s="81"/>
      <c r="BR30" s="81"/>
      <c r="BS30" s="81"/>
      <c r="BT30" s="81"/>
      <c r="BU30" s="81"/>
      <c r="BV30" s="81"/>
      <c r="BW30" s="81"/>
      <c r="BX30" s="81"/>
      <c r="BY30" s="81"/>
      <c r="BZ30" s="81"/>
      <c r="CA30" s="81"/>
      <c r="CB30" s="113"/>
      <c r="CC30" s="113"/>
      <c r="CD30" s="113"/>
      <c r="CE30" s="113"/>
      <c r="CF30" s="113"/>
      <c r="CG30" s="113"/>
      <c r="CH30" s="113"/>
      <c r="CI30" s="113"/>
      <c r="CJ30" s="113"/>
      <c r="CK30" s="114"/>
      <c r="CL30" s="114"/>
      <c r="CM30" s="115" t="s">
        <v>116</v>
      </c>
      <c r="CN30" s="115" t="s">
        <v>116</v>
      </c>
      <c r="CO30" s="115" t="s">
        <v>116</v>
      </c>
      <c r="CP30" s="115" t="s">
        <v>116</v>
      </c>
      <c r="CQ30" s="115" t="s">
        <v>116</v>
      </c>
      <c r="CR30" s="115" t="s">
        <v>116</v>
      </c>
      <c r="CS30" s="115" t="s">
        <v>116</v>
      </c>
      <c r="CT30" s="115" t="s">
        <v>116</v>
      </c>
      <c r="CU30" s="115" t="s">
        <v>116</v>
      </c>
      <c r="CV30" s="115" t="s">
        <v>116</v>
      </c>
      <c r="CW30" s="115" t="s">
        <v>116</v>
      </c>
      <c r="CX30" s="116"/>
      <c r="CY30" s="116"/>
      <c r="CZ30" s="116"/>
      <c r="DA30" s="116"/>
      <c r="DB30" s="116"/>
      <c r="DC30" s="116"/>
      <c r="DD30" s="116"/>
      <c r="DE30" s="116"/>
      <c r="DF30" s="116"/>
      <c r="DG30" s="116"/>
      <c r="DH30" s="116"/>
      <c r="DI30" s="117"/>
      <c r="DJ30" s="117"/>
      <c r="DK30" s="117"/>
      <c r="DL30" s="117"/>
      <c r="DM30" s="117"/>
      <c r="DN30" s="117"/>
      <c r="DO30" s="117"/>
      <c r="DP30" s="117"/>
      <c r="DQ30" s="117"/>
      <c r="DR30" s="117"/>
      <c r="DS30" s="118"/>
      <c r="DT30" s="119" t="s">
        <v>116</v>
      </c>
      <c r="DU30" s="120" t="s">
        <v>130</v>
      </c>
      <c r="DV30" s="121" t="s">
        <v>116</v>
      </c>
    </row>
    <row r="31" spans="1:126">
      <c r="A31" s="122">
        <v>24</v>
      </c>
      <c r="B31" s="112">
        <f>[1]SISWA!B29</f>
        <v>0</v>
      </c>
      <c r="C31" s="81"/>
      <c r="D31" s="81"/>
      <c r="E31" s="81"/>
      <c r="F31" s="81"/>
      <c r="G31" s="81"/>
      <c r="H31" s="81"/>
      <c r="I31" s="81"/>
      <c r="J31" s="81"/>
      <c r="K31" s="81"/>
      <c r="L31" s="81"/>
      <c r="M31" s="81"/>
      <c r="N31" s="113"/>
      <c r="O31" s="113"/>
      <c r="P31" s="113"/>
      <c r="Q31" s="113"/>
      <c r="R31" s="113"/>
      <c r="S31" s="113"/>
      <c r="T31" s="113"/>
      <c r="U31" s="113"/>
      <c r="V31" s="113"/>
      <c r="W31" s="113"/>
      <c r="X31" s="113"/>
      <c r="Y31" s="81"/>
      <c r="Z31" s="81"/>
      <c r="AA31" s="81"/>
      <c r="AB31" s="81"/>
      <c r="AC31" s="81"/>
      <c r="AD31" s="81"/>
      <c r="AE31" s="81"/>
      <c r="AF31" s="81"/>
      <c r="AG31" s="81"/>
      <c r="AH31" s="81"/>
      <c r="AI31" s="81"/>
      <c r="AJ31" s="113"/>
      <c r="AK31" s="113"/>
      <c r="AL31" s="113"/>
      <c r="AM31" s="113"/>
      <c r="AN31" s="113"/>
      <c r="AO31" s="113"/>
      <c r="AP31" s="113"/>
      <c r="AQ31" s="113"/>
      <c r="AR31" s="113"/>
      <c r="AS31" s="113"/>
      <c r="AT31" s="113"/>
      <c r="AU31" s="81"/>
      <c r="AV31" s="81"/>
      <c r="AW31" s="81"/>
      <c r="AX31" s="81"/>
      <c r="AY31" s="81"/>
      <c r="AZ31" s="81"/>
      <c r="BA31" s="81"/>
      <c r="BB31" s="81"/>
      <c r="BC31" s="81"/>
      <c r="BD31" s="81"/>
      <c r="BE31" s="81"/>
      <c r="BF31" s="113"/>
      <c r="BG31" s="113"/>
      <c r="BH31" s="113"/>
      <c r="BI31" s="113"/>
      <c r="BJ31" s="113"/>
      <c r="BK31" s="113"/>
      <c r="BL31" s="113"/>
      <c r="BM31" s="113"/>
      <c r="BN31" s="113"/>
      <c r="BO31" s="113"/>
      <c r="BP31" s="113"/>
      <c r="BQ31" s="81"/>
      <c r="BR31" s="81"/>
      <c r="BS31" s="81"/>
      <c r="BT31" s="81"/>
      <c r="BU31" s="81"/>
      <c r="BV31" s="81"/>
      <c r="BW31" s="81"/>
      <c r="BX31" s="81"/>
      <c r="BY31" s="81"/>
      <c r="BZ31" s="81"/>
      <c r="CA31" s="81"/>
      <c r="CB31" s="113"/>
      <c r="CC31" s="113"/>
      <c r="CD31" s="113"/>
      <c r="CE31" s="113"/>
      <c r="CF31" s="113"/>
      <c r="CG31" s="113"/>
      <c r="CH31" s="113"/>
      <c r="CI31" s="113"/>
      <c r="CJ31" s="113"/>
      <c r="CK31" s="114"/>
      <c r="CL31" s="114"/>
      <c r="CM31" s="115" t="s">
        <v>116</v>
      </c>
      <c r="CN31" s="115" t="s">
        <v>116</v>
      </c>
      <c r="CO31" s="115" t="s">
        <v>116</v>
      </c>
      <c r="CP31" s="115" t="s">
        <v>116</v>
      </c>
      <c r="CQ31" s="115" t="s">
        <v>116</v>
      </c>
      <c r="CR31" s="115" t="s">
        <v>116</v>
      </c>
      <c r="CS31" s="115" t="s">
        <v>116</v>
      </c>
      <c r="CT31" s="115" t="s">
        <v>116</v>
      </c>
      <c r="CU31" s="115" t="s">
        <v>116</v>
      </c>
      <c r="CV31" s="115" t="s">
        <v>116</v>
      </c>
      <c r="CW31" s="115" t="s">
        <v>116</v>
      </c>
      <c r="CX31" s="116"/>
      <c r="CY31" s="116"/>
      <c r="CZ31" s="116"/>
      <c r="DA31" s="116"/>
      <c r="DB31" s="116"/>
      <c r="DC31" s="116"/>
      <c r="DD31" s="116"/>
      <c r="DE31" s="116"/>
      <c r="DF31" s="116"/>
      <c r="DG31" s="116"/>
      <c r="DH31" s="116"/>
      <c r="DI31" s="117"/>
      <c r="DJ31" s="117"/>
      <c r="DK31" s="117"/>
      <c r="DL31" s="117"/>
      <c r="DM31" s="117"/>
      <c r="DN31" s="117"/>
      <c r="DO31" s="117"/>
      <c r="DP31" s="117"/>
      <c r="DQ31" s="117"/>
      <c r="DR31" s="117"/>
      <c r="DS31" s="118"/>
      <c r="DT31" s="119" t="s">
        <v>116</v>
      </c>
      <c r="DU31" s="120" t="s">
        <v>130</v>
      </c>
      <c r="DV31" s="121" t="s">
        <v>116</v>
      </c>
    </row>
    <row r="32" spans="1:126">
      <c r="A32" s="122">
        <v>25</v>
      </c>
      <c r="B32" s="112">
        <f>[1]SISWA!B30</f>
        <v>0</v>
      </c>
      <c r="C32" s="81"/>
      <c r="D32" s="81"/>
      <c r="E32" s="81"/>
      <c r="F32" s="81"/>
      <c r="G32" s="81"/>
      <c r="H32" s="81"/>
      <c r="I32" s="81"/>
      <c r="J32" s="81"/>
      <c r="K32" s="81"/>
      <c r="L32" s="81"/>
      <c r="M32" s="81"/>
      <c r="N32" s="113"/>
      <c r="O32" s="113"/>
      <c r="P32" s="113"/>
      <c r="Q32" s="113"/>
      <c r="R32" s="113"/>
      <c r="S32" s="113"/>
      <c r="T32" s="113"/>
      <c r="U32" s="113"/>
      <c r="V32" s="113"/>
      <c r="W32" s="113"/>
      <c r="X32" s="113"/>
      <c r="Y32" s="81"/>
      <c r="Z32" s="81"/>
      <c r="AA32" s="81"/>
      <c r="AB32" s="81"/>
      <c r="AC32" s="81"/>
      <c r="AD32" s="81"/>
      <c r="AE32" s="81"/>
      <c r="AF32" s="81"/>
      <c r="AG32" s="81"/>
      <c r="AH32" s="81"/>
      <c r="AI32" s="81"/>
      <c r="AJ32" s="113"/>
      <c r="AK32" s="113"/>
      <c r="AL32" s="113"/>
      <c r="AM32" s="113"/>
      <c r="AN32" s="113"/>
      <c r="AO32" s="113"/>
      <c r="AP32" s="113"/>
      <c r="AQ32" s="113"/>
      <c r="AR32" s="113"/>
      <c r="AS32" s="113"/>
      <c r="AT32" s="113"/>
      <c r="AU32" s="81"/>
      <c r="AV32" s="81"/>
      <c r="AW32" s="81"/>
      <c r="AX32" s="81"/>
      <c r="AY32" s="81"/>
      <c r="AZ32" s="81"/>
      <c r="BA32" s="81"/>
      <c r="BB32" s="81"/>
      <c r="BC32" s="81"/>
      <c r="BD32" s="81"/>
      <c r="BE32" s="81"/>
      <c r="BF32" s="113"/>
      <c r="BG32" s="113"/>
      <c r="BH32" s="113"/>
      <c r="BI32" s="113"/>
      <c r="BJ32" s="113"/>
      <c r="BK32" s="113"/>
      <c r="BL32" s="113"/>
      <c r="BM32" s="113"/>
      <c r="BN32" s="113"/>
      <c r="BO32" s="113"/>
      <c r="BP32" s="113"/>
      <c r="BQ32" s="81"/>
      <c r="BR32" s="81"/>
      <c r="BS32" s="81"/>
      <c r="BT32" s="81"/>
      <c r="BU32" s="81"/>
      <c r="BV32" s="81"/>
      <c r="BW32" s="81"/>
      <c r="BX32" s="81"/>
      <c r="BY32" s="81"/>
      <c r="BZ32" s="81"/>
      <c r="CA32" s="81"/>
      <c r="CB32" s="113"/>
      <c r="CC32" s="113"/>
      <c r="CD32" s="113"/>
      <c r="CE32" s="113"/>
      <c r="CF32" s="113"/>
      <c r="CG32" s="113"/>
      <c r="CH32" s="113"/>
      <c r="CI32" s="113"/>
      <c r="CJ32" s="113"/>
      <c r="CK32" s="114"/>
      <c r="CL32" s="114"/>
      <c r="CM32" s="115" t="s">
        <v>116</v>
      </c>
      <c r="CN32" s="115" t="s">
        <v>116</v>
      </c>
      <c r="CO32" s="115" t="s">
        <v>116</v>
      </c>
      <c r="CP32" s="115" t="s">
        <v>116</v>
      </c>
      <c r="CQ32" s="115" t="s">
        <v>116</v>
      </c>
      <c r="CR32" s="115" t="s">
        <v>116</v>
      </c>
      <c r="CS32" s="115" t="s">
        <v>116</v>
      </c>
      <c r="CT32" s="115" t="s">
        <v>116</v>
      </c>
      <c r="CU32" s="115" t="s">
        <v>116</v>
      </c>
      <c r="CV32" s="115" t="s">
        <v>116</v>
      </c>
      <c r="CW32" s="115" t="s">
        <v>116</v>
      </c>
      <c r="CX32" s="116"/>
      <c r="CY32" s="116"/>
      <c r="CZ32" s="116"/>
      <c r="DA32" s="116"/>
      <c r="DB32" s="116"/>
      <c r="DC32" s="116"/>
      <c r="DD32" s="116"/>
      <c r="DE32" s="116"/>
      <c r="DF32" s="116"/>
      <c r="DG32" s="116"/>
      <c r="DH32" s="116"/>
      <c r="DI32" s="117"/>
      <c r="DJ32" s="117"/>
      <c r="DK32" s="117"/>
      <c r="DL32" s="117"/>
      <c r="DM32" s="117"/>
      <c r="DN32" s="117"/>
      <c r="DO32" s="117"/>
      <c r="DP32" s="117"/>
      <c r="DQ32" s="117"/>
      <c r="DR32" s="117"/>
      <c r="DS32" s="118"/>
      <c r="DT32" s="119" t="s">
        <v>116</v>
      </c>
      <c r="DU32" s="120" t="s">
        <v>130</v>
      </c>
      <c r="DV32" s="121" t="s">
        <v>116</v>
      </c>
    </row>
    <row r="33" spans="1:126">
      <c r="A33" s="122">
        <v>26</v>
      </c>
      <c r="B33" s="112">
        <f>[1]SISWA!B31</f>
        <v>0</v>
      </c>
      <c r="C33" s="81"/>
      <c r="D33" s="81"/>
      <c r="E33" s="81"/>
      <c r="F33" s="81"/>
      <c r="G33" s="81"/>
      <c r="H33" s="81"/>
      <c r="I33" s="81"/>
      <c r="J33" s="81"/>
      <c r="K33" s="81"/>
      <c r="L33" s="81"/>
      <c r="M33" s="81"/>
      <c r="N33" s="113"/>
      <c r="O33" s="113"/>
      <c r="P33" s="113"/>
      <c r="Q33" s="113"/>
      <c r="R33" s="113"/>
      <c r="S33" s="113"/>
      <c r="T33" s="113"/>
      <c r="U33" s="113"/>
      <c r="V33" s="113"/>
      <c r="W33" s="113"/>
      <c r="X33" s="113"/>
      <c r="Y33" s="81"/>
      <c r="Z33" s="81"/>
      <c r="AA33" s="81"/>
      <c r="AB33" s="81"/>
      <c r="AC33" s="81"/>
      <c r="AD33" s="81"/>
      <c r="AE33" s="81"/>
      <c r="AF33" s="81"/>
      <c r="AG33" s="81"/>
      <c r="AH33" s="81"/>
      <c r="AI33" s="81"/>
      <c r="AJ33" s="113"/>
      <c r="AK33" s="113"/>
      <c r="AL33" s="113"/>
      <c r="AM33" s="113"/>
      <c r="AN33" s="113"/>
      <c r="AO33" s="113"/>
      <c r="AP33" s="113"/>
      <c r="AQ33" s="113"/>
      <c r="AR33" s="113"/>
      <c r="AS33" s="113"/>
      <c r="AT33" s="113"/>
      <c r="AU33" s="81"/>
      <c r="AV33" s="81"/>
      <c r="AW33" s="81"/>
      <c r="AX33" s="81"/>
      <c r="AY33" s="81"/>
      <c r="AZ33" s="81"/>
      <c r="BA33" s="81"/>
      <c r="BB33" s="81"/>
      <c r="BC33" s="81"/>
      <c r="BD33" s="81"/>
      <c r="BE33" s="81"/>
      <c r="BF33" s="113"/>
      <c r="BG33" s="113"/>
      <c r="BH33" s="113"/>
      <c r="BI33" s="113"/>
      <c r="BJ33" s="113"/>
      <c r="BK33" s="113"/>
      <c r="BL33" s="113"/>
      <c r="BM33" s="113"/>
      <c r="BN33" s="113"/>
      <c r="BO33" s="113"/>
      <c r="BP33" s="113"/>
      <c r="BQ33" s="81"/>
      <c r="BR33" s="81"/>
      <c r="BS33" s="81"/>
      <c r="BT33" s="81"/>
      <c r="BU33" s="81"/>
      <c r="BV33" s="81"/>
      <c r="BW33" s="81"/>
      <c r="BX33" s="81"/>
      <c r="BY33" s="81"/>
      <c r="BZ33" s="81"/>
      <c r="CA33" s="81"/>
      <c r="CB33" s="113"/>
      <c r="CC33" s="113"/>
      <c r="CD33" s="113"/>
      <c r="CE33" s="113"/>
      <c r="CF33" s="113"/>
      <c r="CG33" s="113"/>
      <c r="CH33" s="113"/>
      <c r="CI33" s="113"/>
      <c r="CJ33" s="113"/>
      <c r="CK33" s="114"/>
      <c r="CL33" s="114"/>
      <c r="CM33" s="115" t="s">
        <v>116</v>
      </c>
      <c r="CN33" s="115" t="s">
        <v>116</v>
      </c>
      <c r="CO33" s="115" t="s">
        <v>116</v>
      </c>
      <c r="CP33" s="115" t="s">
        <v>116</v>
      </c>
      <c r="CQ33" s="115" t="s">
        <v>116</v>
      </c>
      <c r="CR33" s="115" t="s">
        <v>116</v>
      </c>
      <c r="CS33" s="115" t="s">
        <v>116</v>
      </c>
      <c r="CT33" s="115" t="s">
        <v>116</v>
      </c>
      <c r="CU33" s="115" t="s">
        <v>116</v>
      </c>
      <c r="CV33" s="115" t="s">
        <v>116</v>
      </c>
      <c r="CW33" s="115" t="s">
        <v>116</v>
      </c>
      <c r="CX33" s="116"/>
      <c r="CY33" s="116"/>
      <c r="CZ33" s="116"/>
      <c r="DA33" s="116"/>
      <c r="DB33" s="116"/>
      <c r="DC33" s="116"/>
      <c r="DD33" s="116"/>
      <c r="DE33" s="116"/>
      <c r="DF33" s="116"/>
      <c r="DG33" s="116"/>
      <c r="DH33" s="116"/>
      <c r="DI33" s="117"/>
      <c r="DJ33" s="117"/>
      <c r="DK33" s="117"/>
      <c r="DL33" s="117"/>
      <c r="DM33" s="117"/>
      <c r="DN33" s="117"/>
      <c r="DO33" s="117"/>
      <c r="DP33" s="117"/>
      <c r="DQ33" s="117"/>
      <c r="DR33" s="117"/>
      <c r="DS33" s="118"/>
      <c r="DT33" s="119" t="s">
        <v>116</v>
      </c>
      <c r="DU33" s="120" t="s">
        <v>130</v>
      </c>
      <c r="DV33" s="121" t="s">
        <v>116</v>
      </c>
    </row>
    <row r="34" spans="1:126">
      <c r="A34" s="122">
        <v>27</v>
      </c>
      <c r="B34" s="112">
        <f>[1]SISWA!B32</f>
        <v>0</v>
      </c>
      <c r="C34" s="81"/>
      <c r="D34" s="81"/>
      <c r="E34" s="81"/>
      <c r="F34" s="81"/>
      <c r="G34" s="81"/>
      <c r="H34" s="81"/>
      <c r="I34" s="81"/>
      <c r="J34" s="81"/>
      <c r="K34" s="81"/>
      <c r="L34" s="81"/>
      <c r="M34" s="81"/>
      <c r="N34" s="113"/>
      <c r="O34" s="113"/>
      <c r="P34" s="113"/>
      <c r="Q34" s="113"/>
      <c r="R34" s="113"/>
      <c r="S34" s="113"/>
      <c r="T34" s="113"/>
      <c r="U34" s="113"/>
      <c r="V34" s="113"/>
      <c r="W34" s="113"/>
      <c r="X34" s="113"/>
      <c r="Y34" s="81"/>
      <c r="Z34" s="81"/>
      <c r="AA34" s="81"/>
      <c r="AB34" s="81"/>
      <c r="AC34" s="81"/>
      <c r="AD34" s="81"/>
      <c r="AE34" s="81"/>
      <c r="AF34" s="81"/>
      <c r="AG34" s="81"/>
      <c r="AH34" s="81"/>
      <c r="AI34" s="81"/>
      <c r="AJ34" s="113"/>
      <c r="AK34" s="113"/>
      <c r="AL34" s="113"/>
      <c r="AM34" s="113"/>
      <c r="AN34" s="113"/>
      <c r="AO34" s="113"/>
      <c r="AP34" s="113"/>
      <c r="AQ34" s="113"/>
      <c r="AR34" s="113"/>
      <c r="AS34" s="113"/>
      <c r="AT34" s="113"/>
      <c r="AU34" s="81"/>
      <c r="AV34" s="81"/>
      <c r="AW34" s="81"/>
      <c r="AX34" s="81"/>
      <c r="AY34" s="81"/>
      <c r="AZ34" s="81"/>
      <c r="BA34" s="81"/>
      <c r="BB34" s="81"/>
      <c r="BC34" s="81"/>
      <c r="BD34" s="81"/>
      <c r="BE34" s="81"/>
      <c r="BF34" s="113"/>
      <c r="BG34" s="113"/>
      <c r="BH34" s="113"/>
      <c r="BI34" s="113"/>
      <c r="BJ34" s="113"/>
      <c r="BK34" s="113"/>
      <c r="BL34" s="113"/>
      <c r="BM34" s="113"/>
      <c r="BN34" s="113"/>
      <c r="BO34" s="113"/>
      <c r="BP34" s="113"/>
      <c r="BQ34" s="81"/>
      <c r="BR34" s="81"/>
      <c r="BS34" s="81"/>
      <c r="BT34" s="81"/>
      <c r="BU34" s="81"/>
      <c r="BV34" s="81"/>
      <c r="BW34" s="81"/>
      <c r="BX34" s="81"/>
      <c r="BY34" s="81"/>
      <c r="BZ34" s="81"/>
      <c r="CA34" s="81"/>
      <c r="CB34" s="113"/>
      <c r="CC34" s="113"/>
      <c r="CD34" s="113"/>
      <c r="CE34" s="113"/>
      <c r="CF34" s="113"/>
      <c r="CG34" s="113"/>
      <c r="CH34" s="113"/>
      <c r="CI34" s="113"/>
      <c r="CJ34" s="113"/>
      <c r="CK34" s="114"/>
      <c r="CL34" s="114"/>
      <c r="CM34" s="115" t="s">
        <v>116</v>
      </c>
      <c r="CN34" s="115" t="s">
        <v>116</v>
      </c>
      <c r="CO34" s="115" t="s">
        <v>116</v>
      </c>
      <c r="CP34" s="115" t="s">
        <v>116</v>
      </c>
      <c r="CQ34" s="115" t="s">
        <v>116</v>
      </c>
      <c r="CR34" s="115" t="s">
        <v>116</v>
      </c>
      <c r="CS34" s="115" t="s">
        <v>116</v>
      </c>
      <c r="CT34" s="115" t="s">
        <v>116</v>
      </c>
      <c r="CU34" s="115" t="s">
        <v>116</v>
      </c>
      <c r="CV34" s="115" t="s">
        <v>116</v>
      </c>
      <c r="CW34" s="115" t="s">
        <v>116</v>
      </c>
      <c r="CX34" s="116"/>
      <c r="CY34" s="116"/>
      <c r="CZ34" s="116"/>
      <c r="DA34" s="116"/>
      <c r="DB34" s="116"/>
      <c r="DC34" s="116"/>
      <c r="DD34" s="116"/>
      <c r="DE34" s="116"/>
      <c r="DF34" s="116"/>
      <c r="DG34" s="116"/>
      <c r="DH34" s="116"/>
      <c r="DI34" s="117"/>
      <c r="DJ34" s="117"/>
      <c r="DK34" s="117"/>
      <c r="DL34" s="117"/>
      <c r="DM34" s="117"/>
      <c r="DN34" s="117"/>
      <c r="DO34" s="117"/>
      <c r="DP34" s="117"/>
      <c r="DQ34" s="117"/>
      <c r="DR34" s="117"/>
      <c r="DS34" s="118"/>
      <c r="DT34" s="119" t="s">
        <v>116</v>
      </c>
      <c r="DU34" s="120" t="s">
        <v>130</v>
      </c>
      <c r="DV34" s="121" t="s">
        <v>116</v>
      </c>
    </row>
    <row r="35" spans="1:126">
      <c r="A35" s="122">
        <v>28</v>
      </c>
      <c r="B35" s="112">
        <f>[1]SISWA!B33</f>
        <v>0</v>
      </c>
      <c r="C35" s="81"/>
      <c r="D35" s="81"/>
      <c r="E35" s="81"/>
      <c r="F35" s="81"/>
      <c r="G35" s="81"/>
      <c r="H35" s="81"/>
      <c r="I35" s="81"/>
      <c r="J35" s="81"/>
      <c r="K35" s="81"/>
      <c r="L35" s="81"/>
      <c r="M35" s="81"/>
      <c r="N35" s="113"/>
      <c r="O35" s="113"/>
      <c r="P35" s="113"/>
      <c r="Q35" s="113"/>
      <c r="R35" s="113"/>
      <c r="S35" s="113"/>
      <c r="T35" s="113"/>
      <c r="U35" s="113"/>
      <c r="V35" s="113"/>
      <c r="W35" s="113"/>
      <c r="X35" s="113"/>
      <c r="Y35" s="81"/>
      <c r="Z35" s="81"/>
      <c r="AA35" s="81"/>
      <c r="AB35" s="81"/>
      <c r="AC35" s="81"/>
      <c r="AD35" s="81"/>
      <c r="AE35" s="81"/>
      <c r="AF35" s="81"/>
      <c r="AG35" s="81"/>
      <c r="AH35" s="81"/>
      <c r="AI35" s="81"/>
      <c r="AJ35" s="113"/>
      <c r="AK35" s="113"/>
      <c r="AL35" s="113"/>
      <c r="AM35" s="113"/>
      <c r="AN35" s="113"/>
      <c r="AO35" s="113"/>
      <c r="AP35" s="113"/>
      <c r="AQ35" s="113"/>
      <c r="AR35" s="113"/>
      <c r="AS35" s="113"/>
      <c r="AT35" s="113"/>
      <c r="AU35" s="81"/>
      <c r="AV35" s="81"/>
      <c r="AW35" s="81"/>
      <c r="AX35" s="81"/>
      <c r="AY35" s="81"/>
      <c r="AZ35" s="81"/>
      <c r="BA35" s="81"/>
      <c r="BB35" s="81"/>
      <c r="BC35" s="81"/>
      <c r="BD35" s="81"/>
      <c r="BE35" s="81"/>
      <c r="BF35" s="113"/>
      <c r="BG35" s="113"/>
      <c r="BH35" s="113"/>
      <c r="BI35" s="113"/>
      <c r="BJ35" s="113"/>
      <c r="BK35" s="113"/>
      <c r="BL35" s="113"/>
      <c r="BM35" s="113"/>
      <c r="BN35" s="113"/>
      <c r="BO35" s="113"/>
      <c r="BP35" s="113"/>
      <c r="BQ35" s="81"/>
      <c r="BR35" s="81"/>
      <c r="BS35" s="81"/>
      <c r="BT35" s="81"/>
      <c r="BU35" s="81"/>
      <c r="BV35" s="81"/>
      <c r="BW35" s="81"/>
      <c r="BX35" s="81"/>
      <c r="BY35" s="81"/>
      <c r="BZ35" s="81"/>
      <c r="CA35" s="81"/>
      <c r="CB35" s="113"/>
      <c r="CC35" s="113"/>
      <c r="CD35" s="113"/>
      <c r="CE35" s="113"/>
      <c r="CF35" s="113"/>
      <c r="CG35" s="113"/>
      <c r="CH35" s="113"/>
      <c r="CI35" s="113"/>
      <c r="CJ35" s="113"/>
      <c r="CK35" s="114"/>
      <c r="CL35" s="114"/>
      <c r="CM35" s="115" t="s">
        <v>116</v>
      </c>
      <c r="CN35" s="115" t="s">
        <v>116</v>
      </c>
      <c r="CO35" s="115" t="s">
        <v>116</v>
      </c>
      <c r="CP35" s="115" t="s">
        <v>116</v>
      </c>
      <c r="CQ35" s="115" t="s">
        <v>116</v>
      </c>
      <c r="CR35" s="115" t="s">
        <v>116</v>
      </c>
      <c r="CS35" s="115" t="s">
        <v>116</v>
      </c>
      <c r="CT35" s="115" t="s">
        <v>116</v>
      </c>
      <c r="CU35" s="115" t="s">
        <v>116</v>
      </c>
      <c r="CV35" s="115" t="s">
        <v>116</v>
      </c>
      <c r="CW35" s="115" t="s">
        <v>116</v>
      </c>
      <c r="CX35" s="116"/>
      <c r="CY35" s="116"/>
      <c r="CZ35" s="116"/>
      <c r="DA35" s="116"/>
      <c r="DB35" s="116"/>
      <c r="DC35" s="116"/>
      <c r="DD35" s="116"/>
      <c r="DE35" s="116"/>
      <c r="DF35" s="116"/>
      <c r="DG35" s="116"/>
      <c r="DH35" s="116"/>
      <c r="DI35" s="117"/>
      <c r="DJ35" s="117"/>
      <c r="DK35" s="117"/>
      <c r="DL35" s="117"/>
      <c r="DM35" s="117"/>
      <c r="DN35" s="117"/>
      <c r="DO35" s="117"/>
      <c r="DP35" s="117"/>
      <c r="DQ35" s="117"/>
      <c r="DR35" s="117"/>
      <c r="DS35" s="118"/>
      <c r="DT35" s="119" t="s">
        <v>116</v>
      </c>
      <c r="DU35" s="120" t="s">
        <v>130</v>
      </c>
      <c r="DV35" s="121" t="s">
        <v>116</v>
      </c>
    </row>
    <row r="36" spans="1:126">
      <c r="A36" s="122">
        <v>29</v>
      </c>
      <c r="B36" s="112">
        <f>[1]SISWA!B34</f>
        <v>0</v>
      </c>
      <c r="C36" s="81"/>
      <c r="D36" s="81"/>
      <c r="E36" s="81"/>
      <c r="F36" s="81"/>
      <c r="G36" s="81"/>
      <c r="H36" s="81"/>
      <c r="I36" s="81"/>
      <c r="J36" s="81"/>
      <c r="K36" s="81"/>
      <c r="L36" s="81"/>
      <c r="M36" s="81"/>
      <c r="N36" s="113"/>
      <c r="O36" s="113"/>
      <c r="P36" s="113"/>
      <c r="Q36" s="113"/>
      <c r="R36" s="113"/>
      <c r="S36" s="113"/>
      <c r="T36" s="113"/>
      <c r="U36" s="113"/>
      <c r="V36" s="113"/>
      <c r="W36" s="113"/>
      <c r="X36" s="113"/>
      <c r="Y36" s="81"/>
      <c r="Z36" s="81"/>
      <c r="AA36" s="81"/>
      <c r="AB36" s="81"/>
      <c r="AC36" s="81"/>
      <c r="AD36" s="81"/>
      <c r="AE36" s="81"/>
      <c r="AF36" s="81"/>
      <c r="AG36" s="81"/>
      <c r="AH36" s="81"/>
      <c r="AI36" s="81"/>
      <c r="AJ36" s="113"/>
      <c r="AK36" s="113"/>
      <c r="AL36" s="113"/>
      <c r="AM36" s="113"/>
      <c r="AN36" s="113"/>
      <c r="AO36" s="113"/>
      <c r="AP36" s="113"/>
      <c r="AQ36" s="113"/>
      <c r="AR36" s="113"/>
      <c r="AS36" s="113"/>
      <c r="AT36" s="113"/>
      <c r="AU36" s="81"/>
      <c r="AV36" s="81"/>
      <c r="AW36" s="81"/>
      <c r="AX36" s="81"/>
      <c r="AY36" s="81"/>
      <c r="AZ36" s="81"/>
      <c r="BA36" s="81"/>
      <c r="BB36" s="81"/>
      <c r="BC36" s="81"/>
      <c r="BD36" s="81"/>
      <c r="BE36" s="81"/>
      <c r="BF36" s="113"/>
      <c r="BG36" s="113"/>
      <c r="BH36" s="113"/>
      <c r="BI36" s="113"/>
      <c r="BJ36" s="113"/>
      <c r="BK36" s="113"/>
      <c r="BL36" s="113"/>
      <c r="BM36" s="113"/>
      <c r="BN36" s="113"/>
      <c r="BO36" s="113"/>
      <c r="BP36" s="113"/>
      <c r="BQ36" s="81"/>
      <c r="BR36" s="81"/>
      <c r="BS36" s="81"/>
      <c r="BT36" s="81"/>
      <c r="BU36" s="81"/>
      <c r="BV36" s="81"/>
      <c r="BW36" s="81"/>
      <c r="BX36" s="81"/>
      <c r="BY36" s="81"/>
      <c r="BZ36" s="81"/>
      <c r="CA36" s="81"/>
      <c r="CB36" s="113"/>
      <c r="CC36" s="113"/>
      <c r="CD36" s="113"/>
      <c r="CE36" s="113"/>
      <c r="CF36" s="113"/>
      <c r="CG36" s="113"/>
      <c r="CH36" s="113"/>
      <c r="CI36" s="113"/>
      <c r="CJ36" s="113"/>
      <c r="CK36" s="114"/>
      <c r="CL36" s="114"/>
      <c r="CM36" s="115" t="s">
        <v>116</v>
      </c>
      <c r="CN36" s="115" t="s">
        <v>116</v>
      </c>
      <c r="CO36" s="115" t="s">
        <v>116</v>
      </c>
      <c r="CP36" s="115" t="s">
        <v>116</v>
      </c>
      <c r="CQ36" s="115" t="s">
        <v>116</v>
      </c>
      <c r="CR36" s="115" t="s">
        <v>116</v>
      </c>
      <c r="CS36" s="115" t="s">
        <v>116</v>
      </c>
      <c r="CT36" s="115" t="s">
        <v>116</v>
      </c>
      <c r="CU36" s="115" t="s">
        <v>116</v>
      </c>
      <c r="CV36" s="115" t="s">
        <v>116</v>
      </c>
      <c r="CW36" s="115" t="s">
        <v>116</v>
      </c>
      <c r="CX36" s="116"/>
      <c r="CY36" s="116"/>
      <c r="CZ36" s="116"/>
      <c r="DA36" s="116"/>
      <c r="DB36" s="116"/>
      <c r="DC36" s="116"/>
      <c r="DD36" s="116"/>
      <c r="DE36" s="116"/>
      <c r="DF36" s="116"/>
      <c r="DG36" s="116"/>
      <c r="DH36" s="116"/>
      <c r="DI36" s="117"/>
      <c r="DJ36" s="117"/>
      <c r="DK36" s="117"/>
      <c r="DL36" s="117"/>
      <c r="DM36" s="117"/>
      <c r="DN36" s="117"/>
      <c r="DO36" s="117"/>
      <c r="DP36" s="117"/>
      <c r="DQ36" s="117"/>
      <c r="DR36" s="117"/>
      <c r="DS36" s="118"/>
      <c r="DT36" s="119" t="s">
        <v>116</v>
      </c>
      <c r="DU36" s="120" t="s">
        <v>130</v>
      </c>
      <c r="DV36" s="121" t="s">
        <v>116</v>
      </c>
    </row>
    <row r="37" spans="1:126">
      <c r="A37" s="122">
        <v>30</v>
      </c>
      <c r="B37" s="112">
        <f>[1]SISWA!B35</f>
        <v>0</v>
      </c>
      <c r="C37" s="81"/>
      <c r="D37" s="81"/>
      <c r="E37" s="81"/>
      <c r="F37" s="81"/>
      <c r="G37" s="81"/>
      <c r="H37" s="81"/>
      <c r="I37" s="81"/>
      <c r="J37" s="81"/>
      <c r="K37" s="81"/>
      <c r="L37" s="81"/>
      <c r="M37" s="81"/>
      <c r="N37" s="113"/>
      <c r="O37" s="113"/>
      <c r="P37" s="113"/>
      <c r="Q37" s="113"/>
      <c r="R37" s="113"/>
      <c r="S37" s="113"/>
      <c r="T37" s="113"/>
      <c r="U37" s="113"/>
      <c r="V37" s="113"/>
      <c r="W37" s="113"/>
      <c r="X37" s="113"/>
      <c r="Y37" s="81"/>
      <c r="Z37" s="81"/>
      <c r="AA37" s="81"/>
      <c r="AB37" s="81"/>
      <c r="AC37" s="81"/>
      <c r="AD37" s="81"/>
      <c r="AE37" s="81"/>
      <c r="AF37" s="81"/>
      <c r="AG37" s="81"/>
      <c r="AH37" s="81"/>
      <c r="AI37" s="81"/>
      <c r="AJ37" s="113"/>
      <c r="AK37" s="113"/>
      <c r="AL37" s="113"/>
      <c r="AM37" s="113"/>
      <c r="AN37" s="113"/>
      <c r="AO37" s="113"/>
      <c r="AP37" s="113"/>
      <c r="AQ37" s="113"/>
      <c r="AR37" s="113"/>
      <c r="AS37" s="113"/>
      <c r="AT37" s="113"/>
      <c r="AU37" s="81"/>
      <c r="AV37" s="81"/>
      <c r="AW37" s="81"/>
      <c r="AX37" s="81"/>
      <c r="AY37" s="81"/>
      <c r="AZ37" s="81"/>
      <c r="BA37" s="81"/>
      <c r="BB37" s="81"/>
      <c r="BC37" s="81"/>
      <c r="BD37" s="81"/>
      <c r="BE37" s="81"/>
      <c r="BF37" s="113"/>
      <c r="BG37" s="113"/>
      <c r="BH37" s="113"/>
      <c r="BI37" s="113"/>
      <c r="BJ37" s="113"/>
      <c r="BK37" s="113"/>
      <c r="BL37" s="113"/>
      <c r="BM37" s="113"/>
      <c r="BN37" s="113"/>
      <c r="BO37" s="113"/>
      <c r="BP37" s="113"/>
      <c r="BQ37" s="81"/>
      <c r="BR37" s="81"/>
      <c r="BS37" s="81"/>
      <c r="BT37" s="81"/>
      <c r="BU37" s="81"/>
      <c r="BV37" s="81"/>
      <c r="BW37" s="81"/>
      <c r="BX37" s="81"/>
      <c r="BY37" s="81"/>
      <c r="BZ37" s="81"/>
      <c r="CA37" s="81"/>
      <c r="CB37" s="113"/>
      <c r="CC37" s="113"/>
      <c r="CD37" s="113"/>
      <c r="CE37" s="113"/>
      <c r="CF37" s="113"/>
      <c r="CG37" s="113"/>
      <c r="CH37" s="113"/>
      <c r="CI37" s="113"/>
      <c r="CJ37" s="113"/>
      <c r="CK37" s="114"/>
      <c r="CL37" s="114"/>
      <c r="CM37" s="115" t="s">
        <v>116</v>
      </c>
      <c r="CN37" s="115" t="s">
        <v>116</v>
      </c>
      <c r="CO37" s="115" t="s">
        <v>116</v>
      </c>
      <c r="CP37" s="115" t="s">
        <v>116</v>
      </c>
      <c r="CQ37" s="115" t="s">
        <v>116</v>
      </c>
      <c r="CR37" s="115" t="s">
        <v>116</v>
      </c>
      <c r="CS37" s="115" t="s">
        <v>116</v>
      </c>
      <c r="CT37" s="115" t="s">
        <v>116</v>
      </c>
      <c r="CU37" s="115" t="s">
        <v>116</v>
      </c>
      <c r="CV37" s="115" t="s">
        <v>116</v>
      </c>
      <c r="CW37" s="115" t="s">
        <v>116</v>
      </c>
      <c r="CX37" s="116"/>
      <c r="CY37" s="116"/>
      <c r="CZ37" s="116"/>
      <c r="DA37" s="116"/>
      <c r="DB37" s="116"/>
      <c r="DC37" s="116"/>
      <c r="DD37" s="116"/>
      <c r="DE37" s="116"/>
      <c r="DF37" s="116"/>
      <c r="DG37" s="116"/>
      <c r="DH37" s="116"/>
      <c r="DI37" s="117"/>
      <c r="DJ37" s="117"/>
      <c r="DK37" s="117"/>
      <c r="DL37" s="117"/>
      <c r="DM37" s="117"/>
      <c r="DN37" s="117"/>
      <c r="DO37" s="117"/>
      <c r="DP37" s="117"/>
      <c r="DQ37" s="117"/>
      <c r="DR37" s="117"/>
      <c r="DS37" s="118"/>
      <c r="DT37" s="119" t="s">
        <v>116</v>
      </c>
      <c r="DU37" s="120" t="s">
        <v>130</v>
      </c>
      <c r="DV37" s="121" t="s">
        <v>116</v>
      </c>
    </row>
    <row r="38" spans="1:126">
      <c r="A38" s="122">
        <v>31</v>
      </c>
      <c r="B38" s="112">
        <f>[1]SISWA!B36</f>
        <v>0</v>
      </c>
      <c r="C38" s="81"/>
      <c r="D38" s="81"/>
      <c r="E38" s="81"/>
      <c r="F38" s="81"/>
      <c r="G38" s="81"/>
      <c r="H38" s="81"/>
      <c r="I38" s="81"/>
      <c r="J38" s="81"/>
      <c r="K38" s="81"/>
      <c r="L38" s="81"/>
      <c r="M38" s="81"/>
      <c r="N38" s="113"/>
      <c r="O38" s="113"/>
      <c r="P38" s="113"/>
      <c r="Q38" s="113"/>
      <c r="R38" s="113"/>
      <c r="S38" s="113"/>
      <c r="T38" s="113"/>
      <c r="U38" s="113"/>
      <c r="V38" s="113"/>
      <c r="W38" s="113"/>
      <c r="X38" s="113"/>
      <c r="Y38" s="81"/>
      <c r="Z38" s="81"/>
      <c r="AA38" s="81"/>
      <c r="AB38" s="81"/>
      <c r="AC38" s="81"/>
      <c r="AD38" s="81"/>
      <c r="AE38" s="81"/>
      <c r="AF38" s="81"/>
      <c r="AG38" s="81"/>
      <c r="AH38" s="81"/>
      <c r="AI38" s="81"/>
      <c r="AJ38" s="113"/>
      <c r="AK38" s="113"/>
      <c r="AL38" s="113"/>
      <c r="AM38" s="113"/>
      <c r="AN38" s="113"/>
      <c r="AO38" s="113"/>
      <c r="AP38" s="113"/>
      <c r="AQ38" s="113"/>
      <c r="AR38" s="113"/>
      <c r="AS38" s="113"/>
      <c r="AT38" s="113"/>
      <c r="AU38" s="81"/>
      <c r="AV38" s="81"/>
      <c r="AW38" s="81"/>
      <c r="AX38" s="81"/>
      <c r="AY38" s="81"/>
      <c r="AZ38" s="81"/>
      <c r="BA38" s="81"/>
      <c r="BB38" s="81"/>
      <c r="BC38" s="81"/>
      <c r="BD38" s="81"/>
      <c r="BE38" s="81"/>
      <c r="BF38" s="113"/>
      <c r="BG38" s="113"/>
      <c r="BH38" s="113"/>
      <c r="BI38" s="113"/>
      <c r="BJ38" s="113"/>
      <c r="BK38" s="113"/>
      <c r="BL38" s="113"/>
      <c r="BM38" s="113"/>
      <c r="BN38" s="113"/>
      <c r="BO38" s="113"/>
      <c r="BP38" s="113"/>
      <c r="BQ38" s="81"/>
      <c r="BR38" s="81"/>
      <c r="BS38" s="81"/>
      <c r="BT38" s="81"/>
      <c r="BU38" s="81"/>
      <c r="BV38" s="81"/>
      <c r="BW38" s="81"/>
      <c r="BX38" s="81"/>
      <c r="BY38" s="81"/>
      <c r="BZ38" s="81"/>
      <c r="CA38" s="81"/>
      <c r="CB38" s="113"/>
      <c r="CC38" s="113"/>
      <c r="CD38" s="113"/>
      <c r="CE38" s="113"/>
      <c r="CF38" s="113"/>
      <c r="CG38" s="113"/>
      <c r="CH38" s="113"/>
      <c r="CI38" s="113"/>
      <c r="CJ38" s="113"/>
      <c r="CK38" s="114"/>
      <c r="CL38" s="114"/>
      <c r="CM38" s="115" t="s">
        <v>116</v>
      </c>
      <c r="CN38" s="115" t="s">
        <v>116</v>
      </c>
      <c r="CO38" s="115" t="s">
        <v>116</v>
      </c>
      <c r="CP38" s="115" t="s">
        <v>116</v>
      </c>
      <c r="CQ38" s="115" t="s">
        <v>116</v>
      </c>
      <c r="CR38" s="115" t="s">
        <v>116</v>
      </c>
      <c r="CS38" s="115" t="s">
        <v>116</v>
      </c>
      <c r="CT38" s="115" t="s">
        <v>116</v>
      </c>
      <c r="CU38" s="115" t="s">
        <v>116</v>
      </c>
      <c r="CV38" s="115" t="s">
        <v>116</v>
      </c>
      <c r="CW38" s="115" t="s">
        <v>116</v>
      </c>
      <c r="CX38" s="116"/>
      <c r="CY38" s="116"/>
      <c r="CZ38" s="116"/>
      <c r="DA38" s="116"/>
      <c r="DB38" s="116"/>
      <c r="DC38" s="116"/>
      <c r="DD38" s="116"/>
      <c r="DE38" s="116"/>
      <c r="DF38" s="116"/>
      <c r="DG38" s="116"/>
      <c r="DH38" s="116"/>
      <c r="DI38" s="117"/>
      <c r="DJ38" s="117"/>
      <c r="DK38" s="117"/>
      <c r="DL38" s="117"/>
      <c r="DM38" s="117"/>
      <c r="DN38" s="117"/>
      <c r="DO38" s="117"/>
      <c r="DP38" s="117"/>
      <c r="DQ38" s="117"/>
      <c r="DR38" s="117"/>
      <c r="DS38" s="118"/>
      <c r="DT38" s="119" t="s">
        <v>116</v>
      </c>
      <c r="DU38" s="120" t="s">
        <v>130</v>
      </c>
      <c r="DV38" s="121" t="s">
        <v>116</v>
      </c>
    </row>
    <row r="39" spans="1:126">
      <c r="A39" s="122">
        <v>32</v>
      </c>
      <c r="B39" s="112">
        <f>[1]SISWA!B37</f>
        <v>0</v>
      </c>
      <c r="C39" s="81"/>
      <c r="D39" s="81"/>
      <c r="E39" s="81"/>
      <c r="F39" s="81"/>
      <c r="G39" s="81"/>
      <c r="H39" s="81"/>
      <c r="I39" s="81"/>
      <c r="J39" s="81"/>
      <c r="K39" s="81"/>
      <c r="L39" s="81"/>
      <c r="M39" s="81"/>
      <c r="N39" s="113"/>
      <c r="O39" s="113"/>
      <c r="P39" s="113"/>
      <c r="Q39" s="113"/>
      <c r="R39" s="113"/>
      <c r="S39" s="113"/>
      <c r="T39" s="113"/>
      <c r="U39" s="113"/>
      <c r="V39" s="113"/>
      <c r="W39" s="113"/>
      <c r="X39" s="113"/>
      <c r="Y39" s="81"/>
      <c r="Z39" s="81"/>
      <c r="AA39" s="81"/>
      <c r="AB39" s="81"/>
      <c r="AC39" s="81"/>
      <c r="AD39" s="81"/>
      <c r="AE39" s="81"/>
      <c r="AF39" s="81"/>
      <c r="AG39" s="81"/>
      <c r="AH39" s="81"/>
      <c r="AI39" s="81"/>
      <c r="AJ39" s="113"/>
      <c r="AK39" s="113"/>
      <c r="AL39" s="113"/>
      <c r="AM39" s="113"/>
      <c r="AN39" s="113"/>
      <c r="AO39" s="113"/>
      <c r="AP39" s="113"/>
      <c r="AQ39" s="113"/>
      <c r="AR39" s="113"/>
      <c r="AS39" s="113"/>
      <c r="AT39" s="113"/>
      <c r="AU39" s="81"/>
      <c r="AV39" s="81"/>
      <c r="AW39" s="81"/>
      <c r="AX39" s="81"/>
      <c r="AY39" s="81"/>
      <c r="AZ39" s="81"/>
      <c r="BA39" s="81"/>
      <c r="BB39" s="81"/>
      <c r="BC39" s="81"/>
      <c r="BD39" s="81"/>
      <c r="BE39" s="81"/>
      <c r="BF39" s="113"/>
      <c r="BG39" s="113"/>
      <c r="BH39" s="113"/>
      <c r="BI39" s="113"/>
      <c r="BJ39" s="113"/>
      <c r="BK39" s="113"/>
      <c r="BL39" s="113"/>
      <c r="BM39" s="113"/>
      <c r="BN39" s="113"/>
      <c r="BO39" s="113"/>
      <c r="BP39" s="113"/>
      <c r="BQ39" s="81"/>
      <c r="BR39" s="81"/>
      <c r="BS39" s="81"/>
      <c r="BT39" s="81"/>
      <c r="BU39" s="81"/>
      <c r="BV39" s="81"/>
      <c r="BW39" s="81"/>
      <c r="BX39" s="81"/>
      <c r="BY39" s="81"/>
      <c r="BZ39" s="81"/>
      <c r="CA39" s="81"/>
      <c r="CB39" s="113"/>
      <c r="CC39" s="113"/>
      <c r="CD39" s="113"/>
      <c r="CE39" s="113"/>
      <c r="CF39" s="113"/>
      <c r="CG39" s="113"/>
      <c r="CH39" s="113"/>
      <c r="CI39" s="113"/>
      <c r="CJ39" s="113"/>
      <c r="CK39" s="114"/>
      <c r="CL39" s="114"/>
      <c r="CM39" s="115" t="s">
        <v>116</v>
      </c>
      <c r="CN39" s="115" t="s">
        <v>116</v>
      </c>
      <c r="CO39" s="115" t="s">
        <v>116</v>
      </c>
      <c r="CP39" s="115" t="s">
        <v>116</v>
      </c>
      <c r="CQ39" s="115" t="s">
        <v>116</v>
      </c>
      <c r="CR39" s="115" t="s">
        <v>116</v>
      </c>
      <c r="CS39" s="115" t="s">
        <v>116</v>
      </c>
      <c r="CT39" s="115" t="s">
        <v>116</v>
      </c>
      <c r="CU39" s="115" t="s">
        <v>116</v>
      </c>
      <c r="CV39" s="115" t="s">
        <v>116</v>
      </c>
      <c r="CW39" s="115" t="s">
        <v>116</v>
      </c>
      <c r="CX39" s="116"/>
      <c r="CY39" s="116"/>
      <c r="CZ39" s="116"/>
      <c r="DA39" s="116"/>
      <c r="DB39" s="116"/>
      <c r="DC39" s="116"/>
      <c r="DD39" s="116"/>
      <c r="DE39" s="116"/>
      <c r="DF39" s="116"/>
      <c r="DG39" s="116"/>
      <c r="DH39" s="116"/>
      <c r="DI39" s="117"/>
      <c r="DJ39" s="117"/>
      <c r="DK39" s="117"/>
      <c r="DL39" s="117"/>
      <c r="DM39" s="117"/>
      <c r="DN39" s="117"/>
      <c r="DO39" s="117"/>
      <c r="DP39" s="117"/>
      <c r="DQ39" s="117"/>
      <c r="DR39" s="117"/>
      <c r="DS39" s="118"/>
      <c r="DT39" s="119" t="s">
        <v>116</v>
      </c>
      <c r="DU39" s="120" t="s">
        <v>130</v>
      </c>
      <c r="DV39" s="121" t="s">
        <v>116</v>
      </c>
    </row>
    <row r="40" spans="1:126">
      <c r="A40" s="122">
        <v>33</v>
      </c>
      <c r="B40" s="112">
        <f>[1]SISWA!B38</f>
        <v>0</v>
      </c>
      <c r="C40" s="81"/>
      <c r="D40" s="81"/>
      <c r="E40" s="81"/>
      <c r="F40" s="81"/>
      <c r="G40" s="81"/>
      <c r="H40" s="81"/>
      <c r="I40" s="81"/>
      <c r="J40" s="81"/>
      <c r="K40" s="81"/>
      <c r="L40" s="81"/>
      <c r="M40" s="81"/>
      <c r="N40" s="113"/>
      <c r="O40" s="113"/>
      <c r="P40" s="113"/>
      <c r="Q40" s="113"/>
      <c r="R40" s="113"/>
      <c r="S40" s="113"/>
      <c r="T40" s="113"/>
      <c r="U40" s="113"/>
      <c r="V40" s="113"/>
      <c r="W40" s="113"/>
      <c r="X40" s="113"/>
      <c r="Y40" s="81"/>
      <c r="Z40" s="81"/>
      <c r="AA40" s="81"/>
      <c r="AB40" s="81"/>
      <c r="AC40" s="81"/>
      <c r="AD40" s="81"/>
      <c r="AE40" s="81"/>
      <c r="AF40" s="81"/>
      <c r="AG40" s="81"/>
      <c r="AH40" s="81"/>
      <c r="AI40" s="81"/>
      <c r="AJ40" s="113"/>
      <c r="AK40" s="113"/>
      <c r="AL40" s="113"/>
      <c r="AM40" s="113"/>
      <c r="AN40" s="113"/>
      <c r="AO40" s="113"/>
      <c r="AP40" s="113"/>
      <c r="AQ40" s="113"/>
      <c r="AR40" s="113"/>
      <c r="AS40" s="113"/>
      <c r="AT40" s="113"/>
      <c r="AU40" s="81"/>
      <c r="AV40" s="81"/>
      <c r="AW40" s="81"/>
      <c r="AX40" s="81"/>
      <c r="AY40" s="81"/>
      <c r="AZ40" s="81"/>
      <c r="BA40" s="81"/>
      <c r="BB40" s="81"/>
      <c r="BC40" s="81"/>
      <c r="BD40" s="81"/>
      <c r="BE40" s="81"/>
      <c r="BF40" s="113"/>
      <c r="BG40" s="113"/>
      <c r="BH40" s="113"/>
      <c r="BI40" s="113"/>
      <c r="BJ40" s="113"/>
      <c r="BK40" s="113"/>
      <c r="BL40" s="113"/>
      <c r="BM40" s="113"/>
      <c r="BN40" s="113"/>
      <c r="BO40" s="113"/>
      <c r="BP40" s="113"/>
      <c r="BQ40" s="81"/>
      <c r="BR40" s="81"/>
      <c r="BS40" s="81"/>
      <c r="BT40" s="81"/>
      <c r="BU40" s="81"/>
      <c r="BV40" s="81"/>
      <c r="BW40" s="81"/>
      <c r="BX40" s="81"/>
      <c r="BY40" s="81"/>
      <c r="BZ40" s="81"/>
      <c r="CA40" s="81"/>
      <c r="CB40" s="113"/>
      <c r="CC40" s="113"/>
      <c r="CD40" s="113"/>
      <c r="CE40" s="113"/>
      <c r="CF40" s="113"/>
      <c r="CG40" s="113"/>
      <c r="CH40" s="113"/>
      <c r="CI40" s="113"/>
      <c r="CJ40" s="113"/>
      <c r="CK40" s="114"/>
      <c r="CL40" s="114"/>
      <c r="CM40" s="115" t="s">
        <v>116</v>
      </c>
      <c r="CN40" s="115" t="s">
        <v>116</v>
      </c>
      <c r="CO40" s="115" t="s">
        <v>116</v>
      </c>
      <c r="CP40" s="115" t="s">
        <v>116</v>
      </c>
      <c r="CQ40" s="115" t="s">
        <v>116</v>
      </c>
      <c r="CR40" s="115" t="s">
        <v>116</v>
      </c>
      <c r="CS40" s="115" t="s">
        <v>116</v>
      </c>
      <c r="CT40" s="115" t="s">
        <v>116</v>
      </c>
      <c r="CU40" s="115" t="s">
        <v>116</v>
      </c>
      <c r="CV40" s="115" t="s">
        <v>116</v>
      </c>
      <c r="CW40" s="115" t="s">
        <v>116</v>
      </c>
      <c r="CX40" s="116"/>
      <c r="CY40" s="116"/>
      <c r="CZ40" s="116"/>
      <c r="DA40" s="116"/>
      <c r="DB40" s="116"/>
      <c r="DC40" s="116"/>
      <c r="DD40" s="116"/>
      <c r="DE40" s="116"/>
      <c r="DF40" s="116"/>
      <c r="DG40" s="116"/>
      <c r="DH40" s="116"/>
      <c r="DI40" s="117"/>
      <c r="DJ40" s="117"/>
      <c r="DK40" s="117"/>
      <c r="DL40" s="117"/>
      <c r="DM40" s="117"/>
      <c r="DN40" s="117"/>
      <c r="DO40" s="117"/>
      <c r="DP40" s="117"/>
      <c r="DQ40" s="117"/>
      <c r="DR40" s="117"/>
      <c r="DS40" s="118"/>
      <c r="DT40" s="119" t="s">
        <v>116</v>
      </c>
      <c r="DU40" s="120" t="s">
        <v>130</v>
      </c>
      <c r="DV40" s="121" t="s">
        <v>116</v>
      </c>
    </row>
    <row r="41" spans="1:126">
      <c r="A41" s="122">
        <v>34</v>
      </c>
      <c r="B41" s="112">
        <f>[1]SISWA!B39</f>
        <v>0</v>
      </c>
      <c r="C41" s="81"/>
      <c r="D41" s="81"/>
      <c r="E41" s="81"/>
      <c r="F41" s="81"/>
      <c r="G41" s="81"/>
      <c r="H41" s="81"/>
      <c r="I41" s="81"/>
      <c r="J41" s="81"/>
      <c r="K41" s="81"/>
      <c r="L41" s="81"/>
      <c r="M41" s="81"/>
      <c r="N41" s="113"/>
      <c r="O41" s="113"/>
      <c r="P41" s="113"/>
      <c r="Q41" s="113"/>
      <c r="R41" s="113"/>
      <c r="S41" s="113"/>
      <c r="T41" s="113"/>
      <c r="U41" s="113"/>
      <c r="V41" s="113"/>
      <c r="W41" s="113"/>
      <c r="X41" s="113"/>
      <c r="Y41" s="81"/>
      <c r="Z41" s="81"/>
      <c r="AA41" s="81"/>
      <c r="AB41" s="81"/>
      <c r="AC41" s="81"/>
      <c r="AD41" s="81"/>
      <c r="AE41" s="81"/>
      <c r="AF41" s="81"/>
      <c r="AG41" s="81"/>
      <c r="AH41" s="81"/>
      <c r="AI41" s="81"/>
      <c r="AJ41" s="113"/>
      <c r="AK41" s="113"/>
      <c r="AL41" s="113"/>
      <c r="AM41" s="113"/>
      <c r="AN41" s="113"/>
      <c r="AO41" s="113"/>
      <c r="AP41" s="113"/>
      <c r="AQ41" s="113"/>
      <c r="AR41" s="113"/>
      <c r="AS41" s="113"/>
      <c r="AT41" s="113"/>
      <c r="AU41" s="81"/>
      <c r="AV41" s="81"/>
      <c r="AW41" s="81"/>
      <c r="AX41" s="81"/>
      <c r="AY41" s="81"/>
      <c r="AZ41" s="81"/>
      <c r="BA41" s="81"/>
      <c r="BB41" s="81"/>
      <c r="BC41" s="81"/>
      <c r="BD41" s="81"/>
      <c r="BE41" s="81"/>
      <c r="BF41" s="113"/>
      <c r="BG41" s="113"/>
      <c r="BH41" s="113"/>
      <c r="BI41" s="113"/>
      <c r="BJ41" s="113"/>
      <c r="BK41" s="113"/>
      <c r="BL41" s="113"/>
      <c r="BM41" s="113"/>
      <c r="BN41" s="113"/>
      <c r="BO41" s="113"/>
      <c r="BP41" s="113"/>
      <c r="BQ41" s="81"/>
      <c r="BR41" s="81"/>
      <c r="BS41" s="81"/>
      <c r="BT41" s="81"/>
      <c r="BU41" s="81"/>
      <c r="BV41" s="81"/>
      <c r="BW41" s="81"/>
      <c r="BX41" s="81"/>
      <c r="BY41" s="81"/>
      <c r="BZ41" s="81"/>
      <c r="CA41" s="81"/>
      <c r="CB41" s="113"/>
      <c r="CC41" s="113"/>
      <c r="CD41" s="113"/>
      <c r="CE41" s="113"/>
      <c r="CF41" s="113"/>
      <c r="CG41" s="113"/>
      <c r="CH41" s="113"/>
      <c r="CI41" s="113"/>
      <c r="CJ41" s="113"/>
      <c r="CK41" s="114"/>
      <c r="CL41" s="114"/>
      <c r="CM41" s="115" t="s">
        <v>116</v>
      </c>
      <c r="CN41" s="115" t="s">
        <v>116</v>
      </c>
      <c r="CO41" s="115" t="s">
        <v>116</v>
      </c>
      <c r="CP41" s="115" t="s">
        <v>116</v>
      </c>
      <c r="CQ41" s="115" t="s">
        <v>116</v>
      </c>
      <c r="CR41" s="115" t="s">
        <v>116</v>
      </c>
      <c r="CS41" s="115" t="s">
        <v>116</v>
      </c>
      <c r="CT41" s="115" t="s">
        <v>116</v>
      </c>
      <c r="CU41" s="115" t="s">
        <v>116</v>
      </c>
      <c r="CV41" s="115" t="s">
        <v>116</v>
      </c>
      <c r="CW41" s="115" t="s">
        <v>116</v>
      </c>
      <c r="CX41" s="116"/>
      <c r="CY41" s="116"/>
      <c r="CZ41" s="116"/>
      <c r="DA41" s="116"/>
      <c r="DB41" s="116"/>
      <c r="DC41" s="116"/>
      <c r="DD41" s="116"/>
      <c r="DE41" s="116"/>
      <c r="DF41" s="116"/>
      <c r="DG41" s="116"/>
      <c r="DH41" s="116"/>
      <c r="DI41" s="117"/>
      <c r="DJ41" s="117"/>
      <c r="DK41" s="117"/>
      <c r="DL41" s="117"/>
      <c r="DM41" s="117"/>
      <c r="DN41" s="117"/>
      <c r="DO41" s="117"/>
      <c r="DP41" s="117"/>
      <c r="DQ41" s="117"/>
      <c r="DR41" s="117"/>
      <c r="DS41" s="118"/>
      <c r="DT41" s="119" t="s">
        <v>116</v>
      </c>
      <c r="DU41" s="120" t="s">
        <v>130</v>
      </c>
      <c r="DV41" s="121" t="s">
        <v>116</v>
      </c>
    </row>
    <row r="42" spans="1:126">
      <c r="A42" s="122">
        <v>35</v>
      </c>
      <c r="B42" s="112">
        <f>[1]SISWA!B40</f>
        <v>0</v>
      </c>
      <c r="C42" s="81"/>
      <c r="D42" s="81"/>
      <c r="E42" s="81"/>
      <c r="F42" s="81"/>
      <c r="G42" s="81"/>
      <c r="H42" s="81"/>
      <c r="I42" s="81"/>
      <c r="J42" s="81"/>
      <c r="K42" s="81"/>
      <c r="L42" s="81"/>
      <c r="M42" s="81"/>
      <c r="N42" s="113"/>
      <c r="O42" s="113"/>
      <c r="P42" s="113"/>
      <c r="Q42" s="113"/>
      <c r="R42" s="113"/>
      <c r="S42" s="113"/>
      <c r="T42" s="113"/>
      <c r="U42" s="113"/>
      <c r="V42" s="113"/>
      <c r="W42" s="113"/>
      <c r="X42" s="113"/>
      <c r="Y42" s="81"/>
      <c r="Z42" s="81"/>
      <c r="AA42" s="81"/>
      <c r="AB42" s="81"/>
      <c r="AC42" s="81"/>
      <c r="AD42" s="81"/>
      <c r="AE42" s="81"/>
      <c r="AF42" s="81"/>
      <c r="AG42" s="81"/>
      <c r="AH42" s="81"/>
      <c r="AI42" s="81"/>
      <c r="AJ42" s="113"/>
      <c r="AK42" s="113"/>
      <c r="AL42" s="113"/>
      <c r="AM42" s="113"/>
      <c r="AN42" s="113"/>
      <c r="AO42" s="113"/>
      <c r="AP42" s="113"/>
      <c r="AQ42" s="113"/>
      <c r="AR42" s="113"/>
      <c r="AS42" s="113"/>
      <c r="AT42" s="113"/>
      <c r="AU42" s="81"/>
      <c r="AV42" s="81"/>
      <c r="AW42" s="81"/>
      <c r="AX42" s="81"/>
      <c r="AY42" s="81"/>
      <c r="AZ42" s="81"/>
      <c r="BA42" s="81"/>
      <c r="BB42" s="81"/>
      <c r="BC42" s="81"/>
      <c r="BD42" s="81"/>
      <c r="BE42" s="81"/>
      <c r="BF42" s="113"/>
      <c r="BG42" s="113"/>
      <c r="BH42" s="113"/>
      <c r="BI42" s="113"/>
      <c r="BJ42" s="113"/>
      <c r="BK42" s="113"/>
      <c r="BL42" s="113"/>
      <c r="BM42" s="113"/>
      <c r="BN42" s="113"/>
      <c r="BO42" s="113"/>
      <c r="BP42" s="113"/>
      <c r="BQ42" s="81"/>
      <c r="BR42" s="81"/>
      <c r="BS42" s="81"/>
      <c r="BT42" s="81"/>
      <c r="BU42" s="81"/>
      <c r="BV42" s="81"/>
      <c r="BW42" s="81"/>
      <c r="BX42" s="81"/>
      <c r="BY42" s="81"/>
      <c r="BZ42" s="81"/>
      <c r="CA42" s="81"/>
      <c r="CB42" s="113"/>
      <c r="CC42" s="113"/>
      <c r="CD42" s="113"/>
      <c r="CE42" s="113"/>
      <c r="CF42" s="113"/>
      <c r="CG42" s="113"/>
      <c r="CH42" s="113"/>
      <c r="CI42" s="113"/>
      <c r="CJ42" s="113"/>
      <c r="CK42" s="114"/>
      <c r="CL42" s="114"/>
      <c r="CM42" s="115" t="s">
        <v>116</v>
      </c>
      <c r="CN42" s="115" t="s">
        <v>116</v>
      </c>
      <c r="CO42" s="115" t="s">
        <v>116</v>
      </c>
      <c r="CP42" s="115" t="s">
        <v>116</v>
      </c>
      <c r="CQ42" s="115" t="s">
        <v>116</v>
      </c>
      <c r="CR42" s="115" t="s">
        <v>116</v>
      </c>
      <c r="CS42" s="115" t="s">
        <v>116</v>
      </c>
      <c r="CT42" s="115" t="s">
        <v>116</v>
      </c>
      <c r="CU42" s="115" t="s">
        <v>116</v>
      </c>
      <c r="CV42" s="115" t="s">
        <v>116</v>
      </c>
      <c r="CW42" s="115" t="s">
        <v>116</v>
      </c>
      <c r="CX42" s="116"/>
      <c r="CY42" s="116"/>
      <c r="CZ42" s="116"/>
      <c r="DA42" s="116"/>
      <c r="DB42" s="116"/>
      <c r="DC42" s="116"/>
      <c r="DD42" s="116"/>
      <c r="DE42" s="116"/>
      <c r="DF42" s="116"/>
      <c r="DG42" s="116"/>
      <c r="DH42" s="116"/>
      <c r="DI42" s="117"/>
      <c r="DJ42" s="117"/>
      <c r="DK42" s="117"/>
      <c r="DL42" s="117"/>
      <c r="DM42" s="117"/>
      <c r="DN42" s="117"/>
      <c r="DO42" s="117"/>
      <c r="DP42" s="117"/>
      <c r="DQ42" s="117"/>
      <c r="DR42" s="117"/>
      <c r="DS42" s="118"/>
      <c r="DT42" s="119" t="s">
        <v>116</v>
      </c>
      <c r="DU42" s="120" t="s">
        <v>130</v>
      </c>
      <c r="DV42" s="121" t="s">
        <v>116</v>
      </c>
    </row>
  </sheetData>
  <mergeCells count="25">
    <mergeCell ref="DV5:DV7"/>
    <mergeCell ref="C6:M6"/>
    <mergeCell ref="N6:X6"/>
    <mergeCell ref="Y6:AI6"/>
    <mergeCell ref="AJ6:AT6"/>
    <mergeCell ref="AU6:BE6"/>
    <mergeCell ref="BF6:BP6"/>
    <mergeCell ref="BQ6:CA6"/>
    <mergeCell ref="CB6:CL6"/>
    <mergeCell ref="BQ5:CL5"/>
    <mergeCell ref="CM5:CW5"/>
    <mergeCell ref="CX5:DH5"/>
    <mergeCell ref="DI5:DS5"/>
    <mergeCell ref="DT5:DT7"/>
    <mergeCell ref="DU5:DU7"/>
    <mergeCell ref="B1:AL1"/>
    <mergeCell ref="C2:X2"/>
    <mergeCell ref="C3:AL3"/>
    <mergeCell ref="AM3:AV3"/>
    <mergeCell ref="C4:M4"/>
    <mergeCell ref="A5:A7"/>
    <mergeCell ref="B5:B7"/>
    <mergeCell ref="C5:X5"/>
    <mergeCell ref="Y5:AT5"/>
    <mergeCell ref="AU5:BP5"/>
  </mergeCells>
  <pageMargins left="0.7" right="0.7" top="0.75" bottom="0.75" header="0.3" footer="0.3"/>
  <pageSetup paperSize="9" scale="10" orientation="portrait" horizontalDpi="4294967293"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view="pageBreakPreview" zoomScale="60" zoomScaleNormal="100" workbookViewId="0">
      <selection activeCell="A8" sqref="A8"/>
    </sheetView>
  </sheetViews>
  <sheetFormatPr defaultRowHeight="15"/>
  <cols>
    <col min="2" max="2" width="37.42578125" customWidth="1"/>
    <col min="5" max="5" width="81.85546875" customWidth="1"/>
  </cols>
  <sheetData>
    <row r="1" spans="1:5">
      <c r="B1" s="72" t="s">
        <v>131</v>
      </c>
    </row>
    <row r="2" spans="1:5">
      <c r="B2" s="72" t="s">
        <v>52</v>
      </c>
      <c r="C2" t="str">
        <f>[1]MENU!N20</f>
        <v>I ( Satu )</v>
      </c>
    </row>
    <row r="3" spans="1:5">
      <c r="B3" s="72" t="s">
        <v>53</v>
      </c>
      <c r="C3" t="str">
        <f>[1]MENU!N21</f>
        <v>1 ( satu )</v>
      </c>
    </row>
    <row r="4" spans="1:5">
      <c r="B4" s="72" t="s">
        <v>54</v>
      </c>
      <c r="C4" t="str">
        <f>[1]MENU!N22</f>
        <v>2017 / 2018</v>
      </c>
    </row>
    <row r="5" spans="1:5">
      <c r="A5" s="123" t="s">
        <v>55</v>
      </c>
      <c r="B5" s="123" t="s">
        <v>56</v>
      </c>
      <c r="C5" s="73" t="s">
        <v>57</v>
      </c>
      <c r="D5" s="74" t="s">
        <v>58</v>
      </c>
      <c r="E5" s="124" t="s">
        <v>59</v>
      </c>
    </row>
    <row r="6" spans="1:5" ht="53.25" customHeight="1">
      <c r="A6" s="75">
        <v>1</v>
      </c>
      <c r="B6" s="76" t="s">
        <v>60</v>
      </c>
      <c r="C6" s="77">
        <v>81</v>
      </c>
      <c r="D6" s="77" t="s">
        <v>61</v>
      </c>
      <c r="E6" s="125" t="s">
        <v>132</v>
      </c>
    </row>
    <row r="7" spans="1:5" ht="45">
      <c r="A7" s="75">
        <v>2</v>
      </c>
      <c r="B7" s="76" t="s">
        <v>63</v>
      </c>
      <c r="C7" s="77">
        <v>80</v>
      </c>
      <c r="D7" s="77" t="s">
        <v>61</v>
      </c>
      <c r="E7" s="125" t="s">
        <v>133</v>
      </c>
    </row>
    <row r="8" spans="1:5" ht="60">
      <c r="A8" s="75">
        <v>3</v>
      </c>
      <c r="B8" s="76" t="s">
        <v>65</v>
      </c>
      <c r="C8" s="77">
        <v>81</v>
      </c>
      <c r="D8" s="77" t="s">
        <v>61</v>
      </c>
      <c r="E8" s="125" t="s">
        <v>134</v>
      </c>
    </row>
    <row r="9" spans="1:5" ht="45">
      <c r="A9" s="75">
        <v>4</v>
      </c>
      <c r="B9" s="76" t="s">
        <v>67</v>
      </c>
      <c r="C9" s="77">
        <v>80</v>
      </c>
      <c r="D9" s="77" t="s">
        <v>61</v>
      </c>
      <c r="E9" s="125" t="s">
        <v>133</v>
      </c>
    </row>
    <row r="10" spans="1:5" ht="60">
      <c r="A10" s="75">
        <v>5</v>
      </c>
      <c r="B10" s="76" t="s">
        <v>69</v>
      </c>
      <c r="C10" s="77">
        <v>81</v>
      </c>
      <c r="D10" s="77" t="s">
        <v>61</v>
      </c>
      <c r="E10" s="125" t="s">
        <v>134</v>
      </c>
    </row>
    <row r="11" spans="1:5" ht="45">
      <c r="A11" s="75">
        <v>6</v>
      </c>
      <c r="B11" s="76" t="s">
        <v>70</v>
      </c>
      <c r="C11" s="77">
        <v>80</v>
      </c>
      <c r="D11" s="77" t="s">
        <v>61</v>
      </c>
      <c r="E11" s="125" t="s">
        <v>133</v>
      </c>
    </row>
    <row r="12" spans="1:5" ht="60">
      <c r="A12" s="75">
        <v>7</v>
      </c>
      <c r="B12" s="76" t="s">
        <v>73</v>
      </c>
      <c r="C12" s="77">
        <v>81</v>
      </c>
      <c r="D12" s="77" t="s">
        <v>61</v>
      </c>
      <c r="E12" s="125" t="s">
        <v>134</v>
      </c>
    </row>
    <row r="13" spans="1:5" ht="45">
      <c r="A13" s="75">
        <v>8</v>
      </c>
      <c r="B13" s="76" t="s">
        <v>75</v>
      </c>
      <c r="C13" s="77">
        <v>80</v>
      </c>
      <c r="D13" s="77" t="s">
        <v>61</v>
      </c>
      <c r="E13" s="125" t="s">
        <v>133</v>
      </c>
    </row>
    <row r="14" spans="1:5" ht="45">
      <c r="A14" s="75">
        <v>9</v>
      </c>
      <c r="B14" s="76" t="s">
        <v>77</v>
      </c>
      <c r="C14" s="77">
        <v>80</v>
      </c>
      <c r="D14" s="77" t="s">
        <v>61</v>
      </c>
      <c r="E14" s="125" t="s">
        <v>133</v>
      </c>
    </row>
    <row r="15" spans="1:5" ht="45">
      <c r="A15" s="75">
        <v>10</v>
      </c>
      <c r="B15" s="76" t="s">
        <v>78</v>
      </c>
      <c r="C15" s="77">
        <v>80</v>
      </c>
      <c r="D15" s="77" t="s">
        <v>61</v>
      </c>
      <c r="E15" s="125" t="s">
        <v>133</v>
      </c>
    </row>
    <row r="16" spans="1:5" ht="45">
      <c r="A16" s="75">
        <v>11</v>
      </c>
      <c r="B16" s="76" t="s">
        <v>80</v>
      </c>
      <c r="C16" s="77">
        <v>80</v>
      </c>
      <c r="D16" s="77" t="s">
        <v>61</v>
      </c>
      <c r="E16" s="125" t="s">
        <v>133</v>
      </c>
    </row>
    <row r="17" spans="1:5" ht="45">
      <c r="A17" s="75">
        <v>12</v>
      </c>
      <c r="B17" s="76" t="s">
        <v>82</v>
      </c>
      <c r="C17" s="77">
        <v>80</v>
      </c>
      <c r="D17" s="77" t="s">
        <v>61</v>
      </c>
      <c r="E17" s="125" t="s">
        <v>133</v>
      </c>
    </row>
    <row r="18" spans="1:5" ht="60">
      <c r="A18" s="75">
        <v>13</v>
      </c>
      <c r="B18" s="76" t="s">
        <v>84</v>
      </c>
      <c r="C18" s="77">
        <v>81</v>
      </c>
      <c r="D18" s="77" t="s">
        <v>61</v>
      </c>
      <c r="E18" s="125" t="s">
        <v>134</v>
      </c>
    </row>
    <row r="19" spans="1:5" ht="45">
      <c r="A19" s="75">
        <v>14</v>
      </c>
      <c r="B19" s="76" t="s">
        <v>86</v>
      </c>
      <c r="C19" s="77">
        <v>80</v>
      </c>
      <c r="D19" s="77" t="s">
        <v>61</v>
      </c>
      <c r="E19" s="125" t="s">
        <v>133</v>
      </c>
    </row>
    <row r="20" spans="1:5" ht="45">
      <c r="A20" s="75">
        <v>15</v>
      </c>
      <c r="B20" s="76" t="s">
        <v>87</v>
      </c>
      <c r="C20" s="77">
        <v>80</v>
      </c>
      <c r="D20" s="77" t="s">
        <v>61</v>
      </c>
      <c r="E20" s="125" t="s">
        <v>133</v>
      </c>
    </row>
    <row r="21" spans="1:5" ht="45">
      <c r="A21" s="75">
        <v>16</v>
      </c>
      <c r="B21" s="76" t="s">
        <v>88</v>
      </c>
      <c r="C21" s="77">
        <v>80</v>
      </c>
      <c r="D21" s="77" t="s">
        <v>61</v>
      </c>
      <c r="E21" s="125" t="s">
        <v>133</v>
      </c>
    </row>
    <row r="22" spans="1:5">
      <c r="A22" s="75">
        <v>17</v>
      </c>
      <c r="B22" s="76" t="e">
        <v>#REF!</v>
      </c>
      <c r="C22" s="77"/>
      <c r="D22" s="77"/>
      <c r="E22" s="126"/>
    </row>
    <row r="23" spans="1:5">
      <c r="A23" s="75">
        <v>18</v>
      </c>
      <c r="B23" s="76">
        <v>0</v>
      </c>
      <c r="C23" s="77"/>
      <c r="D23" s="77"/>
      <c r="E23" s="126"/>
    </row>
    <row r="24" spans="1:5">
      <c r="A24" s="75">
        <v>19</v>
      </c>
      <c r="B24" s="76">
        <v>0</v>
      </c>
      <c r="C24" s="77"/>
      <c r="D24" s="77"/>
      <c r="E24" s="126"/>
    </row>
    <row r="25" spans="1:5">
      <c r="A25" s="75">
        <v>20</v>
      </c>
      <c r="B25" s="76">
        <v>0</v>
      </c>
      <c r="C25" s="77"/>
      <c r="D25" s="77"/>
      <c r="E25" s="126"/>
    </row>
    <row r="26" spans="1:5">
      <c r="A26" s="75">
        <v>21</v>
      </c>
      <c r="B26" s="76">
        <v>0</v>
      </c>
      <c r="C26" s="77"/>
      <c r="D26" s="77"/>
      <c r="E26" s="126"/>
    </row>
    <row r="27" spans="1:5">
      <c r="A27" s="75">
        <v>22</v>
      </c>
      <c r="B27" s="76">
        <v>0</v>
      </c>
      <c r="C27" s="77"/>
      <c r="D27" s="77"/>
      <c r="E27" s="126"/>
    </row>
    <row r="28" spans="1:5">
      <c r="A28" s="75">
        <v>23</v>
      </c>
      <c r="B28" s="76">
        <v>0</v>
      </c>
      <c r="C28" s="77"/>
      <c r="D28" s="77"/>
      <c r="E28" s="126"/>
    </row>
    <row r="29" spans="1:5">
      <c r="A29" s="75">
        <v>24</v>
      </c>
      <c r="B29" s="76">
        <v>0</v>
      </c>
      <c r="C29" s="77"/>
      <c r="D29" s="77"/>
      <c r="E29" s="126"/>
    </row>
    <row r="30" spans="1:5">
      <c r="A30" s="75">
        <v>25</v>
      </c>
      <c r="B30" s="76">
        <v>0</v>
      </c>
      <c r="C30" s="77"/>
      <c r="D30" s="77"/>
      <c r="E30" s="126"/>
    </row>
    <row r="31" spans="1:5">
      <c r="A31" s="75">
        <v>26</v>
      </c>
      <c r="B31" s="76">
        <v>0</v>
      </c>
      <c r="C31" s="77"/>
      <c r="D31" s="77"/>
      <c r="E31" s="126"/>
    </row>
    <row r="32" spans="1:5">
      <c r="A32" s="75">
        <v>27</v>
      </c>
      <c r="B32" s="76">
        <v>0</v>
      </c>
      <c r="C32" s="77"/>
      <c r="D32" s="77"/>
      <c r="E32" s="126"/>
    </row>
    <row r="33" spans="1:5">
      <c r="A33" s="75">
        <v>28</v>
      </c>
      <c r="B33" s="76">
        <v>0</v>
      </c>
      <c r="C33" s="77"/>
      <c r="D33" s="77"/>
      <c r="E33" s="126"/>
    </row>
    <row r="34" spans="1:5">
      <c r="A34" s="75">
        <v>29</v>
      </c>
      <c r="B34" s="76">
        <v>0</v>
      </c>
      <c r="C34" s="77"/>
      <c r="D34" s="77"/>
      <c r="E34" s="126"/>
    </row>
    <row r="35" spans="1:5">
      <c r="A35" s="75">
        <v>30</v>
      </c>
      <c r="B35" s="76">
        <v>0</v>
      </c>
      <c r="C35" s="77"/>
      <c r="D35" s="77"/>
      <c r="E35" s="126"/>
    </row>
    <row r="36" spans="1:5">
      <c r="A36" s="75">
        <v>31</v>
      </c>
      <c r="B36" s="76">
        <v>0</v>
      </c>
      <c r="C36" s="77"/>
      <c r="D36" s="77"/>
      <c r="E36" s="126"/>
    </row>
    <row r="37" spans="1:5">
      <c r="A37" s="75">
        <v>32</v>
      </c>
      <c r="B37" s="76">
        <v>0</v>
      </c>
      <c r="C37" s="77"/>
      <c r="D37" s="77"/>
      <c r="E37" s="126"/>
    </row>
    <row r="38" spans="1:5">
      <c r="A38" s="75">
        <v>33</v>
      </c>
      <c r="B38" s="76">
        <v>0</v>
      </c>
      <c r="C38" s="77"/>
      <c r="D38" s="77"/>
      <c r="E38" s="126"/>
    </row>
    <row r="39" spans="1:5">
      <c r="A39" s="75">
        <v>34</v>
      </c>
      <c r="B39" s="76">
        <v>0</v>
      </c>
      <c r="C39" s="77"/>
      <c r="D39" s="77"/>
      <c r="E39" s="126"/>
    </row>
    <row r="40" spans="1:5">
      <c r="A40" s="75">
        <v>35</v>
      </c>
      <c r="B40" s="76">
        <v>0</v>
      </c>
      <c r="C40" s="77"/>
      <c r="D40" s="77"/>
      <c r="E40" s="126"/>
    </row>
  </sheetData>
  <pageMargins left="0.7" right="0.7" top="0.75" bottom="0.75" header="0.3" footer="0.3"/>
  <pageSetup paperSize="9" scale="59" orientation="portrait" horizont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37</vt:i4>
      </vt:variant>
      <vt:variant>
        <vt:lpstr>Named Ranges</vt:lpstr>
      </vt:variant>
      <vt:variant>
        <vt:i4>14</vt:i4>
      </vt:variant>
    </vt:vector>
  </HeadingPairs>
  <TitlesOfParts>
    <vt:vector size="51" baseType="lpstr">
      <vt:lpstr>Hasil</vt:lpstr>
      <vt:lpstr>Home</vt:lpstr>
      <vt:lpstr>Nilai Pengetahuan</vt:lpstr>
      <vt:lpstr>Agama</vt:lpstr>
      <vt:lpstr>Matematika</vt:lpstr>
      <vt:lpstr>Indonesia</vt:lpstr>
      <vt:lpstr>Ipa</vt:lpstr>
      <vt:lpstr>Ips</vt:lpstr>
      <vt:lpstr>olahraga</vt:lpstr>
      <vt:lpstr>Pkn</vt:lpstr>
      <vt:lpstr>SDBP</vt:lpstr>
      <vt:lpstr>BhsJawa</vt:lpstr>
      <vt:lpstr>Presensi</vt:lpstr>
      <vt:lpstr>Extra Kulikuler</vt:lpstr>
      <vt:lpstr>sampul</vt:lpstr>
      <vt:lpstr>Nilai Spiritual</vt:lpstr>
      <vt:lpstr>Nilai Sosial</vt:lpstr>
      <vt:lpstr>Nilai Keterampilan</vt:lpstr>
      <vt:lpstr>Agama Keterampilan</vt:lpstr>
      <vt:lpstr>PPKN Keterampilan</vt:lpstr>
      <vt:lpstr>Matematika Keterampilan</vt:lpstr>
      <vt:lpstr>Indonesia Keterampilan</vt:lpstr>
      <vt:lpstr>Ipa Keterampilan</vt:lpstr>
      <vt:lpstr>Ips keterampilan</vt:lpstr>
      <vt:lpstr>olahraga keterampilan</vt:lpstr>
      <vt:lpstr>bahasa jawa keterampilan</vt:lpstr>
      <vt:lpstr>SDBP keterampilan</vt:lpstr>
      <vt:lpstr>Leger Nilai</vt:lpstr>
      <vt:lpstr>KKM</vt:lpstr>
      <vt:lpstr>KD 3</vt:lpstr>
      <vt:lpstr>KD 4</vt:lpstr>
      <vt:lpstr>Kalimat Saran</vt:lpstr>
      <vt:lpstr>Siswa</vt:lpstr>
      <vt:lpstr>Fisik &amp; Prestasi</vt:lpstr>
      <vt:lpstr>Rapor</vt:lpstr>
      <vt:lpstr>Sheet1</vt:lpstr>
      <vt:lpstr>Raport</vt:lpstr>
      <vt:lpstr>Agama!Print_Area</vt:lpstr>
      <vt:lpstr>'Fisik &amp; Prestasi'!Print_Area</vt:lpstr>
      <vt:lpstr>Home!Print_Area</vt:lpstr>
      <vt:lpstr>Indonesia!Print_Area</vt:lpstr>
      <vt:lpstr>Ipa!Print_Area</vt:lpstr>
      <vt:lpstr>'KD 3'!Print_Area</vt:lpstr>
      <vt:lpstr>'KD 4'!Print_Area</vt:lpstr>
      <vt:lpstr>KKM!Print_Area</vt:lpstr>
      <vt:lpstr>Matematika!Print_Area</vt:lpstr>
      <vt:lpstr>'PPKN Keterampilan'!Print_Area</vt:lpstr>
      <vt:lpstr>Rapor!Print_Area</vt:lpstr>
      <vt:lpstr>Raport!Print_Area</vt:lpstr>
      <vt:lpstr>sampul!Print_Area</vt:lpstr>
      <vt:lpstr>Siswa!Print_Area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one piece</dc:creator>
  <cp:lastModifiedBy>putri</cp:lastModifiedBy>
  <dcterms:created xsi:type="dcterms:W3CDTF">2019-06-19T05:56:47Z</dcterms:created>
  <dcterms:modified xsi:type="dcterms:W3CDTF">2019-08-19T09:57:36Z</dcterms:modified>
</cp:coreProperties>
</file>