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rdill-my.sharepoint.com/personal/andrianna_wardill_ca/Documents/Desktop/Excel_Projects/Dashboard/"/>
    </mc:Choice>
  </mc:AlternateContent>
  <xr:revisionPtr revIDLastSave="4" documentId="13_ncr:1_{E10DEA6F-DC9C-4EEB-8957-E9E5C415A73D}" xr6:coauthVersionLast="47" xr6:coauthVersionMax="47" xr10:uidLastSave="{E967342F-E589-4CB1-95C7-9CCC58903874}"/>
  <bookViews>
    <workbookView xWindow="-120" yWindow="-120" windowWidth="38640" windowHeight="21120" xr2:uid="{1A2E7183-B069-4AD1-B829-57630BA82063}"/>
  </bookViews>
  <sheets>
    <sheet name="Dashboard" sheetId="5" r:id="rId1"/>
    <sheet name="Employee Look Up" sheetId="4" r:id="rId2"/>
    <sheet name="Data" sheetId="2" r:id="rId3"/>
    <sheet name="Employee" sheetId="1" state="hidden" r:id="rId4"/>
    <sheet name="Table" sheetId="3" state="hidden" r:id="rId5"/>
  </sheets>
  <definedNames>
    <definedName name="active_num">Table!$C$50</definedName>
    <definedName name="active_total">Table!$S$33</definedName>
    <definedName name="b_num">Table!$W$7</definedName>
    <definedName name="been_benched">Table!$C$35</definedName>
    <definedName name="benched">Table!$B$37</definedName>
    <definedName name="citie_num">Table!$B$24</definedName>
    <definedName name="cities">Dashboard!$F$48</definedName>
    <definedName name="city">Table!$B$23</definedName>
    <definedName name="citys">Table!$B$23</definedName>
    <definedName name="gender">Table!$B$7</definedName>
    <definedName name="gender_num">Table!$B$8</definedName>
    <definedName name="leave">Table!$B$54</definedName>
    <definedName name="leave_num">Table!$C$51</definedName>
    <definedName name="leave_total">Table!$T$33</definedName>
    <definedName name="m_num">Table!$W$8</definedName>
    <definedName name="no_active">Table!$S$31</definedName>
    <definedName name="no_benched">Table!$U$31</definedName>
    <definedName name="no_leave">Table!$T$31</definedName>
    <definedName name="p_num">Table!$W$9</definedName>
    <definedName name="sex">Dashboard!$T$48</definedName>
    <definedName name="yes_active">Table!$S$32</definedName>
    <definedName name="yes_benched">Table!$U$32</definedName>
    <definedName name="yes_leave">Table!$T$32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 a="1"/>
  <c r="B8" i="3" s="1"/>
  <c r="P43" i="3" a="1"/>
  <c r="P43" i="3" s="1"/>
  <c r="P42" i="3" a="1"/>
  <c r="P42" i="3" s="1"/>
  <c r="O43" i="3" a="1"/>
  <c r="O43" i="3" s="1"/>
  <c r="B6" i="4"/>
  <c r="E4" i="3"/>
  <c r="D3" i="3"/>
  <c r="R31" i="3" a="1"/>
  <c r="P36" i="3" a="1"/>
  <c r="P36" i="3" s="1"/>
  <c r="O37" i="3" a="1"/>
  <c r="O37" i="3" s="1"/>
  <c r="O33" i="3" a="1"/>
  <c r="O33" i="3" s="1"/>
  <c r="B34" i="3" a="1"/>
  <c r="B34" i="3" s="1"/>
  <c r="E34" i="3" s="1"/>
  <c r="B19" i="3" a="1"/>
  <c r="E21" i="3" s="1"/>
  <c r="A2" i="1" a="1"/>
  <c r="A2" i="1" s="1"/>
  <c r="A3" i="1" a="1"/>
  <c r="A3" i="1" s="1"/>
  <c r="A4" i="1" a="1"/>
  <c r="A4" i="1"/>
  <c r="A5" i="1" a="1"/>
  <c r="A5" i="1" s="1"/>
  <c r="A6" i="1" a="1"/>
  <c r="A6" i="1"/>
  <c r="A7" i="1" a="1"/>
  <c r="A7" i="1" s="1"/>
  <c r="A8" i="1" a="1"/>
  <c r="A8" i="1" s="1"/>
  <c r="A9" i="1" a="1"/>
  <c r="A9" i="1" s="1"/>
  <c r="A10" i="1" a="1"/>
  <c r="A10" i="1" s="1"/>
  <c r="A11" i="1" a="1"/>
  <c r="A11" i="1"/>
  <c r="A12" i="1" a="1"/>
  <c r="A12" i="1" s="1"/>
  <c r="A13" i="1" a="1"/>
  <c r="A13" i="1"/>
  <c r="A14" i="1" a="1"/>
  <c r="A14" i="1" s="1"/>
  <c r="A15" i="1" a="1"/>
  <c r="A15" i="1" s="1"/>
  <c r="A16" i="1" a="1"/>
  <c r="A16" i="1" s="1"/>
  <c r="A17" i="1" a="1"/>
  <c r="A17" i="1"/>
  <c r="A18" i="1" a="1"/>
  <c r="A18" i="1" s="1"/>
  <c r="A19" i="1" a="1"/>
  <c r="A19" i="1" s="1"/>
  <c r="A20" i="1" a="1"/>
  <c r="A20" i="1" s="1"/>
  <c r="A21" i="1" a="1"/>
  <c r="A21" i="1" s="1"/>
  <c r="A22" i="1" a="1"/>
  <c r="A22" i="1" s="1"/>
  <c r="A23" i="1" a="1"/>
  <c r="A23" i="1" s="1"/>
  <c r="A24" i="1" a="1"/>
  <c r="A24" i="1"/>
  <c r="A25" i="1" a="1"/>
  <c r="A25" i="1"/>
  <c r="A26" i="1" a="1"/>
  <c r="A26" i="1"/>
  <c r="A27" i="1" a="1"/>
  <c r="A27" i="1" s="1"/>
  <c r="A28" i="1" a="1"/>
  <c r="A28" i="1" s="1"/>
  <c r="A29" i="1" a="1"/>
  <c r="A29" i="1" s="1"/>
  <c r="A30" i="1" a="1"/>
  <c r="A30" i="1"/>
  <c r="A31" i="1" a="1"/>
  <c r="A31" i="1"/>
  <c r="A32" i="1" a="1"/>
  <c r="A32" i="1" s="1"/>
  <c r="A33" i="1" a="1"/>
  <c r="A33" i="1" s="1"/>
  <c r="A34" i="1" a="1"/>
  <c r="A34" i="1"/>
  <c r="A35" i="1" a="1"/>
  <c r="A35" i="1" s="1"/>
  <c r="A36" i="1" a="1"/>
  <c r="A36" i="1" s="1"/>
  <c r="A37" i="1" a="1"/>
  <c r="A37" i="1"/>
  <c r="A38" i="1" a="1"/>
  <c r="A38" i="1" s="1"/>
  <c r="A39" i="1" a="1"/>
  <c r="A39" i="1" s="1"/>
  <c r="A40" i="1" a="1"/>
  <c r="A40" i="1" s="1"/>
  <c r="A41" i="1" a="1"/>
  <c r="A41" i="1" s="1"/>
  <c r="A42" i="1" a="1"/>
  <c r="A42" i="1" s="1"/>
  <c r="A43" i="1" a="1"/>
  <c r="A43" i="1"/>
  <c r="A44" i="1" a="1"/>
  <c r="A44" i="1" s="1"/>
  <c r="A45" i="1" a="1"/>
  <c r="A45" i="1" s="1"/>
  <c r="A46" i="1" a="1"/>
  <c r="A46" i="1" s="1"/>
  <c r="A47" i="1" a="1"/>
  <c r="A47" i="1" s="1"/>
  <c r="A48" i="1" a="1"/>
  <c r="A48" i="1" s="1"/>
  <c r="A49" i="1" a="1"/>
  <c r="A49" i="1" s="1"/>
  <c r="A50" i="1" a="1"/>
  <c r="A50" i="1"/>
  <c r="A51" i="1" a="1"/>
  <c r="A51" i="1" s="1"/>
  <c r="A52" i="1" a="1"/>
  <c r="A52" i="1" s="1"/>
  <c r="A53" i="1" a="1"/>
  <c r="A53" i="1"/>
  <c r="A54" i="1" a="1"/>
  <c r="A54" i="1" s="1"/>
  <c r="A55" i="1" a="1"/>
  <c r="A55" i="1" s="1"/>
  <c r="A56" i="1" a="1"/>
  <c r="A56" i="1"/>
  <c r="A57" i="1" a="1"/>
  <c r="A57" i="1" s="1"/>
  <c r="A58" i="1" a="1"/>
  <c r="A58" i="1"/>
  <c r="A59" i="1" a="1"/>
  <c r="A59" i="1"/>
  <c r="A60" i="1" a="1"/>
  <c r="A60" i="1"/>
  <c r="A61" i="1" a="1"/>
  <c r="A61" i="1" s="1"/>
  <c r="A62" i="1" a="1"/>
  <c r="A62" i="1" s="1"/>
  <c r="A63" i="1" a="1"/>
  <c r="A63" i="1" s="1"/>
  <c r="A64" i="1" a="1"/>
  <c r="A64" i="1" s="1"/>
  <c r="A65" i="1" a="1"/>
  <c r="A65" i="1" s="1"/>
  <c r="A66" i="1" a="1"/>
  <c r="A66" i="1" s="1"/>
  <c r="A67" i="1" a="1"/>
  <c r="A67" i="1" s="1"/>
  <c r="A68" i="1" a="1"/>
  <c r="A68" i="1" s="1"/>
  <c r="A69" i="1" a="1"/>
  <c r="A69" i="1" s="1"/>
  <c r="A70" i="1" a="1"/>
  <c r="A70" i="1"/>
  <c r="A71" i="1" a="1"/>
  <c r="A71" i="1"/>
  <c r="A72" i="1" a="1"/>
  <c r="A72" i="1"/>
  <c r="A73" i="1" a="1"/>
  <c r="A73" i="1"/>
  <c r="A74" i="1" a="1"/>
  <c r="A74" i="1" s="1"/>
  <c r="A75" i="1" a="1"/>
  <c r="A75" i="1" s="1"/>
  <c r="A76" i="1" a="1"/>
  <c r="A76" i="1"/>
  <c r="A77" i="1" a="1"/>
  <c r="A77" i="1" s="1"/>
  <c r="A78" i="1" a="1"/>
  <c r="A78" i="1"/>
  <c r="A79" i="1" a="1"/>
  <c r="A79" i="1"/>
  <c r="A80" i="1" a="1"/>
  <c r="A80" i="1" s="1"/>
  <c r="A81" i="1" a="1"/>
  <c r="A81" i="1" s="1"/>
  <c r="A82" i="1" a="1"/>
  <c r="A82" i="1" s="1"/>
  <c r="A83" i="1" a="1"/>
  <c r="A83" i="1"/>
  <c r="A84" i="1" a="1"/>
  <c r="A84" i="1"/>
  <c r="A85" i="1" a="1"/>
  <c r="A85" i="1"/>
  <c r="A86" i="1" a="1"/>
  <c r="A86" i="1" s="1"/>
  <c r="A87" i="1" a="1"/>
  <c r="A87" i="1" s="1"/>
  <c r="A88" i="1" a="1"/>
  <c r="A88" i="1" s="1"/>
  <c r="A89" i="1" a="1"/>
  <c r="A89" i="1"/>
  <c r="A90" i="1" a="1"/>
  <c r="A90" i="1" s="1"/>
  <c r="A91" i="1" a="1"/>
  <c r="A91" i="1"/>
  <c r="A92" i="1" a="1"/>
  <c r="A92" i="1"/>
  <c r="A93" i="1" a="1"/>
  <c r="A93" i="1" s="1"/>
  <c r="A94" i="1" a="1"/>
  <c r="A94" i="1" s="1"/>
  <c r="A95" i="1" a="1"/>
  <c r="A95" i="1" s="1"/>
  <c r="A96" i="1" a="1"/>
  <c r="A96" i="1"/>
  <c r="A97" i="1" a="1"/>
  <c r="A97" i="1"/>
  <c r="A98" i="1" a="1"/>
  <c r="A98" i="1"/>
  <c r="A99" i="1" a="1"/>
  <c r="A99" i="1" s="1"/>
  <c r="A100" i="1" a="1"/>
  <c r="A100" i="1" s="1"/>
  <c r="A101" i="1" a="1"/>
  <c r="A101" i="1" s="1"/>
  <c r="A102" i="1" a="1"/>
  <c r="A102" i="1"/>
  <c r="A103" i="1" a="1"/>
  <c r="A103" i="1" s="1"/>
  <c r="A104" i="1" a="1"/>
  <c r="A104" i="1" s="1"/>
  <c r="A105" i="1" a="1"/>
  <c r="A105" i="1" s="1"/>
  <c r="A106" i="1" a="1"/>
  <c r="A106" i="1"/>
  <c r="A107" i="1" a="1"/>
  <c r="A107" i="1" s="1"/>
  <c r="A108" i="1" a="1"/>
  <c r="A108" i="1" s="1"/>
  <c r="A109" i="1" a="1"/>
  <c r="A109" i="1"/>
  <c r="A110" i="1" a="1"/>
  <c r="A110" i="1"/>
  <c r="A111" i="1" a="1"/>
  <c r="A111" i="1" s="1"/>
  <c r="A112" i="1" a="1"/>
  <c r="A112" i="1" s="1"/>
  <c r="A113" i="1" a="1"/>
  <c r="A113" i="1" s="1"/>
  <c r="A114" i="1" a="1"/>
  <c r="A114" i="1" s="1"/>
  <c r="A115" i="1" a="1"/>
  <c r="A115" i="1"/>
  <c r="A116" i="1" a="1"/>
  <c r="A116" i="1"/>
  <c r="A117" i="1" a="1"/>
  <c r="A117" i="1" s="1"/>
  <c r="A118" i="1" a="1"/>
  <c r="A118" i="1"/>
  <c r="A119" i="1" a="1"/>
  <c r="A119" i="1"/>
  <c r="A120" i="1" a="1"/>
  <c r="A120" i="1" s="1"/>
  <c r="A121" i="1" a="1"/>
  <c r="A121" i="1" s="1"/>
  <c r="A122" i="1" a="1"/>
  <c r="A122" i="1"/>
  <c r="A123" i="1" a="1"/>
  <c r="A123" i="1" s="1"/>
  <c r="A124" i="1" a="1"/>
  <c r="A124" i="1"/>
  <c r="A125" i="1" a="1"/>
  <c r="A125" i="1" s="1"/>
  <c r="A126" i="1" a="1"/>
  <c r="A126" i="1" s="1"/>
  <c r="A127" i="1" a="1"/>
  <c r="A127" i="1" s="1"/>
  <c r="A128" i="1" a="1"/>
  <c r="A128" i="1"/>
  <c r="A129" i="1" a="1"/>
  <c r="A129" i="1" s="1"/>
  <c r="A130" i="1" a="1"/>
  <c r="A130" i="1"/>
  <c r="A131" i="1" a="1"/>
  <c r="A131" i="1" s="1"/>
  <c r="A132" i="1" a="1"/>
  <c r="A132" i="1" s="1"/>
  <c r="A133" i="1" a="1"/>
  <c r="A133" i="1" s="1"/>
  <c r="A134" i="1" a="1"/>
  <c r="A134" i="1" s="1"/>
  <c r="A135" i="1" a="1"/>
  <c r="A135" i="1" s="1"/>
  <c r="A136" i="1" a="1"/>
  <c r="A136" i="1" s="1"/>
  <c r="A137" i="1" a="1"/>
  <c r="A137" i="1" s="1"/>
  <c r="A138" i="1" a="1"/>
  <c r="A138" i="1"/>
  <c r="A139" i="1" a="1"/>
  <c r="A139" i="1" s="1"/>
  <c r="A140" i="1" a="1"/>
  <c r="A140" i="1" s="1"/>
  <c r="A141" i="1" a="1"/>
  <c r="A141" i="1" s="1"/>
  <c r="A142" i="1" a="1"/>
  <c r="A142" i="1"/>
  <c r="A143" i="1" a="1"/>
  <c r="A143" i="1"/>
  <c r="A144" i="1" a="1"/>
  <c r="A144" i="1"/>
  <c r="A145" i="1" a="1"/>
  <c r="A145" i="1"/>
  <c r="A146" i="1" a="1"/>
  <c r="A146" i="1" s="1"/>
  <c r="A147" i="1" a="1"/>
  <c r="A147" i="1" s="1"/>
  <c r="A148" i="1" a="1"/>
  <c r="A148" i="1"/>
  <c r="A149" i="1" a="1"/>
  <c r="A149" i="1"/>
  <c r="A150" i="1" a="1"/>
  <c r="A150" i="1"/>
  <c r="A151" i="1" a="1"/>
  <c r="A151" i="1"/>
  <c r="A152" i="1" a="1"/>
  <c r="A152" i="1" s="1"/>
  <c r="A153" i="1" a="1"/>
  <c r="A153" i="1" s="1"/>
  <c r="A154" i="1" a="1"/>
  <c r="A154" i="1" s="1"/>
  <c r="A155" i="1" a="1"/>
  <c r="A155" i="1"/>
  <c r="A156" i="1" a="1"/>
  <c r="A156" i="1" s="1"/>
  <c r="A157" i="1" a="1"/>
  <c r="A157" i="1" s="1"/>
  <c r="A158" i="1" a="1"/>
  <c r="A158" i="1" s="1"/>
  <c r="A159" i="1" a="1"/>
  <c r="A159" i="1" s="1"/>
  <c r="A160" i="1" a="1"/>
  <c r="A160" i="1" s="1"/>
  <c r="A161" i="1" a="1"/>
  <c r="A161" i="1"/>
  <c r="A162" i="1" a="1"/>
  <c r="A162" i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/>
  <c r="A175" i="1" a="1"/>
  <c r="A175" i="1"/>
  <c r="A176" i="1" a="1"/>
  <c r="A176" i="1" s="1"/>
  <c r="A177" i="1" a="1"/>
  <c r="A177" i="1" s="1"/>
  <c r="A178" i="1" a="1"/>
  <c r="A178" i="1" s="1"/>
  <c r="A179" i="1" a="1"/>
  <c r="A179" i="1" s="1"/>
  <c r="A180" i="1" a="1"/>
  <c r="A180" i="1" s="1"/>
  <c r="A181" i="1" a="1"/>
  <c r="A181" i="1"/>
  <c r="A182" i="1" a="1"/>
  <c r="A182" i="1" s="1"/>
  <c r="A183" i="1" a="1"/>
  <c r="A183" i="1" s="1"/>
  <c r="A184" i="1" a="1"/>
  <c r="A184" i="1" s="1"/>
  <c r="A185" i="1" a="1"/>
  <c r="A185" i="1"/>
  <c r="A186" i="1" a="1"/>
  <c r="A186" i="1" s="1"/>
  <c r="A187" i="1" a="1"/>
  <c r="A187" i="1"/>
  <c r="A188" i="1" a="1"/>
  <c r="A188" i="1" s="1"/>
  <c r="A189" i="1" a="1"/>
  <c r="A189" i="1" s="1"/>
  <c r="A190" i="1" a="1"/>
  <c r="A190" i="1"/>
  <c r="A191" i="1" a="1"/>
  <c r="A191" i="1" s="1"/>
  <c r="A192" i="1" a="1"/>
  <c r="A192" i="1" s="1"/>
  <c r="A193" i="1" a="1"/>
  <c r="A193" i="1" s="1"/>
  <c r="A194" i="1" a="1"/>
  <c r="A194" i="1"/>
  <c r="A195" i="1" a="1"/>
  <c r="A195" i="1" s="1"/>
  <c r="A196" i="1" a="1"/>
  <c r="A196" i="1" s="1"/>
  <c r="A197" i="1" a="1"/>
  <c r="A197" i="1" s="1"/>
  <c r="A198" i="1" a="1"/>
  <c r="A198" i="1" s="1"/>
  <c r="A199" i="1" a="1"/>
  <c r="A199" i="1" s="1"/>
  <c r="A200" i="1" a="1"/>
  <c r="A200" i="1"/>
  <c r="A201" i="1" a="1"/>
  <c r="A201" i="1" s="1"/>
  <c r="A202" i="1" a="1"/>
  <c r="A202" i="1" s="1"/>
  <c r="A203" i="1" a="1"/>
  <c r="A203" i="1" s="1"/>
  <c r="A204" i="1" a="1"/>
  <c r="A204" i="1" s="1"/>
  <c r="A205" i="1" a="1"/>
  <c r="A205" i="1" s="1"/>
  <c r="A206" i="1" a="1"/>
  <c r="A206" i="1" s="1"/>
  <c r="A207" i="1" a="1"/>
  <c r="A207" i="1" s="1"/>
  <c r="A208" i="1" a="1"/>
  <c r="A208" i="1" s="1"/>
  <c r="A209" i="1" a="1"/>
  <c r="A209" i="1"/>
  <c r="A210" i="1" a="1"/>
  <c r="A210" i="1"/>
  <c r="A211" i="1" a="1"/>
  <c r="A211" i="1"/>
  <c r="A212" i="1" a="1"/>
  <c r="A212" i="1" s="1"/>
  <c r="A213" i="1" a="1"/>
  <c r="A213" i="1" s="1"/>
  <c r="A214" i="1" a="1"/>
  <c r="A214" i="1"/>
  <c r="A215" i="1" a="1"/>
  <c r="A215" i="1" s="1"/>
  <c r="A216" i="1" a="1"/>
  <c r="A216" i="1"/>
  <c r="A217" i="1" a="1"/>
  <c r="A217" i="1"/>
  <c r="A218" i="1" a="1"/>
  <c r="A218" i="1" s="1"/>
  <c r="A219" i="1" a="1"/>
  <c r="A219" i="1" s="1"/>
  <c r="A220" i="1" a="1"/>
  <c r="A220" i="1"/>
  <c r="A221" i="1" a="1"/>
  <c r="A221" i="1" s="1"/>
  <c r="A222" i="1" a="1"/>
  <c r="A222" i="1" s="1"/>
  <c r="A223" i="1" a="1"/>
  <c r="A223" i="1"/>
  <c r="A224" i="1" a="1"/>
  <c r="A224" i="1"/>
  <c r="A225" i="1" a="1"/>
  <c r="A225" i="1" s="1"/>
  <c r="A226" i="1" a="1"/>
  <c r="A226" i="1" s="1"/>
  <c r="A227" i="1" a="1"/>
  <c r="A227" i="1"/>
  <c r="A228" i="1" a="1"/>
  <c r="A228" i="1" s="1"/>
  <c r="A229" i="1" a="1"/>
  <c r="A229" i="1"/>
  <c r="A230" i="1" a="1"/>
  <c r="A230" i="1"/>
  <c r="A231" i="1" a="1"/>
  <c r="A231" i="1" s="1"/>
  <c r="A232" i="1" a="1"/>
  <c r="A232" i="1" s="1"/>
  <c r="A233" i="1" a="1"/>
  <c r="A233" i="1"/>
  <c r="A234" i="1" a="1"/>
  <c r="A234" i="1"/>
  <c r="A235" i="1" a="1"/>
  <c r="A235" i="1" s="1"/>
  <c r="A236" i="1" a="1"/>
  <c r="A236" i="1"/>
  <c r="A237" i="1" a="1"/>
  <c r="A237" i="1" s="1"/>
  <c r="A238" i="1" a="1"/>
  <c r="A238" i="1" s="1"/>
  <c r="A239" i="1" a="1"/>
  <c r="A239" i="1" s="1"/>
  <c r="A240" i="1" a="1"/>
  <c r="A240" i="1"/>
  <c r="A241" i="1" a="1"/>
  <c r="A241" i="1" s="1"/>
  <c r="A242" i="1" a="1"/>
  <c r="A242" i="1"/>
  <c r="A243" i="1" a="1"/>
  <c r="A243" i="1" s="1"/>
  <c r="A244" i="1" a="1"/>
  <c r="A244" i="1" s="1"/>
  <c r="A245" i="1" a="1"/>
  <c r="A245" i="1" s="1"/>
  <c r="A246" i="1" a="1"/>
  <c r="A246" i="1"/>
  <c r="A247" i="1" a="1"/>
  <c r="A247" i="1" s="1"/>
  <c r="A248" i="1" a="1"/>
  <c r="A248" i="1" s="1"/>
  <c r="A249" i="1" a="1"/>
  <c r="A249" i="1" s="1"/>
  <c r="A250" i="1" a="1"/>
  <c r="A250" i="1" s="1"/>
  <c r="A251" i="1" a="1"/>
  <c r="A251" i="1"/>
  <c r="A252" i="1" a="1"/>
  <c r="A252" i="1" s="1"/>
  <c r="A253" i="1" a="1"/>
  <c r="A253" i="1"/>
  <c r="A254" i="1" a="1"/>
  <c r="A254" i="1" s="1"/>
  <c r="A255" i="1" a="1"/>
  <c r="A255" i="1" s="1"/>
  <c r="A256" i="1" a="1"/>
  <c r="A256" i="1"/>
  <c r="A257" i="1" a="1"/>
  <c r="A257" i="1" s="1"/>
  <c r="A258" i="1" a="1"/>
  <c r="A258" i="1" s="1"/>
  <c r="A259" i="1" a="1"/>
  <c r="A259" i="1"/>
  <c r="A260" i="1" a="1"/>
  <c r="A260" i="1" s="1"/>
  <c r="A261" i="1" a="1"/>
  <c r="A261" i="1" s="1"/>
  <c r="A262" i="1" a="1"/>
  <c r="A262" i="1"/>
  <c r="A263" i="1" a="1"/>
  <c r="A263" i="1"/>
  <c r="A264" i="1" a="1"/>
  <c r="A264" i="1" s="1"/>
  <c r="A265" i="1" a="1"/>
  <c r="A265" i="1" s="1"/>
  <c r="A266" i="1" a="1"/>
  <c r="A266" i="1"/>
  <c r="A267" i="1" a="1"/>
  <c r="A267" i="1" s="1"/>
  <c r="A268" i="1" a="1"/>
  <c r="A268" i="1"/>
  <c r="A269" i="1" a="1"/>
  <c r="A269" i="1"/>
  <c r="A270" i="1" a="1"/>
  <c r="A270" i="1"/>
  <c r="A271" i="1" a="1"/>
  <c r="A271" i="1" s="1"/>
  <c r="A272" i="1" a="1"/>
  <c r="A272" i="1"/>
  <c r="A273" i="1" a="1"/>
  <c r="A273" i="1" s="1"/>
  <c r="A274" i="1" a="1"/>
  <c r="A274" i="1"/>
  <c r="A275" i="1" a="1"/>
  <c r="A275" i="1"/>
  <c r="A276" i="1" a="1"/>
  <c r="A276" i="1"/>
  <c r="A277" i="1" a="1"/>
  <c r="A277" i="1"/>
  <c r="A278" i="1" a="1"/>
  <c r="A278" i="1" s="1"/>
  <c r="A279" i="1" a="1"/>
  <c r="A279" i="1" s="1"/>
  <c r="A280" i="1" a="1"/>
  <c r="A280" i="1"/>
  <c r="A281" i="1" a="1"/>
  <c r="A281" i="1"/>
  <c r="A282" i="1" a="1"/>
  <c r="A282" i="1"/>
  <c r="A283" i="1" a="1"/>
  <c r="A283" i="1"/>
  <c r="A284" i="1" a="1"/>
  <c r="A284" i="1" s="1"/>
  <c r="A285" i="1" a="1"/>
  <c r="A285" i="1" s="1"/>
  <c r="A286" i="1" a="1"/>
  <c r="A286" i="1"/>
  <c r="A287" i="1" a="1"/>
  <c r="A287" i="1"/>
  <c r="A288" i="1" a="1"/>
  <c r="A288" i="1"/>
  <c r="A289" i="1" a="1"/>
  <c r="A289" i="1"/>
  <c r="A290" i="1" a="1"/>
  <c r="A290" i="1"/>
  <c r="A291" i="1" a="1"/>
  <c r="A291" i="1" s="1"/>
  <c r="A292" i="1" a="1"/>
  <c r="A292" i="1"/>
  <c r="A293" i="1" a="1"/>
  <c r="A293" i="1"/>
  <c r="A294" i="1" a="1"/>
  <c r="A294" i="1" s="1"/>
  <c r="A295" i="1" a="1"/>
  <c r="A295" i="1" s="1"/>
  <c r="A296" i="1" a="1"/>
  <c r="A296" i="1" s="1"/>
  <c r="A297" i="1" a="1"/>
  <c r="A297" i="1" s="1"/>
  <c r="A298" i="1" a="1"/>
  <c r="A298" i="1"/>
  <c r="A299" i="1" a="1"/>
  <c r="A299" i="1"/>
  <c r="A300" i="1" a="1"/>
  <c r="A300" i="1"/>
  <c r="A301" i="1" a="1"/>
  <c r="A301" i="1"/>
  <c r="A302" i="1" a="1"/>
  <c r="A302" i="1"/>
  <c r="A303" i="1" a="1"/>
  <c r="A303" i="1" s="1"/>
  <c r="A304" i="1" a="1"/>
  <c r="A304" i="1" s="1"/>
  <c r="A305" i="1" a="1"/>
  <c r="A305" i="1"/>
  <c r="A306" i="1" a="1"/>
  <c r="A306" i="1" s="1"/>
  <c r="A307" i="1" a="1"/>
  <c r="A307" i="1"/>
  <c r="A308" i="1" a="1"/>
  <c r="A308" i="1"/>
  <c r="A309" i="1" a="1"/>
  <c r="A309" i="1" s="1"/>
  <c r="A310" i="1" a="1"/>
  <c r="A310" i="1" s="1"/>
  <c r="A311" i="1" a="1"/>
  <c r="A311" i="1"/>
  <c r="A312" i="1" a="1"/>
  <c r="A312" i="1"/>
  <c r="A313" i="1" a="1"/>
  <c r="A313" i="1"/>
  <c r="A314" i="1" a="1"/>
  <c r="A314" i="1" s="1"/>
  <c r="A315" i="1" a="1"/>
  <c r="A315" i="1" s="1"/>
  <c r="A316" i="1" a="1"/>
  <c r="A316" i="1"/>
  <c r="A317" i="1" a="1"/>
  <c r="A317" i="1" s="1"/>
  <c r="A318" i="1" a="1"/>
  <c r="A318" i="1"/>
  <c r="A319" i="1" a="1"/>
  <c r="A319" i="1"/>
  <c r="A320" i="1" a="1"/>
  <c r="A320" i="1"/>
  <c r="A321" i="1" a="1"/>
  <c r="A321" i="1" s="1"/>
  <c r="A322" i="1" a="1"/>
  <c r="A322" i="1"/>
  <c r="A323" i="1" a="1"/>
  <c r="A323" i="1"/>
  <c r="A324" i="1" a="1"/>
  <c r="A324" i="1"/>
  <c r="A325" i="1" a="1"/>
  <c r="A325" i="1"/>
  <c r="A326" i="1" a="1"/>
  <c r="A326" i="1" s="1"/>
  <c r="A327" i="1" a="1"/>
  <c r="A327" i="1" s="1"/>
  <c r="A328" i="1" a="1"/>
  <c r="A328" i="1" s="1"/>
  <c r="A329" i="1" a="1"/>
  <c r="A329" i="1" s="1"/>
  <c r="A330" i="1" a="1"/>
  <c r="A330" i="1" s="1"/>
  <c r="A331" i="1" a="1"/>
  <c r="A331" i="1"/>
  <c r="A332" i="1" a="1"/>
  <c r="A332" i="1"/>
  <c r="A333" i="1" a="1"/>
  <c r="A333" i="1" s="1"/>
  <c r="A334" i="1" a="1"/>
  <c r="A334" i="1"/>
  <c r="A335" i="1" a="1"/>
  <c r="A335" i="1" s="1"/>
  <c r="A336" i="1" a="1"/>
  <c r="A336" i="1" s="1"/>
  <c r="A337" i="1" a="1"/>
  <c r="A337" i="1"/>
  <c r="A338" i="1" a="1"/>
  <c r="A338" i="1" s="1"/>
  <c r="A339" i="1" a="1"/>
  <c r="A339" i="1" s="1"/>
  <c r="A340" i="1" a="1"/>
  <c r="A340" i="1" s="1"/>
  <c r="A341" i="1" a="1"/>
  <c r="A341" i="1" s="1"/>
  <c r="A342" i="1" a="1"/>
  <c r="A342" i="1"/>
  <c r="A343" i="1" a="1"/>
  <c r="A343" i="1" s="1"/>
  <c r="A344" i="1" a="1"/>
  <c r="A344" i="1"/>
  <c r="A345" i="1" a="1"/>
  <c r="A345" i="1" s="1"/>
  <c r="A346" i="1" a="1"/>
  <c r="A346" i="1"/>
  <c r="A347" i="1" a="1"/>
  <c r="A347" i="1" s="1"/>
  <c r="A348" i="1" a="1"/>
  <c r="A348" i="1" s="1"/>
  <c r="A349" i="1" a="1"/>
  <c r="A349" i="1"/>
  <c r="A350" i="1" a="1"/>
  <c r="A350" i="1"/>
  <c r="A351" i="1" a="1"/>
  <c r="A351" i="1" s="1"/>
  <c r="A352" i="1" a="1"/>
  <c r="A352" i="1" s="1"/>
  <c r="A353" i="1" a="1"/>
  <c r="A353" i="1"/>
  <c r="A354" i="1" a="1"/>
  <c r="A354" i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/>
  <c r="A361" i="1" a="1"/>
  <c r="A361" i="1"/>
  <c r="A362" i="1" a="1"/>
  <c r="A362" i="1" s="1"/>
  <c r="A363" i="1" a="1"/>
  <c r="A363" i="1" s="1"/>
  <c r="A364" i="1" a="1"/>
  <c r="A364" i="1"/>
  <c r="A365" i="1" a="1"/>
  <c r="A365" i="1"/>
  <c r="A366" i="1" a="1"/>
  <c r="A366" i="1"/>
  <c r="A367" i="1" a="1"/>
  <c r="A367" i="1" s="1"/>
  <c r="A368" i="1" a="1"/>
  <c r="A368" i="1"/>
  <c r="A369" i="1" a="1"/>
  <c r="A369" i="1" s="1"/>
  <c r="A370" i="1" a="1"/>
  <c r="A370" i="1"/>
  <c r="A371" i="1" a="1"/>
  <c r="A371" i="1" s="1"/>
  <c r="A372" i="1" a="1"/>
  <c r="A372" i="1" s="1"/>
  <c r="A373" i="1" a="1"/>
  <c r="A373" i="1" s="1"/>
  <c r="A374" i="1" a="1"/>
  <c r="A374" i="1"/>
  <c r="A375" i="1" a="1"/>
  <c r="A375" i="1" s="1"/>
  <c r="A376" i="1" a="1"/>
  <c r="A376" i="1" s="1"/>
  <c r="A377" i="1" a="1"/>
  <c r="A377" i="1"/>
  <c r="A378" i="1" a="1"/>
  <c r="A378" i="1" s="1"/>
  <c r="A379" i="1" a="1"/>
  <c r="A379" i="1" s="1"/>
  <c r="A380" i="1" a="1"/>
  <c r="A380" i="1"/>
  <c r="A381" i="1" a="1"/>
  <c r="A381" i="1" s="1"/>
  <c r="A382" i="1" a="1"/>
  <c r="A382" i="1"/>
  <c r="A383" i="1" a="1"/>
  <c r="A383" i="1"/>
  <c r="A384" i="1" a="1"/>
  <c r="A384" i="1"/>
  <c r="A385" i="1" a="1"/>
  <c r="A385" i="1"/>
  <c r="A386" i="1" a="1"/>
  <c r="A386" i="1"/>
  <c r="A387" i="1" a="1"/>
  <c r="A387" i="1" s="1"/>
  <c r="A388" i="1" a="1"/>
  <c r="A388" i="1"/>
  <c r="A389" i="1" a="1"/>
  <c r="A389" i="1" s="1"/>
  <c r="A390" i="1" a="1"/>
  <c r="A390" i="1"/>
  <c r="A391" i="1" a="1"/>
  <c r="A391" i="1"/>
  <c r="A392" i="1" a="1"/>
  <c r="A392" i="1"/>
  <c r="A393" i="1" a="1"/>
  <c r="A393" i="1" s="1"/>
  <c r="A394" i="1" a="1"/>
  <c r="A394" i="1"/>
  <c r="A395" i="1" a="1"/>
  <c r="A395" i="1"/>
  <c r="A396" i="1" a="1"/>
  <c r="A396" i="1"/>
  <c r="A397" i="1" a="1"/>
  <c r="A397" i="1" s="1"/>
  <c r="A398" i="1" a="1"/>
  <c r="A398" i="1" s="1"/>
  <c r="A399" i="1" a="1"/>
  <c r="A399" i="1" s="1"/>
  <c r="A400" i="1" a="1"/>
  <c r="A400" i="1"/>
  <c r="A401" i="1" a="1"/>
  <c r="A401" i="1" s="1"/>
  <c r="A402" i="1" a="1"/>
  <c r="A402" i="1" s="1"/>
  <c r="A403" i="1" a="1"/>
  <c r="A403" i="1"/>
  <c r="A404" i="1" a="1"/>
  <c r="A404" i="1" s="1"/>
  <c r="A405" i="1" a="1"/>
  <c r="A405" i="1" s="1"/>
  <c r="A406" i="1" a="1"/>
  <c r="A406" i="1"/>
  <c r="A407" i="1" a="1"/>
  <c r="A407" i="1"/>
  <c r="A408" i="1" a="1"/>
  <c r="A408" i="1" s="1"/>
  <c r="A409" i="1" a="1"/>
  <c r="A409" i="1"/>
  <c r="A410" i="1" a="1"/>
  <c r="A410" i="1"/>
  <c r="A411" i="1" a="1"/>
  <c r="A411" i="1" s="1"/>
  <c r="A412" i="1" a="1"/>
  <c r="A412" i="1" s="1"/>
  <c r="A413" i="1" a="1"/>
  <c r="A413" i="1" s="1"/>
  <c r="A414" i="1" a="1"/>
  <c r="A414" i="1"/>
  <c r="A415" i="1" a="1"/>
  <c r="A415" i="1" s="1"/>
  <c r="A416" i="1" a="1"/>
  <c r="A416" i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/>
  <c r="A423" i="1" a="1"/>
  <c r="A423" i="1" s="1"/>
  <c r="A424" i="1" a="1"/>
  <c r="A424" i="1"/>
  <c r="A425" i="1" a="1"/>
  <c r="A425" i="1"/>
  <c r="A426" i="1" a="1"/>
  <c r="A426" i="1"/>
  <c r="A427" i="1" a="1"/>
  <c r="A427" i="1"/>
  <c r="A428" i="1" a="1"/>
  <c r="A428" i="1" s="1"/>
  <c r="A429" i="1" a="1"/>
  <c r="A429" i="1" s="1"/>
  <c r="A430" i="1" a="1"/>
  <c r="A430" i="1"/>
  <c r="A431" i="1" a="1"/>
  <c r="A431" i="1"/>
  <c r="A432" i="1" a="1"/>
  <c r="A432" i="1"/>
  <c r="A433" i="1" a="1"/>
  <c r="A433" i="1"/>
  <c r="A434" i="1" a="1"/>
  <c r="A434" i="1"/>
  <c r="A435" i="1" a="1"/>
  <c r="A435" i="1" s="1"/>
  <c r="A436" i="1" a="1"/>
  <c r="A436" i="1"/>
  <c r="A437" i="1" a="1"/>
  <c r="A437" i="1" s="1"/>
  <c r="A438" i="1" a="1"/>
  <c r="A438" i="1" s="1"/>
  <c r="A439" i="1" a="1"/>
  <c r="A439" i="1" s="1"/>
  <c r="A440" i="1" a="1"/>
  <c r="A440" i="1" s="1"/>
  <c r="A441" i="1" a="1"/>
  <c r="A441" i="1" s="1"/>
  <c r="A442" i="1" a="1"/>
  <c r="A442" i="1"/>
  <c r="A443" i="1" a="1"/>
  <c r="A443" i="1" s="1"/>
  <c r="A444" i="1" a="1"/>
  <c r="A444" i="1"/>
  <c r="A445" i="1" a="1"/>
  <c r="A445" i="1"/>
  <c r="A446" i="1" a="1"/>
  <c r="A446" i="1"/>
  <c r="A447" i="1" a="1"/>
  <c r="A447" i="1" s="1"/>
  <c r="A448" i="1" a="1"/>
  <c r="A448" i="1" s="1"/>
  <c r="A449" i="1" a="1"/>
  <c r="A449" i="1"/>
  <c r="A450" i="1" a="1"/>
  <c r="A450" i="1" s="1"/>
  <c r="A451" i="1" a="1"/>
  <c r="A451" i="1"/>
  <c r="A452" i="1" a="1"/>
  <c r="A452" i="1"/>
  <c r="A453" i="1" a="1"/>
  <c r="A453" i="1" s="1"/>
  <c r="A454" i="1" a="1"/>
  <c r="A454" i="1" s="1"/>
  <c r="A455" i="1" a="1"/>
  <c r="A455" i="1"/>
  <c r="A456" i="1" a="1"/>
  <c r="A456" i="1"/>
  <c r="A457" i="1" a="1"/>
  <c r="A457" i="1" s="1"/>
  <c r="A458" i="1" a="1"/>
  <c r="A458" i="1" s="1"/>
  <c r="A459" i="1" a="1"/>
  <c r="A459" i="1" s="1"/>
  <c r="A460" i="1" a="1"/>
  <c r="A460" i="1"/>
  <c r="A461" i="1" a="1"/>
  <c r="A461" i="1" s="1"/>
  <c r="A462" i="1" a="1"/>
  <c r="A462" i="1"/>
  <c r="A463" i="1" a="1"/>
  <c r="A463" i="1"/>
  <c r="A464" i="1" a="1"/>
  <c r="A464" i="1" s="1"/>
  <c r="A465" i="1" a="1"/>
  <c r="A465" i="1" s="1"/>
  <c r="A466" i="1" a="1"/>
  <c r="A466" i="1"/>
  <c r="A467" i="1" a="1"/>
  <c r="A467" i="1"/>
  <c r="A468" i="1" a="1"/>
  <c r="A468" i="1"/>
  <c r="A469" i="1" a="1"/>
  <c r="A469" i="1" s="1"/>
  <c r="A470" i="1" a="1"/>
  <c r="A470" i="1" s="1"/>
  <c r="A471" i="1" a="1"/>
  <c r="A471" i="1" s="1"/>
  <c r="A472" i="1" a="1"/>
  <c r="A472" i="1" s="1"/>
  <c r="A473" i="1" a="1"/>
  <c r="A473" i="1" s="1"/>
  <c r="A474" i="1" a="1"/>
  <c r="A474" i="1" s="1"/>
  <c r="A475" i="1" a="1"/>
  <c r="A475" i="1"/>
  <c r="A476" i="1" a="1"/>
  <c r="A476" i="1" s="1"/>
  <c r="A477" i="1" a="1"/>
  <c r="A477" i="1" s="1"/>
  <c r="A478" i="1" a="1"/>
  <c r="A478" i="1" s="1"/>
  <c r="A479" i="1" a="1"/>
  <c r="A479" i="1" s="1"/>
  <c r="A480" i="1" a="1"/>
  <c r="A480" i="1" s="1"/>
  <c r="A481" i="1" a="1"/>
  <c r="A481" i="1"/>
  <c r="A482" i="1" a="1"/>
  <c r="A482" i="1"/>
  <c r="A483" i="1" a="1"/>
  <c r="A483" i="1" s="1"/>
  <c r="A484" i="1" a="1"/>
  <c r="A484" i="1" s="1"/>
  <c r="A485" i="1" a="1"/>
  <c r="A485" i="1"/>
  <c r="A486" i="1" a="1"/>
  <c r="A486" i="1"/>
  <c r="A487" i="1" a="1"/>
  <c r="A487" i="1" s="1"/>
  <c r="A488" i="1" a="1"/>
  <c r="A488" i="1"/>
  <c r="A489" i="1" a="1"/>
  <c r="A489" i="1" s="1"/>
  <c r="A490" i="1" a="1"/>
  <c r="A490" i="1" s="1"/>
  <c r="A491" i="1" a="1"/>
  <c r="A491" i="1" s="1"/>
  <c r="A492" i="1" a="1"/>
  <c r="A492" i="1"/>
  <c r="A493" i="1" a="1"/>
  <c r="A493" i="1"/>
  <c r="A494" i="1" a="1"/>
  <c r="A494" i="1"/>
  <c r="A495" i="1" a="1"/>
  <c r="A495" i="1" s="1"/>
  <c r="A496" i="1" a="1"/>
  <c r="A496" i="1" s="1"/>
  <c r="A497" i="1" a="1"/>
  <c r="A497" i="1"/>
  <c r="A498" i="1" a="1"/>
  <c r="A498" i="1" s="1"/>
  <c r="A499" i="1" a="1"/>
  <c r="A499" i="1" s="1"/>
  <c r="A500" i="1" a="1"/>
  <c r="A500" i="1" s="1"/>
  <c r="A501" i="1" a="1"/>
  <c r="A501" i="1"/>
  <c r="A502" i="1" a="1"/>
  <c r="A502" i="1"/>
  <c r="A503" i="1" a="1"/>
  <c r="A503" i="1" s="1"/>
  <c r="A504" i="1" a="1"/>
  <c r="A504" i="1" s="1"/>
  <c r="A505" i="1" a="1"/>
  <c r="A505" i="1"/>
  <c r="A506" i="1" a="1"/>
  <c r="A506" i="1" s="1"/>
  <c r="A507" i="1" a="1"/>
  <c r="A507" i="1"/>
  <c r="A508" i="1" a="1"/>
  <c r="A508" i="1" s="1"/>
  <c r="A509" i="1" a="1"/>
  <c r="A509" i="1"/>
  <c r="A510" i="1" a="1"/>
  <c r="A510" i="1"/>
  <c r="A511" i="1" a="1"/>
  <c r="A511" i="1" s="1"/>
  <c r="A512" i="1" a="1"/>
  <c r="A512" i="1" s="1"/>
  <c r="A513" i="1" a="1"/>
  <c r="A513" i="1"/>
  <c r="A514" i="1" a="1"/>
  <c r="A514" i="1"/>
  <c r="A515" i="1" a="1"/>
  <c r="A515" i="1"/>
  <c r="A516" i="1" a="1"/>
  <c r="A516" i="1" s="1"/>
  <c r="A517" i="1" a="1"/>
  <c r="A517" i="1" s="1"/>
  <c r="A518" i="1" a="1"/>
  <c r="A518" i="1" s="1"/>
  <c r="A519" i="1" a="1"/>
  <c r="A519" i="1"/>
  <c r="A520" i="1" a="1"/>
  <c r="A520" i="1" s="1"/>
  <c r="A521" i="1" a="1"/>
  <c r="A521" i="1" s="1"/>
  <c r="A522" i="1" a="1"/>
  <c r="A522" i="1" s="1"/>
  <c r="A523" i="1" a="1"/>
  <c r="A523" i="1"/>
  <c r="A524" i="1" a="1"/>
  <c r="A524" i="1" s="1"/>
  <c r="A525" i="1" a="1"/>
  <c r="A525" i="1"/>
  <c r="A526" i="1" a="1"/>
  <c r="A526" i="1"/>
  <c r="A527" i="1" a="1"/>
  <c r="A527" i="1"/>
  <c r="A528" i="1" a="1"/>
  <c r="A528" i="1"/>
  <c r="A529" i="1" a="1"/>
  <c r="A529" i="1" s="1"/>
  <c r="A530" i="1" a="1"/>
  <c r="A530" i="1" s="1"/>
  <c r="A531" i="1" a="1"/>
  <c r="A531" i="1"/>
  <c r="A532" i="1" a="1"/>
  <c r="A532" i="1" s="1"/>
  <c r="A533" i="1" a="1"/>
  <c r="A533" i="1" s="1"/>
  <c r="A534" i="1" a="1"/>
  <c r="A534" i="1" s="1"/>
  <c r="A535" i="1" a="1"/>
  <c r="A535" i="1" s="1"/>
  <c r="A536" i="1" a="1"/>
  <c r="A536" i="1" s="1"/>
  <c r="A537" i="1" a="1"/>
  <c r="A537" i="1"/>
  <c r="A538" i="1" a="1"/>
  <c r="A538" i="1"/>
  <c r="A539" i="1" a="1"/>
  <c r="A539" i="1"/>
  <c r="A540" i="1" a="1"/>
  <c r="A540" i="1"/>
  <c r="A541" i="1" a="1"/>
  <c r="A541" i="1"/>
  <c r="A542" i="1" a="1"/>
  <c r="A542" i="1" s="1"/>
  <c r="A543" i="1" a="1"/>
  <c r="A543" i="1"/>
  <c r="A544" i="1" a="1"/>
  <c r="A544" i="1" s="1"/>
  <c r="A545" i="1" a="1"/>
  <c r="A545" i="1" s="1"/>
  <c r="A546" i="1" a="1"/>
  <c r="A546" i="1" s="1"/>
  <c r="A547" i="1" a="1"/>
  <c r="A547" i="1" s="1"/>
  <c r="A548" i="1" a="1"/>
  <c r="A548" i="1" s="1"/>
  <c r="A549" i="1" a="1"/>
  <c r="A549" i="1" s="1"/>
  <c r="A550" i="1" a="1"/>
  <c r="A550" i="1" s="1"/>
  <c r="A551" i="1" a="1"/>
  <c r="A551" i="1"/>
  <c r="A552" i="1" a="1"/>
  <c r="A552" i="1"/>
  <c r="A553" i="1" a="1"/>
  <c r="A553" i="1"/>
  <c r="A554" i="1" a="1"/>
  <c r="A554" i="1" s="1"/>
  <c r="A555" i="1" a="1"/>
  <c r="A555" i="1"/>
  <c r="A556" i="1" a="1"/>
  <c r="A556" i="1"/>
  <c r="A557" i="1" a="1"/>
  <c r="A557" i="1" s="1"/>
  <c r="A558" i="1" a="1"/>
  <c r="A558" i="1" s="1"/>
  <c r="A559" i="1" a="1"/>
  <c r="A559" i="1" s="1"/>
  <c r="A560" i="1" a="1"/>
  <c r="A560" i="1" s="1"/>
  <c r="A561" i="1" a="1"/>
  <c r="A561" i="1"/>
  <c r="A562" i="1" a="1"/>
  <c r="A562" i="1" s="1"/>
  <c r="A563" i="1" a="1"/>
  <c r="A563" i="1" s="1"/>
  <c r="A564" i="1" a="1"/>
  <c r="A564" i="1"/>
  <c r="A565" i="1" a="1"/>
  <c r="A565" i="1"/>
  <c r="A566" i="1" a="1"/>
  <c r="A566" i="1" s="1"/>
  <c r="A567" i="1" a="1"/>
  <c r="A567" i="1" s="1"/>
  <c r="A568" i="1" a="1"/>
  <c r="A568" i="1"/>
  <c r="A569" i="1" a="1"/>
  <c r="A569" i="1"/>
  <c r="A570" i="1" a="1"/>
  <c r="A570" i="1" s="1"/>
  <c r="A571" i="1" a="1"/>
  <c r="A571" i="1" s="1"/>
  <c r="A572" i="1" a="1"/>
  <c r="A572" i="1" s="1"/>
  <c r="A573" i="1" a="1"/>
  <c r="A573" i="1"/>
  <c r="A574" i="1" a="1"/>
  <c r="A574" i="1"/>
  <c r="A575" i="1" a="1"/>
  <c r="A575" i="1" s="1"/>
  <c r="A576" i="1" a="1"/>
  <c r="A576" i="1"/>
  <c r="A577" i="1" a="1"/>
  <c r="A577" i="1"/>
  <c r="A578" i="1" a="1"/>
  <c r="A578" i="1" s="1"/>
  <c r="A579" i="1" a="1"/>
  <c r="A579" i="1" s="1"/>
  <c r="A580" i="1" a="1"/>
  <c r="A580" i="1" s="1"/>
  <c r="A581" i="1" a="1"/>
  <c r="A581" i="1" s="1"/>
  <c r="A582" i="1" a="1"/>
  <c r="A582" i="1"/>
  <c r="A583" i="1" a="1"/>
  <c r="A583" i="1" s="1"/>
  <c r="A584" i="1" a="1"/>
  <c r="A584" i="1" s="1"/>
  <c r="A585" i="1" a="1"/>
  <c r="A585" i="1"/>
  <c r="A586" i="1" a="1"/>
  <c r="A586" i="1"/>
  <c r="A587" i="1" a="1"/>
  <c r="A587" i="1"/>
  <c r="A588" i="1" a="1"/>
  <c r="A588" i="1" s="1"/>
  <c r="A589" i="1" a="1"/>
  <c r="A589" i="1" s="1"/>
  <c r="A590" i="1" a="1"/>
  <c r="A590" i="1" s="1"/>
  <c r="A591" i="1" a="1"/>
  <c r="A591" i="1" s="1"/>
  <c r="A592" i="1" a="1"/>
  <c r="A592" i="1" s="1"/>
  <c r="A593" i="1" a="1"/>
  <c r="A593" i="1" s="1"/>
  <c r="A594" i="1" a="1"/>
  <c r="A594" i="1" s="1"/>
  <c r="A595" i="1" a="1"/>
  <c r="A595" i="1"/>
  <c r="A596" i="1" a="1"/>
  <c r="A596" i="1" s="1"/>
  <c r="A597" i="1" a="1"/>
  <c r="A597" i="1"/>
  <c r="A598" i="1" a="1"/>
  <c r="A598" i="1"/>
  <c r="A599" i="1" a="1"/>
  <c r="A599" i="1"/>
  <c r="A600" i="1" a="1"/>
  <c r="A600" i="1"/>
  <c r="A601" i="1" a="1"/>
  <c r="A601" i="1" s="1"/>
  <c r="A602" i="1" a="1"/>
  <c r="A602" i="1" s="1"/>
  <c r="A603" i="1" a="1"/>
  <c r="A603" i="1" s="1"/>
  <c r="A604" i="1" a="1"/>
  <c r="A604" i="1" s="1"/>
  <c r="A605" i="1" a="1"/>
  <c r="A605" i="1" s="1"/>
  <c r="A606" i="1" a="1"/>
  <c r="A606" i="1" s="1"/>
  <c r="A607" i="1" a="1"/>
  <c r="A607" i="1"/>
  <c r="A608" i="1" a="1"/>
  <c r="A608" i="1" s="1"/>
  <c r="A609" i="1" a="1"/>
  <c r="A609" i="1"/>
  <c r="A610" i="1" a="1"/>
  <c r="A610" i="1"/>
  <c r="A611" i="1" a="1"/>
  <c r="A611" i="1"/>
  <c r="A612" i="1" a="1"/>
  <c r="A612" i="1"/>
  <c r="A613" i="1" a="1"/>
  <c r="A613" i="1"/>
  <c r="A614" i="1" a="1"/>
  <c r="A614" i="1" s="1"/>
  <c r="A615" i="1" a="1"/>
  <c r="A615" i="1"/>
  <c r="A616" i="1" a="1"/>
  <c r="A616" i="1" s="1"/>
  <c r="A617" i="1" a="1"/>
  <c r="A617" i="1" s="1"/>
  <c r="A618" i="1" a="1"/>
  <c r="A618" i="1" s="1"/>
  <c r="A619" i="1" a="1"/>
  <c r="A619" i="1" s="1"/>
  <c r="A620" i="1" a="1"/>
  <c r="A620" i="1" s="1"/>
  <c r="A621" i="1" a="1"/>
  <c r="A621" i="1" s="1"/>
  <c r="A622" i="1" a="1"/>
  <c r="A622" i="1" s="1"/>
  <c r="A623" i="1" a="1"/>
  <c r="A623" i="1"/>
  <c r="A624" i="1" a="1"/>
  <c r="A624" i="1"/>
  <c r="A625" i="1" a="1"/>
  <c r="A625" i="1"/>
  <c r="A626" i="1" a="1"/>
  <c r="A626" i="1" s="1"/>
  <c r="A627" i="1" a="1"/>
  <c r="A627" i="1" s="1"/>
  <c r="A628" i="1" a="1"/>
  <c r="A628" i="1"/>
  <c r="A629" i="1" a="1"/>
  <c r="A629" i="1" s="1"/>
  <c r="A630" i="1" a="1"/>
  <c r="A630" i="1" s="1"/>
  <c r="A631" i="1" a="1"/>
  <c r="A631" i="1" s="1"/>
  <c r="A632" i="1" a="1"/>
  <c r="A632" i="1" s="1"/>
  <c r="A633" i="1" a="1"/>
  <c r="A633" i="1"/>
  <c r="A634" i="1" a="1"/>
  <c r="A634" i="1" s="1"/>
  <c r="A635" i="1" a="1"/>
  <c r="A635" i="1"/>
  <c r="A636" i="1" a="1"/>
  <c r="A636" i="1"/>
  <c r="A637" i="1" a="1"/>
  <c r="A637" i="1"/>
  <c r="A638" i="1" a="1"/>
  <c r="A638" i="1" s="1"/>
  <c r="A639" i="1" a="1"/>
  <c r="A639" i="1" s="1"/>
  <c r="A640" i="1" a="1"/>
  <c r="A640" i="1"/>
  <c r="A641" i="1" a="1"/>
  <c r="A641" i="1"/>
  <c r="A642" i="1" a="1"/>
  <c r="A642" i="1" s="1"/>
  <c r="A643" i="1" a="1"/>
  <c r="A643" i="1" s="1"/>
  <c r="A644" i="1" a="1"/>
  <c r="A644" i="1" s="1"/>
  <c r="A645" i="1" a="1"/>
  <c r="A645" i="1"/>
  <c r="A646" i="1" a="1"/>
  <c r="A646" i="1"/>
  <c r="A647" i="1" a="1"/>
  <c r="A647" i="1" s="1"/>
  <c r="A648" i="1" a="1"/>
  <c r="A648" i="1"/>
  <c r="A649" i="1" a="1"/>
  <c r="A649" i="1"/>
  <c r="A650" i="1" a="1"/>
  <c r="A650" i="1" s="1"/>
  <c r="A651" i="1" a="1"/>
  <c r="A651" i="1" s="1"/>
  <c r="A652" i="1" a="1"/>
  <c r="A652" i="1" s="1"/>
  <c r="A653" i="1" a="1"/>
  <c r="A653" i="1"/>
  <c r="A654" i="1" a="1"/>
  <c r="A654" i="1"/>
  <c r="A655" i="1" a="1"/>
  <c r="A655" i="1" s="1"/>
  <c r="A656" i="1" a="1"/>
  <c r="A656" i="1" s="1"/>
  <c r="A657" i="1" a="1"/>
  <c r="A657" i="1"/>
  <c r="A658" i="1" a="1"/>
  <c r="A658" i="1"/>
  <c r="A659" i="1" a="1"/>
  <c r="A659" i="1"/>
  <c r="A660" i="1" a="1"/>
  <c r="A660" i="1" s="1"/>
  <c r="A661" i="1" a="1"/>
  <c r="A661" i="1" s="1"/>
  <c r="A662" i="1" a="1"/>
  <c r="A662" i="1" s="1"/>
  <c r="A663" i="1" a="1"/>
  <c r="A663" i="1" s="1"/>
  <c r="A664" i="1" a="1"/>
  <c r="A664" i="1" s="1"/>
  <c r="A665" i="1" a="1"/>
  <c r="A665" i="1" s="1"/>
  <c r="A666" i="1" a="1"/>
  <c r="A666" i="1" s="1"/>
  <c r="A667" i="1" a="1"/>
  <c r="A667" i="1"/>
  <c r="A668" i="1" a="1"/>
  <c r="A668" i="1" s="1"/>
  <c r="A669" i="1" a="1"/>
  <c r="A669" i="1"/>
  <c r="A670" i="1" a="1"/>
  <c r="A670" i="1"/>
  <c r="A671" i="1" a="1"/>
  <c r="A671" i="1"/>
  <c r="A672" i="1" a="1"/>
  <c r="A672" i="1"/>
  <c r="A673" i="1" a="1"/>
  <c r="A673" i="1" s="1"/>
  <c r="A674" i="1" a="1"/>
  <c r="A674" i="1" s="1"/>
  <c r="A675" i="1" a="1"/>
  <c r="A675" i="1" s="1"/>
  <c r="A676" i="1" a="1"/>
  <c r="A676" i="1" s="1"/>
  <c r="A677" i="1" a="1"/>
  <c r="A677" i="1" s="1"/>
  <c r="A678" i="1" a="1"/>
  <c r="A678" i="1" s="1"/>
  <c r="A679" i="1" a="1"/>
  <c r="A679" i="1" s="1"/>
  <c r="A680" i="1" a="1"/>
  <c r="A680" i="1" s="1"/>
  <c r="A681" i="1" a="1"/>
  <c r="A681" i="1"/>
  <c r="A682" i="1" a="1"/>
  <c r="A682" i="1"/>
  <c r="A683" i="1" a="1"/>
  <c r="A683" i="1"/>
  <c r="A684" i="1" a="1"/>
  <c r="A684" i="1"/>
  <c r="A685" i="1" a="1"/>
  <c r="A685" i="1"/>
  <c r="A686" i="1" a="1"/>
  <c r="A686" i="1" s="1"/>
  <c r="A687" i="1" a="1"/>
  <c r="A687" i="1"/>
  <c r="A688" i="1" a="1"/>
  <c r="A688" i="1" s="1"/>
  <c r="A689" i="1" a="1"/>
  <c r="A689" i="1" s="1"/>
  <c r="A690" i="1" a="1"/>
  <c r="A690" i="1" s="1"/>
  <c r="A691" i="1" a="1"/>
  <c r="A691" i="1" s="1"/>
  <c r="A692" i="1" a="1"/>
  <c r="A692" i="1" s="1"/>
  <c r="A693" i="1" a="1"/>
  <c r="A693" i="1" s="1"/>
  <c r="A694" i="1" a="1"/>
  <c r="A694" i="1"/>
  <c r="A695" i="1" a="1"/>
  <c r="A695" i="1"/>
  <c r="A696" i="1" a="1"/>
  <c r="A696" i="1"/>
  <c r="A697" i="1" a="1"/>
  <c r="A697" i="1"/>
  <c r="A698" i="1" a="1"/>
  <c r="A698" i="1" s="1"/>
  <c r="A699" i="1" a="1"/>
  <c r="A699" i="1"/>
  <c r="A700" i="1" a="1"/>
  <c r="A700" i="1"/>
  <c r="A701" i="1" a="1"/>
  <c r="A701" i="1" s="1"/>
  <c r="A702" i="1" a="1"/>
  <c r="A702" i="1" s="1"/>
  <c r="A703" i="1" a="1"/>
  <c r="A703" i="1" s="1"/>
  <c r="A704" i="1" a="1"/>
  <c r="A704" i="1" s="1"/>
  <c r="A705" i="1" a="1"/>
  <c r="A705" i="1"/>
  <c r="A706" i="1" a="1"/>
  <c r="A706" i="1" s="1"/>
  <c r="A707" i="1" a="1"/>
  <c r="A707" i="1" s="1"/>
  <c r="A708" i="1" a="1"/>
  <c r="A708" i="1"/>
  <c r="A709" i="1" a="1"/>
  <c r="A709" i="1"/>
  <c r="A710" i="1" a="1"/>
  <c r="A710" i="1" s="1"/>
  <c r="A711" i="1" a="1"/>
  <c r="A711" i="1" s="1"/>
  <c r="A712" i="1" a="1"/>
  <c r="A712" i="1" s="1"/>
  <c r="A713" i="1" a="1"/>
  <c r="A713" i="1"/>
  <c r="A714" i="1" a="1"/>
  <c r="A714" i="1" s="1"/>
  <c r="A715" i="1" a="1"/>
  <c r="A715" i="1" s="1"/>
  <c r="A716" i="1" a="1"/>
  <c r="A716" i="1" s="1"/>
  <c r="A717" i="1" a="1"/>
  <c r="A717" i="1"/>
  <c r="A718" i="1" a="1"/>
  <c r="A718" i="1"/>
  <c r="A719" i="1" a="1"/>
  <c r="A719" i="1" s="1"/>
  <c r="A720" i="1" a="1"/>
  <c r="A720" i="1" s="1"/>
  <c r="A721" i="1" a="1"/>
  <c r="A721" i="1"/>
  <c r="A722" i="1" a="1"/>
  <c r="A722" i="1" s="1"/>
  <c r="A723" i="1" a="1"/>
  <c r="A723" i="1" s="1"/>
  <c r="A724" i="1" a="1"/>
  <c r="A724" i="1" s="1"/>
  <c r="A725" i="1" a="1"/>
  <c r="A725" i="1"/>
  <c r="A726" i="1" a="1"/>
  <c r="A726" i="1"/>
  <c r="A727" i="1" a="1"/>
  <c r="A727" i="1" s="1"/>
  <c r="A728" i="1" a="1"/>
  <c r="A728" i="1" s="1"/>
  <c r="A729" i="1" a="1"/>
  <c r="A729" i="1"/>
  <c r="A730" i="1" a="1"/>
  <c r="A730" i="1"/>
  <c r="A731" i="1" a="1"/>
  <c r="A731" i="1"/>
  <c r="A732" i="1" a="1"/>
  <c r="A732" i="1" s="1"/>
  <c r="A733" i="1" a="1"/>
  <c r="A733" i="1"/>
  <c r="A734" i="1" a="1"/>
  <c r="A734" i="1" s="1"/>
  <c r="A735" i="1" a="1"/>
  <c r="A735" i="1" s="1"/>
  <c r="A736" i="1" a="1"/>
  <c r="A736" i="1" s="1"/>
  <c r="A737" i="1" a="1"/>
  <c r="A737" i="1" s="1"/>
  <c r="A738" i="1" a="1"/>
  <c r="A738" i="1"/>
  <c r="A739" i="1" a="1"/>
  <c r="A739" i="1"/>
  <c r="A740" i="1" a="1"/>
  <c r="A740" i="1" s="1"/>
  <c r="A741" i="1" a="1"/>
  <c r="A741" i="1"/>
  <c r="A742" i="1" a="1"/>
  <c r="A742" i="1"/>
  <c r="A743" i="1" a="1"/>
  <c r="A743" i="1"/>
  <c r="A744" i="1" a="1"/>
  <c r="A744" i="1"/>
  <c r="A745" i="1" a="1"/>
  <c r="A745" i="1" s="1"/>
  <c r="A746" i="1" a="1"/>
  <c r="A746" i="1" s="1"/>
  <c r="A747" i="1" a="1"/>
  <c r="A747" i="1" s="1"/>
  <c r="A748" i="1" a="1"/>
  <c r="A748" i="1" s="1"/>
  <c r="A749" i="1" a="1"/>
  <c r="A749" i="1" s="1"/>
  <c r="A750" i="1" a="1"/>
  <c r="A750" i="1" s="1"/>
  <c r="A751" i="1" a="1"/>
  <c r="A751" i="1" s="1"/>
  <c r="A752" i="1" a="1"/>
  <c r="A752" i="1" s="1"/>
  <c r="A753" i="1" a="1"/>
  <c r="A753" i="1" s="1"/>
  <c r="A754" i="1" a="1"/>
  <c r="A754" i="1"/>
  <c r="A755" i="1" a="1"/>
  <c r="A755" i="1"/>
  <c r="A756" i="1" a="1"/>
  <c r="A756" i="1"/>
  <c r="A757" i="1" a="1"/>
  <c r="A757" i="1"/>
  <c r="A758" i="1" a="1"/>
  <c r="A758" i="1" s="1"/>
  <c r="A759" i="1" a="1"/>
  <c r="A759" i="1"/>
  <c r="A760" i="1" a="1"/>
  <c r="A760" i="1" s="1"/>
  <c r="A761" i="1" a="1"/>
  <c r="A761" i="1" s="1"/>
  <c r="A762" i="1" a="1"/>
  <c r="A762" i="1" s="1"/>
  <c r="A763" i="1" a="1"/>
  <c r="A763" i="1" s="1"/>
  <c r="A764" i="1" a="1"/>
  <c r="A764" i="1" s="1"/>
  <c r="A765" i="1" a="1"/>
  <c r="A765" i="1" s="1"/>
  <c r="A766" i="1" a="1"/>
  <c r="A766" i="1"/>
  <c r="A767" i="1" a="1"/>
  <c r="A767" i="1"/>
  <c r="A768" i="1" a="1"/>
  <c r="A768" i="1"/>
  <c r="A769" i="1" a="1"/>
  <c r="A769" i="1"/>
  <c r="A770" i="1" a="1"/>
  <c r="A770" i="1" s="1"/>
  <c r="A771" i="1" a="1"/>
  <c r="A771" i="1" s="1"/>
  <c r="A772" i="1" a="1"/>
  <c r="A772" i="1"/>
  <c r="A773" i="1" a="1"/>
  <c r="A773" i="1" s="1"/>
  <c r="A774" i="1" a="1"/>
  <c r="A774" i="1" s="1"/>
  <c r="A775" i="1" a="1"/>
  <c r="A775" i="1" s="1"/>
  <c r="A776" i="1" a="1"/>
  <c r="A776" i="1" s="1"/>
  <c r="A777" i="1" a="1"/>
  <c r="A777" i="1"/>
  <c r="A778" i="1" a="1"/>
  <c r="A778" i="1" s="1"/>
  <c r="A779" i="1" a="1"/>
  <c r="A779" i="1" s="1"/>
  <c r="A780" i="1" a="1"/>
  <c r="A780" i="1"/>
  <c r="A781" i="1" a="1"/>
  <c r="A781" i="1"/>
  <c r="A782" i="1" a="1"/>
  <c r="A782" i="1" s="1"/>
  <c r="A783" i="1" a="1"/>
  <c r="A783" i="1" s="1"/>
  <c r="A784" i="1" a="1"/>
  <c r="A784" i="1"/>
  <c r="A785" i="1" a="1"/>
  <c r="A785" i="1"/>
  <c r="A786" i="1" a="1"/>
  <c r="A786" i="1" s="1"/>
  <c r="A787" i="1" a="1"/>
  <c r="A787" i="1" s="1"/>
  <c r="A788" i="1" a="1"/>
  <c r="A788" i="1" s="1"/>
  <c r="A789" i="1" a="1"/>
  <c r="A789" i="1"/>
  <c r="A790" i="1" a="1"/>
  <c r="A790" i="1"/>
  <c r="A791" i="1" a="1"/>
  <c r="A791" i="1" s="1"/>
  <c r="A792" i="1" a="1"/>
  <c r="A792" i="1" s="1"/>
  <c r="A793" i="1" a="1"/>
  <c r="A793" i="1"/>
  <c r="A794" i="1" a="1"/>
  <c r="A794" i="1" s="1"/>
  <c r="A795" i="1" a="1"/>
  <c r="A795" i="1"/>
  <c r="A796" i="1" a="1"/>
  <c r="A796" i="1"/>
  <c r="A797" i="1" a="1"/>
  <c r="A797" i="1" s="1"/>
  <c r="A798" i="1" a="1"/>
  <c r="A798" i="1"/>
  <c r="A799" i="1" a="1"/>
  <c r="A799" i="1"/>
  <c r="A800" i="1" a="1"/>
  <c r="A800" i="1" s="1"/>
  <c r="A801" i="1" a="1"/>
  <c r="A801" i="1"/>
  <c r="A802" i="1" a="1"/>
  <c r="A802" i="1"/>
  <c r="A803" i="1" a="1"/>
  <c r="A803" i="1" s="1"/>
  <c r="A804" i="1" a="1"/>
  <c r="A804" i="1" s="1"/>
  <c r="A805" i="1" a="1"/>
  <c r="A805" i="1"/>
  <c r="A806" i="1" a="1"/>
  <c r="A806" i="1"/>
  <c r="A807" i="1" a="1"/>
  <c r="A807" i="1"/>
  <c r="A808" i="1" a="1"/>
  <c r="A808" i="1"/>
  <c r="A809" i="1" a="1"/>
  <c r="A809" i="1" s="1"/>
  <c r="A810" i="1" a="1"/>
  <c r="A810" i="1" s="1"/>
  <c r="A811" i="1" a="1"/>
  <c r="A811" i="1"/>
  <c r="A812" i="1" a="1"/>
  <c r="A812" i="1"/>
  <c r="A813" i="1" a="1"/>
  <c r="A813" i="1"/>
  <c r="A814" i="1" a="1"/>
  <c r="A814" i="1"/>
  <c r="A815" i="1" a="1"/>
  <c r="A815" i="1" s="1"/>
  <c r="A816" i="1" a="1"/>
  <c r="A816" i="1"/>
  <c r="A817" i="1" a="1"/>
  <c r="A817" i="1" s="1"/>
  <c r="A818" i="1" a="1"/>
  <c r="A818" i="1" s="1"/>
  <c r="A819" i="1" a="1"/>
  <c r="A819" i="1" s="1"/>
  <c r="A820" i="1" a="1"/>
  <c r="A820" i="1"/>
  <c r="A821" i="1" a="1"/>
  <c r="A821" i="1" s="1"/>
  <c r="A822" i="1" a="1"/>
  <c r="A822" i="1" s="1"/>
  <c r="A823" i="1" a="1"/>
  <c r="A823" i="1"/>
  <c r="A824" i="1" a="1"/>
  <c r="A824" i="1" s="1"/>
  <c r="A825" i="1" a="1"/>
  <c r="A825" i="1" s="1"/>
  <c r="A826" i="1" a="1"/>
  <c r="A826" i="1"/>
  <c r="A827" i="1" a="1"/>
  <c r="A827" i="1" s="1"/>
  <c r="A828" i="1" a="1"/>
  <c r="A828" i="1" s="1"/>
  <c r="A829" i="1" a="1"/>
  <c r="A829" i="1" s="1"/>
  <c r="A830" i="1" a="1"/>
  <c r="A830" i="1"/>
  <c r="A831" i="1" a="1"/>
  <c r="A831" i="1" s="1"/>
  <c r="A832" i="1" a="1"/>
  <c r="A832" i="1"/>
  <c r="A833" i="1" a="1"/>
  <c r="A833" i="1" s="1"/>
  <c r="A834" i="1" a="1"/>
  <c r="A834" i="1"/>
  <c r="A835" i="1" a="1"/>
  <c r="A835" i="1" s="1"/>
  <c r="A836" i="1" a="1"/>
  <c r="A836" i="1" s="1"/>
  <c r="A837" i="1" a="1"/>
  <c r="A837" i="1" s="1"/>
  <c r="A838" i="1" a="1"/>
  <c r="A838" i="1"/>
  <c r="A839" i="1" a="1"/>
  <c r="A839" i="1" s="1"/>
  <c r="A840" i="1" a="1"/>
  <c r="A840" i="1" s="1"/>
  <c r="A841" i="1" a="1"/>
  <c r="A841" i="1"/>
  <c r="A842" i="1" a="1"/>
  <c r="A842" i="1" s="1"/>
  <c r="A843" i="1" a="1"/>
  <c r="A843" i="1" s="1"/>
  <c r="A844" i="1" a="1"/>
  <c r="A844" i="1"/>
  <c r="A845" i="1" a="1"/>
  <c r="A845" i="1" s="1"/>
  <c r="A846" i="1" a="1"/>
  <c r="A846" i="1" s="1"/>
  <c r="A847" i="1" a="1"/>
  <c r="A847" i="1" s="1"/>
  <c r="A848" i="1" a="1"/>
  <c r="A848" i="1"/>
  <c r="A849" i="1" a="1"/>
  <c r="A849" i="1" s="1"/>
  <c r="A850" i="1" a="1"/>
  <c r="A850" i="1"/>
  <c r="A851" i="1" a="1"/>
  <c r="A851" i="1" s="1"/>
  <c r="A852" i="1" a="1"/>
  <c r="A852" i="1"/>
  <c r="A853" i="1" a="1"/>
  <c r="A853" i="1" s="1"/>
  <c r="A854" i="1" a="1"/>
  <c r="A854" i="1" s="1"/>
  <c r="A855" i="1" a="1"/>
  <c r="A855" i="1" s="1"/>
  <c r="A856" i="1" a="1"/>
  <c r="A856" i="1"/>
  <c r="A857" i="1" a="1"/>
  <c r="A857" i="1" s="1"/>
  <c r="A858" i="1" a="1"/>
  <c r="A858" i="1" s="1"/>
  <c r="A859" i="1" a="1"/>
  <c r="A859" i="1" s="1"/>
  <c r="A860" i="1" a="1"/>
  <c r="A860" i="1" s="1"/>
  <c r="A861" i="1" a="1"/>
  <c r="A861" i="1" s="1"/>
  <c r="A862" i="1" a="1"/>
  <c r="A862" i="1"/>
  <c r="A863" i="1" a="1"/>
  <c r="A863" i="1" s="1"/>
  <c r="A864" i="1" a="1"/>
  <c r="A864" i="1" s="1"/>
  <c r="A865" i="1" a="1"/>
  <c r="A865" i="1" s="1"/>
  <c r="A866" i="1" a="1"/>
  <c r="A866" i="1" s="1"/>
  <c r="A867" i="1" a="1"/>
  <c r="A867" i="1" s="1"/>
  <c r="A868" i="1" a="1"/>
  <c r="A868" i="1"/>
  <c r="A869" i="1" a="1"/>
  <c r="A869" i="1" s="1"/>
  <c r="A870" i="1" a="1"/>
  <c r="A870" i="1"/>
  <c r="A871" i="1" a="1"/>
  <c r="A871" i="1" s="1"/>
  <c r="A872" i="1" a="1"/>
  <c r="A872" i="1" s="1"/>
  <c r="A873" i="1" a="1"/>
  <c r="A873" i="1" s="1"/>
  <c r="A874" i="1" a="1"/>
  <c r="A874" i="1" s="1"/>
  <c r="A875" i="1" a="1"/>
  <c r="A875" i="1" s="1"/>
  <c r="A876" i="1" a="1"/>
  <c r="A876" i="1" s="1"/>
  <c r="A877" i="1" a="1"/>
  <c r="A877" i="1"/>
  <c r="A878" i="1" a="1"/>
  <c r="A878" i="1" s="1"/>
  <c r="A879" i="1" a="1"/>
  <c r="A879" i="1" s="1"/>
  <c r="A880" i="1" a="1"/>
  <c r="A880" i="1"/>
  <c r="A881" i="1" a="1"/>
  <c r="A881" i="1" s="1"/>
  <c r="A882" i="1" a="1"/>
  <c r="A882" i="1" s="1"/>
  <c r="A883" i="1" a="1"/>
  <c r="A883" i="1" s="1"/>
  <c r="A884" i="1" a="1"/>
  <c r="A884" i="1"/>
  <c r="A885" i="1" a="1"/>
  <c r="A885" i="1" s="1"/>
  <c r="A886" i="1" a="1"/>
  <c r="A886" i="1"/>
  <c r="A887" i="1" a="1"/>
  <c r="A887" i="1" s="1"/>
  <c r="A888" i="1" a="1"/>
  <c r="A888" i="1" s="1"/>
  <c r="A889" i="1" a="1"/>
  <c r="A889" i="1" s="1"/>
  <c r="A890" i="1" a="1"/>
  <c r="A890" i="1" s="1"/>
  <c r="A891" i="1" a="1"/>
  <c r="A891" i="1" s="1"/>
  <c r="A892" i="1" a="1"/>
  <c r="A892" i="1" s="1"/>
  <c r="A893" i="1" a="1"/>
  <c r="A893" i="1" s="1"/>
  <c r="A894" i="1" a="1"/>
  <c r="A894" i="1" s="1"/>
  <c r="A895" i="1" a="1"/>
  <c r="A895" i="1" s="1"/>
  <c r="A896" i="1" a="1"/>
  <c r="A896" i="1" s="1"/>
  <c r="A897" i="1" a="1"/>
  <c r="A897" i="1" s="1"/>
  <c r="A898" i="1" a="1"/>
  <c r="A898" i="1"/>
  <c r="A899" i="1" a="1"/>
  <c r="A899" i="1" s="1"/>
  <c r="A900" i="1" a="1"/>
  <c r="A900" i="1" s="1"/>
  <c r="A901" i="1" a="1"/>
  <c r="A901" i="1" s="1"/>
  <c r="A902" i="1" a="1"/>
  <c r="A902" i="1" s="1"/>
  <c r="A903" i="1" a="1"/>
  <c r="A903" i="1" s="1"/>
  <c r="A904" i="1" a="1"/>
  <c r="A904" i="1"/>
  <c r="A905" i="1" a="1"/>
  <c r="A905" i="1" s="1"/>
  <c r="A906" i="1" a="1"/>
  <c r="A906" i="1"/>
  <c r="A907" i="1" a="1"/>
  <c r="A907" i="1" s="1"/>
  <c r="A908" i="1" a="1"/>
  <c r="A908" i="1" s="1"/>
  <c r="A909" i="1" a="1"/>
  <c r="A909" i="1" s="1"/>
  <c r="A910" i="1" a="1"/>
  <c r="A910" i="1"/>
  <c r="A911" i="1" a="1"/>
  <c r="A911" i="1" s="1"/>
  <c r="A912" i="1" a="1"/>
  <c r="A912" i="1" s="1"/>
  <c r="A913" i="1" a="1"/>
  <c r="A913" i="1"/>
  <c r="A914" i="1" a="1"/>
  <c r="A914" i="1" s="1"/>
  <c r="A915" i="1" a="1"/>
  <c r="A915" i="1" s="1"/>
  <c r="A916" i="1" a="1"/>
  <c r="A916" i="1"/>
  <c r="A917" i="1" a="1"/>
  <c r="A917" i="1" s="1"/>
  <c r="A918" i="1" a="1"/>
  <c r="A918" i="1" s="1"/>
  <c r="A919" i="1" a="1"/>
  <c r="A919" i="1" s="1"/>
  <c r="A920" i="1" a="1"/>
  <c r="A920" i="1"/>
  <c r="A921" i="1" a="1"/>
  <c r="A921" i="1" s="1"/>
  <c r="A922" i="1" a="1"/>
  <c r="A922" i="1"/>
  <c r="A923" i="1" a="1"/>
  <c r="A923" i="1" s="1"/>
  <c r="A924" i="1" a="1"/>
  <c r="A924" i="1" s="1"/>
  <c r="A925" i="1" a="1"/>
  <c r="A925" i="1" s="1"/>
  <c r="A926" i="1" a="1"/>
  <c r="A926" i="1" s="1"/>
  <c r="A927" i="1" a="1"/>
  <c r="A927" i="1" s="1"/>
  <c r="A928" i="1" a="1"/>
  <c r="A928" i="1" s="1"/>
  <c r="A929" i="1" a="1"/>
  <c r="A929" i="1" s="1"/>
  <c r="A930" i="1" a="1"/>
  <c r="A930" i="1" s="1"/>
  <c r="A931" i="1" a="1"/>
  <c r="A931" i="1" s="1"/>
  <c r="A932" i="1" a="1"/>
  <c r="A932" i="1" s="1"/>
  <c r="A933" i="1" a="1"/>
  <c r="A933" i="1" s="1"/>
  <c r="A934" i="1" a="1"/>
  <c r="A934" i="1"/>
  <c r="A935" i="1" a="1"/>
  <c r="A935" i="1" s="1"/>
  <c r="A936" i="1" a="1"/>
  <c r="A936" i="1" s="1"/>
  <c r="A937" i="1" a="1"/>
  <c r="A937" i="1" s="1"/>
  <c r="A938" i="1" a="1"/>
  <c r="A938" i="1" s="1"/>
  <c r="A939" i="1" a="1"/>
  <c r="A939" i="1" s="1"/>
  <c r="A940" i="1" a="1"/>
  <c r="A940" i="1"/>
  <c r="A941" i="1" a="1"/>
  <c r="A941" i="1" s="1"/>
  <c r="A942" i="1" a="1"/>
  <c r="A942" i="1"/>
  <c r="A943" i="1" a="1"/>
  <c r="A943" i="1" s="1"/>
  <c r="A944" i="1" a="1"/>
  <c r="A944" i="1" s="1"/>
  <c r="A945" i="1" a="1"/>
  <c r="A945" i="1" s="1"/>
  <c r="A946" i="1" a="1"/>
  <c r="A946" i="1"/>
  <c r="A947" i="1" a="1"/>
  <c r="A947" i="1" s="1"/>
  <c r="A948" i="1" a="1"/>
  <c r="A948" i="1" s="1"/>
  <c r="A949" i="1" a="1"/>
  <c r="A949" i="1"/>
  <c r="A950" i="1" a="1"/>
  <c r="A950" i="1" s="1"/>
  <c r="A951" i="1" a="1"/>
  <c r="A951" i="1" s="1"/>
  <c r="A952" i="1" a="1"/>
  <c r="A952" i="1"/>
  <c r="A953" i="1" a="1"/>
  <c r="A953" i="1" s="1"/>
  <c r="A954" i="1" a="1"/>
  <c r="A954" i="1" s="1"/>
  <c r="A955" i="1" a="1"/>
  <c r="A955" i="1" s="1"/>
  <c r="A956" i="1" a="1"/>
  <c r="A956" i="1"/>
  <c r="A957" i="1" a="1"/>
  <c r="A957" i="1" s="1"/>
  <c r="A958" i="1" a="1"/>
  <c r="A958" i="1"/>
  <c r="A959" i="1" a="1"/>
  <c r="A959" i="1" s="1"/>
  <c r="A960" i="1" a="1"/>
  <c r="A960" i="1" s="1"/>
  <c r="A961" i="1" a="1"/>
  <c r="A961" i="1" s="1"/>
  <c r="A962" i="1" a="1"/>
  <c r="A962" i="1" s="1"/>
  <c r="A963" i="1" a="1"/>
  <c r="A963" i="1" s="1"/>
  <c r="A964" i="1" a="1"/>
  <c r="A964" i="1" s="1"/>
  <c r="A965" i="1" a="1"/>
  <c r="A965" i="1" s="1"/>
  <c r="A966" i="1" a="1"/>
  <c r="A966" i="1" s="1"/>
  <c r="A967" i="1" a="1"/>
  <c r="A967" i="1" s="1"/>
  <c r="A968" i="1" a="1"/>
  <c r="A968" i="1" s="1"/>
  <c r="A969" i="1" a="1"/>
  <c r="A969" i="1" s="1"/>
  <c r="A970" i="1" a="1"/>
  <c r="A970" i="1"/>
  <c r="A971" i="1" a="1"/>
  <c r="A971" i="1" s="1"/>
  <c r="A972" i="1" a="1"/>
  <c r="A972" i="1" s="1"/>
  <c r="A973" i="1" a="1"/>
  <c r="A973" i="1" s="1"/>
  <c r="A974" i="1" a="1"/>
  <c r="A974" i="1" s="1"/>
  <c r="A975" i="1" a="1"/>
  <c r="A975" i="1" s="1"/>
  <c r="A976" i="1" a="1"/>
  <c r="A976" i="1"/>
  <c r="A977" i="1" a="1"/>
  <c r="A977" i="1" s="1"/>
  <c r="A978" i="1" a="1"/>
  <c r="A978" i="1"/>
  <c r="A979" i="1" a="1"/>
  <c r="A979" i="1" s="1"/>
  <c r="A980" i="1" a="1"/>
  <c r="A980" i="1" s="1"/>
  <c r="A981" i="1" a="1"/>
  <c r="A981" i="1" s="1"/>
  <c r="A982" i="1" a="1"/>
  <c r="A982" i="1"/>
  <c r="A983" i="1" a="1"/>
  <c r="A983" i="1" s="1"/>
  <c r="A984" i="1" a="1"/>
  <c r="A984" i="1" s="1"/>
  <c r="A985" i="1" a="1"/>
  <c r="A985" i="1"/>
  <c r="A986" i="1" a="1"/>
  <c r="A986" i="1" s="1"/>
  <c r="A987" i="1" a="1"/>
  <c r="A987" i="1" s="1"/>
  <c r="A988" i="1" a="1"/>
  <c r="A988" i="1"/>
  <c r="A989" i="1" a="1"/>
  <c r="A989" i="1" s="1"/>
  <c r="A990" i="1" a="1"/>
  <c r="A990" i="1" s="1"/>
  <c r="A991" i="1" a="1"/>
  <c r="A991" i="1" s="1"/>
  <c r="A992" i="1" a="1"/>
  <c r="A992" i="1"/>
  <c r="A993" i="1" a="1"/>
  <c r="A993" i="1" s="1"/>
  <c r="A994" i="1" a="1"/>
  <c r="A994" i="1"/>
  <c r="A995" i="1" a="1"/>
  <c r="A995" i="1" s="1"/>
  <c r="A996" i="1" a="1"/>
  <c r="A996" i="1" s="1"/>
  <c r="A997" i="1" a="1"/>
  <c r="A997" i="1" s="1"/>
  <c r="A998" i="1" a="1"/>
  <c r="A998" i="1" s="1"/>
  <c r="A999" i="1" a="1"/>
  <c r="A999" i="1" s="1"/>
  <c r="A1000" i="1" a="1"/>
  <c r="A1000" i="1" s="1"/>
  <c r="A1001" i="1" a="1"/>
  <c r="A1001" i="1" s="1"/>
  <c r="A1002" i="1" a="1"/>
  <c r="A1002" i="1" s="1"/>
  <c r="A1003" i="1" a="1"/>
  <c r="A1003" i="1" s="1"/>
  <c r="A1004" i="1" a="1"/>
  <c r="A1004" i="1" s="1"/>
  <c r="A1005" i="1" a="1"/>
  <c r="A1005" i="1" s="1"/>
  <c r="A1006" i="1" a="1"/>
  <c r="A1006" i="1"/>
  <c r="A1007" i="1" a="1"/>
  <c r="A1007" i="1" s="1"/>
  <c r="A1008" i="1" a="1"/>
  <c r="A1008" i="1" s="1"/>
  <c r="A1009" i="1" a="1"/>
  <c r="A1009" i="1" s="1"/>
  <c r="A1010" i="1" a="1"/>
  <c r="A1010" i="1" s="1"/>
  <c r="A1011" i="1" a="1"/>
  <c r="A1011" i="1" s="1"/>
  <c r="A1012" i="1" a="1"/>
  <c r="A1012" i="1"/>
  <c r="A1013" i="1" a="1"/>
  <c r="A1013" i="1" s="1"/>
  <c r="A1014" i="1" a="1"/>
  <c r="A1014" i="1"/>
  <c r="A1015" i="1" a="1"/>
  <c r="A1015" i="1" s="1"/>
  <c r="A1016" i="1" a="1"/>
  <c r="A1016" i="1" s="1"/>
  <c r="A1017" i="1" a="1"/>
  <c r="A1017" i="1" s="1"/>
  <c r="A1018" i="1" a="1"/>
  <c r="A1018" i="1"/>
  <c r="A1019" i="1" a="1"/>
  <c r="A1019" i="1" s="1"/>
  <c r="A1020" i="1" a="1"/>
  <c r="A1020" i="1" s="1"/>
  <c r="A1021" i="1" a="1"/>
  <c r="A1021" i="1"/>
  <c r="A1022" i="1" a="1"/>
  <c r="A1022" i="1" s="1"/>
  <c r="A1023" i="1" a="1"/>
  <c r="A1023" i="1" s="1"/>
  <c r="A1024" i="1" a="1"/>
  <c r="A1024" i="1"/>
  <c r="A1025" i="1" a="1"/>
  <c r="A1025" i="1" s="1"/>
  <c r="A1026" i="1" a="1"/>
  <c r="A1026" i="1" s="1"/>
  <c r="A1027" i="1" a="1"/>
  <c r="A1027" i="1" s="1"/>
  <c r="A1028" i="1" a="1"/>
  <c r="A1028" i="1"/>
  <c r="A1029" i="1" a="1"/>
  <c r="A1029" i="1" s="1"/>
  <c r="A1030" i="1" a="1"/>
  <c r="A1030" i="1"/>
  <c r="A1031" i="1" a="1"/>
  <c r="A1031" i="1"/>
  <c r="A1032" i="1" a="1"/>
  <c r="A1032" i="1"/>
  <c r="A1033" i="1" a="1"/>
  <c r="A1033" i="1"/>
  <c r="A1034" i="1" a="1"/>
  <c r="A1034" i="1"/>
  <c r="A1035" i="1" a="1"/>
  <c r="A1035" i="1" s="1"/>
  <c r="A1036" i="1" a="1"/>
  <c r="A1036" i="1"/>
  <c r="A1037" i="1" a="1"/>
  <c r="A1037" i="1"/>
  <c r="A1038" i="1" a="1"/>
  <c r="A1038" i="1"/>
  <c r="A1039" i="1" a="1"/>
  <c r="A1039" i="1"/>
  <c r="A1040" i="1" a="1"/>
  <c r="A1040" i="1"/>
  <c r="A1041" i="1" a="1"/>
  <c r="A1041" i="1" s="1"/>
  <c r="A1042" i="1" a="1"/>
  <c r="A1042" i="1"/>
  <c r="A1043" i="1" a="1"/>
  <c r="A1043" i="1"/>
  <c r="A1044" i="1" a="1"/>
  <c r="A1044" i="1"/>
  <c r="A1045" i="1" a="1"/>
  <c r="A1045" i="1"/>
  <c r="A1046" i="1" a="1"/>
  <c r="A1046" i="1"/>
  <c r="A1047" i="1" a="1"/>
  <c r="A1047" i="1" s="1"/>
  <c r="A1048" i="1" a="1"/>
  <c r="A1048" i="1"/>
  <c r="A1049" i="1" a="1"/>
  <c r="A1049" i="1"/>
  <c r="A1050" i="1" a="1"/>
  <c r="A1050" i="1"/>
  <c r="A1051" i="1" a="1"/>
  <c r="A1051" i="1"/>
  <c r="A1052" i="1" a="1"/>
  <c r="A1052" i="1"/>
  <c r="A1053" i="1" a="1"/>
  <c r="A1053" i="1" s="1"/>
  <c r="A1054" i="1" a="1"/>
  <c r="A1054" i="1"/>
  <c r="A1055" i="1" a="1"/>
  <c r="A1055" i="1"/>
  <c r="A1056" i="1" a="1"/>
  <c r="A1056" i="1"/>
  <c r="A1057" i="1" a="1"/>
  <c r="A1057" i="1"/>
  <c r="A1058" i="1" a="1"/>
  <c r="A1058" i="1"/>
  <c r="A1059" i="1" a="1"/>
  <c r="A1059" i="1" s="1"/>
  <c r="A1060" i="1" a="1"/>
  <c r="A1060" i="1"/>
  <c r="A1061" i="1" a="1"/>
  <c r="A1061" i="1"/>
  <c r="A1062" i="1" a="1"/>
  <c r="A1062" i="1"/>
  <c r="A1063" i="1" a="1"/>
  <c r="A1063" i="1"/>
  <c r="A1064" i="1" a="1"/>
  <c r="A1064" i="1"/>
  <c r="A1065" i="1" a="1"/>
  <c r="A1065" i="1" s="1"/>
  <c r="A1066" i="1" a="1"/>
  <c r="A1066" i="1"/>
  <c r="A1067" i="1" a="1"/>
  <c r="A1067" i="1"/>
  <c r="A1068" i="1" a="1"/>
  <c r="A1068" i="1"/>
  <c r="A1069" i="1" a="1"/>
  <c r="A1069" i="1"/>
  <c r="A1070" i="1" a="1"/>
  <c r="A1070" i="1"/>
  <c r="A1071" i="1" a="1"/>
  <c r="A1071" i="1" s="1"/>
  <c r="A1072" i="1" a="1"/>
  <c r="A1072" i="1"/>
  <c r="A1073" i="1" a="1"/>
  <c r="A1073" i="1"/>
  <c r="A1074" i="1" a="1"/>
  <c r="A1074" i="1"/>
  <c r="A1075" i="1" a="1"/>
  <c r="A1075" i="1"/>
  <c r="A1076" i="1" a="1"/>
  <c r="A1076" i="1"/>
  <c r="A1077" i="1" a="1"/>
  <c r="A1077" i="1" s="1"/>
  <c r="A1078" i="1" a="1"/>
  <c r="A1078" i="1"/>
  <c r="A1079" i="1" a="1"/>
  <c r="A1079" i="1"/>
  <c r="A1080" i="1" a="1"/>
  <c r="A1080" i="1"/>
  <c r="A1081" i="1" a="1"/>
  <c r="A1081" i="1"/>
  <c r="A1082" i="1" a="1"/>
  <c r="A1082" i="1"/>
  <c r="A1083" i="1" a="1"/>
  <c r="A1083" i="1" s="1"/>
  <c r="A1084" i="1" a="1"/>
  <c r="A1084" i="1"/>
  <c r="A1085" i="1" a="1"/>
  <c r="A1085" i="1"/>
  <c r="A1086" i="1" a="1"/>
  <c r="A1086" i="1"/>
  <c r="A1087" i="1" a="1"/>
  <c r="A1087" i="1"/>
  <c r="A1088" i="1" a="1"/>
  <c r="A1088" i="1"/>
  <c r="A1089" i="1" a="1"/>
  <c r="A1089" i="1" s="1"/>
  <c r="A1090" i="1" a="1"/>
  <c r="A1090" i="1"/>
  <c r="A1091" i="1" a="1"/>
  <c r="A1091" i="1"/>
  <c r="A1092" i="1" a="1"/>
  <c r="A1092" i="1"/>
  <c r="A1093" i="1" a="1"/>
  <c r="A1093" i="1"/>
  <c r="A1094" i="1" a="1"/>
  <c r="A1094" i="1"/>
  <c r="A1095" i="1" a="1"/>
  <c r="A1095" i="1" s="1"/>
  <c r="A1096" i="1" a="1"/>
  <c r="A1096" i="1"/>
  <c r="A1097" i="1" a="1"/>
  <c r="A1097" i="1"/>
  <c r="A1098" i="1" a="1"/>
  <c r="A1098" i="1"/>
  <c r="A1099" i="1" a="1"/>
  <c r="A1099" i="1"/>
  <c r="A1100" i="1" a="1"/>
  <c r="A1100" i="1"/>
  <c r="A1101" i="1" a="1"/>
  <c r="A1101" i="1" s="1"/>
  <c r="A1102" i="1" a="1"/>
  <c r="A1102" i="1"/>
  <c r="A1103" i="1" a="1"/>
  <c r="A1103" i="1"/>
  <c r="A1104" i="1" a="1"/>
  <c r="A1104" i="1"/>
  <c r="A1105" i="1" a="1"/>
  <c r="A1105" i="1"/>
  <c r="A1106" i="1" a="1"/>
  <c r="A1106" i="1"/>
  <c r="A1107" i="1" a="1"/>
  <c r="A1107" i="1" s="1"/>
  <c r="A1108" i="1" a="1"/>
  <c r="A1108" i="1"/>
  <c r="A1109" i="1" a="1"/>
  <c r="A1109" i="1"/>
  <c r="A1110" i="1" a="1"/>
  <c r="A1110" i="1"/>
  <c r="A1111" i="1" a="1"/>
  <c r="A1111" i="1"/>
  <c r="A1112" i="1" a="1"/>
  <c r="A1112" i="1"/>
  <c r="A1113" i="1" a="1"/>
  <c r="A1113" i="1" s="1"/>
  <c r="A1114" i="1" a="1"/>
  <c r="A1114" i="1"/>
  <c r="A1115" i="1" a="1"/>
  <c r="A1115" i="1"/>
  <c r="A1116" i="1" a="1"/>
  <c r="A1116" i="1"/>
  <c r="A1117" i="1" a="1"/>
  <c r="A1117" i="1"/>
  <c r="A1118" i="1" a="1"/>
  <c r="A1118" i="1"/>
  <c r="A1119" i="1" a="1"/>
  <c r="A1119" i="1" s="1"/>
  <c r="A1120" i="1" a="1"/>
  <c r="A1120" i="1"/>
  <c r="A1121" i="1" a="1"/>
  <c r="A1121" i="1"/>
  <c r="A1122" i="1" a="1"/>
  <c r="A1122" i="1"/>
  <c r="A1123" i="1" a="1"/>
  <c r="A1123" i="1"/>
  <c r="A1124" i="1" a="1"/>
  <c r="A1124" i="1"/>
  <c r="A1125" i="1" a="1"/>
  <c r="A1125" i="1" s="1"/>
  <c r="A1126" i="1" a="1"/>
  <c r="A1126" i="1"/>
  <c r="A1127" i="1" a="1"/>
  <c r="A1127" i="1"/>
  <c r="A1128" i="1" a="1"/>
  <c r="A1128" i="1"/>
  <c r="A1129" i="1" a="1"/>
  <c r="A1129" i="1"/>
  <c r="A1130" i="1" a="1"/>
  <c r="A1130" i="1" s="1"/>
  <c r="A1131" i="1" a="1"/>
  <c r="A1131" i="1" s="1"/>
  <c r="A1132" i="1" a="1"/>
  <c r="A1132" i="1"/>
  <c r="A1133" i="1" a="1"/>
  <c r="A1133" i="1"/>
  <c r="A1134" i="1" a="1"/>
  <c r="A1134" i="1"/>
  <c r="A1135" i="1" a="1"/>
  <c r="A1135" i="1"/>
  <c r="A1136" i="1" a="1"/>
  <c r="A1136" i="1" s="1"/>
  <c r="A1137" i="1" a="1"/>
  <c r="A1137" i="1" s="1"/>
  <c r="A1138" i="1" a="1"/>
  <c r="A1138" i="1"/>
  <c r="A1139" i="1" a="1"/>
  <c r="A1139" i="1"/>
  <c r="A1140" i="1" a="1"/>
  <c r="A1140" i="1"/>
  <c r="A1141" i="1" a="1"/>
  <c r="A1141" i="1"/>
  <c r="A1142" i="1" a="1"/>
  <c r="A1142" i="1" s="1"/>
  <c r="A1143" i="1" a="1"/>
  <c r="A1143" i="1" s="1"/>
  <c r="A1144" i="1" a="1"/>
  <c r="A1144" i="1"/>
  <c r="A1145" i="1" a="1"/>
  <c r="A1145" i="1"/>
  <c r="A1146" i="1" a="1"/>
  <c r="A1146" i="1"/>
  <c r="A1147" i="1" a="1"/>
  <c r="A1147" i="1"/>
  <c r="A1148" i="1" a="1"/>
  <c r="A1148" i="1" s="1"/>
  <c r="A1149" i="1" a="1"/>
  <c r="A1149" i="1" s="1"/>
  <c r="A1150" i="1" a="1"/>
  <c r="A1150" i="1"/>
  <c r="A1151" i="1" a="1"/>
  <c r="A1151" i="1"/>
  <c r="A1152" i="1" a="1"/>
  <c r="A1152" i="1"/>
  <c r="A1153" i="1" a="1"/>
  <c r="A1153" i="1"/>
  <c r="A1154" i="1" a="1"/>
  <c r="A1154" i="1" s="1"/>
  <c r="A1155" i="1" a="1"/>
  <c r="A1155" i="1" s="1"/>
  <c r="A1156" i="1" a="1"/>
  <c r="A1156" i="1"/>
  <c r="A1157" i="1" a="1"/>
  <c r="A1157" i="1"/>
  <c r="A1158" i="1" a="1"/>
  <c r="A1158" i="1" s="1"/>
  <c r="A1159" i="1" a="1"/>
  <c r="A1159" i="1" s="1"/>
  <c r="A1160" i="1" a="1"/>
  <c r="A1160" i="1" s="1"/>
  <c r="A1161" i="1" a="1"/>
  <c r="A1161" i="1" s="1"/>
  <c r="A1162" i="1" a="1"/>
  <c r="A1162" i="1"/>
  <c r="A1163" i="1" a="1"/>
  <c r="A1163" i="1"/>
  <c r="A1164" i="1" a="1"/>
  <c r="A1164" i="1" s="1"/>
  <c r="A1165" i="1" a="1"/>
  <c r="A1165" i="1" s="1"/>
  <c r="A1166" i="1" a="1"/>
  <c r="A1166" i="1" s="1"/>
  <c r="A1167" i="1" a="1"/>
  <c r="A1167" i="1" s="1"/>
  <c r="A1168" i="1" a="1"/>
  <c r="A1168" i="1" s="1"/>
  <c r="A1169" i="1" a="1"/>
  <c r="A1169" i="1"/>
  <c r="A1170" i="1" a="1"/>
  <c r="A1170" i="1" s="1"/>
  <c r="A1171" i="1" a="1"/>
  <c r="A1171" i="1" s="1"/>
  <c r="A1172" i="1" a="1"/>
  <c r="A1172" i="1" s="1"/>
  <c r="A1173" i="1" a="1"/>
  <c r="A1173" i="1" s="1"/>
  <c r="A1174" i="1" a="1"/>
  <c r="A1174" i="1" s="1"/>
  <c r="A1175" i="1" a="1"/>
  <c r="A1175" i="1"/>
  <c r="A1176" i="1" a="1"/>
  <c r="A1176" i="1" s="1"/>
  <c r="A1177" i="1" a="1"/>
  <c r="A1177" i="1" s="1"/>
  <c r="A1178" i="1" a="1"/>
  <c r="A1178" i="1" s="1"/>
  <c r="A1179" i="1" a="1"/>
  <c r="A1179" i="1" s="1"/>
  <c r="A1180" i="1" a="1"/>
  <c r="A1180" i="1" s="1"/>
  <c r="A1181" i="1" a="1"/>
  <c r="A1181" i="1"/>
  <c r="A1182" i="1" a="1"/>
  <c r="A1182" i="1" s="1"/>
  <c r="A1183" i="1" a="1"/>
  <c r="A1183" i="1" s="1"/>
  <c r="A1184" i="1" a="1"/>
  <c r="A1184" i="1" s="1"/>
  <c r="A1185" i="1" a="1"/>
  <c r="A1185" i="1" s="1"/>
  <c r="A1186" i="1" a="1"/>
  <c r="A1186" i="1" s="1"/>
  <c r="A1187" i="1" a="1"/>
  <c r="A1187" i="1"/>
  <c r="A1188" i="1" a="1"/>
  <c r="A1188" i="1" s="1"/>
  <c r="A1189" i="1" a="1"/>
  <c r="A1189" i="1" s="1"/>
  <c r="A1190" i="1" a="1"/>
  <c r="A1190" i="1" s="1"/>
  <c r="A1191" i="1" a="1"/>
  <c r="A1191" i="1" s="1"/>
  <c r="A1192" i="1" a="1"/>
  <c r="A1192" i="1" s="1"/>
  <c r="A1193" i="1" a="1"/>
  <c r="A1193" i="1"/>
  <c r="A1194" i="1" a="1"/>
  <c r="A1194" i="1" s="1"/>
  <c r="A1195" i="1" a="1"/>
  <c r="A1195" i="1" s="1"/>
  <c r="A1196" i="1" a="1"/>
  <c r="A1196" i="1" s="1"/>
  <c r="A1197" i="1" a="1"/>
  <c r="A1197" i="1" s="1"/>
  <c r="A1198" i="1" a="1"/>
  <c r="A1198" i="1" s="1"/>
  <c r="A1199" i="1" a="1"/>
  <c r="A1199" i="1"/>
  <c r="A1200" i="1" a="1"/>
  <c r="A1200" i="1" s="1"/>
  <c r="A1201" i="1" a="1"/>
  <c r="A1201" i="1" s="1"/>
  <c r="A1202" i="1" a="1"/>
  <c r="A1202" i="1" s="1"/>
  <c r="A1203" i="1" a="1"/>
  <c r="A1203" i="1" s="1"/>
  <c r="A1204" i="1" a="1"/>
  <c r="A1204" i="1" s="1"/>
  <c r="A1205" i="1" a="1"/>
  <c r="A1205" i="1"/>
  <c r="A1206" i="1" a="1"/>
  <c r="A1206" i="1" s="1"/>
  <c r="A1207" i="1" a="1"/>
  <c r="A1207" i="1" s="1"/>
  <c r="A1208" i="1" a="1"/>
  <c r="A1208" i="1" s="1"/>
  <c r="A1209" i="1" a="1"/>
  <c r="A1209" i="1" s="1"/>
  <c r="A1210" i="1" a="1"/>
  <c r="A1210" i="1" s="1"/>
  <c r="A1211" i="1" a="1"/>
  <c r="A1211" i="1"/>
  <c r="A1212" i="1" a="1"/>
  <c r="A1212" i="1" s="1"/>
  <c r="A1213" i="1" a="1"/>
  <c r="A1213" i="1" s="1"/>
  <c r="A1214" i="1" a="1"/>
  <c r="A1214" i="1" s="1"/>
  <c r="A1215" i="1" a="1"/>
  <c r="A1215" i="1" s="1"/>
  <c r="A1216" i="1" a="1"/>
  <c r="A1216" i="1" s="1"/>
  <c r="A1217" i="1" a="1"/>
  <c r="A1217" i="1"/>
  <c r="A1218" i="1" a="1"/>
  <c r="A1218" i="1" s="1"/>
  <c r="A1219" i="1" a="1"/>
  <c r="A1219" i="1" s="1"/>
  <c r="A1220" i="1" a="1"/>
  <c r="A1220" i="1" s="1"/>
  <c r="A1221" i="1" a="1"/>
  <c r="A1221" i="1" s="1"/>
  <c r="A1222" i="1" a="1"/>
  <c r="A1222" i="1" s="1"/>
  <c r="A1223" i="1" a="1"/>
  <c r="A1223" i="1"/>
  <c r="A1224" i="1" a="1"/>
  <c r="A1224" i="1" s="1"/>
  <c r="A1225" i="1" a="1"/>
  <c r="A1225" i="1" s="1"/>
  <c r="A1226" i="1" a="1"/>
  <c r="A1226" i="1" s="1"/>
  <c r="A1227" i="1" a="1"/>
  <c r="A1227" i="1" s="1"/>
  <c r="A1228" i="1" a="1"/>
  <c r="A1228" i="1" s="1"/>
  <c r="A1229" i="1" a="1"/>
  <c r="A1229" i="1"/>
  <c r="A1230" i="1" a="1"/>
  <c r="A1230" i="1" s="1"/>
  <c r="A1231" i="1" a="1"/>
  <c r="A1231" i="1" s="1"/>
  <c r="A1232" i="1" a="1"/>
  <c r="A1232" i="1" s="1"/>
  <c r="A1233" i="1" a="1"/>
  <c r="A1233" i="1" s="1"/>
  <c r="A1234" i="1" a="1"/>
  <c r="A1234" i="1" s="1"/>
  <c r="A1235" i="1" a="1"/>
  <c r="A1235" i="1" s="1"/>
  <c r="A1236" i="1" a="1"/>
  <c r="A1236" i="1" s="1"/>
  <c r="A1237" i="1" a="1"/>
  <c r="A1237" i="1" s="1"/>
  <c r="A1238" i="1" a="1"/>
  <c r="A1238" i="1" s="1"/>
  <c r="A1239" i="1" a="1"/>
  <c r="A1239" i="1" s="1"/>
  <c r="A1240" i="1" a="1"/>
  <c r="A1240" i="1" s="1"/>
  <c r="A1241" i="1" a="1"/>
  <c r="A1241" i="1"/>
  <c r="A1242" i="1" a="1"/>
  <c r="A1242" i="1" s="1"/>
  <c r="A1243" i="1" a="1"/>
  <c r="A1243" i="1" s="1"/>
  <c r="A1244" i="1" a="1"/>
  <c r="A1244" i="1" s="1"/>
  <c r="A1245" i="1" a="1"/>
  <c r="A1245" i="1" s="1"/>
  <c r="A1246" i="1" a="1"/>
  <c r="A1246" i="1" s="1"/>
  <c r="A1247" i="1" a="1"/>
  <c r="A1247" i="1" s="1"/>
  <c r="A1248" i="1" a="1"/>
  <c r="A1248" i="1" s="1"/>
  <c r="A1249" i="1" a="1"/>
  <c r="A1249" i="1" s="1"/>
  <c r="A1250" i="1" a="1"/>
  <c r="A1250" i="1" s="1"/>
  <c r="A1251" i="1" a="1"/>
  <c r="A1251" i="1" s="1"/>
  <c r="A1252" i="1" a="1"/>
  <c r="A1252" i="1" s="1"/>
  <c r="A1253" i="1" a="1"/>
  <c r="A1253" i="1" s="1"/>
  <c r="A1254" i="1" a="1"/>
  <c r="A1254" i="1" s="1"/>
  <c r="A1255" i="1" a="1"/>
  <c r="A1255" i="1" s="1"/>
  <c r="A1256" i="1" a="1"/>
  <c r="A1256" i="1" s="1"/>
  <c r="A1257" i="1" a="1"/>
  <c r="A1257" i="1" s="1"/>
  <c r="A1258" i="1" a="1"/>
  <c r="A1258" i="1" s="1"/>
  <c r="A1259" i="1" a="1"/>
  <c r="A1259" i="1"/>
  <c r="A1260" i="1" a="1"/>
  <c r="A1260" i="1" s="1"/>
  <c r="A1261" i="1" a="1"/>
  <c r="A1261" i="1" s="1"/>
  <c r="A1262" i="1" a="1"/>
  <c r="A1262" i="1" s="1"/>
  <c r="A1263" i="1" a="1"/>
  <c r="A1263" i="1" s="1"/>
  <c r="A1264" i="1" a="1"/>
  <c r="A1264" i="1" s="1"/>
  <c r="A1265" i="1" a="1"/>
  <c r="A1265" i="1" s="1"/>
  <c r="A1266" i="1" a="1"/>
  <c r="A1266" i="1" s="1"/>
  <c r="A1267" i="1" a="1"/>
  <c r="A1267" i="1" s="1"/>
  <c r="A1268" i="1" a="1"/>
  <c r="A1268" i="1" s="1"/>
  <c r="A1269" i="1" a="1"/>
  <c r="A1269" i="1" s="1"/>
  <c r="A1270" i="1" a="1"/>
  <c r="A1270" i="1" s="1"/>
  <c r="A1271" i="1" a="1"/>
  <c r="A1271" i="1" s="1"/>
  <c r="A1272" i="1" a="1"/>
  <c r="A1272" i="1" s="1"/>
  <c r="A1273" i="1" a="1"/>
  <c r="A1273" i="1" s="1"/>
  <c r="A1274" i="1" a="1"/>
  <c r="A1274" i="1" s="1"/>
  <c r="A1275" i="1" a="1"/>
  <c r="A1275" i="1" s="1"/>
  <c r="A1276" i="1" a="1"/>
  <c r="A1276" i="1" s="1"/>
  <c r="A1277" i="1" a="1"/>
  <c r="A1277" i="1"/>
  <c r="A1278" i="1" a="1"/>
  <c r="A1278" i="1" s="1"/>
  <c r="A1279" i="1" a="1"/>
  <c r="A1279" i="1" s="1"/>
  <c r="A1280" i="1" a="1"/>
  <c r="A1280" i="1" s="1"/>
  <c r="A1281" i="1" a="1"/>
  <c r="A1281" i="1" s="1"/>
  <c r="A1282" i="1" a="1"/>
  <c r="A1282" i="1" s="1"/>
  <c r="A1283" i="1" a="1"/>
  <c r="A1283" i="1"/>
  <c r="A1284" i="1" a="1"/>
  <c r="A1284" i="1" s="1"/>
  <c r="A1285" i="1" a="1"/>
  <c r="A1285" i="1" s="1"/>
  <c r="A1286" i="1" a="1"/>
  <c r="A1286" i="1" s="1"/>
  <c r="A1287" i="1" a="1"/>
  <c r="A1287" i="1" s="1"/>
  <c r="A1288" i="1" a="1"/>
  <c r="A1288" i="1" s="1"/>
  <c r="A1289" i="1" a="1"/>
  <c r="A1289" i="1" s="1"/>
  <c r="A1290" i="1" a="1"/>
  <c r="A1290" i="1" s="1"/>
  <c r="A1291" i="1" a="1"/>
  <c r="A1291" i="1" s="1"/>
  <c r="A1292" i="1" a="1"/>
  <c r="A1292" i="1" s="1"/>
  <c r="A1293" i="1" a="1"/>
  <c r="A1293" i="1" s="1"/>
  <c r="A1294" i="1" a="1"/>
  <c r="A1294" i="1" s="1"/>
  <c r="A1295" i="1" a="1"/>
  <c r="A1295" i="1"/>
  <c r="A1296" i="1" a="1"/>
  <c r="A1296" i="1" s="1"/>
  <c r="A1297" i="1" a="1"/>
  <c r="A1297" i="1" s="1"/>
  <c r="A1298" i="1" a="1"/>
  <c r="A1298" i="1" s="1"/>
  <c r="A1299" i="1" a="1"/>
  <c r="A1299" i="1" s="1"/>
  <c r="A1300" i="1" a="1"/>
  <c r="A1300" i="1" s="1"/>
  <c r="A1301" i="1" a="1"/>
  <c r="A1301" i="1" s="1"/>
  <c r="A1302" i="1" a="1"/>
  <c r="A1302" i="1" s="1"/>
  <c r="A1303" i="1" a="1"/>
  <c r="A1303" i="1" s="1"/>
  <c r="A1304" i="1" a="1"/>
  <c r="A1304" i="1" s="1"/>
  <c r="A1305" i="1" a="1"/>
  <c r="A1305" i="1" s="1"/>
  <c r="A1306" i="1" a="1"/>
  <c r="A1306" i="1" s="1"/>
  <c r="A1307" i="1" a="1"/>
  <c r="A1307" i="1" s="1"/>
  <c r="A1308" i="1" a="1"/>
  <c r="A1308" i="1" s="1"/>
  <c r="A1309" i="1" a="1"/>
  <c r="A1309" i="1" s="1"/>
  <c r="A1310" i="1" a="1"/>
  <c r="A1310" i="1" s="1"/>
  <c r="A1311" i="1" a="1"/>
  <c r="A1311" i="1" s="1"/>
  <c r="A1312" i="1" a="1"/>
  <c r="A1312" i="1" s="1"/>
  <c r="A1313" i="1" a="1"/>
  <c r="A1313" i="1" s="1"/>
  <c r="A1314" i="1" a="1"/>
  <c r="A1314" i="1" s="1"/>
  <c r="A1315" i="1" a="1"/>
  <c r="A1315" i="1" s="1"/>
  <c r="A1316" i="1" a="1"/>
  <c r="A1316" i="1" s="1"/>
  <c r="A1317" i="1" a="1"/>
  <c r="A1317" i="1" s="1"/>
  <c r="A1318" i="1" a="1"/>
  <c r="A1318" i="1" s="1"/>
  <c r="A1319" i="1" a="1"/>
  <c r="A1319" i="1"/>
  <c r="A1320" i="1" a="1"/>
  <c r="A1320" i="1" s="1"/>
  <c r="A1321" i="1" a="1"/>
  <c r="A1321" i="1" s="1"/>
  <c r="A1322" i="1" a="1"/>
  <c r="A1322" i="1" s="1"/>
  <c r="A1323" i="1" a="1"/>
  <c r="A1323" i="1" s="1"/>
  <c r="A1324" i="1" a="1"/>
  <c r="A1324" i="1" s="1"/>
  <c r="A1325" i="1" a="1"/>
  <c r="A1325" i="1" s="1"/>
  <c r="A1326" i="1" a="1"/>
  <c r="A1326" i="1" s="1"/>
  <c r="A1327" i="1" a="1"/>
  <c r="A1327" i="1" s="1"/>
  <c r="A1328" i="1" a="1"/>
  <c r="A1328" i="1" s="1"/>
  <c r="A1329" i="1" a="1"/>
  <c r="A1329" i="1" s="1"/>
  <c r="A1330" i="1" a="1"/>
  <c r="A1330" i="1" s="1"/>
  <c r="A1331" i="1" a="1"/>
  <c r="A1331" i="1" s="1"/>
  <c r="A1332" i="1" a="1"/>
  <c r="A1332" i="1" s="1"/>
  <c r="A1333" i="1" a="1"/>
  <c r="A1333" i="1" s="1"/>
  <c r="A1334" i="1" a="1"/>
  <c r="A1334" i="1" s="1"/>
  <c r="A1335" i="1" a="1"/>
  <c r="A1335" i="1" s="1"/>
  <c r="A1336" i="1" a="1"/>
  <c r="A1336" i="1" s="1"/>
  <c r="A1337" i="1" a="1"/>
  <c r="A1337" i="1" s="1"/>
  <c r="A1338" i="1" a="1"/>
  <c r="A1338" i="1" s="1"/>
  <c r="A1339" i="1" a="1"/>
  <c r="A1339" i="1" s="1"/>
  <c r="A1340" i="1" a="1"/>
  <c r="A1340" i="1" s="1"/>
  <c r="A1341" i="1" a="1"/>
  <c r="A1341" i="1" s="1"/>
  <c r="A1342" i="1" a="1"/>
  <c r="A1342" i="1" s="1"/>
  <c r="A1343" i="1" a="1"/>
  <c r="A1343" i="1" s="1"/>
  <c r="A1344" i="1" a="1"/>
  <c r="A1344" i="1" s="1"/>
  <c r="A1345" i="1" a="1"/>
  <c r="A1345" i="1" s="1"/>
  <c r="A1346" i="1" a="1"/>
  <c r="A1346" i="1" s="1"/>
  <c r="A1347" i="1" a="1"/>
  <c r="A1347" i="1" s="1"/>
  <c r="A1348" i="1" a="1"/>
  <c r="A1348" i="1" s="1"/>
  <c r="A1349" i="1" a="1"/>
  <c r="A1349" i="1" s="1"/>
  <c r="A1350" i="1" a="1"/>
  <c r="A1350" i="1" s="1"/>
  <c r="A1351" i="1" a="1"/>
  <c r="A1351" i="1" s="1"/>
  <c r="A1352" i="1" a="1"/>
  <c r="A1352" i="1" s="1"/>
  <c r="A1353" i="1" a="1"/>
  <c r="A1353" i="1" s="1"/>
  <c r="A1354" i="1" a="1"/>
  <c r="A1354" i="1" s="1"/>
  <c r="A1355" i="1" a="1"/>
  <c r="A1355" i="1" s="1"/>
  <c r="A1356" i="1" a="1"/>
  <c r="A1356" i="1" s="1"/>
  <c r="A1357" i="1" a="1"/>
  <c r="A1357" i="1" s="1"/>
  <c r="A1358" i="1" a="1"/>
  <c r="A1358" i="1" s="1"/>
  <c r="A1359" i="1" a="1"/>
  <c r="A1359" i="1" s="1"/>
  <c r="A1360" i="1" a="1"/>
  <c r="A1360" i="1" s="1"/>
  <c r="A1361" i="1" a="1"/>
  <c r="A1361" i="1" s="1"/>
  <c r="A1362" i="1" a="1"/>
  <c r="A1362" i="1" s="1"/>
  <c r="A1363" i="1" a="1"/>
  <c r="A1363" i="1" s="1"/>
  <c r="A1364" i="1" a="1"/>
  <c r="A1364" i="1" s="1"/>
  <c r="A1365" i="1" a="1"/>
  <c r="A1365" i="1" s="1"/>
  <c r="A1366" i="1" a="1"/>
  <c r="A1366" i="1" s="1"/>
  <c r="A1367" i="1" a="1"/>
  <c r="A1367" i="1" s="1"/>
  <c r="A1368" i="1" a="1"/>
  <c r="A1368" i="1" s="1"/>
  <c r="A1369" i="1" a="1"/>
  <c r="A1369" i="1" s="1"/>
  <c r="A1370" i="1" a="1"/>
  <c r="A1370" i="1" s="1"/>
  <c r="A1371" i="1" a="1"/>
  <c r="A1371" i="1" s="1"/>
  <c r="A1372" i="1" a="1"/>
  <c r="A1372" i="1" s="1"/>
  <c r="A1373" i="1" a="1"/>
  <c r="A1373" i="1" s="1"/>
  <c r="A1374" i="1" a="1"/>
  <c r="A1374" i="1" s="1"/>
  <c r="A1375" i="1" a="1"/>
  <c r="A1375" i="1" s="1"/>
  <c r="A1376" i="1" a="1"/>
  <c r="A1376" i="1" s="1"/>
  <c r="A1377" i="1" a="1"/>
  <c r="A1377" i="1" s="1"/>
  <c r="A1378" i="1" a="1"/>
  <c r="A1378" i="1" s="1"/>
  <c r="A1379" i="1" a="1"/>
  <c r="A1379" i="1" s="1"/>
  <c r="A1380" i="1" a="1"/>
  <c r="A1380" i="1" s="1"/>
  <c r="A1381" i="1" a="1"/>
  <c r="A1381" i="1" s="1"/>
  <c r="A1382" i="1" a="1"/>
  <c r="A1382" i="1" s="1"/>
  <c r="A1383" i="1" a="1"/>
  <c r="A1383" i="1" s="1"/>
  <c r="A1384" i="1" a="1"/>
  <c r="A1384" i="1" s="1"/>
  <c r="A1385" i="1" a="1"/>
  <c r="A1385" i="1" s="1"/>
  <c r="A1386" i="1" a="1"/>
  <c r="A1386" i="1" s="1"/>
  <c r="A1387" i="1" a="1"/>
  <c r="A1387" i="1" s="1"/>
  <c r="A1388" i="1" a="1"/>
  <c r="A1388" i="1" s="1"/>
  <c r="A1389" i="1" a="1"/>
  <c r="A1389" i="1" s="1"/>
  <c r="A1390" i="1" a="1"/>
  <c r="A1390" i="1" s="1"/>
  <c r="A1391" i="1" a="1"/>
  <c r="A1391" i="1"/>
  <c r="A1392" i="1" a="1"/>
  <c r="A1392" i="1" s="1"/>
  <c r="A1393" i="1" a="1"/>
  <c r="A1393" i="1" s="1"/>
  <c r="A1394" i="1" a="1"/>
  <c r="A1394" i="1" s="1"/>
  <c r="A1395" i="1" a="1"/>
  <c r="A1395" i="1" s="1"/>
  <c r="A1396" i="1" a="1"/>
  <c r="A1396" i="1" s="1"/>
  <c r="A1397" i="1" a="1"/>
  <c r="A1397" i="1" s="1"/>
  <c r="A1398" i="1" a="1"/>
  <c r="A1398" i="1" s="1"/>
  <c r="A1399" i="1" a="1"/>
  <c r="A1399" i="1" s="1"/>
  <c r="A1400" i="1" a="1"/>
  <c r="A1400" i="1" s="1"/>
  <c r="A1401" i="1" a="1"/>
  <c r="A1401" i="1" s="1"/>
  <c r="A1402" i="1" a="1"/>
  <c r="A1402" i="1" s="1"/>
  <c r="A1403" i="1" a="1"/>
  <c r="A1403" i="1" s="1"/>
  <c r="A1404" i="1" a="1"/>
  <c r="A1404" i="1" s="1"/>
  <c r="A1405" i="1" a="1"/>
  <c r="A1405" i="1" s="1"/>
  <c r="A1406" i="1" a="1"/>
  <c r="A1406" i="1" s="1"/>
  <c r="A1407" i="1" a="1"/>
  <c r="A1407" i="1" s="1"/>
  <c r="A1408" i="1" a="1"/>
  <c r="A1408" i="1" s="1"/>
  <c r="A1409" i="1" a="1"/>
  <c r="A1409" i="1" s="1"/>
  <c r="A1410" i="1" a="1"/>
  <c r="A1410" i="1" s="1"/>
  <c r="A1411" i="1" a="1"/>
  <c r="A1411" i="1" s="1"/>
  <c r="A1412" i="1" a="1"/>
  <c r="A1412" i="1" s="1"/>
  <c r="A1413" i="1" a="1"/>
  <c r="A1413" i="1" s="1"/>
  <c r="A1414" i="1" a="1"/>
  <c r="A1414" i="1" s="1"/>
  <c r="A1415" i="1" a="1"/>
  <c r="A1415" i="1" s="1"/>
  <c r="A1416" i="1" a="1"/>
  <c r="A1416" i="1" s="1"/>
  <c r="A1417" i="1" a="1"/>
  <c r="A1417" i="1" s="1"/>
  <c r="A1418" i="1" a="1"/>
  <c r="A1418" i="1" s="1"/>
  <c r="A1419" i="1" a="1"/>
  <c r="A1419" i="1" s="1"/>
  <c r="A1420" i="1" a="1"/>
  <c r="A1420" i="1" s="1"/>
  <c r="A1421" i="1" a="1"/>
  <c r="A1421" i="1" s="1"/>
  <c r="A1422" i="1" a="1"/>
  <c r="A1422" i="1" s="1"/>
  <c r="A1423" i="1" a="1"/>
  <c r="A1423" i="1" s="1"/>
  <c r="A1424" i="1" a="1"/>
  <c r="A1424" i="1" s="1"/>
  <c r="A1425" i="1" a="1"/>
  <c r="A1425" i="1" s="1"/>
  <c r="A1426" i="1" a="1"/>
  <c r="A1426" i="1" s="1"/>
  <c r="A1427" i="1" a="1"/>
  <c r="A1427" i="1"/>
  <c r="A1428" i="1" a="1"/>
  <c r="A1428" i="1" s="1"/>
  <c r="A1429" i="1" a="1"/>
  <c r="A1429" i="1" s="1"/>
  <c r="A1430" i="1" a="1"/>
  <c r="A1430" i="1" s="1"/>
  <c r="A1431" i="1" a="1"/>
  <c r="A1431" i="1" s="1"/>
  <c r="A1432" i="1" a="1"/>
  <c r="A1432" i="1" s="1"/>
  <c r="A1433" i="1" a="1"/>
  <c r="A1433" i="1" s="1"/>
  <c r="A1434" i="1" a="1"/>
  <c r="A1434" i="1" s="1"/>
  <c r="A1435" i="1" a="1"/>
  <c r="A1435" i="1" s="1"/>
  <c r="A1436" i="1" a="1"/>
  <c r="A1436" i="1" s="1"/>
  <c r="A1437" i="1" a="1"/>
  <c r="A1437" i="1" s="1"/>
  <c r="A1438" i="1" a="1"/>
  <c r="A1438" i="1" s="1"/>
  <c r="A1439" i="1" a="1"/>
  <c r="A1439" i="1"/>
  <c r="A1440" i="1" a="1"/>
  <c r="A1440" i="1"/>
  <c r="A1441" i="1" a="1"/>
  <c r="A1441" i="1"/>
  <c r="A1442" i="1" a="1"/>
  <c r="A1442" i="1" s="1"/>
  <c r="A1443" i="1" a="1"/>
  <c r="A1443" i="1" s="1"/>
  <c r="A1444" i="1" a="1"/>
  <c r="A1444" i="1" s="1"/>
  <c r="A1445" i="1" a="1"/>
  <c r="A1445" i="1" s="1"/>
  <c r="A1446" i="1" a="1"/>
  <c r="A1446" i="1" s="1"/>
  <c r="A1447" i="1" a="1"/>
  <c r="A1447" i="1" s="1"/>
  <c r="A1448" i="1" a="1"/>
  <c r="A1448" i="1" s="1"/>
  <c r="A1449" i="1" a="1"/>
  <c r="A1449" i="1" s="1"/>
  <c r="A1450" i="1" a="1"/>
  <c r="A1450" i="1" s="1"/>
  <c r="A1451" i="1" a="1"/>
  <c r="A1451" i="1"/>
  <c r="A1452" i="1" a="1"/>
  <c r="A1452" i="1" s="1"/>
  <c r="A1453" i="1" a="1"/>
  <c r="A1453" i="1"/>
  <c r="A1454" i="1" a="1"/>
  <c r="A1454" i="1" s="1"/>
  <c r="A1455" i="1" a="1"/>
  <c r="A1455" i="1" s="1"/>
  <c r="A1456" i="1" a="1"/>
  <c r="A1456" i="1" s="1"/>
  <c r="A1457" i="1" a="1"/>
  <c r="A1457" i="1" s="1"/>
  <c r="A1458" i="1" a="1"/>
  <c r="A1458" i="1" s="1"/>
  <c r="A1459" i="1" a="1"/>
  <c r="A1459" i="1" s="1"/>
  <c r="A1460" i="1" a="1"/>
  <c r="A1460" i="1" s="1"/>
  <c r="A1461" i="1" a="1"/>
  <c r="A1461" i="1" s="1"/>
  <c r="A1462" i="1" a="1"/>
  <c r="A1462" i="1" s="1"/>
  <c r="A1463" i="1" a="1"/>
  <c r="A1463" i="1"/>
  <c r="A1464" i="1" a="1"/>
  <c r="A1464" i="1"/>
  <c r="A1465" i="1" a="1"/>
  <c r="A1465" i="1"/>
  <c r="A1466" i="1" a="1"/>
  <c r="A1466" i="1" s="1"/>
  <c r="A1467" i="1" a="1"/>
  <c r="A1467" i="1" s="1"/>
  <c r="A1468" i="1" a="1"/>
  <c r="A1468" i="1" s="1"/>
  <c r="A1469" i="1" a="1"/>
  <c r="A1469" i="1" s="1"/>
  <c r="A1470" i="1" a="1"/>
  <c r="A1470" i="1" s="1"/>
  <c r="A1471" i="1" a="1"/>
  <c r="A1471" i="1" s="1"/>
  <c r="A1472" i="1" a="1"/>
  <c r="A1472" i="1" s="1"/>
  <c r="A1473" i="1" a="1"/>
  <c r="A1473" i="1"/>
  <c r="A1474" i="1" a="1"/>
  <c r="A1474" i="1"/>
  <c r="A1475" i="1" a="1"/>
  <c r="A1475" i="1" s="1"/>
  <c r="A1476" i="1" a="1"/>
  <c r="A1476" i="1"/>
  <c r="A1477" i="1" a="1"/>
  <c r="A1477" i="1"/>
  <c r="A1478" i="1" a="1"/>
  <c r="A1478" i="1"/>
  <c r="A1479" i="1" a="1"/>
  <c r="A1479" i="1"/>
  <c r="A1480" i="1" a="1"/>
  <c r="A1480" i="1"/>
  <c r="A1481" i="1" a="1"/>
  <c r="A1481" i="1" s="1"/>
  <c r="A1482" i="1" a="1"/>
  <c r="A1482" i="1"/>
  <c r="A1483" i="1" a="1"/>
  <c r="A1483" i="1"/>
  <c r="A1484" i="1" a="1"/>
  <c r="A1484" i="1"/>
  <c r="A1485" i="1" a="1"/>
  <c r="A1485" i="1"/>
  <c r="A1486" i="1" a="1"/>
  <c r="A1486" i="1"/>
  <c r="A1487" i="1" a="1"/>
  <c r="A1487" i="1" s="1"/>
  <c r="A1488" i="1" a="1"/>
  <c r="A1488" i="1"/>
  <c r="A1489" i="1" a="1"/>
  <c r="A1489" i="1"/>
  <c r="A1490" i="1" a="1"/>
  <c r="A1490" i="1"/>
  <c r="A1491" i="1" a="1"/>
  <c r="A1491" i="1"/>
  <c r="A1492" i="1" a="1"/>
  <c r="A1492" i="1"/>
  <c r="A1493" i="1" a="1"/>
  <c r="A1493" i="1" s="1"/>
  <c r="A1494" i="1" a="1"/>
  <c r="A1494" i="1"/>
  <c r="A1495" i="1" a="1"/>
  <c r="A1495" i="1"/>
  <c r="A1496" i="1" a="1"/>
  <c r="A1496" i="1"/>
  <c r="A1497" i="1" a="1"/>
  <c r="A1497" i="1"/>
  <c r="A1498" i="1" a="1"/>
  <c r="A1498" i="1"/>
  <c r="A1499" i="1" a="1"/>
  <c r="A1499" i="1" s="1"/>
  <c r="A1500" i="1" a="1"/>
  <c r="A1500" i="1"/>
  <c r="A1501" i="1" a="1"/>
  <c r="A1501" i="1"/>
  <c r="A1502" i="1" a="1"/>
  <c r="A1502" i="1"/>
  <c r="A1503" i="1" a="1"/>
  <c r="A1503" i="1"/>
  <c r="A1504" i="1" a="1"/>
  <c r="A1504" i="1"/>
  <c r="A1505" i="1" a="1"/>
  <c r="A1505" i="1" s="1"/>
  <c r="A1506" i="1" a="1"/>
  <c r="A1506" i="1"/>
  <c r="A1507" i="1" a="1"/>
  <c r="A1507" i="1"/>
  <c r="A1508" i="1" a="1"/>
  <c r="A1508" i="1"/>
  <c r="A1509" i="1" a="1"/>
  <c r="A1509" i="1"/>
  <c r="A1510" i="1" a="1"/>
  <c r="A1510" i="1"/>
  <c r="A1511" i="1" a="1"/>
  <c r="A1511" i="1" s="1"/>
  <c r="A1512" i="1" a="1"/>
  <c r="A1512" i="1"/>
  <c r="A1513" i="1" a="1"/>
  <c r="A1513" i="1"/>
  <c r="A1514" i="1" a="1"/>
  <c r="A1514" i="1"/>
  <c r="A1515" i="1" a="1"/>
  <c r="A1515" i="1"/>
  <c r="A1516" i="1" a="1"/>
  <c r="A1516" i="1"/>
  <c r="A1517" i="1" a="1"/>
  <c r="A1517" i="1" s="1"/>
  <c r="A1518" i="1" a="1"/>
  <c r="A1518" i="1"/>
  <c r="A1519" i="1" a="1"/>
  <c r="A1519" i="1"/>
  <c r="A1520" i="1" a="1"/>
  <c r="A1520" i="1"/>
  <c r="A1521" i="1" a="1"/>
  <c r="A1521" i="1"/>
  <c r="A1522" i="1" a="1"/>
  <c r="A1522" i="1"/>
  <c r="A1523" i="1" a="1"/>
  <c r="A1523" i="1" s="1"/>
  <c r="A1524" i="1" a="1"/>
  <c r="A1524" i="1"/>
  <c r="A1525" i="1" a="1"/>
  <c r="A1525" i="1"/>
  <c r="A1526" i="1" a="1"/>
  <c r="A1526" i="1"/>
  <c r="A1527" i="1" a="1"/>
  <c r="A1527" i="1"/>
  <c r="A1528" i="1" a="1"/>
  <c r="A1528" i="1"/>
  <c r="A1529" i="1" a="1"/>
  <c r="A1529" i="1" s="1"/>
  <c r="A1530" i="1" a="1"/>
  <c r="A1530" i="1"/>
  <c r="A1531" i="1" a="1"/>
  <c r="A1531" i="1"/>
  <c r="A1532" i="1" a="1"/>
  <c r="A1532" i="1"/>
  <c r="A1533" i="1" a="1"/>
  <c r="A1533" i="1"/>
  <c r="A1534" i="1" a="1"/>
  <c r="A1534" i="1"/>
  <c r="A1535" i="1" a="1"/>
  <c r="A1535" i="1" s="1"/>
  <c r="A1536" i="1" a="1"/>
  <c r="A1536" i="1"/>
  <c r="A1537" i="1" a="1"/>
  <c r="A1537" i="1"/>
  <c r="A1538" i="1" a="1"/>
  <c r="A1538" i="1"/>
  <c r="A1539" i="1" a="1"/>
  <c r="A1539" i="1"/>
  <c r="A1540" i="1" a="1"/>
  <c r="A1540" i="1"/>
  <c r="A1541" i="1" a="1"/>
  <c r="A1541" i="1" s="1"/>
  <c r="A1542" i="1" a="1"/>
  <c r="A1542" i="1"/>
  <c r="A1543" i="1" a="1"/>
  <c r="A1543" i="1"/>
  <c r="A1544" i="1" a="1"/>
  <c r="A1544" i="1"/>
  <c r="A1545" i="1" a="1"/>
  <c r="A1545" i="1"/>
  <c r="A1546" i="1" a="1"/>
  <c r="A1546" i="1"/>
  <c r="A1547" i="1" a="1"/>
  <c r="A1547" i="1" s="1"/>
  <c r="A1548" i="1" a="1"/>
  <c r="A1548" i="1"/>
  <c r="A1549" i="1" a="1"/>
  <c r="A1549" i="1"/>
  <c r="A1550" i="1" a="1"/>
  <c r="A1550" i="1"/>
  <c r="A1551" i="1" a="1"/>
  <c r="A1551" i="1"/>
  <c r="A1552" i="1" a="1"/>
  <c r="A1552" i="1"/>
  <c r="A1553" i="1" a="1"/>
  <c r="A1553" i="1" s="1"/>
  <c r="A1554" i="1" a="1"/>
  <c r="A1554" i="1"/>
  <c r="A1555" i="1" a="1"/>
  <c r="A1555" i="1"/>
  <c r="A1556" i="1" a="1"/>
  <c r="A1556" i="1"/>
  <c r="A1557" i="1" a="1"/>
  <c r="A1557" i="1"/>
  <c r="A1558" i="1" a="1"/>
  <c r="A1558" i="1"/>
  <c r="A1559" i="1" a="1"/>
  <c r="A1559" i="1" s="1"/>
  <c r="A1560" i="1" a="1"/>
  <c r="A1560" i="1" s="1"/>
  <c r="A1561" i="1" a="1"/>
  <c r="A1561" i="1"/>
  <c r="A1562" i="1" a="1"/>
  <c r="A1562" i="1"/>
  <c r="A1563" i="1" a="1"/>
  <c r="A1563" i="1"/>
  <c r="A1564" i="1" a="1"/>
  <c r="A1564" i="1"/>
  <c r="A1565" i="1" a="1"/>
  <c r="A1565" i="1" s="1"/>
  <c r="A1566" i="1" a="1"/>
  <c r="A1566" i="1" s="1"/>
  <c r="A1567" i="1" a="1"/>
  <c r="A1567" i="1"/>
  <c r="A1568" i="1" a="1"/>
  <c r="A1568" i="1"/>
  <c r="A1569" i="1" a="1"/>
  <c r="A1569" i="1"/>
  <c r="A1570" i="1" a="1"/>
  <c r="A1570" i="1"/>
  <c r="A1571" i="1" a="1"/>
  <c r="A1571" i="1" s="1"/>
  <c r="A1572" i="1" a="1"/>
  <c r="A1572" i="1" s="1"/>
  <c r="A1573" i="1" a="1"/>
  <c r="A1573" i="1"/>
  <c r="A1574" i="1" a="1"/>
  <c r="A1574" i="1"/>
  <c r="A1575" i="1" a="1"/>
  <c r="A1575" i="1"/>
  <c r="A1576" i="1" a="1"/>
  <c r="A1576" i="1"/>
  <c r="A1577" i="1" a="1"/>
  <c r="A1577" i="1" s="1"/>
  <c r="A1578" i="1" a="1"/>
  <c r="A1578" i="1" s="1"/>
  <c r="A1579" i="1" a="1"/>
  <c r="A1579" i="1"/>
  <c r="A1580" i="1" a="1"/>
  <c r="A1580" i="1"/>
  <c r="A1581" i="1" a="1"/>
  <c r="A1581" i="1"/>
  <c r="A1582" i="1" a="1"/>
  <c r="A1582" i="1"/>
  <c r="A1583" i="1" a="1"/>
  <c r="A1583" i="1" s="1"/>
  <c r="A1584" i="1" a="1"/>
  <c r="A1584" i="1" s="1"/>
  <c r="A1585" i="1" a="1"/>
  <c r="A1585" i="1"/>
  <c r="A1586" i="1" a="1"/>
  <c r="A1586" i="1"/>
  <c r="A1587" i="1" a="1"/>
  <c r="A1587" i="1"/>
  <c r="A1588" i="1" a="1"/>
  <c r="A1588" i="1"/>
  <c r="A1589" i="1" a="1"/>
  <c r="A1589" i="1" s="1"/>
  <c r="A1590" i="1" a="1"/>
  <c r="A1590" i="1" s="1"/>
  <c r="A1591" i="1" a="1"/>
  <c r="A1591" i="1"/>
  <c r="A1592" i="1" a="1"/>
  <c r="A1592" i="1"/>
  <c r="A1593" i="1" a="1"/>
  <c r="A1593" i="1"/>
  <c r="A1594" i="1" a="1"/>
  <c r="A1594" i="1"/>
  <c r="A1595" i="1" a="1"/>
  <c r="A1595" i="1" s="1"/>
  <c r="A1596" i="1" a="1"/>
  <c r="A1596" i="1" s="1"/>
  <c r="A1597" i="1" a="1"/>
  <c r="A1597" i="1"/>
  <c r="A1598" i="1" a="1"/>
  <c r="A1598" i="1"/>
  <c r="A1599" i="1" a="1"/>
  <c r="A1599" i="1"/>
  <c r="A1600" i="1" a="1"/>
  <c r="A1600" i="1"/>
  <c r="A1601" i="1" a="1"/>
  <c r="A1601" i="1" s="1"/>
  <c r="A1602" i="1" a="1"/>
  <c r="A1602" i="1" s="1"/>
  <c r="A1603" i="1" a="1"/>
  <c r="A1603" i="1"/>
  <c r="A1604" i="1" a="1"/>
  <c r="A1604" i="1"/>
  <c r="A1605" i="1" a="1"/>
  <c r="A1605" i="1"/>
  <c r="A1606" i="1" a="1"/>
  <c r="A1606" i="1"/>
  <c r="A1607" i="1" a="1"/>
  <c r="A1607" i="1" s="1"/>
  <c r="A1608" i="1" a="1"/>
  <c r="A1608" i="1" s="1"/>
  <c r="A1609" i="1" a="1"/>
  <c r="A1609" i="1"/>
  <c r="A1610" i="1" a="1"/>
  <c r="A1610" i="1"/>
  <c r="A1611" i="1" a="1"/>
  <c r="A1611" i="1"/>
  <c r="A1612" i="1" a="1"/>
  <c r="A1612" i="1"/>
  <c r="A1613" i="1" a="1"/>
  <c r="A1613" i="1" s="1"/>
  <c r="A1614" i="1" a="1"/>
  <c r="A1614" i="1" s="1"/>
  <c r="A1615" i="1" a="1"/>
  <c r="A1615" i="1" s="1"/>
  <c r="A1616" i="1" a="1"/>
  <c r="A1616" i="1"/>
  <c r="A1617" i="1" a="1"/>
  <c r="A1617" i="1"/>
  <c r="A1618" i="1" a="1"/>
  <c r="A1618" i="1"/>
  <c r="A1619" i="1" a="1"/>
  <c r="A1619" i="1" s="1"/>
  <c r="A1620" i="1" a="1"/>
  <c r="A1620" i="1" s="1"/>
  <c r="A1621" i="1" a="1"/>
  <c r="A1621" i="1" s="1"/>
  <c r="A1622" i="1" a="1"/>
  <c r="A1622" i="1"/>
  <c r="A1623" i="1" a="1"/>
  <c r="A1623" i="1"/>
  <c r="A1624" i="1" a="1"/>
  <c r="A1624" i="1"/>
  <c r="A1625" i="1" a="1"/>
  <c r="A1625" i="1" s="1"/>
  <c r="A1626" i="1" a="1"/>
  <c r="A1626" i="1" s="1"/>
  <c r="A1627" i="1" a="1"/>
  <c r="A1627" i="1" s="1"/>
  <c r="A1628" i="1" a="1"/>
  <c r="A1628" i="1"/>
  <c r="A1629" i="1" a="1"/>
  <c r="A1629" i="1"/>
  <c r="A1630" i="1" a="1"/>
  <c r="A1630" i="1"/>
  <c r="A1631" i="1" a="1"/>
  <c r="A1631" i="1" s="1"/>
  <c r="A1632" i="1" a="1"/>
  <c r="A1632" i="1" s="1"/>
  <c r="A1633" i="1" a="1"/>
  <c r="A1633" i="1" s="1"/>
  <c r="A1634" i="1" a="1"/>
  <c r="A1634" i="1"/>
  <c r="A1635" i="1" a="1"/>
  <c r="A1635" i="1"/>
  <c r="A1636" i="1" a="1"/>
  <c r="A1636" i="1"/>
  <c r="A1637" i="1" a="1"/>
  <c r="A1637" i="1" s="1"/>
  <c r="A1638" i="1" a="1"/>
  <c r="A1638" i="1" s="1"/>
  <c r="A1639" i="1" a="1"/>
  <c r="A1639" i="1" s="1"/>
  <c r="A1640" i="1" a="1"/>
  <c r="A1640" i="1"/>
  <c r="A1641" i="1" a="1"/>
  <c r="A1641" i="1"/>
  <c r="A1642" i="1" a="1"/>
  <c r="A1642" i="1"/>
  <c r="A1643" i="1" a="1"/>
  <c r="A1643" i="1" s="1"/>
  <c r="A1644" i="1" a="1"/>
  <c r="A1644" i="1" s="1"/>
  <c r="A1645" i="1" a="1"/>
  <c r="A1645" i="1" s="1"/>
  <c r="A1646" i="1" a="1"/>
  <c r="A1646" i="1" s="1"/>
  <c r="A1647" i="1" a="1"/>
  <c r="A1647" i="1"/>
  <c r="A1648" i="1" a="1"/>
  <c r="A1648" i="1"/>
  <c r="A1649" i="1" a="1"/>
  <c r="A1649" i="1" s="1"/>
  <c r="A1650" i="1" a="1"/>
  <c r="A1650" i="1" s="1"/>
  <c r="A1651" i="1" a="1"/>
  <c r="A1651" i="1" s="1"/>
  <c r="A1652" i="1" a="1"/>
  <c r="A1652" i="1" s="1"/>
  <c r="A1653" i="1" a="1"/>
  <c r="A1653" i="1"/>
  <c r="A1654" i="1" a="1"/>
  <c r="A1654" i="1" s="1"/>
  <c r="A1655" i="1" a="1"/>
  <c r="A1655" i="1" s="1"/>
  <c r="A1656" i="1" a="1"/>
  <c r="A1656" i="1" s="1"/>
  <c r="A1657" i="1" a="1"/>
  <c r="A1657" i="1" s="1"/>
  <c r="A1658" i="1" a="1"/>
  <c r="A1658" i="1" s="1"/>
  <c r="A1659" i="1" a="1"/>
  <c r="A1659" i="1"/>
  <c r="A1660" i="1" a="1"/>
  <c r="A1660" i="1"/>
  <c r="A1661" i="1" a="1"/>
  <c r="A1661" i="1" s="1"/>
  <c r="A1662" i="1" a="1"/>
  <c r="A1662" i="1" s="1"/>
  <c r="A1663" i="1" a="1"/>
  <c r="A1663" i="1" s="1"/>
  <c r="A1664" i="1" a="1"/>
  <c r="A1664" i="1" s="1"/>
  <c r="A1665" i="1" a="1"/>
  <c r="A1665" i="1"/>
  <c r="A1666" i="1" a="1"/>
  <c r="A1666" i="1"/>
  <c r="A1667" i="1" a="1"/>
  <c r="A1667" i="1" s="1"/>
  <c r="A1668" i="1" a="1"/>
  <c r="A1668" i="1" s="1"/>
  <c r="A1669" i="1" a="1"/>
  <c r="A1669" i="1" s="1"/>
  <c r="A1670" i="1" a="1"/>
  <c r="A1670" i="1" s="1"/>
  <c r="A1671" i="1" a="1"/>
  <c r="A1671" i="1"/>
  <c r="A1672" i="1" a="1"/>
  <c r="A1672" i="1" s="1"/>
  <c r="A1673" i="1" a="1"/>
  <c r="A1673" i="1" s="1"/>
  <c r="A1674" i="1" a="1"/>
  <c r="A1674" i="1" s="1"/>
  <c r="A1675" i="1" a="1"/>
  <c r="A1675" i="1" s="1"/>
  <c r="A1676" i="1" a="1"/>
  <c r="A1676" i="1" s="1"/>
  <c r="A1677" i="1" a="1"/>
  <c r="A1677" i="1"/>
  <c r="A1678" i="1" a="1"/>
  <c r="A1678" i="1"/>
  <c r="A1679" i="1" a="1"/>
  <c r="A1679" i="1" s="1"/>
  <c r="A1680" i="1" a="1"/>
  <c r="A1680" i="1" s="1"/>
  <c r="A1681" i="1" a="1"/>
  <c r="A1681" i="1" s="1"/>
  <c r="A1682" i="1" a="1"/>
  <c r="A1682" i="1" s="1"/>
  <c r="A1683" i="1" a="1"/>
  <c r="A1683" i="1"/>
  <c r="A1684" i="1" a="1"/>
  <c r="A1684" i="1" s="1"/>
  <c r="A1685" i="1" a="1"/>
  <c r="A1685" i="1" s="1"/>
  <c r="A1686" i="1" a="1"/>
  <c r="A1686" i="1" s="1"/>
  <c r="A1687" i="1" a="1"/>
  <c r="A1687" i="1" s="1"/>
  <c r="A1688" i="1" a="1"/>
  <c r="A1688" i="1" s="1"/>
  <c r="A1689" i="1" a="1"/>
  <c r="A1689" i="1"/>
  <c r="A1690" i="1" a="1"/>
  <c r="A1690" i="1" s="1"/>
  <c r="A1691" i="1" a="1"/>
  <c r="A1691" i="1" s="1"/>
  <c r="A1692" i="1" a="1"/>
  <c r="A1692" i="1" s="1"/>
  <c r="A1693" i="1" a="1"/>
  <c r="A1693" i="1" s="1"/>
  <c r="A1694" i="1" a="1"/>
  <c r="A1694" i="1" s="1"/>
  <c r="A1695" i="1" a="1"/>
  <c r="A1695" i="1"/>
  <c r="A1696" i="1" a="1"/>
  <c r="A1696" i="1"/>
  <c r="A1697" i="1" a="1"/>
  <c r="A1697" i="1" s="1"/>
  <c r="A1698" i="1" a="1"/>
  <c r="A1698" i="1" s="1"/>
  <c r="A1699" i="1" a="1"/>
  <c r="A1699" i="1" s="1"/>
  <c r="A1700" i="1" a="1"/>
  <c r="A1700" i="1" s="1"/>
  <c r="A1701" i="1" a="1"/>
  <c r="A1701" i="1"/>
  <c r="A1702" i="1" a="1"/>
  <c r="A1702" i="1" s="1"/>
  <c r="A1703" i="1" a="1"/>
  <c r="A1703" i="1" s="1"/>
  <c r="A1704" i="1" a="1"/>
  <c r="A1704" i="1" s="1"/>
  <c r="A1705" i="1" a="1"/>
  <c r="A1705" i="1" s="1"/>
  <c r="A1706" i="1" a="1"/>
  <c r="A1706" i="1" s="1"/>
  <c r="A1707" i="1" a="1"/>
  <c r="A1707" i="1"/>
  <c r="A1708" i="1" a="1"/>
  <c r="A1708" i="1" s="1"/>
  <c r="A1709" i="1" a="1"/>
  <c r="A1709" i="1" s="1"/>
  <c r="A1710" i="1" a="1"/>
  <c r="A1710" i="1" s="1"/>
  <c r="A1711" i="1" a="1"/>
  <c r="A1711" i="1" s="1"/>
  <c r="A1712" i="1" a="1"/>
  <c r="A1712" i="1" s="1"/>
  <c r="A1713" i="1" a="1"/>
  <c r="A1713" i="1"/>
  <c r="A1714" i="1" a="1"/>
  <c r="A1714" i="1"/>
  <c r="A1715" i="1" a="1"/>
  <c r="A1715" i="1" s="1"/>
  <c r="A1716" i="1" a="1"/>
  <c r="A1716" i="1" s="1"/>
  <c r="A1717" i="1" a="1"/>
  <c r="A1717" i="1" s="1"/>
  <c r="A1718" i="1" a="1"/>
  <c r="A1718" i="1" s="1"/>
  <c r="A1719" i="1" a="1"/>
  <c r="A1719" i="1"/>
  <c r="A1720" i="1" a="1"/>
  <c r="A1720" i="1" s="1"/>
  <c r="A1721" i="1" a="1"/>
  <c r="A1721" i="1" s="1"/>
  <c r="A1722" i="1" a="1"/>
  <c r="A1722" i="1" s="1"/>
  <c r="A1723" i="1" a="1"/>
  <c r="A1723" i="1" s="1"/>
  <c r="A1724" i="1" a="1"/>
  <c r="A1724" i="1" s="1"/>
  <c r="A1725" i="1" a="1"/>
  <c r="A1725" i="1"/>
  <c r="A1726" i="1" a="1"/>
  <c r="A1726" i="1" s="1"/>
  <c r="A1727" i="1" a="1"/>
  <c r="A1727" i="1" s="1"/>
  <c r="A1728" i="1" a="1"/>
  <c r="A1728" i="1" s="1"/>
  <c r="A1729" i="1" a="1"/>
  <c r="A1729" i="1" s="1"/>
  <c r="A1730" i="1" a="1"/>
  <c r="A1730" i="1" s="1"/>
  <c r="A1731" i="1" a="1"/>
  <c r="A1731" i="1" s="1"/>
  <c r="A1732" i="1" a="1"/>
  <c r="A1732" i="1"/>
  <c r="A1733" i="1" a="1"/>
  <c r="A1733" i="1" s="1"/>
  <c r="A1734" i="1" a="1"/>
  <c r="A1734" i="1" s="1"/>
  <c r="A1735" i="1" a="1"/>
  <c r="A1735" i="1" s="1"/>
  <c r="A1736" i="1" a="1"/>
  <c r="A1736" i="1" s="1"/>
  <c r="A1737" i="1" a="1"/>
  <c r="A1737" i="1"/>
  <c r="A1738" i="1" a="1"/>
  <c r="A1738" i="1" s="1"/>
  <c r="A1739" i="1" a="1"/>
  <c r="A1739" i="1" s="1"/>
  <c r="A1740" i="1" a="1"/>
  <c r="A1740" i="1" s="1"/>
  <c r="A1741" i="1" a="1"/>
  <c r="A1741" i="1" s="1"/>
  <c r="A1742" i="1" a="1"/>
  <c r="A1742" i="1" s="1"/>
  <c r="A1743" i="1" a="1"/>
  <c r="A1743" i="1"/>
  <c r="A1744" i="1" a="1"/>
  <c r="A1744" i="1" s="1"/>
  <c r="A1745" i="1" a="1"/>
  <c r="A1745" i="1" s="1"/>
  <c r="A1746" i="1" a="1"/>
  <c r="A1746" i="1" s="1"/>
  <c r="A1747" i="1" a="1"/>
  <c r="A1747" i="1" s="1"/>
  <c r="A1748" i="1" a="1"/>
  <c r="A1748" i="1" s="1"/>
  <c r="A1749" i="1" a="1"/>
  <c r="A1749" i="1" s="1"/>
  <c r="A1750" i="1" a="1"/>
  <c r="A1750" i="1"/>
  <c r="A1751" i="1" a="1"/>
  <c r="A1751" i="1" s="1"/>
  <c r="A1752" i="1" a="1"/>
  <c r="A1752" i="1" s="1"/>
  <c r="A1753" i="1" a="1"/>
  <c r="A1753" i="1" s="1"/>
  <c r="A1754" i="1" a="1"/>
  <c r="A1754" i="1" s="1"/>
  <c r="A1755" i="1" a="1"/>
  <c r="A1755" i="1" s="1"/>
  <c r="A1756" i="1" a="1"/>
  <c r="A1756" i="1" s="1"/>
  <c r="A1757" i="1" a="1"/>
  <c r="A1757" i="1" s="1"/>
  <c r="A1758" i="1" a="1"/>
  <c r="A1758" i="1" s="1"/>
  <c r="A1759" i="1" a="1"/>
  <c r="A1759" i="1" s="1"/>
  <c r="A1760" i="1" a="1"/>
  <c r="A1760" i="1" s="1"/>
  <c r="A1761" i="1" a="1"/>
  <c r="A1761" i="1"/>
  <c r="A1762" i="1" a="1"/>
  <c r="A1762" i="1" s="1"/>
  <c r="A1763" i="1" a="1"/>
  <c r="A1763" i="1" s="1"/>
  <c r="A1764" i="1" a="1"/>
  <c r="A1764" i="1" s="1"/>
  <c r="A1765" i="1" a="1"/>
  <c r="A1765" i="1" s="1"/>
  <c r="A1766" i="1" a="1"/>
  <c r="A1766" i="1" s="1"/>
  <c r="A1767" i="1" a="1"/>
  <c r="A1767" i="1" s="1"/>
  <c r="A1768" i="1" a="1"/>
  <c r="A1768" i="1"/>
  <c r="A1769" i="1" a="1"/>
  <c r="A1769" i="1" s="1"/>
  <c r="A1770" i="1" a="1"/>
  <c r="A1770" i="1" s="1"/>
  <c r="A1771" i="1" a="1"/>
  <c r="A1771" i="1" s="1"/>
  <c r="A1772" i="1" a="1"/>
  <c r="A1772" i="1" s="1"/>
  <c r="A1773" i="1" a="1"/>
  <c r="A1773" i="1" s="1"/>
  <c r="A1774" i="1" a="1"/>
  <c r="A1774" i="1" s="1"/>
  <c r="A1775" i="1" a="1"/>
  <c r="A1775" i="1" s="1"/>
  <c r="A1776" i="1" a="1"/>
  <c r="A1776" i="1" s="1"/>
  <c r="A1777" i="1" a="1"/>
  <c r="A1777" i="1" s="1"/>
  <c r="A1778" i="1" a="1"/>
  <c r="A1778" i="1" s="1"/>
  <c r="A1779" i="1" a="1"/>
  <c r="A1779" i="1"/>
  <c r="A1780" i="1" a="1"/>
  <c r="A1780" i="1" s="1"/>
  <c r="A1781" i="1" a="1"/>
  <c r="A1781" i="1" s="1"/>
  <c r="A1782" i="1" a="1"/>
  <c r="A1782" i="1" s="1"/>
  <c r="A1783" i="1" a="1"/>
  <c r="A1783" i="1" s="1"/>
  <c r="A1784" i="1" a="1"/>
  <c r="A1784" i="1" s="1"/>
  <c r="A1785" i="1" a="1"/>
  <c r="A1785" i="1" s="1"/>
  <c r="A1786" i="1" a="1"/>
  <c r="A1786" i="1"/>
  <c r="A1787" i="1" a="1"/>
  <c r="A1787" i="1" s="1"/>
  <c r="A1788" i="1" a="1"/>
  <c r="A1788" i="1" s="1"/>
  <c r="A1789" i="1" a="1"/>
  <c r="A1789" i="1" s="1"/>
  <c r="A1790" i="1" a="1"/>
  <c r="A1790" i="1" s="1"/>
  <c r="A1791" i="1" a="1"/>
  <c r="A1791" i="1" s="1"/>
  <c r="A1792" i="1" a="1"/>
  <c r="A1792" i="1" s="1"/>
  <c r="A1793" i="1" a="1"/>
  <c r="A1793" i="1" s="1"/>
  <c r="A1794" i="1" a="1"/>
  <c r="A1794" i="1" s="1"/>
  <c r="A1795" i="1" a="1"/>
  <c r="A1795" i="1" s="1"/>
  <c r="A1796" i="1" a="1"/>
  <c r="A1796" i="1" s="1"/>
  <c r="A1797" i="1" a="1"/>
  <c r="A1797" i="1"/>
  <c r="A1798" i="1" a="1"/>
  <c r="A1798" i="1" s="1"/>
  <c r="A1799" i="1" a="1"/>
  <c r="A1799" i="1" s="1"/>
  <c r="A1800" i="1" a="1"/>
  <c r="A1800" i="1" s="1"/>
  <c r="A1801" i="1" a="1"/>
  <c r="A1801" i="1" s="1"/>
  <c r="A1802" i="1" a="1"/>
  <c r="A1802" i="1" s="1"/>
  <c r="A1803" i="1" a="1"/>
  <c r="A1803" i="1" s="1"/>
  <c r="A1804" i="1" a="1"/>
  <c r="A1804" i="1" s="1"/>
  <c r="A1805" i="1" a="1"/>
  <c r="A1805" i="1" s="1"/>
  <c r="A1806" i="1" a="1"/>
  <c r="A1806" i="1" s="1"/>
  <c r="A1807" i="1" a="1"/>
  <c r="A1807" i="1" s="1"/>
  <c r="A1808" i="1" a="1"/>
  <c r="A1808" i="1" s="1"/>
  <c r="A1809" i="1" a="1"/>
  <c r="A1809" i="1" s="1"/>
  <c r="A1810" i="1" a="1"/>
  <c r="A1810" i="1" s="1"/>
  <c r="A1811" i="1" a="1"/>
  <c r="A1811" i="1" s="1"/>
  <c r="A1812" i="1" a="1"/>
  <c r="A1812" i="1" s="1"/>
  <c r="A1813" i="1" a="1"/>
  <c r="A1813" i="1" s="1"/>
  <c r="A1814" i="1" a="1"/>
  <c r="A1814" i="1" s="1"/>
  <c r="A1815" i="1" a="1"/>
  <c r="A1815" i="1"/>
  <c r="A1816" i="1" a="1"/>
  <c r="A1816" i="1" s="1"/>
  <c r="A1817" i="1" a="1"/>
  <c r="A1817" i="1" s="1"/>
  <c r="A1818" i="1" a="1"/>
  <c r="A1818" i="1" s="1"/>
  <c r="A1819" i="1" a="1"/>
  <c r="A1819" i="1" s="1"/>
  <c r="A1820" i="1" a="1"/>
  <c r="A1820" i="1" s="1"/>
  <c r="A1821" i="1" a="1"/>
  <c r="A1821" i="1" s="1"/>
  <c r="A1822" i="1" a="1"/>
  <c r="A1822" i="1" s="1"/>
  <c r="A1823" i="1" a="1"/>
  <c r="A1823" i="1" s="1"/>
  <c r="A1824" i="1" a="1"/>
  <c r="A1824" i="1" s="1"/>
  <c r="A1825" i="1" a="1"/>
  <c r="A1825" i="1" s="1"/>
  <c r="A1826" i="1" a="1"/>
  <c r="A1826" i="1" s="1"/>
  <c r="A1827" i="1" a="1"/>
  <c r="A1827" i="1" s="1"/>
  <c r="A1828" i="1" a="1"/>
  <c r="A1828" i="1" s="1"/>
  <c r="A1829" i="1" a="1"/>
  <c r="A1829" i="1" s="1"/>
  <c r="A1830" i="1" a="1"/>
  <c r="A1830" i="1" s="1"/>
  <c r="A1831" i="1" a="1"/>
  <c r="A1831" i="1" s="1"/>
  <c r="A1832" i="1" a="1"/>
  <c r="A1832" i="1" s="1"/>
  <c r="A1833" i="1" a="1"/>
  <c r="A1833" i="1"/>
  <c r="A1834" i="1" a="1"/>
  <c r="A1834" i="1" s="1"/>
  <c r="A1835" i="1" a="1"/>
  <c r="A1835" i="1" s="1"/>
  <c r="A1836" i="1" a="1"/>
  <c r="A1836" i="1" s="1"/>
  <c r="A1837" i="1" a="1"/>
  <c r="A1837" i="1" s="1"/>
  <c r="A1838" i="1" a="1"/>
  <c r="A1838" i="1" s="1"/>
  <c r="A1839" i="1" a="1"/>
  <c r="A1839" i="1" s="1"/>
  <c r="A1840" i="1" a="1"/>
  <c r="A1840" i="1" s="1"/>
  <c r="A1841" i="1" a="1"/>
  <c r="A1841" i="1" s="1"/>
  <c r="A1842" i="1" a="1"/>
  <c r="A1842" i="1" s="1"/>
  <c r="A1843" i="1" a="1"/>
  <c r="A1843" i="1" s="1"/>
  <c r="A1844" i="1" a="1"/>
  <c r="A1844" i="1" s="1"/>
  <c r="A1845" i="1" a="1"/>
  <c r="A1845" i="1" s="1"/>
  <c r="A1846" i="1" a="1"/>
  <c r="A1846" i="1" s="1"/>
  <c r="A1847" i="1" a="1"/>
  <c r="A1847" i="1" s="1"/>
  <c r="A1848" i="1" a="1"/>
  <c r="A1848" i="1" s="1"/>
  <c r="A1849" i="1" a="1"/>
  <c r="A1849" i="1" s="1"/>
  <c r="A1850" i="1" a="1"/>
  <c r="A1850" i="1" s="1"/>
  <c r="A1851" i="1" a="1"/>
  <c r="A1851" i="1"/>
  <c r="A1852" i="1" a="1"/>
  <c r="A1852" i="1" s="1"/>
  <c r="A1853" i="1" a="1"/>
  <c r="A1853" i="1" s="1"/>
  <c r="A1854" i="1" a="1"/>
  <c r="A1854" i="1" s="1"/>
  <c r="A1855" i="1" a="1"/>
  <c r="A1855" i="1" s="1"/>
  <c r="A1856" i="1" a="1"/>
  <c r="A1856" i="1" s="1"/>
  <c r="A1857" i="1" a="1"/>
  <c r="A1857" i="1" s="1"/>
  <c r="A1858" i="1" a="1"/>
  <c r="A1858" i="1" s="1"/>
  <c r="A1859" i="1" a="1"/>
  <c r="A1859" i="1" s="1"/>
  <c r="A1860" i="1" a="1"/>
  <c r="A1860" i="1" s="1"/>
  <c r="A1861" i="1" a="1"/>
  <c r="A1861" i="1" s="1"/>
  <c r="A1862" i="1" a="1"/>
  <c r="A1862" i="1" s="1"/>
  <c r="A1863" i="1" a="1"/>
  <c r="A1863" i="1" s="1"/>
  <c r="A1864" i="1" a="1"/>
  <c r="A1864" i="1" s="1"/>
  <c r="A1865" i="1" a="1"/>
  <c r="A1865" i="1" s="1"/>
  <c r="A1866" i="1" a="1"/>
  <c r="A1866" i="1" s="1"/>
  <c r="A1867" i="1" a="1"/>
  <c r="A1867" i="1" s="1"/>
  <c r="A1868" i="1" a="1"/>
  <c r="A1868" i="1" s="1"/>
  <c r="A1869" i="1" a="1"/>
  <c r="A1869" i="1"/>
  <c r="A1870" i="1" a="1"/>
  <c r="A1870" i="1" s="1"/>
  <c r="A1871" i="1" a="1"/>
  <c r="A1871" i="1" s="1"/>
  <c r="A1872" i="1" a="1"/>
  <c r="A1872" i="1" s="1"/>
  <c r="A1873" i="1" a="1"/>
  <c r="A1873" i="1" s="1"/>
  <c r="A1874" i="1" a="1"/>
  <c r="A1874" i="1" s="1"/>
  <c r="A1875" i="1" a="1"/>
  <c r="A1875" i="1" s="1"/>
  <c r="A1876" i="1" a="1"/>
  <c r="A1876" i="1" s="1"/>
  <c r="A1877" i="1" a="1"/>
  <c r="A1877" i="1" s="1"/>
  <c r="A1878" i="1" a="1"/>
  <c r="A1878" i="1" s="1"/>
  <c r="A1879" i="1" a="1"/>
  <c r="A1879" i="1" s="1"/>
  <c r="A1880" i="1" a="1"/>
  <c r="A1880" i="1" s="1"/>
  <c r="A1881" i="1" a="1"/>
  <c r="A1881" i="1" s="1"/>
  <c r="A1882" i="1" a="1"/>
  <c r="A1882" i="1" s="1"/>
  <c r="A1883" i="1" a="1"/>
  <c r="A1883" i="1" s="1"/>
  <c r="A1884" i="1" a="1"/>
  <c r="A1884" i="1" s="1"/>
  <c r="A1885" i="1" a="1"/>
  <c r="A1885" i="1" s="1"/>
  <c r="A1886" i="1" a="1"/>
  <c r="A1886" i="1" s="1"/>
  <c r="A1887" i="1" a="1"/>
  <c r="A1887" i="1"/>
  <c r="A1888" i="1" a="1"/>
  <c r="A1888" i="1" s="1"/>
  <c r="A1889" i="1" a="1"/>
  <c r="A1889" i="1" s="1"/>
  <c r="A1890" i="1" a="1"/>
  <c r="A1890" i="1" s="1"/>
  <c r="A1891" i="1" a="1"/>
  <c r="A1891" i="1" s="1"/>
  <c r="A1892" i="1" a="1"/>
  <c r="A1892" i="1" s="1"/>
  <c r="A1893" i="1" a="1"/>
  <c r="A1893" i="1" s="1"/>
  <c r="A1894" i="1" a="1"/>
  <c r="A1894" i="1" s="1"/>
  <c r="A1895" i="1" a="1"/>
  <c r="A1895" i="1" s="1"/>
  <c r="A1896" i="1" a="1"/>
  <c r="A1896" i="1" s="1"/>
  <c r="A1897" i="1" a="1"/>
  <c r="A1897" i="1" s="1"/>
  <c r="A1898" i="1" a="1"/>
  <c r="A1898" i="1" s="1"/>
  <c r="A1899" i="1" a="1"/>
  <c r="A1899" i="1" s="1"/>
  <c r="A1900" i="1" a="1"/>
  <c r="A1900" i="1" s="1"/>
  <c r="A1901" i="1" a="1"/>
  <c r="A1901" i="1" s="1"/>
  <c r="A1902" i="1" a="1"/>
  <c r="A1902" i="1" s="1"/>
  <c r="A1903" i="1" a="1"/>
  <c r="A1903" i="1" s="1"/>
  <c r="A1904" i="1" a="1"/>
  <c r="A1904" i="1" s="1"/>
  <c r="A1905" i="1" a="1"/>
  <c r="A1905" i="1"/>
  <c r="A1906" i="1" a="1"/>
  <c r="A1906" i="1" s="1"/>
  <c r="A1907" i="1" a="1"/>
  <c r="A1907" i="1" s="1"/>
  <c r="A1908" i="1" a="1"/>
  <c r="A1908" i="1" s="1"/>
  <c r="A1909" i="1" a="1"/>
  <c r="A1909" i="1" s="1"/>
  <c r="A1910" i="1" a="1"/>
  <c r="A1910" i="1" s="1"/>
  <c r="A1911" i="1" a="1"/>
  <c r="A1911" i="1" s="1"/>
  <c r="A1912" i="1" a="1"/>
  <c r="A1912" i="1" s="1"/>
  <c r="A1913" i="1" a="1"/>
  <c r="A1913" i="1" s="1"/>
  <c r="A1914" i="1" a="1"/>
  <c r="A1914" i="1" s="1"/>
  <c r="A1915" i="1" a="1"/>
  <c r="A1915" i="1" s="1"/>
  <c r="A1916" i="1" a="1"/>
  <c r="A1916" i="1" s="1"/>
  <c r="A1917" i="1" a="1"/>
  <c r="A1917" i="1" s="1"/>
  <c r="A1918" i="1" a="1"/>
  <c r="A1918" i="1" s="1"/>
  <c r="A1919" i="1" a="1"/>
  <c r="A1919" i="1" s="1"/>
  <c r="A1920" i="1" a="1"/>
  <c r="A1920" i="1" s="1"/>
  <c r="A1921" i="1" a="1"/>
  <c r="A1921" i="1" s="1"/>
  <c r="A1922" i="1" a="1"/>
  <c r="A1922" i="1" s="1"/>
  <c r="A1923" i="1" a="1"/>
  <c r="A1923" i="1"/>
  <c r="A1924" i="1" a="1"/>
  <c r="A1924" i="1" s="1"/>
  <c r="A1925" i="1" a="1"/>
  <c r="A1925" i="1" s="1"/>
  <c r="A1926" i="1" a="1"/>
  <c r="A1926" i="1" s="1"/>
  <c r="A1927" i="1" a="1"/>
  <c r="A1927" i="1" s="1"/>
  <c r="A1928" i="1" a="1"/>
  <c r="A1928" i="1" s="1"/>
  <c r="A1929" i="1" a="1"/>
  <c r="A1929" i="1" s="1"/>
  <c r="A1930" i="1" a="1"/>
  <c r="A1930" i="1" s="1"/>
  <c r="A1931" i="1" a="1"/>
  <c r="A1931" i="1" s="1"/>
  <c r="A1932" i="1" a="1"/>
  <c r="A1932" i="1" s="1"/>
  <c r="A1933" i="1" a="1"/>
  <c r="A1933" i="1" s="1"/>
  <c r="A1934" i="1" a="1"/>
  <c r="A1934" i="1" s="1"/>
  <c r="A1935" i="1" a="1"/>
  <c r="A1935" i="1" s="1"/>
  <c r="A1936" i="1" a="1"/>
  <c r="A1936" i="1" s="1"/>
  <c r="A1937" i="1" a="1"/>
  <c r="A1937" i="1" s="1"/>
  <c r="A1938" i="1" a="1"/>
  <c r="A1938" i="1" s="1"/>
  <c r="A1939" i="1" a="1"/>
  <c r="A1939" i="1" s="1"/>
  <c r="A1940" i="1" a="1"/>
  <c r="A1940" i="1"/>
  <c r="A1941" i="1" a="1"/>
  <c r="A1941" i="1"/>
  <c r="A1942" i="1" a="1"/>
  <c r="A1942" i="1" s="1"/>
  <c r="A1943" i="1" a="1"/>
  <c r="A1943" i="1" s="1"/>
  <c r="A1944" i="1" a="1"/>
  <c r="A1944" i="1" s="1"/>
  <c r="A1945" i="1" a="1"/>
  <c r="A1945" i="1" s="1"/>
  <c r="A1946" i="1" a="1"/>
  <c r="A1946" i="1" s="1"/>
  <c r="A1947" i="1" a="1"/>
  <c r="A1947" i="1" s="1"/>
  <c r="A1948" i="1" a="1"/>
  <c r="A1948" i="1"/>
  <c r="A1949" i="1" a="1"/>
  <c r="A1949" i="1" s="1"/>
  <c r="A1950" i="1" a="1"/>
  <c r="A1950" i="1" s="1"/>
  <c r="A1951" i="1" a="1"/>
  <c r="A1951" i="1" s="1"/>
  <c r="A1952" i="1" a="1"/>
  <c r="A1952" i="1"/>
  <c r="A1953" i="1" a="1"/>
  <c r="A1953" i="1"/>
  <c r="A1954" i="1" a="1"/>
  <c r="A1954" i="1"/>
  <c r="A1955" i="1" a="1"/>
  <c r="A1955" i="1" s="1"/>
  <c r="A1956" i="1" a="1"/>
  <c r="A1956" i="1" s="1"/>
  <c r="A1957" i="1" a="1"/>
  <c r="A1957" i="1" s="1"/>
  <c r="A1958" i="1" a="1"/>
  <c r="A1958" i="1" s="1"/>
  <c r="A1959" i="1" a="1"/>
  <c r="A1959" i="1" s="1"/>
  <c r="A1960" i="1" a="1"/>
  <c r="A1960" i="1" s="1"/>
  <c r="A1961" i="1" a="1"/>
  <c r="A1961" i="1" s="1"/>
  <c r="A1962" i="1" a="1"/>
  <c r="A1962" i="1" s="1"/>
  <c r="A1963" i="1" a="1"/>
  <c r="A1963" i="1" s="1"/>
  <c r="A1964" i="1" a="1"/>
  <c r="A1964" i="1"/>
  <c r="A1965" i="1" a="1"/>
  <c r="A1965" i="1"/>
  <c r="A1966" i="1" a="1"/>
  <c r="A1966" i="1" s="1"/>
  <c r="A1967" i="1" a="1"/>
  <c r="A1967" i="1" s="1"/>
  <c r="A1968" i="1" a="1"/>
  <c r="A1968" i="1" s="1"/>
  <c r="A1969" i="1" a="1"/>
  <c r="A1969" i="1" s="1"/>
  <c r="A1970" i="1" a="1"/>
  <c r="A1970" i="1" s="1"/>
  <c r="A1971" i="1" a="1"/>
  <c r="A1971" i="1" s="1"/>
  <c r="A1972" i="1" a="1"/>
  <c r="A1972" i="1"/>
  <c r="A1973" i="1" a="1"/>
  <c r="A1973" i="1" s="1"/>
  <c r="A1974" i="1" a="1"/>
  <c r="A1974" i="1" s="1"/>
  <c r="A1975" i="1" a="1"/>
  <c r="A1975" i="1" s="1"/>
  <c r="A1976" i="1" a="1"/>
  <c r="A1976" i="1" s="1"/>
  <c r="A1977" i="1" a="1"/>
  <c r="A1977" i="1" s="1"/>
  <c r="A1978" i="1" a="1"/>
  <c r="A1978" i="1" s="1"/>
  <c r="A1979" i="1" a="1"/>
  <c r="A1979" i="1"/>
  <c r="A1980" i="1" a="1"/>
  <c r="A1980" i="1" s="1"/>
  <c r="A1981" i="1" a="1"/>
  <c r="A1981" i="1" s="1"/>
  <c r="A1982" i="1" a="1"/>
  <c r="A1982" i="1"/>
  <c r="A1983" i="1" a="1"/>
  <c r="A1983" i="1"/>
  <c r="A1984" i="1" a="1"/>
  <c r="A1984" i="1"/>
  <c r="A1985" i="1" a="1"/>
  <c r="A1985" i="1"/>
  <c r="A1986" i="1" a="1"/>
  <c r="A1986" i="1" s="1"/>
  <c r="A1987" i="1" a="1"/>
  <c r="A1987" i="1" s="1"/>
  <c r="A1988" i="1" a="1"/>
  <c r="A1988" i="1" s="1"/>
  <c r="A1989" i="1" a="1"/>
  <c r="A1989" i="1" s="1"/>
  <c r="A1990" i="1" a="1"/>
  <c r="A1990" i="1" s="1"/>
  <c r="A1991" i="1" a="1"/>
  <c r="A1991" i="1" s="1"/>
  <c r="A1992" i="1" a="1"/>
  <c r="A1992" i="1" s="1"/>
  <c r="A1993" i="1" a="1"/>
  <c r="A1993" i="1" s="1"/>
  <c r="A1994" i="1" a="1"/>
  <c r="A1994" i="1" s="1"/>
  <c r="A1995" i="1" a="1"/>
  <c r="A1995" i="1"/>
  <c r="A1996" i="1" a="1"/>
  <c r="A1996" i="1"/>
  <c r="A1997" i="1" a="1"/>
  <c r="A1997" i="1"/>
  <c r="A1998" i="1" a="1"/>
  <c r="A1998" i="1" s="1"/>
  <c r="A1999" i="1" a="1"/>
  <c r="A1999" i="1" s="1"/>
  <c r="A2000" i="1" a="1"/>
  <c r="A2000" i="1" s="1"/>
  <c r="A2001" i="1" a="1"/>
  <c r="A2001" i="1" s="1"/>
  <c r="A2002" i="1" a="1"/>
  <c r="A2002" i="1" s="1"/>
  <c r="A2003" i="1" a="1"/>
  <c r="A2003" i="1" s="1"/>
  <c r="A2004" i="1" a="1"/>
  <c r="A2004" i="1" s="1"/>
  <c r="A2005" i="1" a="1"/>
  <c r="A2005" i="1"/>
  <c r="A2006" i="1" a="1"/>
  <c r="A2006" i="1"/>
  <c r="A2007" i="1" a="1"/>
  <c r="A2007" i="1" s="1"/>
  <c r="A2008" i="1" a="1"/>
  <c r="A2008" i="1"/>
  <c r="A2009" i="1" a="1"/>
  <c r="A2009" i="1"/>
  <c r="A2010" i="1" a="1"/>
  <c r="A2010" i="1" s="1"/>
  <c r="A2011" i="1" a="1"/>
  <c r="A2011" i="1" s="1"/>
  <c r="A2012" i="1" a="1"/>
  <c r="A2012" i="1"/>
  <c r="A2013" i="1" a="1"/>
  <c r="A2013" i="1" s="1"/>
  <c r="A2014" i="1" a="1"/>
  <c r="A2014" i="1" s="1"/>
  <c r="A2015" i="1" a="1"/>
  <c r="A2015" i="1" s="1"/>
  <c r="A2016" i="1" a="1"/>
  <c r="A2016" i="1" s="1"/>
  <c r="A2017" i="1" a="1"/>
  <c r="A2017" i="1"/>
  <c r="A2018" i="1" a="1"/>
  <c r="A2018" i="1"/>
  <c r="A2019" i="1" a="1"/>
  <c r="A2019" i="1"/>
  <c r="A2020" i="1" a="1"/>
  <c r="A2020" i="1" s="1"/>
  <c r="A2021" i="1" a="1"/>
  <c r="A2021" i="1"/>
  <c r="A2022" i="1" a="1"/>
  <c r="A2022" i="1" s="1"/>
  <c r="A2023" i="1" a="1"/>
  <c r="A2023" i="1" s="1"/>
  <c r="A2024" i="1" a="1"/>
  <c r="A2024" i="1" s="1"/>
  <c r="A2025" i="1" a="1"/>
  <c r="A2025" i="1" s="1"/>
  <c r="A2026" i="1" a="1"/>
  <c r="A2026" i="1" s="1"/>
  <c r="A2027" i="1" a="1"/>
  <c r="A2027" i="1" s="1"/>
  <c r="A2028" i="1" a="1"/>
  <c r="A2028" i="1" s="1"/>
  <c r="A2029" i="1" a="1"/>
  <c r="A2029" i="1"/>
  <c r="A2030" i="1" a="1"/>
  <c r="A2030" i="1"/>
  <c r="A2031" i="1" a="1"/>
  <c r="A2031" i="1"/>
  <c r="A2032" i="1" a="1"/>
  <c r="A2032" i="1" s="1"/>
  <c r="A2033" i="1" a="1"/>
  <c r="A2033" i="1" s="1"/>
  <c r="A2034" i="1" a="1"/>
  <c r="A2034" i="1" s="1"/>
  <c r="A2035" i="1" a="1"/>
  <c r="A2035" i="1" s="1"/>
  <c r="A2036" i="1" a="1"/>
  <c r="A2036" i="1" s="1"/>
  <c r="A2037" i="1" a="1"/>
  <c r="A2037" i="1" s="1"/>
  <c r="A2038" i="1" a="1"/>
  <c r="A2038" i="1"/>
  <c r="A2039" i="1" a="1"/>
  <c r="A2039" i="1" s="1"/>
  <c r="A2040" i="1" a="1"/>
  <c r="A2040" i="1" s="1"/>
  <c r="A2041" i="1" a="1"/>
  <c r="A2041" i="1"/>
  <c r="A2042" i="1" a="1"/>
  <c r="A2042" i="1"/>
  <c r="A2043" i="1" a="1"/>
  <c r="A2043" i="1"/>
  <c r="A2044" i="1" a="1"/>
  <c r="A2044" i="1"/>
  <c r="A2045" i="1" a="1"/>
  <c r="A2045" i="1"/>
  <c r="A2046" i="1" a="1"/>
  <c r="A2046" i="1" s="1"/>
  <c r="A2047" i="1" a="1"/>
  <c r="A2047" i="1" s="1"/>
  <c r="A2048" i="1" a="1"/>
  <c r="A2048" i="1" s="1"/>
  <c r="A2049" i="1" a="1"/>
  <c r="A2049" i="1" s="1"/>
  <c r="A2050" i="1" a="1"/>
  <c r="A2050" i="1" s="1"/>
  <c r="A2051" i="1" a="1"/>
  <c r="A2051" i="1"/>
  <c r="A2052" i="1" a="1"/>
  <c r="A2052" i="1" s="1"/>
  <c r="A2053" i="1" a="1"/>
  <c r="A2053" i="1" s="1"/>
  <c r="A2054" i="1" a="1"/>
  <c r="A2054" i="1"/>
  <c r="A2055" i="1" a="1"/>
  <c r="A2055" i="1"/>
  <c r="A2056" i="1" a="1"/>
  <c r="A2056" i="1"/>
  <c r="A2057" i="1" a="1"/>
  <c r="A2057" i="1"/>
  <c r="A2058" i="1" a="1"/>
  <c r="A2058" i="1" s="1"/>
  <c r="A2059" i="1" a="1"/>
  <c r="A2059" i="1" s="1"/>
  <c r="A2060" i="1" a="1"/>
  <c r="A2060" i="1" s="1"/>
  <c r="A2061" i="1" a="1"/>
  <c r="A2061" i="1" s="1"/>
  <c r="A2062" i="1" a="1"/>
  <c r="A2062" i="1" s="1"/>
  <c r="A2063" i="1" a="1"/>
  <c r="A2063" i="1" s="1"/>
  <c r="A2064" i="1" a="1"/>
  <c r="A2064" i="1"/>
  <c r="A2065" i="1" a="1"/>
  <c r="A2065" i="1" s="1"/>
  <c r="A2066" i="1" a="1"/>
  <c r="A2066" i="1" s="1"/>
  <c r="A2067" i="1" a="1"/>
  <c r="A2067" i="1" s="1"/>
  <c r="A2068" i="1" a="1"/>
  <c r="A2068" i="1" s="1"/>
  <c r="A2069" i="1" a="1"/>
  <c r="A2069" i="1"/>
  <c r="A2070" i="1" a="1"/>
  <c r="A2070" i="1"/>
  <c r="A2071" i="1" a="1"/>
  <c r="A2071" i="1" s="1"/>
  <c r="A2072" i="1" a="1"/>
  <c r="A2072" i="1" s="1"/>
  <c r="A2073" i="1" a="1"/>
  <c r="A2073" i="1" s="1"/>
  <c r="A2074" i="1" a="1"/>
  <c r="A2074" i="1" s="1"/>
  <c r="A2075" i="1" a="1"/>
  <c r="A2075" i="1" s="1"/>
  <c r="A2076" i="1" a="1"/>
  <c r="A2076" i="1"/>
  <c r="A2077" i="1" a="1"/>
  <c r="A2077" i="1" s="1"/>
  <c r="A2078" i="1" a="1"/>
  <c r="A2078" i="1" s="1"/>
  <c r="A2079" i="1" a="1"/>
  <c r="A2079" i="1" s="1"/>
  <c r="A2080" i="1" a="1"/>
  <c r="A2080" i="1" s="1"/>
  <c r="A2081" i="1" a="1"/>
  <c r="A2081" i="1"/>
  <c r="A2082" i="1" a="1"/>
  <c r="A2082" i="1" s="1"/>
  <c r="A2083" i="1" a="1"/>
  <c r="A2083" i="1" s="1"/>
  <c r="A2084" i="1" a="1"/>
  <c r="A2084" i="1" s="1"/>
  <c r="A2085" i="1" a="1"/>
  <c r="A2085" i="1" s="1"/>
  <c r="A2086" i="1" a="1"/>
  <c r="A2086" i="1" s="1"/>
  <c r="A2087" i="1" a="1"/>
  <c r="A2087" i="1" s="1"/>
  <c r="A2088" i="1" a="1"/>
  <c r="A2088" i="1"/>
  <c r="A2089" i="1" a="1"/>
  <c r="A2089" i="1" s="1"/>
  <c r="A2090" i="1" a="1"/>
  <c r="A2090" i="1" s="1"/>
  <c r="A2091" i="1" a="1"/>
  <c r="A2091" i="1" s="1"/>
  <c r="A2092" i="1" a="1"/>
  <c r="A2092" i="1" s="1"/>
  <c r="A2093" i="1" a="1"/>
  <c r="A2093" i="1"/>
  <c r="A2094" i="1" a="1"/>
  <c r="A2094" i="1"/>
  <c r="A2095" i="1" a="1"/>
  <c r="A2095" i="1" s="1"/>
  <c r="A2096" i="1" a="1"/>
  <c r="A2096" i="1" s="1"/>
  <c r="A2097" i="1" a="1"/>
  <c r="A2097" i="1" s="1"/>
  <c r="A2098" i="1" a="1"/>
  <c r="A2098" i="1" s="1"/>
  <c r="A2099" i="1" a="1"/>
  <c r="A2099" i="1" s="1"/>
  <c r="A2100" i="1" a="1"/>
  <c r="A2100" i="1"/>
  <c r="A2101" i="1" a="1"/>
  <c r="A2101" i="1" s="1"/>
  <c r="A2102" i="1" a="1"/>
  <c r="A2102" i="1" s="1"/>
  <c r="A2103" i="1" a="1"/>
  <c r="A2103" i="1" s="1"/>
  <c r="A2104" i="1" a="1"/>
  <c r="A2104" i="1" s="1"/>
  <c r="A2105" i="1" a="1"/>
  <c r="A2105" i="1"/>
  <c r="A2106" i="1" a="1"/>
  <c r="A2106" i="1" s="1"/>
  <c r="A2107" i="1" a="1"/>
  <c r="A2107" i="1" s="1"/>
  <c r="A2108" i="1" a="1"/>
  <c r="A2108" i="1" s="1"/>
  <c r="A2109" i="1" a="1"/>
  <c r="A2109" i="1" s="1"/>
  <c r="A2110" i="1" a="1"/>
  <c r="A2110" i="1" s="1"/>
  <c r="A2111" i="1" a="1"/>
  <c r="A2111" i="1" s="1"/>
  <c r="A2112" i="1" a="1"/>
  <c r="A2112" i="1"/>
  <c r="A2113" i="1" a="1"/>
  <c r="A2113" i="1" s="1"/>
  <c r="A2114" i="1" a="1"/>
  <c r="A2114" i="1" s="1"/>
  <c r="A2115" i="1" a="1"/>
  <c r="A2115" i="1" s="1"/>
  <c r="A2116" i="1" a="1"/>
  <c r="A2116" i="1" s="1"/>
  <c r="A2117" i="1" a="1"/>
  <c r="A2117" i="1"/>
  <c r="A2118" i="1" a="1"/>
  <c r="A2118" i="1"/>
  <c r="A2119" i="1" a="1"/>
  <c r="A2119" i="1" s="1"/>
  <c r="A2120" i="1" a="1"/>
  <c r="A2120" i="1" s="1"/>
  <c r="A2121" i="1" a="1"/>
  <c r="A2121" i="1" s="1"/>
  <c r="A2122" i="1" a="1"/>
  <c r="A2122" i="1" s="1"/>
  <c r="A2123" i="1" a="1"/>
  <c r="A2123" i="1" s="1"/>
  <c r="A2124" i="1" a="1"/>
  <c r="A2124" i="1"/>
  <c r="A2125" i="1" a="1"/>
  <c r="A2125" i="1" s="1"/>
  <c r="A2126" i="1" a="1"/>
  <c r="A2126" i="1" s="1"/>
  <c r="A2127" i="1" a="1"/>
  <c r="A2127" i="1" s="1"/>
  <c r="A2128" i="1" a="1"/>
  <c r="A2128" i="1" s="1"/>
  <c r="A2129" i="1" a="1"/>
  <c r="A2129" i="1"/>
  <c r="A2130" i="1" a="1"/>
  <c r="A2130" i="1" s="1"/>
  <c r="A2131" i="1" a="1"/>
  <c r="A2131" i="1" s="1"/>
  <c r="A2132" i="1" a="1"/>
  <c r="A2132" i="1" s="1"/>
  <c r="A2133" i="1" a="1"/>
  <c r="A2133" i="1" s="1"/>
  <c r="A2134" i="1" a="1"/>
  <c r="A2134" i="1" s="1"/>
  <c r="A2135" i="1" a="1"/>
  <c r="A2135" i="1" s="1"/>
  <c r="A2136" i="1" a="1"/>
  <c r="A2136" i="1"/>
  <c r="A2137" i="1" a="1"/>
  <c r="A2137" i="1" s="1"/>
  <c r="A2138" i="1" a="1"/>
  <c r="A2138" i="1" s="1"/>
  <c r="A2139" i="1" a="1"/>
  <c r="A2139" i="1" s="1"/>
  <c r="A2140" i="1" a="1"/>
  <c r="A2140" i="1" s="1"/>
  <c r="A2141" i="1" a="1"/>
  <c r="A2141" i="1"/>
  <c r="A2142" i="1" a="1"/>
  <c r="A2142" i="1"/>
  <c r="A2143" i="1" a="1"/>
  <c r="A2143" i="1" s="1"/>
  <c r="A2144" i="1" a="1"/>
  <c r="A2144" i="1" s="1"/>
  <c r="A2145" i="1" a="1"/>
  <c r="A2145" i="1" s="1"/>
  <c r="A2146" i="1" a="1"/>
  <c r="A2146" i="1" s="1"/>
  <c r="A2147" i="1" a="1"/>
  <c r="A2147" i="1" s="1"/>
  <c r="A2148" i="1" a="1"/>
  <c r="A2148" i="1"/>
  <c r="A2149" i="1" a="1"/>
  <c r="A2149" i="1" s="1"/>
  <c r="A2150" i="1" a="1"/>
  <c r="A2150" i="1" s="1"/>
  <c r="A2151" i="1" a="1"/>
  <c r="A2151" i="1" s="1"/>
  <c r="A2152" i="1" a="1"/>
  <c r="A2152" i="1" s="1"/>
  <c r="A2153" i="1" a="1"/>
  <c r="A2153" i="1"/>
  <c r="A2154" i="1" a="1"/>
  <c r="A2154" i="1" s="1"/>
  <c r="A2155" i="1" a="1"/>
  <c r="A2155" i="1" s="1"/>
  <c r="A2156" i="1" a="1"/>
  <c r="A2156" i="1" s="1"/>
  <c r="A2157" i="1" a="1"/>
  <c r="A2157" i="1" s="1"/>
  <c r="A2158" i="1" a="1"/>
  <c r="A2158" i="1" s="1"/>
  <c r="A2159" i="1" a="1"/>
  <c r="A2159" i="1" s="1"/>
  <c r="A2160" i="1" a="1"/>
  <c r="A2160" i="1"/>
  <c r="A2161" i="1" a="1"/>
  <c r="A2161" i="1" s="1"/>
  <c r="A2162" i="1" a="1"/>
  <c r="A2162" i="1" s="1"/>
  <c r="A2163" i="1" a="1"/>
  <c r="A2163" i="1" s="1"/>
  <c r="A2164" i="1" a="1"/>
  <c r="A2164" i="1" s="1"/>
  <c r="A2165" i="1" a="1"/>
  <c r="A2165" i="1"/>
  <c r="A2166" i="1" a="1"/>
  <c r="A2166" i="1"/>
  <c r="A2167" i="1" a="1"/>
  <c r="A2167" i="1" s="1"/>
  <c r="A2168" i="1" a="1"/>
  <c r="A2168" i="1" s="1"/>
  <c r="A2169" i="1" a="1"/>
  <c r="A2169" i="1" s="1"/>
  <c r="A2170" i="1" a="1"/>
  <c r="A2170" i="1" s="1"/>
  <c r="A2171" i="1" a="1"/>
  <c r="A2171" i="1" s="1"/>
  <c r="A2172" i="1" a="1"/>
  <c r="A2172" i="1"/>
  <c r="A2173" i="1" a="1"/>
  <c r="A2173" i="1" s="1"/>
  <c r="A2174" i="1" a="1"/>
  <c r="A2174" i="1" s="1"/>
  <c r="A2175" i="1" a="1"/>
  <c r="A2175" i="1" s="1"/>
  <c r="A2176" i="1" a="1"/>
  <c r="A2176" i="1" s="1"/>
  <c r="A2177" i="1" a="1"/>
  <c r="A2177" i="1"/>
  <c r="A2178" i="1" a="1"/>
  <c r="A2178" i="1" s="1"/>
  <c r="A2179" i="1" a="1"/>
  <c r="A2179" i="1" s="1"/>
  <c r="A2180" i="1" a="1"/>
  <c r="A2180" i="1" s="1"/>
  <c r="A2181" i="1" a="1"/>
  <c r="A2181" i="1" s="1"/>
  <c r="A2182" i="1" a="1"/>
  <c r="A2182" i="1" s="1"/>
  <c r="A2183" i="1" a="1"/>
  <c r="A2183" i="1" s="1"/>
  <c r="A2184" i="1" a="1"/>
  <c r="A2184" i="1"/>
  <c r="A2185" i="1" a="1"/>
  <c r="A2185" i="1" s="1"/>
  <c r="A2186" i="1" a="1"/>
  <c r="A2186" i="1" s="1"/>
  <c r="A2187" i="1" a="1"/>
  <c r="A2187" i="1" s="1"/>
  <c r="A2188" i="1" a="1"/>
  <c r="A2188" i="1" s="1"/>
  <c r="A2189" i="1" a="1"/>
  <c r="A2189" i="1"/>
  <c r="A2190" i="1" a="1"/>
  <c r="A2190" i="1"/>
  <c r="A2191" i="1" a="1"/>
  <c r="A2191" i="1" s="1"/>
  <c r="A2192" i="1" a="1"/>
  <c r="A2192" i="1" s="1"/>
  <c r="A2193" i="1" a="1"/>
  <c r="A2193" i="1" s="1"/>
  <c r="A2194" i="1" a="1"/>
  <c r="A2194" i="1" s="1"/>
  <c r="A2195" i="1" a="1"/>
  <c r="A2195" i="1" s="1"/>
  <c r="A2196" i="1" a="1"/>
  <c r="A2196" i="1"/>
  <c r="A2197" i="1" a="1"/>
  <c r="A2197" i="1" s="1"/>
  <c r="A2198" i="1" a="1"/>
  <c r="A2198" i="1" s="1"/>
  <c r="A2199" i="1" a="1"/>
  <c r="A2199" i="1" s="1"/>
  <c r="A2200" i="1" a="1"/>
  <c r="A2200" i="1" s="1"/>
  <c r="A2201" i="1" a="1"/>
  <c r="A2201" i="1"/>
  <c r="A2202" i="1" a="1"/>
  <c r="A2202" i="1" s="1"/>
  <c r="A2203" i="1" a="1"/>
  <c r="A2203" i="1" s="1"/>
  <c r="A2204" i="1" a="1"/>
  <c r="A2204" i="1" s="1"/>
  <c r="A2205" i="1" a="1"/>
  <c r="A2205" i="1" s="1"/>
  <c r="A2206" i="1" a="1"/>
  <c r="A2206" i="1" s="1"/>
  <c r="A2207" i="1" a="1"/>
  <c r="A2207" i="1" s="1"/>
  <c r="A2208" i="1" a="1"/>
  <c r="A2208" i="1"/>
  <c r="A2209" i="1" a="1"/>
  <c r="A2209" i="1" s="1"/>
  <c r="A2210" i="1" a="1"/>
  <c r="A2210" i="1" s="1"/>
  <c r="A2211" i="1" a="1"/>
  <c r="A2211" i="1" s="1"/>
  <c r="A2212" i="1" a="1"/>
  <c r="A2212" i="1" s="1"/>
  <c r="A2213" i="1" a="1"/>
  <c r="A2213" i="1"/>
  <c r="A2214" i="1" a="1"/>
  <c r="A2214" i="1"/>
  <c r="A2215" i="1" a="1"/>
  <c r="A2215" i="1" s="1"/>
  <c r="A2216" i="1" a="1"/>
  <c r="A2216" i="1" s="1"/>
  <c r="A2217" i="1" a="1"/>
  <c r="A2217" i="1" s="1"/>
  <c r="A2218" i="1" a="1"/>
  <c r="A2218" i="1" s="1"/>
  <c r="A2219" i="1" a="1"/>
  <c r="A2219" i="1" s="1"/>
  <c r="A2220" i="1" a="1"/>
  <c r="A2220" i="1"/>
  <c r="A2221" i="1" a="1"/>
  <c r="A2221" i="1" s="1"/>
  <c r="A2222" i="1" a="1"/>
  <c r="A2222" i="1" s="1"/>
  <c r="A2223" i="1" a="1"/>
  <c r="A2223" i="1" s="1"/>
  <c r="A2224" i="1" a="1"/>
  <c r="A2224" i="1" s="1"/>
  <c r="A2225" i="1" a="1"/>
  <c r="A2225" i="1"/>
  <c r="A2226" i="1" a="1"/>
  <c r="A2226" i="1" s="1"/>
  <c r="A2227" i="1" a="1"/>
  <c r="A2227" i="1" s="1"/>
  <c r="A2228" i="1" a="1"/>
  <c r="A2228" i="1" s="1"/>
  <c r="A2229" i="1" a="1"/>
  <c r="A2229" i="1" s="1"/>
  <c r="A2230" i="1" a="1"/>
  <c r="A2230" i="1" s="1"/>
  <c r="A2231" i="1" a="1"/>
  <c r="A2231" i="1" s="1"/>
  <c r="A2232" i="1" a="1"/>
  <c r="A2232" i="1"/>
  <c r="A2233" i="1" a="1"/>
  <c r="A2233" i="1" s="1"/>
  <c r="A2234" i="1" a="1"/>
  <c r="A2234" i="1" s="1"/>
  <c r="A2235" i="1" a="1"/>
  <c r="A2235" i="1" s="1"/>
  <c r="A2236" i="1" a="1"/>
  <c r="A2236" i="1" s="1"/>
  <c r="A2237" i="1" a="1"/>
  <c r="A2237" i="1"/>
  <c r="A2238" i="1" a="1"/>
  <c r="A2238" i="1"/>
  <c r="A2239" i="1" a="1"/>
  <c r="A2239" i="1" s="1"/>
  <c r="A2240" i="1" a="1"/>
  <c r="A2240" i="1" s="1"/>
  <c r="A2241" i="1" a="1"/>
  <c r="A2241" i="1" s="1"/>
  <c r="A2242" i="1" a="1"/>
  <c r="A2242" i="1" s="1"/>
  <c r="A2243" i="1" a="1"/>
  <c r="A2243" i="1" s="1"/>
  <c r="A2244" i="1" a="1"/>
  <c r="A2244" i="1"/>
  <c r="A2245" i="1" a="1"/>
  <c r="A2245" i="1" s="1"/>
  <c r="A2246" i="1" a="1"/>
  <c r="A2246" i="1" s="1"/>
  <c r="A2247" i="1" a="1"/>
  <c r="A2247" i="1" s="1"/>
  <c r="A2248" i="1" a="1"/>
  <c r="A2248" i="1" s="1"/>
  <c r="A2249" i="1" a="1"/>
  <c r="A2249" i="1"/>
  <c r="A2250" i="1" a="1"/>
  <c r="A2250" i="1" s="1"/>
  <c r="A2251" i="1" a="1"/>
  <c r="A2251" i="1" s="1"/>
  <c r="A2252" i="1" a="1"/>
  <c r="A2252" i="1" s="1"/>
  <c r="A2253" i="1" a="1"/>
  <c r="A2253" i="1" s="1"/>
  <c r="A2254" i="1" a="1"/>
  <c r="A2254" i="1" s="1"/>
  <c r="A2255" i="1" a="1"/>
  <c r="A2255" i="1" s="1"/>
  <c r="A2256" i="1" a="1"/>
  <c r="A2256" i="1"/>
  <c r="A2257" i="1" a="1"/>
  <c r="A2257" i="1" s="1"/>
  <c r="A2258" i="1" a="1"/>
  <c r="A2258" i="1" s="1"/>
  <c r="A2259" i="1" a="1"/>
  <c r="A2259" i="1" s="1"/>
  <c r="A2260" i="1" a="1"/>
  <c r="A2260" i="1" s="1"/>
  <c r="A2261" i="1" a="1"/>
  <c r="A2261" i="1"/>
  <c r="A2262" i="1" a="1"/>
  <c r="A2262" i="1"/>
  <c r="A2263" i="1" a="1"/>
  <c r="A2263" i="1" s="1"/>
  <c r="A2264" i="1" a="1"/>
  <c r="A2264" i="1" s="1"/>
  <c r="A2265" i="1" a="1"/>
  <c r="A2265" i="1" s="1"/>
  <c r="A2266" i="1" a="1"/>
  <c r="A2266" i="1" s="1"/>
  <c r="A2267" i="1" a="1"/>
  <c r="A2267" i="1" s="1"/>
  <c r="A2268" i="1" a="1"/>
  <c r="A2268" i="1"/>
  <c r="A2269" i="1" a="1"/>
  <c r="A2269" i="1" s="1"/>
  <c r="A2270" i="1" a="1"/>
  <c r="A2270" i="1" s="1"/>
  <c r="A2271" i="1" a="1"/>
  <c r="A2271" i="1" s="1"/>
  <c r="A2272" i="1" a="1"/>
  <c r="A2272" i="1" s="1"/>
  <c r="A2273" i="1" a="1"/>
  <c r="A2273" i="1"/>
  <c r="A2274" i="1" a="1"/>
  <c r="A2274" i="1" s="1"/>
  <c r="A2275" i="1" a="1"/>
  <c r="A2275" i="1" s="1"/>
  <c r="A2276" i="1" a="1"/>
  <c r="A2276" i="1" s="1"/>
  <c r="A2277" i="1" a="1"/>
  <c r="A2277" i="1" s="1"/>
  <c r="A2278" i="1" a="1"/>
  <c r="A2278" i="1" s="1"/>
  <c r="A2279" i="1" a="1"/>
  <c r="A2279" i="1" s="1"/>
  <c r="A2280" i="1" a="1"/>
  <c r="A2280" i="1"/>
  <c r="A2281" i="1" a="1"/>
  <c r="A2281" i="1" s="1"/>
  <c r="A2282" i="1" a="1"/>
  <c r="A2282" i="1" s="1"/>
  <c r="A2283" i="1" a="1"/>
  <c r="A2283" i="1" s="1"/>
  <c r="A2284" i="1" a="1"/>
  <c r="A2284" i="1" s="1"/>
  <c r="A2285" i="1" a="1"/>
  <c r="A2285" i="1"/>
  <c r="A2286" i="1" a="1"/>
  <c r="A2286" i="1"/>
  <c r="A2287" i="1" a="1"/>
  <c r="A2287" i="1" s="1"/>
  <c r="A2288" i="1" a="1"/>
  <c r="A2288" i="1" s="1"/>
  <c r="A2289" i="1" a="1"/>
  <c r="A2289" i="1" s="1"/>
  <c r="A2290" i="1" a="1"/>
  <c r="A2290" i="1" s="1"/>
  <c r="A2291" i="1" a="1"/>
  <c r="A2291" i="1" s="1"/>
  <c r="A2292" i="1" a="1"/>
  <c r="A2292" i="1"/>
  <c r="A2293" i="1" a="1"/>
  <c r="A2293" i="1" s="1"/>
  <c r="A2294" i="1" a="1"/>
  <c r="A2294" i="1" s="1"/>
  <c r="A2295" i="1" a="1"/>
  <c r="A2295" i="1" s="1"/>
  <c r="A2296" i="1" a="1"/>
  <c r="A2296" i="1" s="1"/>
  <c r="A2297" i="1" a="1"/>
  <c r="A2297" i="1"/>
  <c r="A2298" i="1" a="1"/>
  <c r="A2298" i="1" s="1"/>
  <c r="A2299" i="1" a="1"/>
  <c r="A2299" i="1" s="1"/>
  <c r="A2300" i="1" a="1"/>
  <c r="A2300" i="1" s="1"/>
  <c r="A2301" i="1" a="1"/>
  <c r="A2301" i="1" s="1"/>
  <c r="A2302" i="1" a="1"/>
  <c r="A2302" i="1" s="1"/>
  <c r="A2303" i="1" a="1"/>
  <c r="A2303" i="1" s="1"/>
  <c r="A2304" i="1" a="1"/>
  <c r="A2304" i="1"/>
  <c r="A2305" i="1" a="1"/>
  <c r="A2305" i="1" s="1"/>
  <c r="A2306" i="1" a="1"/>
  <c r="A2306" i="1" s="1"/>
  <c r="A2307" i="1" a="1"/>
  <c r="A2307" i="1" s="1"/>
  <c r="A2308" i="1" a="1"/>
  <c r="A2308" i="1" s="1"/>
  <c r="A2309" i="1" a="1"/>
  <c r="A2309" i="1"/>
  <c r="A2310" i="1" a="1"/>
  <c r="A2310" i="1"/>
  <c r="A2311" i="1" a="1"/>
  <c r="A2311" i="1" s="1"/>
  <c r="A2312" i="1" a="1"/>
  <c r="A2312" i="1" s="1"/>
  <c r="A2313" i="1" a="1"/>
  <c r="A2313" i="1" s="1"/>
  <c r="A2314" i="1" a="1"/>
  <c r="A2314" i="1" s="1"/>
  <c r="A2315" i="1" a="1"/>
  <c r="A2315" i="1" s="1"/>
  <c r="A2316" i="1" a="1"/>
  <c r="A2316" i="1"/>
  <c r="A2317" i="1" a="1"/>
  <c r="A2317" i="1" s="1"/>
  <c r="A2318" i="1" a="1"/>
  <c r="A2318" i="1" s="1"/>
  <c r="A2319" i="1" a="1"/>
  <c r="A2319" i="1" s="1"/>
  <c r="A2320" i="1" a="1"/>
  <c r="A2320" i="1" s="1"/>
  <c r="A2321" i="1" a="1"/>
  <c r="A2321" i="1"/>
  <c r="A2322" i="1" a="1"/>
  <c r="A2322" i="1" s="1"/>
  <c r="A2323" i="1" a="1"/>
  <c r="A2323" i="1" s="1"/>
  <c r="A2324" i="1" a="1"/>
  <c r="A2324" i="1" s="1"/>
  <c r="A2325" i="1" a="1"/>
  <c r="A2325" i="1" s="1"/>
  <c r="A2326" i="1" a="1"/>
  <c r="A2326" i="1" s="1"/>
  <c r="A2327" i="1" a="1"/>
  <c r="A2327" i="1" s="1"/>
  <c r="A2328" i="1" a="1"/>
  <c r="A2328" i="1"/>
  <c r="A2329" i="1" a="1"/>
  <c r="A2329" i="1" s="1"/>
  <c r="A2330" i="1" a="1"/>
  <c r="A2330" i="1" s="1"/>
  <c r="A2331" i="1" a="1"/>
  <c r="A2331" i="1" s="1"/>
  <c r="A2332" i="1" a="1"/>
  <c r="A2332" i="1" s="1"/>
  <c r="A2333" i="1" a="1"/>
  <c r="A2333" i="1"/>
  <c r="A2334" i="1" a="1"/>
  <c r="A2334" i="1"/>
  <c r="A2335" i="1" a="1"/>
  <c r="A2335" i="1" s="1"/>
  <c r="A2336" i="1" a="1"/>
  <c r="A2336" i="1" s="1"/>
  <c r="A2337" i="1" a="1"/>
  <c r="A2337" i="1" s="1"/>
  <c r="A2338" i="1" a="1"/>
  <c r="A2338" i="1" s="1"/>
  <c r="A2339" i="1" a="1"/>
  <c r="A2339" i="1" s="1"/>
  <c r="A2340" i="1" a="1"/>
  <c r="A2340" i="1"/>
  <c r="A2341" i="1" a="1"/>
  <c r="A2341" i="1" s="1"/>
  <c r="A2342" i="1" a="1"/>
  <c r="A2342" i="1" s="1"/>
  <c r="A2343" i="1" a="1"/>
  <c r="A2343" i="1" s="1"/>
  <c r="A2344" i="1" a="1"/>
  <c r="A2344" i="1" s="1"/>
  <c r="A2345" i="1" a="1"/>
  <c r="A2345" i="1"/>
  <c r="A2346" i="1" a="1"/>
  <c r="A2346" i="1" s="1"/>
  <c r="A2347" i="1" a="1"/>
  <c r="A2347" i="1" s="1"/>
  <c r="A2348" i="1" a="1"/>
  <c r="A2348" i="1" s="1"/>
  <c r="A2349" i="1" a="1"/>
  <c r="A2349" i="1" s="1"/>
  <c r="A2350" i="1" a="1"/>
  <c r="A2350" i="1" s="1"/>
  <c r="A2351" i="1" a="1"/>
  <c r="A2351" i="1" s="1"/>
  <c r="A2352" i="1" a="1"/>
  <c r="A2352" i="1"/>
  <c r="A2353" i="1" a="1"/>
  <c r="A2353" i="1" s="1"/>
  <c r="A2354" i="1" a="1"/>
  <c r="A2354" i="1" s="1"/>
  <c r="A2355" i="1" a="1"/>
  <c r="A2355" i="1" s="1"/>
  <c r="A2356" i="1" a="1"/>
  <c r="A2356" i="1" s="1"/>
  <c r="A2357" i="1" a="1"/>
  <c r="A2357" i="1" s="1"/>
  <c r="A2358" i="1" a="1"/>
  <c r="A2358" i="1"/>
  <c r="A2359" i="1" a="1"/>
  <c r="A2359" i="1" s="1"/>
  <c r="A2360" i="1" a="1"/>
  <c r="A2360" i="1" s="1"/>
  <c r="A2361" i="1" a="1"/>
  <c r="A2361" i="1" s="1"/>
  <c r="A2362" i="1" a="1"/>
  <c r="A2362" i="1" s="1"/>
  <c r="A2363" i="1" a="1"/>
  <c r="A2363" i="1" s="1"/>
  <c r="A2364" i="1" a="1"/>
  <c r="A2364" i="1"/>
  <c r="A2365" i="1" a="1"/>
  <c r="A2365" i="1" s="1"/>
  <c r="A2366" i="1" a="1"/>
  <c r="A2366" i="1" s="1"/>
  <c r="A2367" i="1" a="1"/>
  <c r="A2367" i="1" s="1"/>
  <c r="A2368" i="1" a="1"/>
  <c r="A2368" i="1" s="1"/>
  <c r="A2369" i="1" a="1"/>
  <c r="A2369" i="1"/>
  <c r="A2370" i="1" a="1"/>
  <c r="A2370" i="1"/>
  <c r="A2371" i="1" a="1"/>
  <c r="A2371" i="1" s="1"/>
  <c r="A2372" i="1" a="1"/>
  <c r="A2372" i="1" s="1"/>
  <c r="A2373" i="1" a="1"/>
  <c r="A2373" i="1" s="1"/>
  <c r="A2374" i="1" a="1"/>
  <c r="A2374" i="1" s="1"/>
  <c r="A2375" i="1" a="1"/>
  <c r="A2375" i="1" s="1"/>
  <c r="A2376" i="1" a="1"/>
  <c r="A2376" i="1"/>
  <c r="A2377" i="1" a="1"/>
  <c r="A2377" i="1" s="1"/>
  <c r="A2378" i="1" a="1"/>
  <c r="A2378" i="1" s="1"/>
  <c r="A2379" i="1" a="1"/>
  <c r="A2379" i="1" s="1"/>
  <c r="A2380" i="1" a="1"/>
  <c r="A2380" i="1" s="1"/>
  <c r="A2381" i="1" a="1"/>
  <c r="A2381" i="1"/>
  <c r="A2382" i="1" a="1"/>
  <c r="A2382" i="1"/>
  <c r="A2383" i="1" a="1"/>
  <c r="A2383" i="1" s="1"/>
  <c r="A2384" i="1" a="1"/>
  <c r="A2384" i="1" s="1"/>
  <c r="A2385" i="1" a="1"/>
  <c r="A2385" i="1" s="1"/>
  <c r="A2386" i="1" a="1"/>
  <c r="A2386" i="1" s="1"/>
  <c r="A2387" i="1" a="1"/>
  <c r="A2387" i="1" s="1"/>
  <c r="A2388" i="1" a="1"/>
  <c r="A2388" i="1"/>
  <c r="A2389" i="1" a="1"/>
  <c r="A2389" i="1" s="1"/>
  <c r="A2390" i="1" a="1"/>
  <c r="A2390" i="1" s="1"/>
  <c r="A2391" i="1" a="1"/>
  <c r="A2391" i="1" s="1"/>
  <c r="A2392" i="1" a="1"/>
  <c r="A2392" i="1" s="1"/>
  <c r="A2393" i="1" a="1"/>
  <c r="A2393" i="1"/>
  <c r="A2394" i="1" a="1"/>
  <c r="A2394" i="1" s="1"/>
  <c r="A2395" i="1" a="1"/>
  <c r="A2395" i="1" s="1"/>
  <c r="A2396" i="1" a="1"/>
  <c r="A2396" i="1" s="1"/>
  <c r="A2397" i="1" a="1"/>
  <c r="A2397" i="1" s="1"/>
  <c r="A2398" i="1" a="1"/>
  <c r="A2398" i="1" s="1"/>
  <c r="A2399" i="1" a="1"/>
  <c r="A2399" i="1" s="1"/>
  <c r="A2400" i="1" a="1"/>
  <c r="A2400" i="1"/>
  <c r="A2401" i="1" a="1"/>
  <c r="A2401" i="1" s="1"/>
  <c r="A2402" i="1" a="1"/>
  <c r="A2402" i="1" s="1"/>
  <c r="A2403" i="1" a="1"/>
  <c r="A2403" i="1" s="1"/>
  <c r="A2404" i="1" a="1"/>
  <c r="A2404" i="1" s="1"/>
  <c r="A2405" i="1" a="1"/>
  <c r="A2405" i="1"/>
  <c r="A2406" i="1" a="1"/>
  <c r="A2406" i="1"/>
  <c r="A2407" i="1" a="1"/>
  <c r="A2407" i="1" s="1"/>
  <c r="A2408" i="1" a="1"/>
  <c r="A2408" i="1" s="1"/>
  <c r="A2409" i="1" a="1"/>
  <c r="A2409" i="1" s="1"/>
  <c r="A2410" i="1" a="1"/>
  <c r="A2410" i="1" s="1"/>
  <c r="A2411" i="1" a="1"/>
  <c r="A2411" i="1" s="1"/>
  <c r="A2412" i="1" a="1"/>
  <c r="A2412" i="1"/>
  <c r="A2413" i="1" a="1"/>
  <c r="A2413" i="1"/>
  <c r="A2414" i="1" a="1"/>
  <c r="A2414" i="1" s="1"/>
  <c r="A2415" i="1" a="1"/>
  <c r="A2415" i="1" s="1"/>
  <c r="A2416" i="1" a="1"/>
  <c r="A2416" i="1" s="1"/>
  <c r="A2417" i="1" a="1"/>
  <c r="A2417" i="1"/>
  <c r="A2418" i="1" a="1"/>
  <c r="A2418" i="1" s="1"/>
  <c r="A2419" i="1" a="1"/>
  <c r="A2419" i="1" s="1"/>
  <c r="A2420" i="1" a="1"/>
  <c r="A2420" i="1" s="1"/>
  <c r="A2421" i="1" a="1"/>
  <c r="A2421" i="1" s="1"/>
  <c r="A2422" i="1" a="1"/>
  <c r="A2422" i="1" s="1"/>
  <c r="A2423" i="1" a="1"/>
  <c r="A2423" i="1" s="1"/>
  <c r="A2424" i="1" a="1"/>
  <c r="A2424" i="1"/>
  <c r="A2425" i="1" a="1"/>
  <c r="A2425" i="1" s="1"/>
  <c r="A2426" i="1" a="1"/>
  <c r="A2426" i="1" s="1"/>
  <c r="A2427" i="1" a="1"/>
  <c r="A2427" i="1" s="1"/>
  <c r="A2428" i="1" a="1"/>
  <c r="A2428" i="1" s="1"/>
  <c r="A2429" i="1" a="1"/>
  <c r="A2429" i="1"/>
  <c r="A2430" i="1" a="1"/>
  <c r="A2430" i="1" s="1"/>
  <c r="A2431" i="1" a="1"/>
  <c r="A2431" i="1" s="1"/>
  <c r="A2432" i="1" a="1"/>
  <c r="A2432" i="1" s="1"/>
  <c r="A2433" i="1" a="1"/>
  <c r="A2433" i="1" s="1"/>
  <c r="A2434" i="1" a="1"/>
  <c r="A2434" i="1" s="1"/>
  <c r="A2435" i="1" a="1"/>
  <c r="A2435" i="1" s="1"/>
  <c r="A2436" i="1" a="1"/>
  <c r="A2436" i="1"/>
  <c r="A2437" i="1" a="1"/>
  <c r="A2437" i="1" s="1"/>
  <c r="A2438" i="1" a="1"/>
  <c r="A2438" i="1" s="1"/>
  <c r="A2439" i="1" a="1"/>
  <c r="A2439" i="1"/>
  <c r="A2440" i="1" a="1"/>
  <c r="A2440" i="1"/>
  <c r="A2441" i="1" a="1"/>
  <c r="A2441" i="1" s="1"/>
  <c r="A2442" i="1" a="1"/>
  <c r="A2442" i="1" s="1"/>
  <c r="A2443" i="1" a="1"/>
  <c r="A2443" i="1"/>
  <c r="A2444" i="1" a="1"/>
  <c r="A2444" i="1" s="1"/>
  <c r="A2445" i="1" a="1"/>
  <c r="A2445" i="1"/>
  <c r="A2446" i="1" a="1"/>
  <c r="A2446" i="1" s="1"/>
  <c r="A2447" i="1" a="1"/>
  <c r="A2447" i="1" s="1"/>
  <c r="A2448" i="1" a="1"/>
  <c r="A2448" i="1" s="1"/>
  <c r="A2449" i="1" a="1"/>
  <c r="A2449" i="1" s="1"/>
  <c r="A2450" i="1" a="1"/>
  <c r="A2450" i="1" s="1"/>
  <c r="A2451" i="1" a="1"/>
  <c r="A2451" i="1"/>
  <c r="A2452" i="1" a="1"/>
  <c r="A2452" i="1" s="1"/>
  <c r="A2453" i="1" a="1"/>
  <c r="A2453" i="1" s="1"/>
  <c r="A2454" i="1" a="1"/>
  <c r="A2454" i="1"/>
  <c r="A2455" i="1" a="1"/>
  <c r="A2455" i="1"/>
  <c r="A2456" i="1" a="1"/>
  <c r="A2456" i="1" s="1"/>
  <c r="A2457" i="1" a="1"/>
  <c r="A2457" i="1" s="1"/>
  <c r="A2458" i="1" a="1"/>
  <c r="A2458" i="1" s="1"/>
  <c r="A2459" i="1" a="1"/>
  <c r="A2459" i="1" s="1"/>
  <c r="A2460" i="1" a="1"/>
  <c r="A2460" i="1" s="1"/>
  <c r="A2461" i="1" a="1"/>
  <c r="A2461" i="1" s="1"/>
  <c r="A2462" i="1" a="1"/>
  <c r="A2462" i="1" s="1"/>
  <c r="A2463" i="1" a="1"/>
  <c r="A2463" i="1" s="1"/>
  <c r="A2464" i="1" a="1"/>
  <c r="A2464" i="1" s="1"/>
  <c r="A2465" i="1" a="1"/>
  <c r="A2465" i="1" s="1"/>
  <c r="A2466" i="1" a="1"/>
  <c r="A2466" i="1"/>
  <c r="A2467" i="1" a="1"/>
  <c r="A2467" i="1" s="1"/>
  <c r="A2468" i="1" a="1"/>
  <c r="A2468" i="1" s="1"/>
  <c r="A2469" i="1" a="1"/>
  <c r="A2469" i="1" s="1"/>
  <c r="A2470" i="1" a="1"/>
  <c r="A2470" i="1" s="1"/>
  <c r="A2471" i="1" a="1"/>
  <c r="A2471" i="1" s="1"/>
  <c r="A2472" i="1" a="1"/>
  <c r="A2472" i="1" s="1"/>
  <c r="A2473" i="1" a="1"/>
  <c r="A2473" i="1"/>
  <c r="A2474" i="1" a="1"/>
  <c r="A2474" i="1" s="1"/>
  <c r="A2475" i="1" a="1"/>
  <c r="A2475" i="1" s="1"/>
  <c r="A2476" i="1" a="1"/>
  <c r="A2476" i="1" s="1"/>
  <c r="A2477" i="1" a="1"/>
  <c r="A2477" i="1" s="1"/>
  <c r="A2478" i="1" a="1"/>
  <c r="A2478" i="1" s="1"/>
  <c r="A2479" i="1" a="1"/>
  <c r="A2479" i="1" s="1"/>
  <c r="A2480" i="1" a="1"/>
  <c r="A2480" i="1" s="1"/>
  <c r="A2481" i="1" a="1"/>
  <c r="A2481" i="1" s="1"/>
  <c r="A2482" i="1" a="1"/>
  <c r="A2482" i="1" s="1"/>
  <c r="A2483" i="1" a="1"/>
  <c r="A2483" i="1" s="1"/>
  <c r="A2484" i="1" a="1"/>
  <c r="A2484" i="1"/>
  <c r="A2485" i="1" a="1"/>
  <c r="A2485" i="1" s="1"/>
  <c r="A2486" i="1" a="1"/>
  <c r="A2486" i="1" s="1"/>
  <c r="A2487" i="1" a="1"/>
  <c r="A2487" i="1" s="1"/>
  <c r="A2488" i="1" a="1"/>
  <c r="A2488" i="1" s="1"/>
  <c r="A2489" i="1" a="1"/>
  <c r="A2489" i="1" s="1"/>
  <c r="A2490" i="1" a="1"/>
  <c r="A2490" i="1" s="1"/>
  <c r="A2491" i="1" a="1"/>
  <c r="A2491" i="1"/>
  <c r="A2492" i="1" a="1"/>
  <c r="A2492" i="1" s="1"/>
  <c r="A2493" i="1" a="1"/>
  <c r="A2493" i="1" s="1"/>
  <c r="A2494" i="1" a="1"/>
  <c r="A2494" i="1" s="1"/>
  <c r="A2495" i="1" a="1"/>
  <c r="A2495" i="1" s="1"/>
  <c r="A2496" i="1" a="1"/>
  <c r="A2496" i="1" s="1"/>
  <c r="A2497" i="1" a="1"/>
  <c r="A2497" i="1" s="1"/>
  <c r="A2498" i="1" a="1"/>
  <c r="A2498" i="1" s="1"/>
  <c r="A2499" i="1" a="1"/>
  <c r="A2499" i="1" s="1"/>
  <c r="A2500" i="1" a="1"/>
  <c r="A2500" i="1" s="1"/>
  <c r="A2501" i="1" a="1"/>
  <c r="A2501" i="1" s="1"/>
  <c r="A2502" i="1" a="1"/>
  <c r="A2502" i="1"/>
  <c r="A2503" i="1" a="1"/>
  <c r="A2503" i="1" s="1"/>
  <c r="A2504" i="1" a="1"/>
  <c r="A2504" i="1" s="1"/>
  <c r="A2505" i="1" a="1"/>
  <c r="A2505" i="1" s="1"/>
  <c r="A2506" i="1" a="1"/>
  <c r="A2506" i="1" s="1"/>
  <c r="A2507" i="1" a="1"/>
  <c r="A2507" i="1" s="1"/>
  <c r="A2508" i="1" a="1"/>
  <c r="A2508" i="1" s="1"/>
  <c r="A2509" i="1" a="1"/>
  <c r="A2509" i="1"/>
  <c r="A2510" i="1" a="1"/>
  <c r="A2510" i="1" s="1"/>
  <c r="A2511" i="1" a="1"/>
  <c r="A2511" i="1" s="1"/>
  <c r="A2512" i="1" a="1"/>
  <c r="A2512" i="1" s="1"/>
  <c r="A2513" i="1" a="1"/>
  <c r="A2513" i="1" s="1"/>
  <c r="A2514" i="1" a="1"/>
  <c r="A2514" i="1" s="1"/>
  <c r="A2515" i="1" a="1"/>
  <c r="A2515" i="1" s="1"/>
  <c r="A2516" i="1" a="1"/>
  <c r="A2516" i="1" s="1"/>
  <c r="A2517" i="1" a="1"/>
  <c r="A2517" i="1" s="1"/>
  <c r="A2518" i="1" a="1"/>
  <c r="A2518" i="1" s="1"/>
  <c r="A2519" i="1" a="1"/>
  <c r="A2519" i="1" s="1"/>
  <c r="A2520" i="1" a="1"/>
  <c r="A2520" i="1"/>
  <c r="A2521" i="1" a="1"/>
  <c r="A2521" i="1" s="1"/>
  <c r="A2522" i="1" a="1"/>
  <c r="A2522" i="1" s="1"/>
  <c r="A2523" i="1" a="1"/>
  <c r="A2523" i="1"/>
  <c r="A2524" i="1" a="1"/>
  <c r="A2524" i="1" s="1"/>
  <c r="A2525" i="1" a="1"/>
  <c r="A2525" i="1" s="1"/>
  <c r="A2526" i="1" a="1"/>
  <c r="A2526" i="1"/>
  <c r="A2527" i="1" a="1"/>
  <c r="A2527" i="1" s="1"/>
  <c r="A2528" i="1" a="1"/>
  <c r="A2528" i="1" s="1"/>
  <c r="A2529" i="1" a="1"/>
  <c r="A2529" i="1" s="1"/>
  <c r="A2530" i="1" a="1"/>
  <c r="A2530" i="1" s="1"/>
  <c r="A2531" i="1" a="1"/>
  <c r="A2531" i="1" s="1"/>
  <c r="A2532" i="1" a="1"/>
  <c r="A2532" i="1" s="1"/>
  <c r="A2533" i="1" a="1"/>
  <c r="A2533" i="1" s="1"/>
  <c r="A2534" i="1" a="1"/>
  <c r="A2534" i="1" s="1"/>
  <c r="A2535" i="1" a="1"/>
  <c r="A2535" i="1" s="1"/>
  <c r="A2536" i="1" a="1"/>
  <c r="A2536" i="1" s="1"/>
  <c r="A2537" i="1" a="1"/>
  <c r="A2537" i="1" s="1"/>
  <c r="A2538" i="1" a="1"/>
  <c r="A2538" i="1"/>
  <c r="A2539" i="1" a="1"/>
  <c r="A2539" i="1"/>
  <c r="A2540" i="1" a="1"/>
  <c r="A2540" i="1" s="1"/>
  <c r="A2541" i="1" a="1"/>
  <c r="A2541" i="1" s="1"/>
  <c r="A2542" i="1" a="1"/>
  <c r="A2542" i="1" s="1"/>
  <c r="A2543" i="1" a="1"/>
  <c r="A2543" i="1" s="1"/>
  <c r="A2544" i="1" a="1"/>
  <c r="A2544" i="1"/>
  <c r="A2545" i="1" a="1"/>
  <c r="A2545" i="1" s="1"/>
  <c r="A2546" i="1" a="1"/>
  <c r="A2546" i="1" s="1"/>
  <c r="A2547" i="1" a="1"/>
  <c r="A2547" i="1"/>
  <c r="A2548" i="1" a="1"/>
  <c r="A2548" i="1" s="1"/>
  <c r="A2549" i="1" a="1"/>
  <c r="A2549" i="1" s="1"/>
  <c r="A2550" i="1" a="1"/>
  <c r="A2550" i="1"/>
  <c r="A2551" i="1" a="1"/>
  <c r="A2551" i="1" s="1"/>
  <c r="A2552" i="1" a="1"/>
  <c r="A2552" i="1" s="1"/>
  <c r="A2553" i="1" a="1"/>
  <c r="A2553" i="1" s="1"/>
  <c r="A2554" i="1" a="1"/>
  <c r="A2554" i="1" s="1"/>
  <c r="A2555" i="1" a="1"/>
  <c r="A2555" i="1" s="1"/>
  <c r="A2556" i="1" a="1"/>
  <c r="A2556" i="1" s="1"/>
  <c r="A2557" i="1" a="1"/>
  <c r="A2557" i="1" s="1"/>
  <c r="A2558" i="1" a="1"/>
  <c r="A2558" i="1" s="1"/>
  <c r="A2559" i="1" a="1"/>
  <c r="A2559" i="1" s="1"/>
  <c r="A2560" i="1" a="1"/>
  <c r="A2560" i="1" s="1"/>
  <c r="A2561" i="1" a="1"/>
  <c r="A2561" i="1" s="1"/>
  <c r="A2562" i="1" a="1"/>
  <c r="A2562" i="1"/>
  <c r="A2563" i="1" a="1"/>
  <c r="A2563" i="1"/>
  <c r="A2564" i="1" a="1"/>
  <c r="A2564" i="1" s="1"/>
  <c r="A2565" i="1" a="1"/>
  <c r="A2565" i="1" s="1"/>
  <c r="A2566" i="1" a="1"/>
  <c r="A2566" i="1" s="1"/>
  <c r="A2567" i="1" a="1"/>
  <c r="A2567" i="1" s="1"/>
  <c r="A2568" i="1" a="1"/>
  <c r="A2568" i="1"/>
  <c r="A2569" i="1" a="1"/>
  <c r="A2569" i="1" s="1"/>
  <c r="A2570" i="1" a="1"/>
  <c r="A2570" i="1" s="1"/>
  <c r="A2571" i="1" a="1"/>
  <c r="A2571" i="1" s="1"/>
  <c r="A2572" i="1" a="1"/>
  <c r="A2572" i="1" s="1"/>
  <c r="A2573" i="1" a="1"/>
  <c r="A2573" i="1" s="1"/>
  <c r="A2574" i="1" a="1"/>
  <c r="A2574" i="1"/>
  <c r="A2575" i="1" a="1"/>
  <c r="A2575" i="1" s="1"/>
  <c r="A2576" i="1" a="1"/>
  <c r="A2576" i="1" s="1"/>
  <c r="A2577" i="1" a="1"/>
  <c r="A2577" i="1" s="1"/>
  <c r="A2578" i="1" a="1"/>
  <c r="A2578" i="1" s="1"/>
  <c r="A2579" i="1" a="1"/>
  <c r="A2579" i="1" s="1"/>
  <c r="A2580" i="1" a="1"/>
  <c r="A2580" i="1" s="1"/>
  <c r="A2581" i="1" a="1"/>
  <c r="A2581" i="1" s="1"/>
  <c r="A2582" i="1" a="1"/>
  <c r="A2582" i="1" s="1"/>
  <c r="A2583" i="1" a="1"/>
  <c r="A2583" i="1" s="1"/>
  <c r="A2584" i="1" a="1"/>
  <c r="A2584" i="1" s="1"/>
  <c r="A2585" i="1" a="1"/>
  <c r="A2585" i="1" s="1"/>
  <c r="A2586" i="1" a="1"/>
  <c r="A2586" i="1"/>
  <c r="A2587" i="1" a="1"/>
  <c r="A2587" i="1" s="1"/>
  <c r="A2588" i="1" a="1"/>
  <c r="A2588" i="1" s="1"/>
  <c r="A2589" i="1" a="1"/>
  <c r="A2589" i="1" s="1"/>
  <c r="A2590" i="1" a="1"/>
  <c r="A2590" i="1" s="1"/>
  <c r="A2591" i="1" a="1"/>
  <c r="A2591" i="1" s="1"/>
  <c r="A2592" i="1" a="1"/>
  <c r="A2592" i="1"/>
  <c r="A2593" i="1" a="1"/>
  <c r="A2593" i="1" s="1"/>
  <c r="A2594" i="1" a="1"/>
  <c r="A2594" i="1" s="1"/>
  <c r="A2595" i="1" a="1"/>
  <c r="A2595" i="1" s="1"/>
  <c r="A2596" i="1" a="1"/>
  <c r="A2596" i="1" s="1"/>
  <c r="A2597" i="1" a="1"/>
  <c r="A2597" i="1" s="1"/>
  <c r="A2598" i="1" a="1"/>
  <c r="A2598" i="1"/>
  <c r="A2599" i="1" a="1"/>
  <c r="A2599" i="1" s="1"/>
  <c r="A2600" i="1" a="1"/>
  <c r="A2600" i="1" s="1"/>
  <c r="A2601" i="1" a="1"/>
  <c r="A2601" i="1" s="1"/>
  <c r="A2602" i="1" a="1"/>
  <c r="A2602" i="1" s="1"/>
  <c r="A2603" i="1" a="1"/>
  <c r="A2603" i="1" s="1"/>
  <c r="A2604" i="1" a="1"/>
  <c r="A2604" i="1" s="1"/>
  <c r="A2605" i="1" a="1"/>
  <c r="A2605" i="1" s="1"/>
  <c r="A2606" i="1" a="1"/>
  <c r="A2606" i="1" s="1"/>
  <c r="A2607" i="1" a="1"/>
  <c r="A2607" i="1" s="1"/>
  <c r="A2608" i="1" a="1"/>
  <c r="A2608" i="1" s="1"/>
  <c r="A2609" i="1" a="1"/>
  <c r="A2609" i="1" s="1"/>
  <c r="A2610" i="1" a="1"/>
  <c r="A2610" i="1"/>
  <c r="A2611" i="1" a="1"/>
  <c r="A2611" i="1" s="1"/>
  <c r="A2612" i="1" a="1"/>
  <c r="A2612" i="1" s="1"/>
  <c r="A2613" i="1" a="1"/>
  <c r="A2613" i="1" s="1"/>
  <c r="A2614" i="1" a="1"/>
  <c r="A2614" i="1" s="1"/>
  <c r="A2615" i="1" a="1"/>
  <c r="A2615" i="1" s="1"/>
  <c r="A2616" i="1" a="1"/>
  <c r="A2616" i="1"/>
  <c r="A2617" i="1" a="1"/>
  <c r="A2617" i="1" s="1"/>
  <c r="A2618" i="1" a="1"/>
  <c r="A2618" i="1" s="1"/>
  <c r="A2619" i="1" a="1"/>
  <c r="A2619" i="1" s="1"/>
  <c r="A2620" i="1" a="1"/>
  <c r="A2620" i="1" s="1"/>
  <c r="A2621" i="1" a="1"/>
  <c r="A2621" i="1" s="1"/>
  <c r="A2622" i="1" a="1"/>
  <c r="A2622" i="1"/>
  <c r="A2623" i="1" a="1"/>
  <c r="A2623" i="1" s="1"/>
  <c r="A2624" i="1" a="1"/>
  <c r="A2624" i="1" s="1"/>
  <c r="A2625" i="1" a="1"/>
  <c r="A2625" i="1" s="1"/>
  <c r="A2626" i="1" a="1"/>
  <c r="A2626" i="1" s="1"/>
  <c r="A2627" i="1" a="1"/>
  <c r="A2627" i="1" s="1"/>
  <c r="A2628" i="1" a="1"/>
  <c r="A2628" i="1" s="1"/>
  <c r="A2629" i="1" a="1"/>
  <c r="A2629" i="1" s="1"/>
  <c r="A2630" i="1" a="1"/>
  <c r="A2630" i="1" s="1"/>
  <c r="A2631" i="1" a="1"/>
  <c r="A2631" i="1" s="1"/>
  <c r="A2632" i="1" a="1"/>
  <c r="A2632" i="1" s="1"/>
  <c r="A2633" i="1" a="1"/>
  <c r="A2633" i="1" s="1"/>
  <c r="A2634" i="1" a="1"/>
  <c r="A2634" i="1"/>
  <c r="A2635" i="1" a="1"/>
  <c r="A2635" i="1" s="1"/>
  <c r="A2636" i="1" a="1"/>
  <c r="A2636" i="1" s="1"/>
  <c r="A2637" i="1" a="1"/>
  <c r="A2637" i="1" s="1"/>
  <c r="A2638" i="1" a="1"/>
  <c r="A2638" i="1"/>
  <c r="A2639" i="1" a="1"/>
  <c r="A2639" i="1" s="1"/>
  <c r="A2640" i="1" a="1"/>
  <c r="A2640" i="1" s="1"/>
  <c r="A2641" i="1" a="1"/>
  <c r="A2641" i="1"/>
  <c r="A2642" i="1" a="1"/>
  <c r="A2642" i="1" s="1"/>
  <c r="A2643" i="1" a="1"/>
  <c r="A2643" i="1" s="1"/>
  <c r="A2644" i="1" a="1"/>
  <c r="A2644" i="1" s="1"/>
  <c r="A2645" i="1" a="1"/>
  <c r="A2645" i="1" s="1"/>
  <c r="A2646" i="1" a="1"/>
  <c r="A2646" i="1" s="1"/>
  <c r="A2647" i="1" a="1"/>
  <c r="A2647" i="1"/>
  <c r="A2648" i="1" a="1"/>
  <c r="A2648" i="1" s="1"/>
  <c r="A2649" i="1" a="1"/>
  <c r="A2649" i="1"/>
  <c r="A2650" i="1" a="1"/>
  <c r="A2650" i="1" s="1"/>
  <c r="A2651" i="1" a="1"/>
  <c r="A2651" i="1" s="1"/>
  <c r="A2652" i="1" a="1"/>
  <c r="A2652" i="1"/>
  <c r="A2653" i="1" a="1"/>
  <c r="A2653" i="1" s="1"/>
  <c r="A2654" i="1" a="1"/>
  <c r="A2654" i="1" s="1"/>
  <c r="A2655" i="1" a="1"/>
  <c r="A2655" i="1" s="1"/>
  <c r="A2656" i="1" a="1"/>
  <c r="A2656" i="1"/>
  <c r="A2657" i="1" a="1"/>
  <c r="A2657" i="1" s="1"/>
  <c r="A2658" i="1" a="1"/>
  <c r="A2658" i="1"/>
  <c r="A2659" i="1" a="1"/>
  <c r="A2659" i="1"/>
  <c r="A2660" i="1" a="1"/>
  <c r="A2660" i="1" s="1"/>
  <c r="A2661" i="1" a="1"/>
  <c r="A2661" i="1"/>
  <c r="A2662" i="1" a="1"/>
  <c r="A2662" i="1" s="1"/>
  <c r="A2663" i="1" a="1"/>
  <c r="A2663" i="1" s="1"/>
  <c r="A2664" i="1" a="1"/>
  <c r="A2664" i="1" s="1"/>
  <c r="A2665" i="1" a="1"/>
  <c r="A2665" i="1"/>
  <c r="A2666" i="1" a="1"/>
  <c r="A2666" i="1" s="1"/>
  <c r="A2667" i="1" a="1"/>
  <c r="A2667" i="1"/>
  <c r="A2668" i="1" a="1"/>
  <c r="A2668" i="1"/>
  <c r="A2669" i="1" a="1"/>
  <c r="A2669" i="1" s="1"/>
  <c r="A2670" i="1" a="1"/>
  <c r="A2670" i="1"/>
  <c r="A2671" i="1" a="1"/>
  <c r="A2671" i="1" s="1"/>
  <c r="A2672" i="1" a="1"/>
  <c r="A2672" i="1" s="1"/>
  <c r="A2673" i="1" a="1"/>
  <c r="A2673" i="1" s="1"/>
  <c r="A2674" i="1" a="1"/>
  <c r="A2674" i="1"/>
  <c r="A2675" i="1" a="1"/>
  <c r="A2675" i="1" s="1"/>
  <c r="A2676" i="1" a="1"/>
  <c r="A2676" i="1"/>
  <c r="A2677" i="1" a="1"/>
  <c r="A2677" i="1"/>
  <c r="A2678" i="1" a="1"/>
  <c r="A2678" i="1" s="1"/>
  <c r="A2679" i="1" a="1"/>
  <c r="A2679" i="1" s="1"/>
  <c r="A2680" i="1" a="1"/>
  <c r="A2680" i="1" s="1"/>
  <c r="A2681" i="1" a="1"/>
  <c r="A2681" i="1" s="1"/>
  <c r="A2682" i="1" a="1"/>
  <c r="A2682" i="1" s="1"/>
  <c r="A2683" i="1" a="1"/>
  <c r="A2683" i="1"/>
  <c r="A2684" i="1" a="1"/>
  <c r="A2684" i="1" s="1"/>
  <c r="A2685" i="1" a="1"/>
  <c r="A2685" i="1"/>
  <c r="A2686" i="1" a="1"/>
  <c r="A2686" i="1" s="1"/>
  <c r="A2687" i="1" a="1"/>
  <c r="A2687" i="1" s="1"/>
  <c r="A2688" i="1" a="1"/>
  <c r="A2688" i="1"/>
  <c r="A2689" i="1" a="1"/>
  <c r="A2689" i="1" s="1"/>
  <c r="A2690" i="1" a="1"/>
  <c r="A2690" i="1" s="1"/>
  <c r="A2691" i="1" a="1"/>
  <c r="A2691" i="1" s="1"/>
  <c r="A2692" i="1" a="1"/>
  <c r="A2692" i="1"/>
  <c r="A2693" i="1" a="1"/>
  <c r="A2693" i="1" s="1"/>
  <c r="A2694" i="1" a="1"/>
  <c r="A2694" i="1"/>
  <c r="A2695" i="1" a="1"/>
  <c r="A2695" i="1"/>
  <c r="A2696" i="1" a="1"/>
  <c r="A2696" i="1" s="1"/>
  <c r="A2697" i="1" a="1"/>
  <c r="A2697" i="1"/>
  <c r="A2698" i="1" a="1"/>
  <c r="A2698" i="1" s="1"/>
  <c r="A2699" i="1" a="1"/>
  <c r="A2699" i="1" s="1"/>
  <c r="A2700" i="1" a="1"/>
  <c r="A2700" i="1" s="1"/>
  <c r="A2701" i="1" a="1"/>
  <c r="A2701" i="1"/>
  <c r="A2702" i="1" a="1"/>
  <c r="A2702" i="1" s="1"/>
  <c r="A2703" i="1" a="1"/>
  <c r="A2703" i="1"/>
  <c r="A2704" i="1" a="1"/>
  <c r="A2704" i="1"/>
  <c r="A2705" i="1" a="1"/>
  <c r="A2705" i="1" s="1"/>
  <c r="A2706" i="1" a="1"/>
  <c r="A2706" i="1"/>
  <c r="A2707" i="1" a="1"/>
  <c r="A2707" i="1" s="1"/>
  <c r="A2708" i="1" a="1"/>
  <c r="A2708" i="1" s="1"/>
  <c r="A2709" i="1" a="1"/>
  <c r="A2709" i="1" s="1"/>
  <c r="A2710" i="1" a="1"/>
  <c r="A2710" i="1"/>
  <c r="A2711" i="1" a="1"/>
  <c r="A2711" i="1" s="1"/>
  <c r="A2712" i="1" a="1"/>
  <c r="A2712" i="1" s="1"/>
  <c r="A2713" i="1" a="1"/>
  <c r="A2713" i="1"/>
  <c r="A2714" i="1" a="1"/>
  <c r="A2714" i="1" s="1"/>
  <c r="A2715" i="1" a="1"/>
  <c r="A2715" i="1" s="1"/>
  <c r="A2716" i="1" a="1"/>
  <c r="A2716" i="1" s="1"/>
  <c r="A2717" i="1" a="1"/>
  <c r="A2717" i="1" s="1"/>
  <c r="A2718" i="1" a="1"/>
  <c r="A2718" i="1" s="1"/>
  <c r="A2719" i="1" a="1"/>
  <c r="A2719" i="1" s="1"/>
  <c r="A2720" i="1" a="1"/>
  <c r="A2720" i="1" s="1"/>
  <c r="A2721" i="1" a="1"/>
  <c r="A2721" i="1"/>
  <c r="A2722" i="1" a="1"/>
  <c r="A2722" i="1" s="1"/>
  <c r="A2723" i="1" a="1"/>
  <c r="A2723" i="1" s="1"/>
  <c r="A2724" i="1" a="1"/>
  <c r="A2724" i="1"/>
  <c r="A2725" i="1" a="1"/>
  <c r="A2725" i="1" s="1"/>
  <c r="A2726" i="1" a="1"/>
  <c r="A2726" i="1" s="1"/>
  <c r="A2727" i="1" a="1"/>
  <c r="A2727" i="1" s="1"/>
  <c r="A2728" i="1" a="1"/>
  <c r="A2728" i="1"/>
  <c r="A2729" i="1" a="1"/>
  <c r="A2729" i="1" s="1"/>
  <c r="A2730" i="1" a="1"/>
  <c r="A2730" i="1"/>
  <c r="A2731" i="1" a="1"/>
  <c r="A2731" i="1"/>
  <c r="A2732" i="1" a="1"/>
  <c r="A2732" i="1" s="1"/>
  <c r="A2733" i="1" a="1"/>
  <c r="A2733" i="1"/>
  <c r="A2734" i="1" a="1"/>
  <c r="A2734" i="1" s="1"/>
  <c r="A2735" i="1" a="1"/>
  <c r="A2735" i="1" s="1"/>
  <c r="A2736" i="1" a="1"/>
  <c r="A2736" i="1" s="1"/>
  <c r="A2737" i="1" a="1"/>
  <c r="A2737" i="1"/>
  <c r="A2738" i="1" a="1"/>
  <c r="A2738" i="1" s="1"/>
  <c r="A2739" i="1" a="1"/>
  <c r="A2739" i="1"/>
  <c r="A2740" i="1" a="1"/>
  <c r="A2740" i="1"/>
  <c r="A2741" i="1" a="1"/>
  <c r="A2741" i="1" s="1"/>
  <c r="A2742" i="1" a="1"/>
  <c r="A2742" i="1"/>
  <c r="A2743" i="1" a="1"/>
  <c r="A2743" i="1" s="1"/>
  <c r="A2744" i="1" a="1"/>
  <c r="A2744" i="1" s="1"/>
  <c r="A2745" i="1" a="1"/>
  <c r="A2745" i="1" s="1"/>
  <c r="A2746" i="1" a="1"/>
  <c r="A2746" i="1"/>
  <c r="A2747" i="1" a="1"/>
  <c r="A2747" i="1" s="1"/>
  <c r="A2748" i="1" a="1"/>
  <c r="A2748" i="1"/>
  <c r="A2749" i="1" a="1"/>
  <c r="A2749" i="1"/>
  <c r="A2750" i="1" a="1"/>
  <c r="A2750" i="1" s="1"/>
  <c r="A2751" i="1" a="1"/>
  <c r="A2751" i="1" s="1"/>
  <c r="A2752" i="1" a="1"/>
  <c r="A2752" i="1" s="1"/>
  <c r="A2753" i="1" a="1"/>
  <c r="A2753" i="1" s="1"/>
  <c r="A2754" i="1" a="1"/>
  <c r="A2754" i="1" s="1"/>
  <c r="A2755" i="1" a="1"/>
  <c r="A2755" i="1" s="1"/>
  <c r="A2756" i="1" a="1"/>
  <c r="A2756" i="1" s="1"/>
  <c r="A2757" i="1" a="1"/>
  <c r="A2757" i="1"/>
  <c r="A2758" i="1" a="1"/>
  <c r="A2758" i="1" s="1"/>
  <c r="A2759" i="1" a="1"/>
  <c r="A2759" i="1" s="1"/>
  <c r="A2760" i="1" a="1"/>
  <c r="A2760" i="1"/>
  <c r="A2761" i="1" a="1"/>
  <c r="A2761" i="1" s="1"/>
  <c r="A2762" i="1" a="1"/>
  <c r="A2762" i="1" s="1"/>
  <c r="A2763" i="1" a="1"/>
  <c r="A2763" i="1" s="1"/>
  <c r="A2764" i="1" a="1"/>
  <c r="A2764" i="1"/>
  <c r="A2765" i="1" a="1"/>
  <c r="A2765" i="1" s="1"/>
  <c r="A2766" i="1" a="1"/>
  <c r="A2766" i="1"/>
  <c r="A2767" i="1" a="1"/>
  <c r="A2767" i="1"/>
  <c r="A2768" i="1" a="1"/>
  <c r="A2768" i="1" s="1"/>
  <c r="A2769" i="1" a="1"/>
  <c r="A2769" i="1"/>
  <c r="A2770" i="1" a="1"/>
  <c r="A2770" i="1" s="1"/>
  <c r="A2771" i="1" a="1"/>
  <c r="A2771" i="1" s="1"/>
  <c r="A2772" i="1" a="1"/>
  <c r="A2772" i="1" s="1"/>
  <c r="A2773" i="1" a="1"/>
  <c r="A2773" i="1"/>
  <c r="A2774" i="1" a="1"/>
  <c r="A2774" i="1" s="1"/>
  <c r="A2775" i="1" a="1"/>
  <c r="A2775" i="1"/>
  <c r="A2776" i="1" a="1"/>
  <c r="A2776" i="1"/>
  <c r="A2777" i="1" a="1"/>
  <c r="A2777" i="1" s="1"/>
  <c r="A2778" i="1" a="1"/>
  <c r="A2778" i="1"/>
  <c r="A2779" i="1" a="1"/>
  <c r="A2779" i="1" s="1"/>
  <c r="A2780" i="1" a="1"/>
  <c r="A2780" i="1" s="1"/>
  <c r="A2781" i="1" a="1"/>
  <c r="A2781" i="1" s="1"/>
  <c r="A2782" i="1" a="1"/>
  <c r="A2782" i="1"/>
  <c r="A2783" i="1" a="1"/>
  <c r="A2783" i="1" s="1"/>
  <c r="A2784" i="1" a="1"/>
  <c r="A2784" i="1"/>
  <c r="A2785" i="1" a="1"/>
  <c r="A2785" i="1"/>
  <c r="A2786" i="1" a="1"/>
  <c r="A2786" i="1" s="1"/>
  <c r="A2787" i="1" a="1"/>
  <c r="A2787" i="1"/>
  <c r="A2788" i="1" a="1"/>
  <c r="A2788" i="1" s="1"/>
  <c r="A2789" i="1" a="1"/>
  <c r="A2789" i="1" s="1"/>
  <c r="A2790" i="1" a="1"/>
  <c r="A2790" i="1" s="1"/>
  <c r="A2791" i="1" a="1"/>
  <c r="A2791" i="1"/>
  <c r="A2792" i="1" a="1"/>
  <c r="A2792" i="1" s="1"/>
  <c r="A2793" i="1" a="1"/>
  <c r="A2793" i="1"/>
  <c r="A2794" i="1" a="1"/>
  <c r="A2794" i="1" s="1"/>
  <c r="A2795" i="1" a="1"/>
  <c r="A2795" i="1" s="1"/>
  <c r="A2796" i="1" a="1"/>
  <c r="A2796" i="1"/>
  <c r="A2797" i="1" a="1"/>
  <c r="A2797" i="1" s="1"/>
  <c r="A2798" i="1" a="1"/>
  <c r="A2798" i="1" s="1"/>
  <c r="A2799" i="1" a="1"/>
  <c r="A2799" i="1" s="1"/>
  <c r="A2800" i="1" a="1"/>
  <c r="A2800" i="1"/>
  <c r="A2801" i="1" a="1"/>
  <c r="A2801" i="1" s="1"/>
  <c r="A2802" i="1" a="1"/>
  <c r="A2802" i="1"/>
  <c r="A2803" i="1" a="1"/>
  <c r="A2803" i="1"/>
  <c r="A2804" i="1" a="1"/>
  <c r="A2804" i="1" s="1"/>
  <c r="A2805" i="1" a="1"/>
  <c r="A2805" i="1"/>
  <c r="A2806" i="1" a="1"/>
  <c r="A2806" i="1" s="1"/>
  <c r="A2807" i="1" a="1"/>
  <c r="A2807" i="1" s="1"/>
  <c r="A2808" i="1" a="1"/>
  <c r="A2808" i="1" s="1"/>
  <c r="A2809" i="1" a="1"/>
  <c r="A2809" i="1"/>
  <c r="A2810" i="1" a="1"/>
  <c r="A2810" i="1" s="1"/>
  <c r="A2811" i="1" a="1"/>
  <c r="A2811" i="1"/>
  <c r="A2812" i="1" a="1"/>
  <c r="A2812" i="1"/>
  <c r="A2813" i="1" a="1"/>
  <c r="A2813" i="1" s="1"/>
  <c r="A2814" i="1" a="1"/>
  <c r="A2814" i="1"/>
  <c r="A2815" i="1" a="1"/>
  <c r="A2815" i="1" s="1"/>
  <c r="A2816" i="1" a="1"/>
  <c r="A2816" i="1" s="1"/>
  <c r="A2817" i="1" a="1"/>
  <c r="A2817" i="1" s="1"/>
  <c r="A2818" i="1" a="1"/>
  <c r="A2818" i="1"/>
  <c r="A2819" i="1" a="1"/>
  <c r="A2819" i="1" s="1"/>
  <c r="A2820" i="1" a="1"/>
  <c r="A2820" i="1"/>
  <c r="A2821" i="1" a="1"/>
  <c r="A2821" i="1"/>
  <c r="A2822" i="1" a="1"/>
  <c r="A2822" i="1" s="1"/>
  <c r="A2823" i="1" a="1"/>
  <c r="A2823" i="1"/>
  <c r="A2824" i="1" a="1"/>
  <c r="A2824" i="1" s="1"/>
  <c r="A2825" i="1" a="1"/>
  <c r="A2825" i="1" s="1"/>
  <c r="A2826" i="1" a="1"/>
  <c r="A2826" i="1" s="1"/>
  <c r="A2827" i="1" a="1"/>
  <c r="A2827" i="1"/>
  <c r="A2828" i="1" a="1"/>
  <c r="A2828" i="1" s="1"/>
  <c r="A2829" i="1" a="1"/>
  <c r="A2829" i="1"/>
  <c r="A2830" i="1" a="1"/>
  <c r="A2830" i="1" s="1"/>
  <c r="A2831" i="1" a="1"/>
  <c r="A2831" i="1" s="1"/>
  <c r="A2832" i="1" a="1"/>
  <c r="A2832" i="1"/>
  <c r="A2833" i="1" a="1"/>
  <c r="A2833" i="1" s="1"/>
  <c r="A2834" i="1" a="1"/>
  <c r="A2834" i="1" s="1"/>
  <c r="A2835" i="1" a="1"/>
  <c r="A2835" i="1" s="1"/>
  <c r="A2836" i="1" a="1"/>
  <c r="A2836" i="1"/>
  <c r="A2837" i="1" a="1"/>
  <c r="A2837" i="1" s="1"/>
  <c r="A2838" i="1" a="1"/>
  <c r="A2838" i="1"/>
  <c r="A2839" i="1" a="1"/>
  <c r="A2839" i="1"/>
  <c r="A2840" i="1" a="1"/>
  <c r="A2840" i="1" s="1"/>
  <c r="A2841" i="1" a="1"/>
  <c r="A2841" i="1"/>
  <c r="A2842" i="1" a="1"/>
  <c r="A2842" i="1" s="1"/>
  <c r="A2843" i="1" a="1"/>
  <c r="A2843" i="1"/>
  <c r="A2844" i="1" a="1"/>
  <c r="A2844" i="1" s="1"/>
  <c r="A2845" i="1" a="1"/>
  <c r="A2845" i="1" s="1"/>
  <c r="A2846" i="1" a="1"/>
  <c r="A2846" i="1"/>
  <c r="A2847" i="1" a="1"/>
  <c r="A2847" i="1"/>
  <c r="A2848" i="1" a="1"/>
  <c r="A2848" i="1" s="1"/>
  <c r="A2849" i="1" a="1"/>
  <c r="A2849" i="1"/>
  <c r="A2850" i="1" a="1"/>
  <c r="A2850" i="1" s="1"/>
  <c r="A2851" i="1" a="1"/>
  <c r="A2851" i="1" s="1"/>
  <c r="A2852" i="1" a="1"/>
  <c r="A2852" i="1"/>
  <c r="A2853" i="1" a="1"/>
  <c r="A2853" i="1"/>
  <c r="A2854" i="1" a="1"/>
  <c r="A2854" i="1" s="1"/>
  <c r="A2855" i="1" a="1"/>
  <c r="A2855" i="1"/>
  <c r="A2856" i="1" a="1"/>
  <c r="A2856" i="1" s="1"/>
  <c r="A2857" i="1" a="1"/>
  <c r="A2857" i="1" s="1"/>
  <c r="A2858" i="1" a="1"/>
  <c r="A2858" i="1"/>
  <c r="A2859" i="1" a="1"/>
  <c r="A2859" i="1"/>
  <c r="A2860" i="1" a="1"/>
  <c r="A2860" i="1" s="1"/>
  <c r="A2861" i="1" a="1"/>
  <c r="A2861" i="1" s="1"/>
  <c r="A2862" i="1" a="1"/>
  <c r="A2862" i="1" s="1"/>
  <c r="A2863" i="1" a="1"/>
  <c r="A2863" i="1" s="1"/>
  <c r="A2864" i="1" a="1"/>
  <c r="A2864" i="1"/>
  <c r="A2865" i="1" a="1"/>
  <c r="A2865" i="1"/>
  <c r="A2866" i="1" a="1"/>
  <c r="A2866" i="1" s="1"/>
  <c r="A2867" i="1" a="1"/>
  <c r="A2867" i="1" s="1"/>
  <c r="A2868" i="1" a="1"/>
  <c r="A2868" i="1" s="1"/>
  <c r="A2869" i="1" a="1"/>
  <c r="A2869" i="1" s="1"/>
  <c r="A2870" i="1" a="1"/>
  <c r="A2870" i="1" s="1"/>
  <c r="A2871" i="1" a="1"/>
  <c r="A2871" i="1"/>
  <c r="A2872" i="1" a="1"/>
  <c r="A2872" i="1" s="1"/>
  <c r="A2873" i="1" a="1"/>
  <c r="A2873" i="1"/>
  <c r="A2874" i="1" a="1"/>
  <c r="A2874" i="1" s="1"/>
  <c r="A2875" i="1" a="1"/>
  <c r="A2875" i="1" s="1"/>
  <c r="A2876" i="1" a="1"/>
  <c r="A2876" i="1"/>
  <c r="A2877" i="1" a="1"/>
  <c r="A2877" i="1"/>
  <c r="A2878" i="1" a="1"/>
  <c r="A2878" i="1" s="1"/>
  <c r="A2879" i="1" a="1"/>
  <c r="A2879" i="1"/>
  <c r="A2880" i="1" a="1"/>
  <c r="A2880" i="1" s="1"/>
  <c r="A2881" i="1" a="1"/>
  <c r="A2881" i="1" s="1"/>
  <c r="A2882" i="1" a="1"/>
  <c r="A2882" i="1"/>
  <c r="A2883" i="1" a="1"/>
  <c r="A2883" i="1" s="1"/>
  <c r="A2884" i="1" a="1"/>
  <c r="A2884" i="1" s="1"/>
  <c r="A2885" i="1" a="1"/>
  <c r="A2885" i="1" s="1"/>
  <c r="A2886" i="1" a="1"/>
  <c r="A2886" i="1" s="1"/>
  <c r="A2887" i="1" a="1"/>
  <c r="A2887" i="1" s="1"/>
  <c r="A2888" i="1" a="1"/>
  <c r="A2888" i="1"/>
  <c r="A2889" i="1" a="1"/>
  <c r="A2889" i="1"/>
  <c r="A2890" i="1" a="1"/>
  <c r="A2890" i="1" s="1"/>
  <c r="A2891" i="1" a="1"/>
  <c r="A2891" i="1" s="1"/>
  <c r="A2892" i="1" a="1"/>
  <c r="A2892" i="1" s="1"/>
  <c r="A2893" i="1" a="1"/>
  <c r="A2893" i="1" s="1"/>
  <c r="A2894" i="1" a="1"/>
  <c r="A2894" i="1" s="1"/>
  <c r="A2895" i="1" a="1"/>
  <c r="A2895" i="1"/>
  <c r="A2896" i="1" a="1"/>
  <c r="A2896" i="1" s="1"/>
  <c r="A2897" i="1" a="1"/>
  <c r="A2897" i="1"/>
  <c r="A2898" i="1" a="1"/>
  <c r="A2898" i="1" s="1"/>
  <c r="A2899" i="1" a="1"/>
  <c r="A2899" i="1" s="1"/>
  <c r="A2900" i="1" a="1"/>
  <c r="A2900" i="1"/>
  <c r="A2901" i="1" a="1"/>
  <c r="A2901" i="1" s="1"/>
  <c r="A2902" i="1" a="1"/>
  <c r="A2902" i="1" s="1"/>
  <c r="A2903" i="1" a="1"/>
  <c r="A2903" i="1"/>
  <c r="A2904" i="1" a="1"/>
  <c r="A2904" i="1" s="1"/>
  <c r="A2905" i="1" a="1"/>
  <c r="A2905" i="1" s="1"/>
  <c r="A2906" i="1" a="1"/>
  <c r="A2906" i="1"/>
  <c r="A2907" i="1" a="1"/>
  <c r="A2907" i="1" s="1"/>
  <c r="A2908" i="1" a="1"/>
  <c r="A2908" i="1" s="1"/>
  <c r="A2909" i="1" a="1"/>
  <c r="A2909" i="1"/>
  <c r="A2910" i="1" a="1"/>
  <c r="A2910" i="1" s="1"/>
  <c r="A2911" i="1" a="1"/>
  <c r="A2911" i="1" s="1"/>
  <c r="A2912" i="1" a="1"/>
  <c r="A2912" i="1"/>
  <c r="A2913" i="1" a="1"/>
  <c r="A2913" i="1" s="1"/>
  <c r="A2914" i="1" a="1"/>
  <c r="A2914" i="1" s="1"/>
  <c r="A2915" i="1" a="1"/>
  <c r="A2915" i="1" s="1"/>
  <c r="A2916" i="1" a="1"/>
  <c r="A2916" i="1" s="1"/>
  <c r="A2917" i="1" a="1"/>
  <c r="A2917" i="1" s="1"/>
  <c r="A2918" i="1" a="1"/>
  <c r="A2918" i="1" s="1"/>
  <c r="A2919" i="1" a="1"/>
  <c r="A2919" i="1"/>
  <c r="A2920" i="1" a="1"/>
  <c r="A2920" i="1" s="1"/>
  <c r="A2921" i="1" a="1"/>
  <c r="A2921" i="1" s="1"/>
  <c r="A2922" i="1" a="1"/>
  <c r="A2922" i="1" s="1"/>
  <c r="A2923" i="1" a="1"/>
  <c r="A2923" i="1" s="1"/>
  <c r="A2924" i="1" a="1"/>
  <c r="A2924" i="1"/>
  <c r="A2925" i="1" a="1"/>
  <c r="A2925" i="1" s="1"/>
  <c r="A2926" i="1" a="1"/>
  <c r="A2926" i="1" s="1"/>
  <c r="A2927" i="1" a="1"/>
  <c r="A2927" i="1" s="1"/>
  <c r="A2928" i="1" a="1"/>
  <c r="A2928" i="1" s="1"/>
  <c r="A2929" i="1" a="1"/>
  <c r="A2929" i="1" s="1"/>
  <c r="A2930" i="1" a="1"/>
  <c r="A2930" i="1"/>
  <c r="A2931" i="1" a="1"/>
  <c r="A2931" i="1" s="1"/>
  <c r="A2932" i="1" a="1"/>
  <c r="A2932" i="1" s="1"/>
  <c r="A2933" i="1" a="1"/>
  <c r="A2933" i="1" s="1"/>
  <c r="A2934" i="1" a="1"/>
  <c r="A2934" i="1" s="1"/>
  <c r="A2935" i="1" a="1"/>
  <c r="A2935" i="1" s="1"/>
  <c r="A2936" i="1" a="1"/>
  <c r="A2936" i="1"/>
  <c r="A2937" i="1" a="1"/>
  <c r="A2937" i="1" s="1"/>
  <c r="A2938" i="1" a="1"/>
  <c r="A2938" i="1" s="1"/>
  <c r="A2939" i="1" a="1"/>
  <c r="A2939" i="1" s="1"/>
  <c r="A2940" i="1" a="1"/>
  <c r="A2940" i="1" s="1"/>
  <c r="A2941" i="1" a="1"/>
  <c r="A2941" i="1" s="1"/>
  <c r="A2942" i="1" a="1"/>
  <c r="A2942" i="1" s="1"/>
  <c r="A2943" i="1" a="1"/>
  <c r="A2943" i="1" s="1"/>
  <c r="A2944" i="1" a="1"/>
  <c r="A2944" i="1" s="1"/>
  <c r="A2945" i="1" a="1"/>
  <c r="A2945" i="1" s="1"/>
  <c r="A2946" i="1" a="1"/>
  <c r="A2946" i="1" s="1"/>
  <c r="A2947" i="1" a="1"/>
  <c r="A2947" i="1" s="1"/>
  <c r="A2948" i="1" a="1"/>
  <c r="A2948" i="1"/>
  <c r="A2949" i="1" a="1"/>
  <c r="A2949" i="1" s="1"/>
  <c r="A2950" i="1" a="1"/>
  <c r="A2950" i="1" s="1"/>
  <c r="A2951" i="1" a="1"/>
  <c r="A2951" i="1" s="1"/>
  <c r="A2952" i="1" a="1"/>
  <c r="A2952" i="1" s="1"/>
  <c r="A2953" i="1" a="1"/>
  <c r="A2953" i="1" s="1"/>
  <c r="A2954" i="1" a="1"/>
  <c r="A2954" i="1"/>
  <c r="A2955" i="1" a="1"/>
  <c r="A2955" i="1" s="1"/>
  <c r="A2956" i="1" a="1"/>
  <c r="A2956" i="1" s="1"/>
  <c r="A2957" i="1" a="1"/>
  <c r="A2957" i="1"/>
  <c r="A2958" i="1" a="1"/>
  <c r="A2958" i="1" s="1"/>
  <c r="A2959" i="1" a="1"/>
  <c r="A2959" i="1" s="1"/>
  <c r="A2960" i="1" a="1"/>
  <c r="A2960" i="1"/>
  <c r="A2961" i="1" a="1"/>
  <c r="A2961" i="1" s="1"/>
  <c r="A2962" i="1" a="1"/>
  <c r="A2962" i="1" s="1"/>
  <c r="A2963" i="1" a="1"/>
  <c r="A2963" i="1" s="1"/>
  <c r="A2964" i="1" a="1"/>
  <c r="A2964" i="1" s="1"/>
  <c r="A2965" i="1" a="1"/>
  <c r="A2965" i="1" s="1"/>
  <c r="A2966" i="1" a="1"/>
  <c r="A2966" i="1" s="1"/>
  <c r="A2967" i="1" a="1"/>
  <c r="A2967" i="1" s="1"/>
  <c r="A2968" i="1" a="1"/>
  <c r="A2968" i="1" s="1"/>
  <c r="A2969" i="1" a="1"/>
  <c r="A2969" i="1" s="1"/>
  <c r="A2970" i="1" a="1"/>
  <c r="A2970" i="1" s="1"/>
  <c r="A2971" i="1" a="1"/>
  <c r="A2971" i="1" s="1"/>
  <c r="A2972" i="1" a="1"/>
  <c r="A2972" i="1"/>
  <c r="A2973" i="1" a="1"/>
  <c r="A2973" i="1" s="1"/>
  <c r="A2974" i="1" a="1"/>
  <c r="A2974" i="1" s="1"/>
  <c r="A2975" i="1" a="1"/>
  <c r="A2975" i="1" s="1"/>
  <c r="A2976" i="1" a="1"/>
  <c r="A2976" i="1" s="1"/>
  <c r="A2977" i="1" a="1"/>
  <c r="A2977" i="1" s="1"/>
  <c r="A2978" i="1" a="1"/>
  <c r="A2978" i="1"/>
  <c r="A2979" i="1" a="1"/>
  <c r="A2979" i="1" s="1"/>
  <c r="A2980" i="1" a="1"/>
  <c r="A2980" i="1" s="1"/>
  <c r="A2981" i="1" a="1"/>
  <c r="A2981" i="1"/>
  <c r="A2982" i="1" a="1"/>
  <c r="A2982" i="1" s="1"/>
  <c r="A2983" i="1" a="1"/>
  <c r="A2983" i="1" s="1"/>
  <c r="A2984" i="1" a="1"/>
  <c r="A2984" i="1"/>
  <c r="A2985" i="1" a="1"/>
  <c r="A2985" i="1" s="1"/>
  <c r="A2986" i="1" a="1"/>
  <c r="A2986" i="1" s="1"/>
  <c r="A2987" i="1" a="1"/>
  <c r="A2987" i="1" s="1"/>
  <c r="A2988" i="1" a="1"/>
  <c r="A2988" i="1" s="1"/>
  <c r="A2989" i="1" a="1"/>
  <c r="A2989" i="1" s="1"/>
  <c r="A2990" i="1" a="1"/>
  <c r="A2990" i="1" s="1"/>
  <c r="A2991" i="1" a="1"/>
  <c r="A2991" i="1" s="1"/>
  <c r="A2992" i="1" a="1"/>
  <c r="A2992" i="1" s="1"/>
  <c r="A2993" i="1" a="1"/>
  <c r="A2993" i="1" s="1"/>
  <c r="A2994" i="1" a="1"/>
  <c r="A2994" i="1" s="1"/>
  <c r="A2995" i="1" a="1"/>
  <c r="A2995" i="1" s="1"/>
  <c r="A2996" i="1" a="1"/>
  <c r="A2996" i="1"/>
  <c r="A2997" i="1" a="1"/>
  <c r="A2997" i="1"/>
  <c r="A2998" i="1" a="1"/>
  <c r="A2998" i="1" s="1"/>
  <c r="A2999" i="1" a="1"/>
  <c r="A2999" i="1" s="1"/>
  <c r="A3000" i="1" a="1"/>
  <c r="A3000" i="1" s="1"/>
  <c r="A3001" i="1" a="1"/>
  <c r="A3001" i="1" s="1"/>
  <c r="A3002" i="1" a="1"/>
  <c r="A3002" i="1"/>
  <c r="A3003" i="1" a="1"/>
  <c r="A3003" i="1" s="1"/>
  <c r="A3004" i="1" a="1"/>
  <c r="A3004" i="1" s="1"/>
  <c r="A3005" i="1" a="1"/>
  <c r="A3005" i="1"/>
  <c r="A3006" i="1" a="1"/>
  <c r="A3006" i="1" s="1"/>
  <c r="A3007" i="1" a="1"/>
  <c r="A3007" i="1" s="1"/>
  <c r="A3008" i="1" a="1"/>
  <c r="A3008" i="1"/>
  <c r="A3009" i="1" a="1"/>
  <c r="A3009" i="1" s="1"/>
  <c r="A3010" i="1" a="1"/>
  <c r="A3010" i="1" s="1"/>
  <c r="A3011" i="1" a="1"/>
  <c r="A3011" i="1" s="1"/>
  <c r="A3012" i="1" a="1"/>
  <c r="A3012" i="1" s="1"/>
  <c r="A3013" i="1" a="1"/>
  <c r="A3013" i="1" s="1"/>
  <c r="A3014" i="1" a="1"/>
  <c r="A3014" i="1" s="1"/>
  <c r="A3015" i="1" a="1"/>
  <c r="A3015" i="1" s="1"/>
  <c r="A3016" i="1" a="1"/>
  <c r="A3016" i="1" s="1"/>
  <c r="A3017" i="1" a="1"/>
  <c r="A3017" i="1" s="1"/>
  <c r="A3018" i="1" a="1"/>
  <c r="A3018" i="1" s="1"/>
  <c r="A3019" i="1" a="1"/>
  <c r="A3019" i="1" s="1"/>
  <c r="A3020" i="1" a="1"/>
  <c r="A3020" i="1"/>
  <c r="A3021" i="1" a="1"/>
  <c r="A3021" i="1"/>
  <c r="A3022" i="1" a="1"/>
  <c r="A3022" i="1" s="1"/>
  <c r="A3023" i="1" a="1"/>
  <c r="A3023" i="1" s="1"/>
  <c r="A3024" i="1" a="1"/>
  <c r="A3024" i="1" s="1"/>
  <c r="A3025" i="1" a="1"/>
  <c r="A3025" i="1" s="1"/>
  <c r="A3026" i="1" a="1"/>
  <c r="A3026" i="1"/>
  <c r="A3027" i="1" a="1"/>
  <c r="A3027" i="1" s="1"/>
  <c r="A3028" i="1" a="1"/>
  <c r="A3028" i="1" s="1"/>
  <c r="A3029" i="1" a="1"/>
  <c r="A3029" i="1" s="1"/>
  <c r="A3030" i="1" a="1"/>
  <c r="A3030" i="1" s="1"/>
  <c r="A3031" i="1" a="1"/>
  <c r="A3031" i="1" s="1"/>
  <c r="A3032" i="1" a="1"/>
  <c r="A3032" i="1"/>
  <c r="A3033" i="1" a="1"/>
  <c r="A3033" i="1" s="1"/>
  <c r="A3034" i="1" a="1"/>
  <c r="A3034" i="1" s="1"/>
  <c r="A3035" i="1" a="1"/>
  <c r="A3035" i="1" s="1"/>
  <c r="A3036" i="1" a="1"/>
  <c r="A3036" i="1" s="1"/>
  <c r="A3037" i="1" a="1"/>
  <c r="A3037" i="1" s="1"/>
  <c r="A3038" i="1" a="1"/>
  <c r="A3038" i="1" s="1"/>
  <c r="A3039" i="1" a="1"/>
  <c r="A3039" i="1" s="1"/>
  <c r="A3040" i="1" a="1"/>
  <c r="A3040" i="1" s="1"/>
  <c r="A3041" i="1" a="1"/>
  <c r="A3041" i="1" s="1"/>
  <c r="A3042" i="1" a="1"/>
  <c r="A3042" i="1" s="1"/>
  <c r="A3043" i="1" a="1"/>
  <c r="A3043" i="1" s="1"/>
  <c r="A3044" i="1" a="1"/>
  <c r="A3044" i="1"/>
  <c r="A3045" i="1" a="1"/>
  <c r="A3045" i="1"/>
  <c r="A3046" i="1" a="1"/>
  <c r="A3046" i="1" s="1"/>
  <c r="A3047" i="1" a="1"/>
  <c r="A3047" i="1" s="1"/>
  <c r="A3048" i="1" a="1"/>
  <c r="A3048" i="1" s="1"/>
  <c r="A3049" i="1" a="1"/>
  <c r="A3049" i="1" s="1"/>
  <c r="A3050" i="1" a="1"/>
  <c r="A3050" i="1"/>
  <c r="A3051" i="1" a="1"/>
  <c r="A3051" i="1" s="1"/>
  <c r="A3052" i="1" a="1"/>
  <c r="A3052" i="1" s="1"/>
  <c r="A3053" i="1" a="1"/>
  <c r="A3053" i="1" s="1"/>
  <c r="A3054" i="1" a="1"/>
  <c r="A3054" i="1" s="1"/>
  <c r="A3055" i="1" a="1"/>
  <c r="A3055" i="1" s="1"/>
  <c r="A3056" i="1" a="1"/>
  <c r="A3056" i="1"/>
  <c r="A3057" i="1" a="1"/>
  <c r="A3057" i="1" s="1"/>
  <c r="A3058" i="1" a="1"/>
  <c r="A3058" i="1" s="1"/>
  <c r="A3059" i="1" a="1"/>
  <c r="A3059" i="1" s="1"/>
  <c r="A3060" i="1" a="1"/>
  <c r="A3060" i="1" s="1"/>
  <c r="A3061" i="1" a="1"/>
  <c r="A3061" i="1" s="1"/>
  <c r="A3062" i="1" a="1"/>
  <c r="A3062" i="1" s="1"/>
  <c r="A3063" i="1" a="1"/>
  <c r="A3063" i="1" s="1"/>
  <c r="A3064" i="1" a="1"/>
  <c r="A3064" i="1" s="1"/>
  <c r="A3065" i="1" a="1"/>
  <c r="A3065" i="1" s="1"/>
  <c r="A3066" i="1" a="1"/>
  <c r="A3066" i="1" s="1"/>
  <c r="A3067" i="1" a="1"/>
  <c r="A3067" i="1" s="1"/>
  <c r="A3068" i="1" a="1"/>
  <c r="A3068" i="1"/>
  <c r="A3069" i="1" a="1"/>
  <c r="A3069" i="1" s="1"/>
  <c r="A3070" i="1" a="1"/>
  <c r="A3070" i="1" s="1"/>
  <c r="A3071" i="1" a="1"/>
  <c r="A3071" i="1" s="1"/>
  <c r="A3072" i="1" a="1"/>
  <c r="A3072" i="1" s="1"/>
  <c r="A3073" i="1" a="1"/>
  <c r="A3073" i="1" s="1"/>
  <c r="A3074" i="1" a="1"/>
  <c r="A3074" i="1"/>
  <c r="A3075" i="1" a="1"/>
  <c r="A3075" i="1" s="1"/>
  <c r="A3076" i="1" a="1"/>
  <c r="A3076" i="1" s="1"/>
  <c r="A3077" i="1" a="1"/>
  <c r="A3077" i="1"/>
  <c r="A3078" i="1" a="1"/>
  <c r="A3078" i="1" s="1"/>
  <c r="A3079" i="1" a="1"/>
  <c r="A3079" i="1" s="1"/>
  <c r="A3080" i="1" a="1"/>
  <c r="A3080" i="1"/>
  <c r="A3081" i="1" a="1"/>
  <c r="A3081" i="1" s="1"/>
  <c r="A3082" i="1" a="1"/>
  <c r="A3082" i="1" s="1"/>
  <c r="A3083" i="1" a="1"/>
  <c r="A3083" i="1" s="1"/>
  <c r="A3084" i="1" a="1"/>
  <c r="A3084" i="1" s="1"/>
  <c r="A3085" i="1" a="1"/>
  <c r="A3085" i="1" s="1"/>
  <c r="A3086" i="1" a="1"/>
  <c r="A3086" i="1" s="1"/>
  <c r="A3087" i="1" a="1"/>
  <c r="A3087" i="1" s="1"/>
  <c r="A3088" i="1" a="1"/>
  <c r="A3088" i="1" s="1"/>
  <c r="A3089" i="1" a="1"/>
  <c r="A3089" i="1" s="1"/>
  <c r="A3090" i="1" a="1"/>
  <c r="A3090" i="1" s="1"/>
  <c r="A3091" i="1" a="1"/>
  <c r="A3091" i="1" s="1"/>
  <c r="A3092" i="1" a="1"/>
  <c r="A3092" i="1"/>
  <c r="A3093" i="1" a="1"/>
  <c r="A3093" i="1" s="1"/>
  <c r="A3094" i="1" a="1"/>
  <c r="A3094" i="1" s="1"/>
  <c r="A3095" i="1" a="1"/>
  <c r="A3095" i="1" s="1"/>
  <c r="A3096" i="1" a="1"/>
  <c r="A3096" i="1" s="1"/>
  <c r="A3097" i="1" a="1"/>
  <c r="A3097" i="1" s="1"/>
  <c r="A3098" i="1" a="1"/>
  <c r="A3098" i="1"/>
  <c r="A3099" i="1" a="1"/>
  <c r="A3099" i="1" s="1"/>
  <c r="A3100" i="1" a="1"/>
  <c r="A3100" i="1" s="1"/>
  <c r="A3101" i="1" a="1"/>
  <c r="A3101" i="1"/>
  <c r="A3102" i="1" a="1"/>
  <c r="A3102" i="1" s="1"/>
  <c r="A3103" i="1" a="1"/>
  <c r="A3103" i="1" s="1"/>
  <c r="A3104" i="1" a="1"/>
  <c r="A3104" i="1"/>
  <c r="A3105" i="1" a="1"/>
  <c r="A3105" i="1" s="1"/>
  <c r="A3106" i="1" a="1"/>
  <c r="A3106" i="1" s="1"/>
  <c r="A3107" i="1" a="1"/>
  <c r="A3107" i="1" s="1"/>
  <c r="A3108" i="1" a="1"/>
  <c r="A3108" i="1" s="1"/>
  <c r="A3109" i="1" a="1"/>
  <c r="A3109" i="1" s="1"/>
  <c r="A3110" i="1" a="1"/>
  <c r="A3110" i="1" s="1"/>
  <c r="A3111" i="1" a="1"/>
  <c r="A3111" i="1" s="1"/>
  <c r="A3112" i="1" a="1"/>
  <c r="A3112" i="1" s="1"/>
  <c r="A3113" i="1" a="1"/>
  <c r="A3113" i="1" s="1"/>
  <c r="A3114" i="1" a="1"/>
  <c r="A3114" i="1" s="1"/>
  <c r="A3115" i="1" a="1"/>
  <c r="A3115" i="1" s="1"/>
  <c r="A3116" i="1" a="1"/>
  <c r="A3116" i="1"/>
  <c r="A3117" i="1" a="1"/>
  <c r="A3117" i="1"/>
  <c r="A3118" i="1" a="1"/>
  <c r="A3118" i="1" s="1"/>
  <c r="A3119" i="1" a="1"/>
  <c r="A3119" i="1" s="1"/>
  <c r="A3120" i="1" a="1"/>
  <c r="A3120" i="1" s="1"/>
  <c r="A3121" i="1" a="1"/>
  <c r="A3121" i="1" s="1"/>
  <c r="A3122" i="1" a="1"/>
  <c r="A3122" i="1"/>
  <c r="A3123" i="1" a="1"/>
  <c r="A3123" i="1" s="1"/>
  <c r="A3124" i="1" a="1"/>
  <c r="A3124" i="1" s="1"/>
  <c r="A3125" i="1" a="1"/>
  <c r="A3125" i="1" s="1"/>
  <c r="A3126" i="1" a="1"/>
  <c r="A3126" i="1" s="1"/>
  <c r="A3127" i="1" a="1"/>
  <c r="A3127" i="1" s="1"/>
  <c r="A3128" i="1" a="1"/>
  <c r="A3128" i="1"/>
  <c r="A3129" i="1" a="1"/>
  <c r="A3129" i="1" s="1"/>
  <c r="A3130" i="1" a="1"/>
  <c r="A3130" i="1" s="1"/>
  <c r="A3131" i="1" a="1"/>
  <c r="A3131" i="1" s="1"/>
  <c r="A3132" i="1" a="1"/>
  <c r="A3132" i="1" s="1"/>
  <c r="A3133" i="1" a="1"/>
  <c r="A3133" i="1" s="1"/>
  <c r="A3134" i="1" a="1"/>
  <c r="A3134" i="1" s="1"/>
  <c r="A3135" i="1" a="1"/>
  <c r="A3135" i="1" s="1"/>
  <c r="A3136" i="1" a="1"/>
  <c r="A3136" i="1" s="1"/>
  <c r="A3137" i="1" a="1"/>
  <c r="A3137" i="1" s="1"/>
  <c r="A3138" i="1" a="1"/>
  <c r="A3138" i="1" s="1"/>
  <c r="A3139" i="1" a="1"/>
  <c r="A3139" i="1" s="1"/>
  <c r="A3140" i="1" a="1"/>
  <c r="A3140" i="1"/>
  <c r="A3141" i="1" a="1"/>
  <c r="A3141" i="1"/>
  <c r="A3142" i="1" a="1"/>
  <c r="A3142" i="1" s="1"/>
  <c r="A3143" i="1" a="1"/>
  <c r="A3143" i="1" s="1"/>
  <c r="A3144" i="1" a="1"/>
  <c r="A3144" i="1" s="1"/>
  <c r="A3145" i="1" a="1"/>
  <c r="A3145" i="1" s="1"/>
  <c r="A3146" i="1" a="1"/>
  <c r="A3146" i="1"/>
  <c r="A3147" i="1" a="1"/>
  <c r="A3147" i="1" s="1"/>
  <c r="A3148" i="1" a="1"/>
  <c r="A3148" i="1" s="1"/>
  <c r="A3149" i="1" a="1"/>
  <c r="A3149" i="1" s="1"/>
  <c r="A3150" i="1" a="1"/>
  <c r="A3150" i="1" s="1"/>
  <c r="A3151" i="1" a="1"/>
  <c r="A3151" i="1" s="1"/>
  <c r="A3152" i="1" a="1"/>
  <c r="A3152" i="1"/>
  <c r="A3153" i="1" a="1"/>
  <c r="A3153" i="1" s="1"/>
  <c r="A3154" i="1" a="1"/>
  <c r="A3154" i="1" s="1"/>
  <c r="A3155" i="1" a="1"/>
  <c r="A3155" i="1" s="1"/>
  <c r="A3156" i="1" a="1"/>
  <c r="A3156" i="1" s="1"/>
  <c r="A3157" i="1" a="1"/>
  <c r="A3157" i="1" s="1"/>
  <c r="A3158" i="1" a="1"/>
  <c r="A3158" i="1" s="1"/>
  <c r="A3159" i="1" a="1"/>
  <c r="A3159" i="1" s="1"/>
  <c r="A3160" i="1" a="1"/>
  <c r="A3160" i="1" s="1"/>
  <c r="A3161" i="1" a="1"/>
  <c r="A3161" i="1" s="1"/>
  <c r="A3162" i="1" a="1"/>
  <c r="A3162" i="1" s="1"/>
  <c r="A3163" i="1" a="1"/>
  <c r="A3163" i="1" s="1"/>
  <c r="A3164" i="1" a="1"/>
  <c r="A3164" i="1"/>
  <c r="A3165" i="1" a="1"/>
  <c r="A3165" i="1" s="1"/>
  <c r="A3166" i="1" a="1"/>
  <c r="A3166" i="1" s="1"/>
  <c r="A3167" i="1" a="1"/>
  <c r="A3167" i="1" s="1"/>
  <c r="A3168" i="1" a="1"/>
  <c r="A3168" i="1" s="1"/>
  <c r="A3169" i="1" a="1"/>
  <c r="A3169" i="1" s="1"/>
  <c r="A3170" i="1" a="1"/>
  <c r="A3170" i="1"/>
  <c r="A3171" i="1" a="1"/>
  <c r="A3171" i="1" s="1"/>
  <c r="A3172" i="1" a="1"/>
  <c r="A3172" i="1" s="1"/>
  <c r="A3173" i="1" a="1"/>
  <c r="A3173" i="1" s="1"/>
  <c r="A3174" i="1" a="1"/>
  <c r="A3174" i="1" s="1"/>
  <c r="A3175" i="1" a="1"/>
  <c r="A3175" i="1" s="1"/>
  <c r="A3176" i="1" a="1"/>
  <c r="A3176" i="1"/>
  <c r="A3177" i="1" a="1"/>
  <c r="A3177" i="1" s="1"/>
  <c r="A3178" i="1" a="1"/>
  <c r="A3178" i="1" s="1"/>
  <c r="A3179" i="1" a="1"/>
  <c r="A3179" i="1" s="1"/>
  <c r="A3180" i="1" a="1"/>
  <c r="A3180" i="1" s="1"/>
  <c r="A3181" i="1" a="1"/>
  <c r="A3181" i="1" s="1"/>
  <c r="A3182" i="1" a="1"/>
  <c r="A3182" i="1" s="1"/>
  <c r="A3183" i="1" a="1"/>
  <c r="A3183" i="1" s="1"/>
  <c r="A3184" i="1" a="1"/>
  <c r="A3184" i="1" s="1"/>
  <c r="A3185" i="1" a="1"/>
  <c r="A3185" i="1" s="1"/>
  <c r="A3186" i="1" a="1"/>
  <c r="A3186" i="1" s="1"/>
  <c r="A3187" i="1" a="1"/>
  <c r="A3187" i="1" s="1"/>
  <c r="A3188" i="1" a="1"/>
  <c r="A3188" i="1"/>
  <c r="A3189" i="1" a="1"/>
  <c r="A3189" i="1"/>
  <c r="A3190" i="1" a="1"/>
  <c r="A3190" i="1" s="1"/>
  <c r="A3191" i="1" a="1"/>
  <c r="A3191" i="1" s="1"/>
  <c r="A3192" i="1" a="1"/>
  <c r="A3192" i="1" s="1"/>
  <c r="A3193" i="1" a="1"/>
  <c r="A3193" i="1" s="1"/>
  <c r="A3194" i="1" a="1"/>
  <c r="A3194" i="1"/>
  <c r="A3195" i="1" a="1"/>
  <c r="A3195" i="1" s="1"/>
  <c r="A3196" i="1" a="1"/>
  <c r="A3196" i="1" s="1"/>
  <c r="A3197" i="1" a="1"/>
  <c r="A3197" i="1" s="1"/>
  <c r="A3198" i="1" a="1"/>
  <c r="A3198" i="1" s="1"/>
  <c r="A3199" i="1" a="1"/>
  <c r="A3199" i="1" s="1"/>
  <c r="A3200" i="1" a="1"/>
  <c r="A3200" i="1"/>
  <c r="A3201" i="1" a="1"/>
  <c r="A3201" i="1" s="1"/>
  <c r="A3202" i="1" a="1"/>
  <c r="A3202" i="1" s="1"/>
  <c r="A3203" i="1" a="1"/>
  <c r="A3203" i="1" s="1"/>
  <c r="A3204" i="1" a="1"/>
  <c r="A3204" i="1" s="1"/>
  <c r="A3205" i="1" a="1"/>
  <c r="A3205" i="1" s="1"/>
  <c r="A3206" i="1" a="1"/>
  <c r="A3206" i="1" s="1"/>
  <c r="A3207" i="1" a="1"/>
  <c r="A3207" i="1" s="1"/>
  <c r="A3208" i="1" a="1"/>
  <c r="A3208" i="1" s="1"/>
  <c r="A3209" i="1" a="1"/>
  <c r="A3209" i="1" s="1"/>
  <c r="A3210" i="1" a="1"/>
  <c r="A3210" i="1" s="1"/>
  <c r="A3211" i="1" a="1"/>
  <c r="A3211" i="1" s="1"/>
  <c r="A3212" i="1" a="1"/>
  <c r="A3212" i="1"/>
  <c r="A3213" i="1" a="1"/>
  <c r="A3213" i="1" s="1"/>
  <c r="A3214" i="1" a="1"/>
  <c r="A3214" i="1" s="1"/>
  <c r="A3215" i="1" a="1"/>
  <c r="A3215" i="1" s="1"/>
  <c r="A3216" i="1" a="1"/>
  <c r="A3216" i="1" s="1"/>
  <c r="A3217" i="1" a="1"/>
  <c r="A3217" i="1" s="1"/>
  <c r="A3218" i="1" a="1"/>
  <c r="A3218" i="1"/>
  <c r="A3219" i="1" a="1"/>
  <c r="A3219" i="1" s="1"/>
  <c r="A3220" i="1" a="1"/>
  <c r="A3220" i="1" s="1"/>
  <c r="A3221" i="1" a="1"/>
  <c r="A3221" i="1" s="1"/>
  <c r="A3222" i="1" a="1"/>
  <c r="A3222" i="1" s="1"/>
  <c r="A3223" i="1" a="1"/>
  <c r="A3223" i="1" s="1"/>
  <c r="A3224" i="1" a="1"/>
  <c r="A3224" i="1"/>
  <c r="A3225" i="1" a="1"/>
  <c r="A3225" i="1" s="1"/>
  <c r="A3226" i="1" a="1"/>
  <c r="A3226" i="1" s="1"/>
  <c r="A3227" i="1" a="1"/>
  <c r="A3227" i="1" s="1"/>
  <c r="A3228" i="1" a="1"/>
  <c r="A3228" i="1"/>
  <c r="A3229" i="1" a="1"/>
  <c r="A3229" i="1" s="1"/>
  <c r="A3230" i="1" a="1"/>
  <c r="A3230" i="1" s="1"/>
  <c r="A3231" i="1" a="1"/>
  <c r="A3231" i="1" s="1"/>
  <c r="A3232" i="1" a="1"/>
  <c r="A3232" i="1"/>
  <c r="A3233" i="1" a="1"/>
  <c r="A3233" i="1" s="1"/>
  <c r="A3234" i="1" a="1"/>
  <c r="A3234" i="1" s="1"/>
  <c r="A3235" i="1" a="1"/>
  <c r="A3235" i="1"/>
  <c r="A3236" i="1" a="1"/>
  <c r="A3236" i="1" s="1"/>
  <c r="A3237" i="1" a="1"/>
  <c r="A3237" i="1" s="1"/>
  <c r="A3238" i="1" a="1"/>
  <c r="A3238" i="1"/>
  <c r="A3239" i="1" a="1"/>
  <c r="A3239" i="1" s="1"/>
  <c r="A3240" i="1" a="1"/>
  <c r="A3240" i="1" s="1"/>
  <c r="A3241" i="1" a="1"/>
  <c r="A3241" i="1" s="1"/>
  <c r="A3242" i="1" a="1"/>
  <c r="A3242" i="1" s="1"/>
  <c r="A3243" i="1" a="1"/>
  <c r="A3243" i="1" s="1"/>
  <c r="A3244" i="1" a="1"/>
  <c r="A3244" i="1"/>
  <c r="A3245" i="1" a="1"/>
  <c r="A3245" i="1" s="1"/>
  <c r="A3246" i="1" a="1"/>
  <c r="A3246" i="1"/>
  <c r="A3247" i="1" a="1"/>
  <c r="A3247" i="1" s="1"/>
  <c r="A3248" i="1" a="1"/>
  <c r="A3248" i="1" s="1"/>
  <c r="A3249" i="1" a="1"/>
  <c r="A3249" i="1"/>
  <c r="A3250" i="1" a="1"/>
  <c r="A3250" i="1"/>
  <c r="A3251" i="1" a="1"/>
  <c r="A3251" i="1" s="1"/>
  <c r="A3252" i="1" a="1"/>
  <c r="A3252" i="1"/>
  <c r="A3253" i="1" a="1"/>
  <c r="A3253" i="1"/>
  <c r="A3254" i="1" a="1"/>
  <c r="A3254" i="1" s="1"/>
  <c r="A3255" i="1" a="1"/>
  <c r="A3255" i="1" s="1"/>
  <c r="A3256" i="1" a="1"/>
  <c r="A3256" i="1"/>
  <c r="A3257" i="1" a="1"/>
  <c r="A3257" i="1" s="1"/>
  <c r="A3258" i="1" a="1"/>
  <c r="A3258" i="1" s="1"/>
  <c r="A3259" i="1" a="1"/>
  <c r="A3259" i="1"/>
  <c r="A3260" i="1" a="1"/>
  <c r="A3260" i="1" s="1"/>
  <c r="A3261" i="1" a="1"/>
  <c r="A3261" i="1"/>
  <c r="A3262" i="1" a="1"/>
  <c r="A3262" i="1"/>
  <c r="A3263" i="1" a="1"/>
  <c r="A3263" i="1" s="1"/>
  <c r="A3264" i="1" a="1"/>
  <c r="A3264" i="1"/>
  <c r="A3265" i="1" a="1"/>
  <c r="A3265" i="1" s="1"/>
  <c r="A3266" i="1" a="1"/>
  <c r="A3266" i="1" s="1"/>
  <c r="A3267" i="1" a="1"/>
  <c r="A3267" i="1" s="1"/>
  <c r="A3268" i="1" a="1"/>
  <c r="A3268" i="1"/>
  <c r="A3269" i="1" a="1"/>
  <c r="A3269" i="1" s="1"/>
  <c r="A3270" i="1" a="1"/>
  <c r="A3270" i="1" s="1"/>
  <c r="A3271" i="1" a="1"/>
  <c r="A3271" i="1" s="1"/>
  <c r="A3272" i="1" a="1"/>
  <c r="A3272" i="1" s="1"/>
  <c r="A3273" i="1" a="1"/>
  <c r="A3273" i="1"/>
  <c r="A3274" i="1" a="1"/>
  <c r="A3274" i="1"/>
  <c r="A3275" i="1" a="1"/>
  <c r="A3275" i="1" s="1"/>
  <c r="A3276" i="1" a="1"/>
  <c r="A3276" i="1" s="1"/>
  <c r="A3277" i="1" a="1"/>
  <c r="A3277" i="1" s="1"/>
  <c r="A3278" i="1" a="1"/>
  <c r="A3278" i="1" s="1"/>
  <c r="A3279" i="1" a="1"/>
  <c r="A3279" i="1" s="1"/>
  <c r="A3280" i="1" a="1"/>
  <c r="A3280" i="1"/>
  <c r="A3281" i="1" a="1"/>
  <c r="A3281" i="1" s="1"/>
  <c r="A3282" i="1" a="1"/>
  <c r="A3282" i="1"/>
  <c r="A3283" i="1" a="1"/>
  <c r="A3283" i="1" s="1"/>
  <c r="A3284" i="1" a="1"/>
  <c r="A3284" i="1" s="1"/>
  <c r="A3285" i="1" a="1"/>
  <c r="A3285" i="1"/>
  <c r="A3286" i="1" a="1"/>
  <c r="A3286" i="1"/>
  <c r="A3287" i="1" a="1"/>
  <c r="A3287" i="1" s="1"/>
  <c r="A3288" i="1" a="1"/>
  <c r="A3288" i="1"/>
  <c r="A3289" i="1" a="1"/>
  <c r="A3289" i="1"/>
  <c r="A3290" i="1" a="1"/>
  <c r="A3290" i="1" s="1"/>
  <c r="A3291" i="1" a="1"/>
  <c r="A3291" i="1" s="1"/>
  <c r="A3292" i="1" a="1"/>
  <c r="A3292" i="1"/>
  <c r="A3293" i="1" a="1"/>
  <c r="A3293" i="1" s="1"/>
  <c r="A3294" i="1" a="1"/>
  <c r="A3294" i="1" s="1"/>
  <c r="A3295" i="1" a="1"/>
  <c r="A3295" i="1"/>
  <c r="A3296" i="1" a="1"/>
  <c r="A3296" i="1" s="1"/>
  <c r="A3297" i="1" a="1"/>
  <c r="A3297" i="1"/>
  <c r="A3298" i="1" a="1"/>
  <c r="A3298" i="1" s="1"/>
  <c r="A3299" i="1" a="1"/>
  <c r="A3299" i="1" s="1"/>
  <c r="A3300" i="1" a="1"/>
  <c r="A3300" i="1"/>
  <c r="A3301" i="1" a="1"/>
  <c r="A3301" i="1" s="1"/>
  <c r="A3302" i="1" a="1"/>
  <c r="A3302" i="1" s="1"/>
  <c r="A3303" i="1" a="1"/>
  <c r="A3303" i="1" s="1"/>
  <c r="A3304" i="1" a="1"/>
  <c r="A3304" i="1"/>
  <c r="A3305" i="1" a="1"/>
  <c r="A3305" i="1" s="1"/>
  <c r="A3306" i="1" a="1"/>
  <c r="A3306" i="1" s="1"/>
  <c r="A3307" i="1" a="1"/>
  <c r="A3307" i="1" s="1"/>
  <c r="A3308" i="1" a="1"/>
  <c r="A3308" i="1" s="1"/>
  <c r="A3309" i="1" a="1"/>
  <c r="A3309" i="1"/>
  <c r="A3310" i="1" a="1"/>
  <c r="A3310" i="1" s="1"/>
  <c r="A3311" i="1" a="1"/>
  <c r="A3311" i="1" s="1"/>
  <c r="A3312" i="1" a="1"/>
  <c r="A3312" i="1" s="1"/>
  <c r="A3313" i="1" a="1"/>
  <c r="A3313" i="1" s="1"/>
  <c r="A3314" i="1" a="1"/>
  <c r="A3314" i="1" s="1"/>
  <c r="A3315" i="1" a="1"/>
  <c r="A3315" i="1"/>
  <c r="A3316" i="1" a="1"/>
  <c r="A3316" i="1" s="1"/>
  <c r="A3317" i="1" a="1"/>
  <c r="A3317" i="1" s="1"/>
  <c r="A3318" i="1" a="1"/>
  <c r="A3318" i="1"/>
  <c r="A3319" i="1" a="1"/>
  <c r="A3319" i="1" s="1"/>
  <c r="A3320" i="1" a="1"/>
  <c r="A3320" i="1" s="1"/>
  <c r="A3321" i="1" a="1"/>
  <c r="A3321" i="1"/>
  <c r="A3322" i="1" a="1"/>
  <c r="A3322" i="1"/>
  <c r="A3323" i="1" a="1"/>
  <c r="A3323" i="1" s="1"/>
  <c r="A3324" i="1" a="1"/>
  <c r="A3324" i="1"/>
  <c r="A3325" i="1" a="1"/>
  <c r="A3325" i="1"/>
  <c r="A3326" i="1" a="1"/>
  <c r="A3326" i="1" s="1"/>
  <c r="A3327" i="1" a="1"/>
  <c r="A3327" i="1" s="1"/>
  <c r="A3328" i="1" a="1"/>
  <c r="A3328" i="1"/>
  <c r="A3329" i="1" a="1"/>
  <c r="A3329" i="1" s="1"/>
  <c r="A3330" i="1" a="1"/>
  <c r="A3330" i="1" s="1"/>
  <c r="A3331" i="1" a="1"/>
  <c r="A3331" i="1"/>
  <c r="A3332" i="1" a="1"/>
  <c r="A3332" i="1" s="1"/>
  <c r="A3333" i="1" a="1"/>
  <c r="A3333" i="1"/>
  <c r="A3334" i="1" a="1"/>
  <c r="A3334" i="1" s="1"/>
  <c r="A3335" i="1" a="1"/>
  <c r="A3335" i="1" s="1"/>
  <c r="A3336" i="1" a="1"/>
  <c r="A3336" i="1"/>
  <c r="A3337" i="1" a="1"/>
  <c r="A3337" i="1" s="1"/>
  <c r="A3338" i="1" a="1"/>
  <c r="A3338" i="1" s="1"/>
  <c r="A3339" i="1" a="1"/>
  <c r="A3339" i="1" s="1"/>
  <c r="A3340" i="1" a="1"/>
  <c r="A3340" i="1"/>
  <c r="A3341" i="1" a="1"/>
  <c r="A3341" i="1" s="1"/>
  <c r="A3342" i="1" a="1"/>
  <c r="A3342" i="1" s="1"/>
  <c r="A3343" i="1" a="1"/>
  <c r="A3343" i="1" s="1"/>
  <c r="A3344" i="1" a="1"/>
  <c r="A3344" i="1" s="1"/>
  <c r="A3345" i="1" a="1"/>
  <c r="A3345" i="1"/>
  <c r="A3346" i="1" a="1"/>
  <c r="A3346" i="1" s="1"/>
  <c r="A3347" i="1" a="1"/>
  <c r="A3347" i="1" s="1"/>
  <c r="A3348" i="1" a="1"/>
  <c r="A3348" i="1" s="1"/>
  <c r="A3349" i="1" a="1"/>
  <c r="A3349" i="1" s="1"/>
  <c r="A3350" i="1" a="1"/>
  <c r="A3350" i="1" s="1"/>
  <c r="A3351" i="1" a="1"/>
  <c r="A3351" i="1"/>
  <c r="A3352" i="1" a="1"/>
  <c r="A3352" i="1" s="1"/>
  <c r="A3353" i="1" a="1"/>
  <c r="A3353" i="1" s="1"/>
  <c r="A3354" i="1" a="1"/>
  <c r="A3354" i="1"/>
  <c r="A3355" i="1" a="1"/>
  <c r="A3355" i="1" s="1"/>
  <c r="A3356" i="1" a="1"/>
  <c r="A3356" i="1" s="1"/>
  <c r="A3357" i="1" a="1"/>
  <c r="A3357" i="1"/>
  <c r="A3358" i="1" a="1"/>
  <c r="A3358" i="1"/>
  <c r="A3359" i="1" a="1"/>
  <c r="A3359" i="1" s="1"/>
  <c r="A3360" i="1" a="1"/>
  <c r="A3360" i="1"/>
  <c r="A3361" i="1" a="1"/>
  <c r="A3361" i="1"/>
  <c r="A3362" i="1" a="1"/>
  <c r="A3362" i="1" s="1"/>
  <c r="A3363" i="1" a="1"/>
  <c r="A3363" i="1" s="1"/>
  <c r="A3364" i="1" a="1"/>
  <c r="A3364" i="1"/>
  <c r="A3365" i="1" a="1"/>
  <c r="A3365" i="1" s="1"/>
  <c r="A3366" i="1" a="1"/>
  <c r="A3366" i="1" s="1"/>
  <c r="A3367" i="1" a="1"/>
  <c r="A3367" i="1"/>
  <c r="A3368" i="1" a="1"/>
  <c r="A3368" i="1" s="1"/>
  <c r="A3369" i="1" a="1"/>
  <c r="A3369" i="1"/>
  <c r="A3370" i="1" a="1"/>
  <c r="A3370" i="1" s="1"/>
  <c r="A3371" i="1" a="1"/>
  <c r="A3371" i="1" s="1"/>
  <c r="A3372" i="1" a="1"/>
  <c r="A3372" i="1"/>
  <c r="A3373" i="1" a="1"/>
  <c r="A3373" i="1" s="1"/>
  <c r="A3374" i="1" a="1"/>
  <c r="A3374" i="1" s="1"/>
  <c r="A3375" i="1" a="1"/>
  <c r="A3375" i="1" s="1"/>
  <c r="A3376" i="1" a="1"/>
  <c r="A3376" i="1"/>
  <c r="A3377" i="1" a="1"/>
  <c r="A3377" i="1" s="1"/>
  <c r="A3378" i="1" a="1"/>
  <c r="A3378" i="1" s="1"/>
  <c r="A3379" i="1" a="1"/>
  <c r="A3379" i="1" s="1"/>
  <c r="A3380" i="1" a="1"/>
  <c r="A3380" i="1" s="1"/>
  <c r="A3381" i="1" a="1"/>
  <c r="A3381" i="1" s="1"/>
  <c r="A3382" i="1" a="1"/>
  <c r="A3382" i="1" s="1"/>
  <c r="A3383" i="1" a="1"/>
  <c r="A3383" i="1" s="1"/>
  <c r="A3384" i="1" a="1"/>
  <c r="A3384" i="1" s="1"/>
  <c r="A3385" i="1" a="1"/>
  <c r="A3385" i="1" s="1"/>
  <c r="A3386" i="1" a="1"/>
  <c r="A3386" i="1" s="1"/>
  <c r="A3387" i="1" a="1"/>
  <c r="A3387" i="1"/>
  <c r="A3388" i="1" a="1"/>
  <c r="A3388" i="1" s="1"/>
  <c r="A3389" i="1" a="1"/>
  <c r="A3389" i="1" s="1"/>
  <c r="A3390" i="1" a="1"/>
  <c r="A3390" i="1"/>
  <c r="A3391" i="1" a="1"/>
  <c r="A3391" i="1" s="1"/>
  <c r="A3392" i="1" a="1"/>
  <c r="A3392" i="1" s="1"/>
  <c r="A3393" i="1" a="1"/>
  <c r="A3393" i="1"/>
  <c r="A3394" i="1" a="1"/>
  <c r="A3394" i="1"/>
  <c r="A3395" i="1" a="1"/>
  <c r="A3395" i="1" s="1"/>
  <c r="A3396" i="1" a="1"/>
  <c r="A3396" i="1"/>
  <c r="A3397" i="1" a="1"/>
  <c r="A3397" i="1"/>
  <c r="A3398" i="1" a="1"/>
  <c r="A3398" i="1" s="1"/>
  <c r="A3399" i="1" a="1"/>
  <c r="A3399" i="1" s="1"/>
  <c r="A3400" i="1" a="1"/>
  <c r="A3400" i="1"/>
  <c r="A3401" i="1" a="1"/>
  <c r="A3401" i="1" s="1"/>
  <c r="A3402" i="1" a="1"/>
  <c r="A3402" i="1" s="1"/>
  <c r="A3403" i="1" a="1"/>
  <c r="A3403" i="1"/>
  <c r="A3404" i="1" a="1"/>
  <c r="A3404" i="1" s="1"/>
  <c r="A3405" i="1" a="1"/>
  <c r="A3405" i="1"/>
  <c r="A3406" i="1" a="1"/>
  <c r="A3406" i="1" s="1"/>
  <c r="A3407" i="1" a="1"/>
  <c r="A3407" i="1" s="1"/>
  <c r="A3408" i="1" a="1"/>
  <c r="A3408" i="1"/>
  <c r="A3409" i="1" a="1"/>
  <c r="A3409" i="1" s="1"/>
  <c r="A3410" i="1" a="1"/>
  <c r="A3410" i="1" s="1"/>
  <c r="A3411" i="1" a="1"/>
  <c r="A3411" i="1" s="1"/>
  <c r="A3412" i="1" a="1"/>
  <c r="A3412" i="1"/>
  <c r="A3413" i="1" a="1"/>
  <c r="A3413" i="1" s="1"/>
  <c r="A3414" i="1" a="1"/>
  <c r="A3414" i="1" s="1"/>
  <c r="A3415" i="1" a="1"/>
  <c r="A3415" i="1" s="1"/>
  <c r="A3416" i="1" a="1"/>
  <c r="A3416" i="1" s="1"/>
  <c r="A3417" i="1" a="1"/>
  <c r="A3417" i="1" s="1"/>
  <c r="A3418" i="1" a="1"/>
  <c r="A3418" i="1" s="1"/>
  <c r="A3419" i="1" a="1"/>
  <c r="A3419" i="1" s="1"/>
  <c r="A3420" i="1" a="1"/>
  <c r="A3420" i="1" s="1"/>
  <c r="A3421" i="1" a="1"/>
  <c r="A3421" i="1" s="1"/>
  <c r="A3422" i="1" a="1"/>
  <c r="A3422" i="1" s="1"/>
  <c r="A3423" i="1" a="1"/>
  <c r="A3423" i="1"/>
  <c r="A3424" i="1" a="1"/>
  <c r="A3424" i="1" s="1"/>
  <c r="A3425" i="1" a="1"/>
  <c r="A3425" i="1" s="1"/>
  <c r="A3426" i="1" a="1"/>
  <c r="A3426" i="1"/>
  <c r="A3427" i="1" a="1"/>
  <c r="A3427" i="1" s="1"/>
  <c r="A3428" i="1" a="1"/>
  <c r="A3428" i="1" s="1"/>
  <c r="A3429" i="1" a="1"/>
  <c r="A3429" i="1"/>
  <c r="A3430" i="1" a="1"/>
  <c r="A3430" i="1"/>
  <c r="A3431" i="1" a="1"/>
  <c r="A3431" i="1" s="1"/>
  <c r="A3432" i="1" a="1"/>
  <c r="A3432" i="1"/>
  <c r="A3433" i="1" a="1"/>
  <c r="A3433" i="1"/>
  <c r="A3434" i="1" a="1"/>
  <c r="A3434" i="1" s="1"/>
  <c r="A3435" i="1" a="1"/>
  <c r="A3435" i="1" s="1"/>
  <c r="A3436" i="1" a="1"/>
  <c r="A3436" i="1"/>
  <c r="A3437" i="1" a="1"/>
  <c r="A3437" i="1" s="1"/>
  <c r="A3438" i="1" a="1"/>
  <c r="A3438" i="1" s="1"/>
  <c r="A3439" i="1" a="1"/>
  <c r="A3439" i="1"/>
  <c r="A3440" i="1" a="1"/>
  <c r="A3440" i="1" s="1"/>
  <c r="A3441" i="1" a="1"/>
  <c r="A3441" i="1"/>
  <c r="A3442" i="1" a="1"/>
  <c r="A3442" i="1" s="1"/>
  <c r="A3443" i="1" a="1"/>
  <c r="A3443" i="1" s="1"/>
  <c r="A3444" i="1" a="1"/>
  <c r="A3444" i="1"/>
  <c r="A3445" i="1" a="1"/>
  <c r="A3445" i="1" s="1"/>
  <c r="A3446" i="1" a="1"/>
  <c r="A3446" i="1" s="1"/>
  <c r="A3447" i="1" a="1"/>
  <c r="A3447" i="1" s="1"/>
  <c r="A3448" i="1" a="1"/>
  <c r="A3448" i="1"/>
  <c r="A3449" i="1" a="1"/>
  <c r="A3449" i="1" s="1"/>
  <c r="A3450" i="1" a="1"/>
  <c r="A3450" i="1" s="1"/>
  <c r="A3451" i="1" a="1"/>
  <c r="A3451" i="1" s="1"/>
  <c r="A3452" i="1" a="1"/>
  <c r="A3452" i="1" s="1"/>
  <c r="A3453" i="1" a="1"/>
  <c r="A3453" i="1" s="1"/>
  <c r="A3454" i="1" a="1"/>
  <c r="A3454" i="1" s="1"/>
  <c r="A3455" i="1" a="1"/>
  <c r="A3455" i="1" s="1"/>
  <c r="A3456" i="1" a="1"/>
  <c r="A3456" i="1" s="1"/>
  <c r="A3457" i="1" a="1"/>
  <c r="A3457" i="1" s="1"/>
  <c r="A3458" i="1" a="1"/>
  <c r="A3458" i="1" s="1"/>
  <c r="A3459" i="1" a="1"/>
  <c r="A3459" i="1"/>
  <c r="A3460" i="1" a="1"/>
  <c r="A3460" i="1" s="1"/>
  <c r="A3461" i="1" a="1"/>
  <c r="A3461" i="1" s="1"/>
  <c r="A3462" i="1" a="1"/>
  <c r="A3462" i="1"/>
  <c r="A3463" i="1" a="1"/>
  <c r="A3463" i="1" s="1"/>
  <c r="A3464" i="1" a="1"/>
  <c r="A3464" i="1" s="1"/>
  <c r="A3465" i="1" a="1"/>
  <c r="A3465" i="1"/>
  <c r="A3466" i="1" a="1"/>
  <c r="A3466" i="1"/>
  <c r="A3467" i="1" a="1"/>
  <c r="A3467" i="1" s="1"/>
  <c r="A3468" i="1" a="1"/>
  <c r="A3468" i="1"/>
  <c r="A3469" i="1" a="1"/>
  <c r="A3469" i="1"/>
  <c r="A3470" i="1" a="1"/>
  <c r="A3470" i="1" s="1"/>
  <c r="A3471" i="1" a="1"/>
  <c r="A3471" i="1" s="1"/>
  <c r="A3472" i="1" a="1"/>
  <c r="A3472" i="1"/>
  <c r="A3473" i="1" a="1"/>
  <c r="A3473" i="1" s="1"/>
  <c r="A3474" i="1" a="1"/>
  <c r="A3474" i="1" s="1"/>
  <c r="A3475" i="1" a="1"/>
  <c r="A3475" i="1"/>
  <c r="A3476" i="1" a="1"/>
  <c r="A3476" i="1" s="1"/>
  <c r="A3477" i="1" a="1"/>
  <c r="A3477" i="1"/>
  <c r="A3478" i="1" a="1"/>
  <c r="A3478" i="1" s="1"/>
  <c r="A3479" i="1" a="1"/>
  <c r="A3479" i="1" s="1"/>
  <c r="A3480" i="1" a="1"/>
  <c r="A3480" i="1" s="1"/>
  <c r="A3481" i="1" a="1"/>
  <c r="A3481" i="1" s="1"/>
  <c r="A3482" i="1" a="1"/>
  <c r="A3482" i="1" s="1"/>
  <c r="A3483" i="1" a="1"/>
  <c r="A3483" i="1" s="1"/>
  <c r="A3484" i="1" a="1"/>
  <c r="A3484" i="1"/>
  <c r="A3485" i="1" a="1"/>
  <c r="A3485" i="1" s="1"/>
  <c r="A3486" i="1" a="1"/>
  <c r="A3486" i="1" s="1"/>
  <c r="A3487" i="1" a="1"/>
  <c r="A3487" i="1" s="1"/>
  <c r="A3488" i="1" a="1"/>
  <c r="A3488" i="1" s="1"/>
  <c r="A3489" i="1" a="1"/>
  <c r="A3489" i="1" s="1"/>
  <c r="A3490" i="1" a="1"/>
  <c r="A3490" i="1" s="1"/>
  <c r="A3491" i="1" a="1"/>
  <c r="A3491" i="1" s="1"/>
  <c r="A3492" i="1" a="1"/>
  <c r="A3492" i="1" s="1"/>
  <c r="A3493" i="1" a="1"/>
  <c r="A3493" i="1" s="1"/>
  <c r="A3494" i="1" a="1"/>
  <c r="A3494" i="1" s="1"/>
  <c r="A3495" i="1" a="1"/>
  <c r="A3495" i="1"/>
  <c r="A3496" i="1" a="1"/>
  <c r="A3496" i="1" s="1"/>
  <c r="A3497" i="1" a="1"/>
  <c r="A3497" i="1" s="1"/>
  <c r="A3498" i="1" a="1"/>
  <c r="A3498" i="1"/>
  <c r="A3499" i="1" a="1"/>
  <c r="A3499" i="1" s="1"/>
  <c r="A3500" i="1" a="1"/>
  <c r="A3500" i="1" s="1"/>
  <c r="A3501" i="1" a="1"/>
  <c r="A3501" i="1"/>
  <c r="A3502" i="1" a="1"/>
  <c r="A3502" i="1"/>
  <c r="A3503" i="1" a="1"/>
  <c r="A3503" i="1" s="1"/>
  <c r="A3504" i="1" a="1"/>
  <c r="A3504" i="1"/>
  <c r="A3505" i="1" a="1"/>
  <c r="A3505" i="1"/>
  <c r="A3506" i="1" a="1"/>
  <c r="A3506" i="1" s="1"/>
  <c r="A3507" i="1" a="1"/>
  <c r="A3507" i="1" s="1"/>
  <c r="A3508" i="1" a="1"/>
  <c r="A3508" i="1"/>
  <c r="A3509" i="1" a="1"/>
  <c r="A3509" i="1" s="1"/>
  <c r="A3510" i="1" a="1"/>
  <c r="A3510" i="1" s="1"/>
  <c r="A3511" i="1" a="1"/>
  <c r="A3511" i="1"/>
  <c r="A3512" i="1" a="1"/>
  <c r="A3512" i="1" s="1"/>
  <c r="A3513" i="1" a="1"/>
  <c r="A3513" i="1"/>
  <c r="A3514" i="1" a="1"/>
  <c r="A3514" i="1" s="1"/>
  <c r="A3515" i="1" a="1"/>
  <c r="A3515" i="1" s="1"/>
  <c r="A3516" i="1" a="1"/>
  <c r="A3516" i="1" s="1"/>
  <c r="A3517" i="1" a="1"/>
  <c r="A3517" i="1" s="1"/>
  <c r="A3518" i="1" a="1"/>
  <c r="A3518" i="1" s="1"/>
  <c r="A3519" i="1" a="1"/>
  <c r="A3519" i="1" s="1"/>
  <c r="A3520" i="1" a="1"/>
  <c r="A3520" i="1"/>
  <c r="A3521" i="1" a="1"/>
  <c r="A3521" i="1" s="1"/>
  <c r="A3522" i="1" a="1"/>
  <c r="A3522" i="1" s="1"/>
  <c r="A3523" i="1" a="1"/>
  <c r="A3523" i="1" s="1"/>
  <c r="A3524" i="1" a="1"/>
  <c r="A3524" i="1" s="1"/>
  <c r="A3525" i="1" a="1"/>
  <c r="A3525" i="1" s="1"/>
  <c r="A3526" i="1" a="1"/>
  <c r="A3526" i="1" s="1"/>
  <c r="A3527" i="1" a="1"/>
  <c r="A3527" i="1" s="1"/>
  <c r="A3528" i="1" a="1"/>
  <c r="A3528" i="1" s="1"/>
  <c r="A3529" i="1" a="1"/>
  <c r="A3529" i="1" s="1"/>
  <c r="A3530" i="1" a="1"/>
  <c r="A3530" i="1" s="1"/>
  <c r="A3531" i="1" a="1"/>
  <c r="A3531" i="1"/>
  <c r="A3532" i="1" a="1"/>
  <c r="A3532" i="1" s="1"/>
  <c r="A3533" i="1" a="1"/>
  <c r="A3533" i="1" s="1"/>
  <c r="A3534" i="1" a="1"/>
  <c r="A3534" i="1"/>
  <c r="A3535" i="1" a="1"/>
  <c r="A3535" i="1" s="1"/>
  <c r="A3536" i="1" a="1"/>
  <c r="A3536" i="1" s="1"/>
  <c r="A3537" i="1" a="1"/>
  <c r="A3537" i="1"/>
  <c r="A3538" i="1" a="1"/>
  <c r="A3538" i="1"/>
  <c r="A3539" i="1" a="1"/>
  <c r="A3539" i="1" s="1"/>
  <c r="A3540" i="1" a="1"/>
  <c r="A3540" i="1"/>
  <c r="A3541" i="1" a="1"/>
  <c r="A3541" i="1"/>
  <c r="A3542" i="1" a="1"/>
  <c r="A3542" i="1" s="1"/>
  <c r="A3543" i="1" a="1"/>
  <c r="A3543" i="1" s="1"/>
  <c r="A3544" i="1" a="1"/>
  <c r="A3544" i="1"/>
  <c r="A3545" i="1" a="1"/>
  <c r="A3545" i="1" s="1"/>
  <c r="A3546" i="1" a="1"/>
  <c r="A3546" i="1" s="1"/>
  <c r="A3547" i="1" a="1"/>
  <c r="A3547" i="1"/>
  <c r="A3548" i="1" a="1"/>
  <c r="A3548" i="1" s="1"/>
  <c r="A3549" i="1" a="1"/>
  <c r="A3549" i="1"/>
  <c r="A3550" i="1" a="1"/>
  <c r="A3550" i="1" s="1"/>
  <c r="A3551" i="1" a="1"/>
  <c r="A3551" i="1" s="1"/>
  <c r="A3552" i="1" a="1"/>
  <c r="A3552" i="1" s="1"/>
  <c r="A3553" i="1" a="1"/>
  <c r="A3553" i="1" s="1"/>
  <c r="A3554" i="1" a="1"/>
  <c r="A3554" i="1" s="1"/>
  <c r="A3555" i="1" a="1"/>
  <c r="A3555" i="1" s="1"/>
  <c r="A3556" i="1" a="1"/>
  <c r="A3556" i="1"/>
  <c r="A3557" i="1" a="1"/>
  <c r="A3557" i="1" s="1"/>
  <c r="A3558" i="1" a="1"/>
  <c r="A3558" i="1" s="1"/>
  <c r="A3559" i="1" a="1"/>
  <c r="A3559" i="1" s="1"/>
  <c r="A3560" i="1" a="1"/>
  <c r="A3560" i="1" s="1"/>
  <c r="A3561" i="1" a="1"/>
  <c r="A3561" i="1" s="1"/>
  <c r="A3562" i="1" a="1"/>
  <c r="A3562" i="1" s="1"/>
  <c r="A3563" i="1" a="1"/>
  <c r="A3563" i="1" s="1"/>
  <c r="A3564" i="1" a="1"/>
  <c r="A3564" i="1" s="1"/>
  <c r="A3565" i="1" a="1"/>
  <c r="A3565" i="1" s="1"/>
  <c r="A3566" i="1" a="1"/>
  <c r="A3566" i="1" s="1"/>
  <c r="A3567" i="1" a="1"/>
  <c r="A3567" i="1"/>
  <c r="A3568" i="1" a="1"/>
  <c r="A3568" i="1" s="1"/>
  <c r="A3569" i="1" a="1"/>
  <c r="A3569" i="1" s="1"/>
  <c r="A3570" i="1" a="1"/>
  <c r="A3570" i="1"/>
  <c r="A3571" i="1" a="1"/>
  <c r="A3571" i="1" s="1"/>
  <c r="A3572" i="1" a="1"/>
  <c r="A3572" i="1" s="1"/>
  <c r="A3573" i="1" a="1"/>
  <c r="A3573" i="1"/>
  <c r="A3574" i="1" a="1"/>
  <c r="A3574" i="1"/>
  <c r="A3575" i="1" a="1"/>
  <c r="A3575" i="1" s="1"/>
  <c r="A3576" i="1" a="1"/>
  <c r="A3576" i="1"/>
  <c r="A3577" i="1" a="1"/>
  <c r="A3577" i="1"/>
  <c r="A3578" i="1" a="1"/>
  <c r="A3578" i="1" s="1"/>
  <c r="A3579" i="1" a="1"/>
  <c r="A3579" i="1" s="1"/>
  <c r="A3580" i="1" a="1"/>
  <c r="A3580" i="1"/>
  <c r="A3581" i="1" a="1"/>
  <c r="A3581" i="1" s="1"/>
  <c r="A3582" i="1" a="1"/>
  <c r="A3582" i="1" s="1"/>
  <c r="A3583" i="1" a="1"/>
  <c r="A3583" i="1"/>
  <c r="A3584" i="1" a="1"/>
  <c r="A3584" i="1" s="1"/>
  <c r="A3585" i="1" a="1"/>
  <c r="A3585" i="1"/>
  <c r="A3586" i="1" a="1"/>
  <c r="A3586" i="1" s="1"/>
  <c r="A3587" i="1" a="1"/>
  <c r="A3587" i="1" s="1"/>
  <c r="A3588" i="1" a="1"/>
  <c r="A3588" i="1" s="1"/>
  <c r="A3589" i="1" a="1"/>
  <c r="A3589" i="1" s="1"/>
  <c r="A3590" i="1" a="1"/>
  <c r="A3590" i="1"/>
  <c r="A3591" i="1" a="1"/>
  <c r="A3591" i="1"/>
  <c r="A3592" i="1" a="1"/>
  <c r="A3592" i="1" s="1"/>
  <c r="A3593" i="1" a="1"/>
  <c r="A3593" i="1" s="1"/>
  <c r="A3594" i="1" a="1"/>
  <c r="A3594" i="1" s="1"/>
  <c r="A3595" i="1" a="1"/>
  <c r="A3595" i="1" s="1"/>
  <c r="A3596" i="1" a="1"/>
  <c r="A3596" i="1"/>
  <c r="A3597" i="1" a="1"/>
  <c r="A3597" i="1"/>
  <c r="A3598" i="1" a="1"/>
  <c r="A3598" i="1" s="1"/>
  <c r="A3599" i="1" a="1"/>
  <c r="A3599" i="1" s="1"/>
  <c r="A3600" i="1" a="1"/>
  <c r="A3600" i="1" s="1"/>
  <c r="A3601" i="1" a="1"/>
  <c r="A3601" i="1" s="1"/>
  <c r="A3602" i="1" a="1"/>
  <c r="A3602" i="1"/>
  <c r="A3603" i="1" a="1"/>
  <c r="A3603" i="1"/>
  <c r="A3604" i="1" a="1"/>
  <c r="A3604" i="1" s="1"/>
  <c r="A3605" i="1" a="1"/>
  <c r="A3605" i="1" s="1"/>
  <c r="A3606" i="1" a="1"/>
  <c r="A3606" i="1" s="1"/>
  <c r="A3607" i="1" a="1"/>
  <c r="A3607" i="1" s="1"/>
  <c r="A3608" i="1" a="1"/>
  <c r="A3608" i="1"/>
  <c r="A3609" i="1" a="1"/>
  <c r="A3609" i="1"/>
  <c r="A3610" i="1" a="1"/>
  <c r="A3610" i="1" s="1"/>
  <c r="A3611" i="1" a="1"/>
  <c r="A3611" i="1" s="1"/>
  <c r="A3612" i="1" a="1"/>
  <c r="A3612" i="1" s="1"/>
  <c r="A3613" i="1" a="1"/>
  <c r="A3613" i="1" s="1"/>
  <c r="A3614" i="1" a="1"/>
  <c r="A3614" i="1"/>
  <c r="A3615" i="1" a="1"/>
  <c r="A3615" i="1"/>
  <c r="A3616" i="1" a="1"/>
  <c r="A3616" i="1" s="1"/>
  <c r="A3617" i="1" a="1"/>
  <c r="A3617" i="1" s="1"/>
  <c r="A3618" i="1" a="1"/>
  <c r="A3618" i="1" s="1"/>
  <c r="A3619" i="1" a="1"/>
  <c r="A3619" i="1" s="1"/>
  <c r="A3620" i="1" a="1"/>
  <c r="A3620" i="1"/>
  <c r="A3621" i="1" a="1"/>
  <c r="A3621" i="1"/>
  <c r="A3622" i="1" a="1"/>
  <c r="A3622" i="1" s="1"/>
  <c r="A3623" i="1" a="1"/>
  <c r="A3623" i="1" s="1"/>
  <c r="A3624" i="1" a="1"/>
  <c r="A3624" i="1" s="1"/>
  <c r="A3625" i="1" a="1"/>
  <c r="A3625" i="1" s="1"/>
  <c r="A3626" i="1" a="1"/>
  <c r="A3626" i="1" s="1"/>
  <c r="A3627" i="1" a="1"/>
  <c r="A3627" i="1"/>
  <c r="A3628" i="1" a="1"/>
  <c r="A3628" i="1" s="1"/>
  <c r="A3629" i="1" a="1"/>
  <c r="A3629" i="1" s="1"/>
  <c r="A3630" i="1" a="1"/>
  <c r="A3630" i="1" s="1"/>
  <c r="A3631" i="1" a="1"/>
  <c r="A3631" i="1" s="1"/>
  <c r="A3632" i="1" a="1"/>
  <c r="A3632" i="1" s="1"/>
  <c r="A3633" i="1" a="1"/>
  <c r="A3633" i="1"/>
  <c r="A3634" i="1" a="1"/>
  <c r="A3634" i="1" s="1"/>
  <c r="A3635" i="1" a="1"/>
  <c r="A3635" i="1" s="1"/>
  <c r="A3636" i="1" a="1"/>
  <c r="A3636" i="1" s="1"/>
  <c r="A3637" i="1" a="1"/>
  <c r="A3637" i="1" s="1"/>
  <c r="A3638" i="1" a="1"/>
  <c r="A3638" i="1" s="1"/>
  <c r="A3639" i="1" a="1"/>
  <c r="A3639" i="1"/>
  <c r="A3640" i="1" a="1"/>
  <c r="A3640" i="1" s="1"/>
  <c r="A3641" i="1" a="1"/>
  <c r="A3641" i="1" s="1"/>
  <c r="A3642" i="1" a="1"/>
  <c r="A3642" i="1" s="1"/>
  <c r="A3643" i="1" a="1"/>
  <c r="A3643" i="1" s="1"/>
  <c r="A3644" i="1" a="1"/>
  <c r="A3644" i="1" s="1"/>
  <c r="A3645" i="1" a="1"/>
  <c r="A3645" i="1"/>
  <c r="A3646" i="1" a="1"/>
  <c r="A3646" i="1" s="1"/>
  <c r="A3647" i="1" a="1"/>
  <c r="A3647" i="1" s="1"/>
  <c r="A3648" i="1" a="1"/>
  <c r="A3648" i="1" s="1"/>
  <c r="A3649" i="1" a="1"/>
  <c r="A3649" i="1" s="1"/>
  <c r="A3650" i="1" a="1"/>
  <c r="A3650" i="1" s="1"/>
  <c r="A3651" i="1" a="1"/>
  <c r="A3651" i="1"/>
  <c r="A3652" i="1" a="1"/>
  <c r="A3652" i="1" s="1"/>
  <c r="A3653" i="1" a="1"/>
  <c r="A3653" i="1" s="1"/>
  <c r="A3654" i="1" a="1"/>
  <c r="A3654" i="1" s="1"/>
  <c r="A3655" i="1" a="1"/>
  <c r="A3655" i="1" s="1"/>
  <c r="A3656" i="1" a="1"/>
  <c r="A3656" i="1" s="1"/>
  <c r="A3657" i="1" a="1"/>
  <c r="A3657" i="1"/>
  <c r="A3658" i="1" a="1"/>
  <c r="A3658" i="1" s="1"/>
  <c r="A3659" i="1" a="1"/>
  <c r="A3659" i="1" s="1"/>
  <c r="A3660" i="1" a="1"/>
  <c r="A3660" i="1" s="1"/>
  <c r="A3661" i="1" a="1"/>
  <c r="A3661" i="1" s="1"/>
  <c r="A3662" i="1" a="1"/>
  <c r="A3662" i="1" s="1"/>
  <c r="A3663" i="1" a="1"/>
  <c r="A3663" i="1"/>
  <c r="A3664" i="1" a="1"/>
  <c r="A3664" i="1" s="1"/>
  <c r="A3665" i="1" a="1"/>
  <c r="A3665" i="1" s="1"/>
  <c r="A3666" i="1" a="1"/>
  <c r="A3666" i="1" s="1"/>
  <c r="A3667" i="1" a="1"/>
  <c r="A3667" i="1" s="1"/>
  <c r="A3668" i="1" a="1"/>
  <c r="A3668" i="1" s="1"/>
  <c r="A3669" i="1" a="1"/>
  <c r="A3669" i="1"/>
  <c r="A3670" i="1" a="1"/>
  <c r="A3670" i="1" s="1"/>
  <c r="A3671" i="1" a="1"/>
  <c r="A3671" i="1" s="1"/>
  <c r="A3672" i="1" a="1"/>
  <c r="A3672" i="1" s="1"/>
  <c r="A3673" i="1" a="1"/>
  <c r="A3673" i="1" s="1"/>
  <c r="A3674" i="1" a="1"/>
  <c r="A3674" i="1" s="1"/>
  <c r="A3675" i="1" a="1"/>
  <c r="A3675" i="1"/>
  <c r="A3676" i="1" a="1"/>
  <c r="A3676" i="1" s="1"/>
  <c r="A3677" i="1" a="1"/>
  <c r="A3677" i="1" s="1"/>
  <c r="A3678" i="1" a="1"/>
  <c r="A3678" i="1" s="1"/>
  <c r="A3679" i="1" a="1"/>
  <c r="A3679" i="1" s="1"/>
  <c r="A3680" i="1" a="1"/>
  <c r="A3680" i="1" s="1"/>
  <c r="A3681" i="1" a="1"/>
  <c r="A3681" i="1"/>
  <c r="A3682" i="1" a="1"/>
  <c r="A3682" i="1" s="1"/>
  <c r="A3683" i="1" a="1"/>
  <c r="A3683" i="1" s="1"/>
  <c r="A3684" i="1" a="1"/>
  <c r="A3684" i="1" s="1"/>
  <c r="A3685" i="1" a="1"/>
  <c r="A3685" i="1" s="1"/>
  <c r="A3686" i="1" a="1"/>
  <c r="A3686" i="1" s="1"/>
  <c r="A3687" i="1" a="1"/>
  <c r="A3687" i="1"/>
  <c r="A3688" i="1" a="1"/>
  <c r="A3688" i="1" s="1"/>
  <c r="A3689" i="1" a="1"/>
  <c r="A3689" i="1" s="1"/>
  <c r="A3690" i="1" a="1"/>
  <c r="A3690" i="1" s="1"/>
  <c r="A3691" i="1" a="1"/>
  <c r="A3691" i="1" s="1"/>
  <c r="A3692" i="1" a="1"/>
  <c r="A3692" i="1" s="1"/>
  <c r="A3693" i="1" a="1"/>
  <c r="A3693" i="1"/>
  <c r="A3694" i="1" a="1"/>
  <c r="A3694" i="1" s="1"/>
  <c r="A3695" i="1" a="1"/>
  <c r="A3695" i="1" s="1"/>
  <c r="A3696" i="1" a="1"/>
  <c r="A3696" i="1" s="1"/>
  <c r="A3697" i="1" a="1"/>
  <c r="A3697" i="1" s="1"/>
  <c r="A3698" i="1" a="1"/>
  <c r="A3698" i="1" s="1"/>
  <c r="A3699" i="1" a="1"/>
  <c r="A3699" i="1"/>
  <c r="A3700" i="1" a="1"/>
  <c r="A3700" i="1" s="1"/>
  <c r="A3701" i="1" a="1"/>
  <c r="A3701" i="1" s="1"/>
  <c r="A3702" i="1" a="1"/>
  <c r="A3702" i="1" s="1"/>
  <c r="A3703" i="1" a="1"/>
  <c r="A3703" i="1" s="1"/>
  <c r="A3704" i="1" a="1"/>
  <c r="A3704" i="1" s="1"/>
  <c r="A3705" i="1" a="1"/>
  <c r="A3705" i="1"/>
  <c r="A3706" i="1" a="1"/>
  <c r="A3706" i="1" s="1"/>
  <c r="A3707" i="1" a="1"/>
  <c r="A3707" i="1" s="1"/>
  <c r="A3708" i="1" a="1"/>
  <c r="A3708" i="1" s="1"/>
  <c r="A3709" i="1" a="1"/>
  <c r="A3709" i="1" s="1"/>
  <c r="A3710" i="1" a="1"/>
  <c r="A3710" i="1" s="1"/>
  <c r="A3711" i="1" a="1"/>
  <c r="A3711" i="1"/>
  <c r="A3712" i="1" a="1"/>
  <c r="A3712" i="1" s="1"/>
  <c r="A3713" i="1" a="1"/>
  <c r="A3713" i="1" s="1"/>
  <c r="A3714" i="1" a="1"/>
  <c r="A3714" i="1" s="1"/>
  <c r="A3715" i="1" a="1"/>
  <c r="A3715" i="1" s="1"/>
  <c r="A3716" i="1" a="1"/>
  <c r="A3716" i="1" s="1"/>
  <c r="A3717" i="1" a="1"/>
  <c r="A3717" i="1"/>
  <c r="A3718" i="1" a="1"/>
  <c r="A3718" i="1" s="1"/>
  <c r="A3719" i="1" a="1"/>
  <c r="A3719" i="1" s="1"/>
  <c r="A3720" i="1" a="1"/>
  <c r="A3720" i="1" s="1"/>
  <c r="A3721" i="1" a="1"/>
  <c r="A3721" i="1" s="1"/>
  <c r="A3722" i="1" a="1"/>
  <c r="A3722" i="1" s="1"/>
  <c r="A3723" i="1" a="1"/>
  <c r="A3723" i="1"/>
  <c r="A3724" i="1" a="1"/>
  <c r="A3724" i="1" s="1"/>
  <c r="A3725" i="1" a="1"/>
  <c r="A3725" i="1" s="1"/>
  <c r="A3726" i="1" a="1"/>
  <c r="A3726" i="1" s="1"/>
  <c r="A3727" i="1" a="1"/>
  <c r="A3727" i="1" s="1"/>
  <c r="A3728" i="1" a="1"/>
  <c r="A3728" i="1" s="1"/>
  <c r="A3729" i="1" a="1"/>
  <c r="A3729" i="1"/>
  <c r="A3730" i="1" a="1"/>
  <c r="A3730" i="1" s="1"/>
  <c r="A3731" i="1" a="1"/>
  <c r="A3731" i="1" s="1"/>
  <c r="A3732" i="1" a="1"/>
  <c r="A3732" i="1" s="1"/>
  <c r="A3733" i="1" a="1"/>
  <c r="A3733" i="1" s="1"/>
  <c r="A3734" i="1" a="1"/>
  <c r="A3734" i="1" s="1"/>
  <c r="A3735" i="1" a="1"/>
  <c r="A3735" i="1"/>
  <c r="A3736" i="1" a="1"/>
  <c r="A3736" i="1" s="1"/>
  <c r="A3737" i="1" a="1"/>
  <c r="A3737" i="1" s="1"/>
  <c r="A3738" i="1" a="1"/>
  <c r="A3738" i="1" s="1"/>
  <c r="A3739" i="1" a="1"/>
  <c r="A3739" i="1" s="1"/>
  <c r="A3740" i="1" a="1"/>
  <c r="A3740" i="1" s="1"/>
  <c r="A3741" i="1" a="1"/>
  <c r="A3741" i="1"/>
  <c r="A3742" i="1" a="1"/>
  <c r="A3742" i="1" s="1"/>
  <c r="A3743" i="1" a="1"/>
  <c r="A3743" i="1" s="1"/>
  <c r="A3744" i="1" a="1"/>
  <c r="A3744" i="1" s="1"/>
  <c r="A3745" i="1" a="1"/>
  <c r="A3745" i="1" s="1"/>
  <c r="A3746" i="1" a="1"/>
  <c r="A3746" i="1" s="1"/>
  <c r="A3747" i="1" a="1"/>
  <c r="A3747" i="1"/>
  <c r="A3748" i="1" a="1"/>
  <c r="A3748" i="1" s="1"/>
  <c r="A3749" i="1" a="1"/>
  <c r="A3749" i="1" s="1"/>
  <c r="A3750" i="1" a="1"/>
  <c r="A3750" i="1" s="1"/>
  <c r="A3751" i="1" a="1"/>
  <c r="A3751" i="1" s="1"/>
  <c r="A3752" i="1" a="1"/>
  <c r="A3752" i="1" s="1"/>
  <c r="A3753" i="1" a="1"/>
  <c r="A3753" i="1"/>
  <c r="A3754" i="1" a="1"/>
  <c r="A3754" i="1" s="1"/>
  <c r="A3755" i="1" a="1"/>
  <c r="A3755" i="1" s="1"/>
  <c r="A3756" i="1" a="1"/>
  <c r="A3756" i="1" s="1"/>
  <c r="A3757" i="1" a="1"/>
  <c r="A3757" i="1" s="1"/>
  <c r="A3758" i="1" a="1"/>
  <c r="A3758" i="1" s="1"/>
  <c r="A3759" i="1" a="1"/>
  <c r="A3759" i="1"/>
  <c r="A3760" i="1" a="1"/>
  <c r="A3760" i="1" s="1"/>
  <c r="A3761" i="1" a="1"/>
  <c r="A3761" i="1" s="1"/>
  <c r="A3762" i="1" a="1"/>
  <c r="A3762" i="1" s="1"/>
  <c r="A3763" i="1" a="1"/>
  <c r="A3763" i="1" s="1"/>
  <c r="A3764" i="1" a="1"/>
  <c r="A3764" i="1" s="1"/>
  <c r="A3765" i="1" a="1"/>
  <c r="A3765" i="1"/>
  <c r="A3766" i="1" a="1"/>
  <c r="A3766" i="1" s="1"/>
  <c r="A3767" i="1" a="1"/>
  <c r="A3767" i="1" s="1"/>
  <c r="A3768" i="1" a="1"/>
  <c r="A3768" i="1" s="1"/>
  <c r="A3769" i="1" a="1"/>
  <c r="A3769" i="1" s="1"/>
  <c r="A3770" i="1" a="1"/>
  <c r="A3770" i="1" s="1"/>
  <c r="A3771" i="1" a="1"/>
  <c r="A3771" i="1"/>
  <c r="A3772" i="1" a="1"/>
  <c r="A3772" i="1" s="1"/>
  <c r="A3773" i="1" a="1"/>
  <c r="A3773" i="1" s="1"/>
  <c r="A3774" i="1" a="1"/>
  <c r="A3774" i="1" s="1"/>
  <c r="A3775" i="1" a="1"/>
  <c r="A3775" i="1" s="1"/>
  <c r="A3776" i="1" a="1"/>
  <c r="A3776" i="1" s="1"/>
  <c r="A3777" i="1" a="1"/>
  <c r="A3777" i="1"/>
  <c r="A3778" i="1" a="1"/>
  <c r="A3778" i="1" s="1"/>
  <c r="A3779" i="1" a="1"/>
  <c r="A3779" i="1" s="1"/>
  <c r="A3780" i="1" a="1"/>
  <c r="A3780" i="1" s="1"/>
  <c r="A3781" i="1" a="1"/>
  <c r="A3781" i="1" s="1"/>
  <c r="A3782" i="1" a="1"/>
  <c r="A3782" i="1" s="1"/>
  <c r="A3783" i="1" a="1"/>
  <c r="A3783" i="1"/>
  <c r="A3784" i="1" a="1"/>
  <c r="A3784" i="1" s="1"/>
  <c r="A3785" i="1" a="1"/>
  <c r="A3785" i="1" s="1"/>
  <c r="A3786" i="1" a="1"/>
  <c r="A3786" i="1" s="1"/>
  <c r="A3787" i="1" a="1"/>
  <c r="A3787" i="1" s="1"/>
  <c r="A3788" i="1" a="1"/>
  <c r="A3788" i="1" s="1"/>
  <c r="A3789" i="1" a="1"/>
  <c r="A3789" i="1"/>
  <c r="A3790" i="1" a="1"/>
  <c r="A3790" i="1" s="1"/>
  <c r="A3791" i="1" a="1"/>
  <c r="A3791" i="1" s="1"/>
  <c r="A3792" i="1" a="1"/>
  <c r="A3792" i="1" s="1"/>
  <c r="A3793" i="1" a="1"/>
  <c r="A3793" i="1" s="1"/>
  <c r="A3794" i="1" a="1"/>
  <c r="A3794" i="1" s="1"/>
  <c r="A3795" i="1" a="1"/>
  <c r="A3795" i="1"/>
  <c r="A3796" i="1" a="1"/>
  <c r="A3796" i="1" s="1"/>
  <c r="A3797" i="1" a="1"/>
  <c r="A3797" i="1" s="1"/>
  <c r="A3798" i="1" a="1"/>
  <c r="A3798" i="1" s="1"/>
  <c r="A3799" i="1" a="1"/>
  <c r="A3799" i="1" s="1"/>
  <c r="A3800" i="1" a="1"/>
  <c r="A3800" i="1" s="1"/>
  <c r="A3801" i="1" a="1"/>
  <c r="A3801" i="1"/>
  <c r="A3802" i="1" a="1"/>
  <c r="A3802" i="1" s="1"/>
  <c r="A3803" i="1" a="1"/>
  <c r="A3803" i="1" s="1"/>
  <c r="A3804" i="1" a="1"/>
  <c r="A3804" i="1" s="1"/>
  <c r="A3805" i="1" a="1"/>
  <c r="A3805" i="1" s="1"/>
  <c r="A3806" i="1" a="1"/>
  <c r="A3806" i="1" s="1"/>
  <c r="A3807" i="1" a="1"/>
  <c r="A3807" i="1"/>
  <c r="A3808" i="1" a="1"/>
  <c r="A3808" i="1" s="1"/>
  <c r="A3809" i="1" a="1"/>
  <c r="A3809" i="1" s="1"/>
  <c r="A3810" i="1" a="1"/>
  <c r="A3810" i="1" s="1"/>
  <c r="A3811" i="1" a="1"/>
  <c r="A3811" i="1" s="1"/>
  <c r="A3812" i="1" a="1"/>
  <c r="A3812" i="1" s="1"/>
  <c r="A3813" i="1" a="1"/>
  <c r="A3813" i="1"/>
  <c r="A3814" i="1" a="1"/>
  <c r="A3814" i="1" s="1"/>
  <c r="A3815" i="1" a="1"/>
  <c r="A3815" i="1" s="1"/>
  <c r="A3816" i="1" a="1"/>
  <c r="A3816" i="1" s="1"/>
  <c r="A3817" i="1" a="1"/>
  <c r="A3817" i="1" s="1"/>
  <c r="A3818" i="1" a="1"/>
  <c r="A3818" i="1" s="1"/>
  <c r="A3819" i="1" a="1"/>
  <c r="A3819" i="1"/>
  <c r="A3820" i="1" a="1"/>
  <c r="A3820" i="1" s="1"/>
  <c r="A3821" i="1" a="1"/>
  <c r="A3821" i="1" s="1"/>
  <c r="A3822" i="1" a="1"/>
  <c r="A3822" i="1" s="1"/>
  <c r="A3823" i="1" a="1"/>
  <c r="A3823" i="1" s="1"/>
  <c r="A3824" i="1" a="1"/>
  <c r="A3824" i="1" s="1"/>
  <c r="A3825" i="1" a="1"/>
  <c r="A3825" i="1"/>
  <c r="A3826" i="1" a="1"/>
  <c r="A3826" i="1" s="1"/>
  <c r="A3827" i="1" a="1"/>
  <c r="A3827" i="1" s="1"/>
  <c r="A3828" i="1" a="1"/>
  <c r="A3828" i="1" s="1"/>
  <c r="A3829" i="1" a="1"/>
  <c r="A3829" i="1" s="1"/>
  <c r="A3830" i="1" a="1"/>
  <c r="A3830" i="1" s="1"/>
  <c r="A3831" i="1" a="1"/>
  <c r="A3831" i="1"/>
  <c r="A3832" i="1" a="1"/>
  <c r="A3832" i="1" s="1"/>
  <c r="A3833" i="1" a="1"/>
  <c r="A3833" i="1" s="1"/>
  <c r="A3834" i="1" a="1"/>
  <c r="A3834" i="1" s="1"/>
  <c r="A3835" i="1" a="1"/>
  <c r="A3835" i="1" s="1"/>
  <c r="A3836" i="1" a="1"/>
  <c r="A3836" i="1" s="1"/>
  <c r="A3837" i="1" a="1"/>
  <c r="A3837" i="1"/>
  <c r="A3838" i="1" a="1"/>
  <c r="A3838" i="1" s="1"/>
  <c r="A3839" i="1" a="1"/>
  <c r="A3839" i="1" s="1"/>
  <c r="A3840" i="1" a="1"/>
  <c r="A3840" i="1" s="1"/>
  <c r="A3841" i="1" a="1"/>
  <c r="A3841" i="1" s="1"/>
  <c r="A3842" i="1" a="1"/>
  <c r="A3842" i="1" s="1"/>
  <c r="A3843" i="1" a="1"/>
  <c r="A3843" i="1"/>
  <c r="A3844" i="1" a="1"/>
  <c r="A3844" i="1" s="1"/>
  <c r="A3845" i="1" a="1"/>
  <c r="A3845" i="1" s="1"/>
  <c r="A3846" i="1" a="1"/>
  <c r="A3846" i="1" s="1"/>
  <c r="A3847" i="1" a="1"/>
  <c r="A3847" i="1" s="1"/>
  <c r="A3848" i="1" a="1"/>
  <c r="A3848" i="1" s="1"/>
  <c r="A3849" i="1" a="1"/>
  <c r="A3849" i="1"/>
  <c r="A3850" i="1" a="1"/>
  <c r="A3850" i="1" s="1"/>
  <c r="A3851" i="1" a="1"/>
  <c r="A3851" i="1" s="1"/>
  <c r="A3852" i="1" a="1"/>
  <c r="A3852" i="1" s="1"/>
  <c r="A3853" i="1" a="1"/>
  <c r="A3853" i="1" s="1"/>
  <c r="A3854" i="1" a="1"/>
  <c r="A3854" i="1" s="1"/>
  <c r="A3855" i="1" a="1"/>
  <c r="A3855" i="1"/>
  <c r="A3856" i="1" a="1"/>
  <c r="A3856" i="1" s="1"/>
  <c r="A3857" i="1" a="1"/>
  <c r="A3857" i="1" s="1"/>
  <c r="A3858" i="1" a="1"/>
  <c r="A3858" i="1" s="1"/>
  <c r="A3859" i="1" a="1"/>
  <c r="A3859" i="1" s="1"/>
  <c r="A3860" i="1" a="1"/>
  <c r="A3860" i="1" s="1"/>
  <c r="A3861" i="1" a="1"/>
  <c r="A3861" i="1"/>
  <c r="A3862" i="1" a="1"/>
  <c r="A3862" i="1" s="1"/>
  <c r="A3863" i="1" a="1"/>
  <c r="A3863" i="1" s="1"/>
  <c r="A3864" i="1" a="1"/>
  <c r="A3864" i="1" s="1"/>
  <c r="A3865" i="1" a="1"/>
  <c r="A3865" i="1" s="1"/>
  <c r="A3866" i="1" a="1"/>
  <c r="A3866" i="1" s="1"/>
  <c r="A3867" i="1" a="1"/>
  <c r="A3867" i="1"/>
  <c r="A3868" i="1" a="1"/>
  <c r="A3868" i="1" s="1"/>
  <c r="A3869" i="1" a="1"/>
  <c r="A3869" i="1" s="1"/>
  <c r="A3870" i="1" a="1"/>
  <c r="A3870" i="1" s="1"/>
  <c r="A3871" i="1" a="1"/>
  <c r="A3871" i="1" s="1"/>
  <c r="A3872" i="1" a="1"/>
  <c r="A3872" i="1" s="1"/>
  <c r="A3873" i="1" a="1"/>
  <c r="A3873" i="1"/>
  <c r="A3874" i="1" a="1"/>
  <c r="A3874" i="1" s="1"/>
  <c r="A3875" i="1" a="1"/>
  <c r="A3875" i="1" s="1"/>
  <c r="A3876" i="1" a="1"/>
  <c r="A3876" i="1" s="1"/>
  <c r="A3877" i="1" a="1"/>
  <c r="A3877" i="1" s="1"/>
  <c r="A3878" i="1" a="1"/>
  <c r="A3878" i="1" s="1"/>
  <c r="A3879" i="1" a="1"/>
  <c r="A3879" i="1"/>
  <c r="A3880" i="1" a="1"/>
  <c r="A3880" i="1" s="1"/>
  <c r="A3881" i="1" a="1"/>
  <c r="A3881" i="1" s="1"/>
  <c r="A3882" i="1" a="1"/>
  <c r="A3882" i="1" s="1"/>
  <c r="A3883" i="1" a="1"/>
  <c r="A3883" i="1" s="1"/>
  <c r="A3884" i="1" a="1"/>
  <c r="A3884" i="1" s="1"/>
  <c r="A3885" i="1" a="1"/>
  <c r="A3885" i="1"/>
  <c r="A3886" i="1" a="1"/>
  <c r="A3886" i="1" s="1"/>
  <c r="A3887" i="1" a="1"/>
  <c r="A3887" i="1" s="1"/>
  <c r="A3888" i="1" a="1"/>
  <c r="A3888" i="1" s="1"/>
  <c r="A3889" i="1" a="1"/>
  <c r="A3889" i="1" s="1"/>
  <c r="A3890" i="1" a="1"/>
  <c r="A3890" i="1" s="1"/>
  <c r="A3891" i="1" a="1"/>
  <c r="A3891" i="1"/>
  <c r="A3892" i="1" a="1"/>
  <c r="A3892" i="1" s="1"/>
  <c r="A3893" i="1" a="1"/>
  <c r="A3893" i="1" s="1"/>
  <c r="A3894" i="1" a="1"/>
  <c r="A3894" i="1" s="1"/>
  <c r="A3895" i="1" a="1"/>
  <c r="A3895" i="1" s="1"/>
  <c r="A3896" i="1" a="1"/>
  <c r="A3896" i="1" s="1"/>
  <c r="A3897" i="1" a="1"/>
  <c r="A3897" i="1"/>
  <c r="A3898" i="1" a="1"/>
  <c r="A3898" i="1" s="1"/>
  <c r="A3899" i="1" a="1"/>
  <c r="A3899" i="1" s="1"/>
  <c r="A3900" i="1" a="1"/>
  <c r="A3900" i="1" s="1"/>
  <c r="A3901" i="1" a="1"/>
  <c r="A3901" i="1" s="1"/>
  <c r="A3902" i="1" a="1"/>
  <c r="A3902" i="1" s="1"/>
  <c r="A3903" i="1" a="1"/>
  <c r="A3903" i="1"/>
  <c r="A3904" i="1" a="1"/>
  <c r="A3904" i="1" s="1"/>
  <c r="A3905" i="1" a="1"/>
  <c r="A3905" i="1" s="1"/>
  <c r="A3906" i="1" a="1"/>
  <c r="A3906" i="1" s="1"/>
  <c r="A3907" i="1" a="1"/>
  <c r="A3907" i="1" s="1"/>
  <c r="A3908" i="1" a="1"/>
  <c r="A3908" i="1" s="1"/>
  <c r="A3909" i="1" a="1"/>
  <c r="A3909" i="1"/>
  <c r="A3910" i="1" a="1"/>
  <c r="A3910" i="1" s="1"/>
  <c r="A3911" i="1" a="1"/>
  <c r="A3911" i="1" s="1"/>
  <c r="A3912" i="1" a="1"/>
  <c r="A3912" i="1" s="1"/>
  <c r="A3913" i="1" a="1"/>
  <c r="A3913" i="1" s="1"/>
  <c r="A3914" i="1" a="1"/>
  <c r="A3914" i="1" s="1"/>
  <c r="A3915" i="1" a="1"/>
  <c r="A3915" i="1"/>
  <c r="A3916" i="1" a="1"/>
  <c r="A3916" i="1" s="1"/>
  <c r="A3917" i="1" a="1"/>
  <c r="A3917" i="1" s="1"/>
  <c r="A3918" i="1" a="1"/>
  <c r="A3918" i="1" s="1"/>
  <c r="A3919" i="1" a="1"/>
  <c r="A3919" i="1" s="1"/>
  <c r="A3920" i="1" a="1"/>
  <c r="A3920" i="1" s="1"/>
  <c r="A3921" i="1" a="1"/>
  <c r="A3921" i="1"/>
  <c r="A3922" i="1" a="1"/>
  <c r="A3922" i="1" s="1"/>
  <c r="A3923" i="1" a="1"/>
  <c r="A3923" i="1" s="1"/>
  <c r="A3924" i="1" a="1"/>
  <c r="A3924" i="1" s="1"/>
  <c r="A3925" i="1" a="1"/>
  <c r="A3925" i="1" s="1"/>
  <c r="A3926" i="1" a="1"/>
  <c r="A3926" i="1" s="1"/>
  <c r="A3927" i="1" a="1"/>
  <c r="A3927" i="1"/>
  <c r="A3928" i="1" a="1"/>
  <c r="A3928" i="1" s="1"/>
  <c r="A3929" i="1" a="1"/>
  <c r="A3929" i="1" s="1"/>
  <c r="A3930" i="1" a="1"/>
  <c r="A3930" i="1" s="1"/>
  <c r="A3931" i="1" a="1"/>
  <c r="A3931" i="1" s="1"/>
  <c r="A3932" i="1" a="1"/>
  <c r="A3932" i="1" s="1"/>
  <c r="A3933" i="1" a="1"/>
  <c r="A3933" i="1"/>
  <c r="A3934" i="1" a="1"/>
  <c r="A3934" i="1" s="1"/>
  <c r="A3935" i="1" a="1"/>
  <c r="A3935" i="1" s="1"/>
  <c r="A3936" i="1" a="1"/>
  <c r="A3936" i="1" s="1"/>
  <c r="A3937" i="1" a="1"/>
  <c r="A3937" i="1" s="1"/>
  <c r="A3938" i="1" a="1"/>
  <c r="A3938" i="1" s="1"/>
  <c r="A3939" i="1" a="1"/>
  <c r="A3939" i="1"/>
  <c r="A3940" i="1" a="1"/>
  <c r="A3940" i="1" s="1"/>
  <c r="A3941" i="1" a="1"/>
  <c r="A3941" i="1" s="1"/>
  <c r="A3942" i="1" a="1"/>
  <c r="A3942" i="1" s="1"/>
  <c r="A3943" i="1" a="1"/>
  <c r="A3943" i="1" s="1"/>
  <c r="A3944" i="1" a="1"/>
  <c r="A3944" i="1" s="1"/>
  <c r="A3945" i="1" a="1"/>
  <c r="A3945" i="1"/>
  <c r="A3946" i="1" a="1"/>
  <c r="A3946" i="1" s="1"/>
  <c r="A3947" i="1" a="1"/>
  <c r="A3947" i="1" s="1"/>
  <c r="A3948" i="1" a="1"/>
  <c r="A3948" i="1" s="1"/>
  <c r="A3949" i="1" a="1"/>
  <c r="A3949" i="1" s="1"/>
  <c r="A3950" i="1" a="1"/>
  <c r="A3950" i="1" s="1"/>
  <c r="A3951" i="1" a="1"/>
  <c r="A3951" i="1"/>
  <c r="A3952" i="1" a="1"/>
  <c r="A3952" i="1" s="1"/>
  <c r="A3953" i="1" a="1"/>
  <c r="A3953" i="1" s="1"/>
  <c r="A3954" i="1" a="1"/>
  <c r="A3954" i="1" s="1"/>
  <c r="A3955" i="1" a="1"/>
  <c r="A3955" i="1" s="1"/>
  <c r="A3956" i="1" a="1"/>
  <c r="A3956" i="1" s="1"/>
  <c r="A3957" i="1" a="1"/>
  <c r="A3957" i="1"/>
  <c r="A3958" i="1" a="1"/>
  <c r="A3958" i="1" s="1"/>
  <c r="A3959" i="1" a="1"/>
  <c r="A3959" i="1" s="1"/>
  <c r="A3960" i="1" a="1"/>
  <c r="A3960" i="1" s="1"/>
  <c r="A3961" i="1" a="1"/>
  <c r="A3961" i="1" s="1"/>
  <c r="A3962" i="1" a="1"/>
  <c r="A3962" i="1" s="1"/>
  <c r="A3963" i="1" a="1"/>
  <c r="A3963" i="1"/>
  <c r="A3964" i="1" a="1"/>
  <c r="A3964" i="1" s="1"/>
  <c r="A3965" i="1" a="1"/>
  <c r="A3965" i="1" s="1"/>
  <c r="A3966" i="1" a="1"/>
  <c r="A3966" i="1" s="1"/>
  <c r="A3967" i="1" a="1"/>
  <c r="A3967" i="1" s="1"/>
  <c r="A3968" i="1" a="1"/>
  <c r="A3968" i="1" s="1"/>
  <c r="A3969" i="1" a="1"/>
  <c r="A3969" i="1"/>
  <c r="A3970" i="1" a="1"/>
  <c r="A3970" i="1" s="1"/>
  <c r="A3971" i="1" a="1"/>
  <c r="A3971" i="1" s="1"/>
  <c r="A3972" i="1" a="1"/>
  <c r="A3972" i="1" s="1"/>
  <c r="A3973" i="1" a="1"/>
  <c r="A3973" i="1" s="1"/>
  <c r="A3974" i="1" a="1"/>
  <c r="A3974" i="1" s="1"/>
  <c r="A3975" i="1" a="1"/>
  <c r="A3975" i="1"/>
  <c r="A3976" i="1" a="1"/>
  <c r="A3976" i="1" s="1"/>
  <c r="A3977" i="1" a="1"/>
  <c r="A3977" i="1" s="1"/>
  <c r="A3978" i="1" a="1"/>
  <c r="A3978" i="1" s="1"/>
  <c r="A3979" i="1" a="1"/>
  <c r="A3979" i="1" s="1"/>
  <c r="A3980" i="1" a="1"/>
  <c r="A3980" i="1" s="1"/>
  <c r="A3981" i="1" a="1"/>
  <c r="A3981" i="1"/>
  <c r="A3982" i="1" a="1"/>
  <c r="A3982" i="1" s="1"/>
  <c r="A3983" i="1" a="1"/>
  <c r="A3983" i="1" s="1"/>
  <c r="A3984" i="1" a="1"/>
  <c r="A3984" i="1" s="1"/>
  <c r="A3985" i="1" a="1"/>
  <c r="A3985" i="1" s="1"/>
  <c r="A3986" i="1" a="1"/>
  <c r="A3986" i="1" s="1"/>
  <c r="A3987" i="1" a="1"/>
  <c r="A3987" i="1"/>
  <c r="A3988" i="1" a="1"/>
  <c r="A3988" i="1" s="1"/>
  <c r="A3989" i="1" a="1"/>
  <c r="A3989" i="1" s="1"/>
  <c r="A3990" i="1" a="1"/>
  <c r="A3990" i="1" s="1"/>
  <c r="A3991" i="1" a="1"/>
  <c r="A3991" i="1" s="1"/>
  <c r="A3992" i="1" a="1"/>
  <c r="A3992" i="1" s="1"/>
  <c r="A3993" i="1" a="1"/>
  <c r="A3993" i="1"/>
  <c r="A3994" i="1" a="1"/>
  <c r="A3994" i="1" s="1"/>
  <c r="A3995" i="1" a="1"/>
  <c r="A3995" i="1" s="1"/>
  <c r="A3996" i="1" a="1"/>
  <c r="A3996" i="1" s="1"/>
  <c r="A3997" i="1" a="1"/>
  <c r="A3997" i="1" s="1"/>
  <c r="A3998" i="1" a="1"/>
  <c r="A3998" i="1" s="1"/>
  <c r="A3999" i="1" a="1"/>
  <c r="A3999" i="1"/>
  <c r="A4000" i="1" a="1"/>
  <c r="A4000" i="1" s="1"/>
  <c r="A4001" i="1" a="1"/>
  <c r="A4001" i="1" s="1"/>
  <c r="A4002" i="1" a="1"/>
  <c r="A4002" i="1" s="1"/>
  <c r="A4003" i="1" a="1"/>
  <c r="A4003" i="1" s="1"/>
  <c r="A4004" i="1" a="1"/>
  <c r="A4004" i="1"/>
  <c r="A4005" i="1" a="1"/>
  <c r="A4005" i="1"/>
  <c r="A4006" i="1" a="1"/>
  <c r="A4006" i="1"/>
  <c r="A4007" i="1" a="1"/>
  <c r="A4007" i="1"/>
  <c r="A4008" i="1" a="1"/>
  <c r="A4008" i="1"/>
  <c r="A4009" i="1" a="1"/>
  <c r="A4009" i="1"/>
  <c r="A4010" i="1" a="1"/>
  <c r="A4010" i="1"/>
  <c r="A4011" i="1" a="1"/>
  <c r="A4011" i="1"/>
  <c r="A4012" i="1" a="1"/>
  <c r="A4012" i="1"/>
  <c r="A4013" i="1" a="1"/>
  <c r="A4013" i="1"/>
  <c r="A4014" i="1" a="1"/>
  <c r="A4014" i="1"/>
  <c r="A4015" i="1" a="1"/>
  <c r="A4015" i="1"/>
  <c r="A4016" i="1" a="1"/>
  <c r="A4016" i="1"/>
  <c r="A4017" i="1" a="1"/>
  <c r="A4017" i="1"/>
  <c r="A4018" i="1" a="1"/>
  <c r="A4018" i="1"/>
  <c r="A4019" i="1" a="1"/>
  <c r="A4019" i="1"/>
  <c r="A4020" i="1" a="1"/>
  <c r="A4020" i="1"/>
  <c r="A4021" i="1" a="1"/>
  <c r="A4021" i="1"/>
  <c r="A4022" i="1" a="1"/>
  <c r="A4022" i="1"/>
  <c r="A4023" i="1" a="1"/>
  <c r="A4023" i="1"/>
  <c r="A4024" i="1" a="1"/>
  <c r="A4024" i="1"/>
  <c r="A4025" i="1" a="1"/>
  <c r="A4025" i="1"/>
  <c r="A4026" i="1" a="1"/>
  <c r="A4026" i="1"/>
  <c r="A4027" i="1" a="1"/>
  <c r="A4027" i="1"/>
  <c r="A4028" i="1" a="1"/>
  <c r="A4028" i="1"/>
  <c r="A4029" i="1" a="1"/>
  <c r="A4029" i="1"/>
  <c r="A4030" i="1" a="1"/>
  <c r="A4030" i="1"/>
  <c r="A4031" i="1" a="1"/>
  <c r="A4031" i="1"/>
  <c r="A4032" i="1" a="1"/>
  <c r="A4032" i="1"/>
  <c r="A4033" i="1" a="1"/>
  <c r="A4033" i="1"/>
  <c r="A4034" i="1" a="1"/>
  <c r="A4034" i="1"/>
  <c r="A4035" i="1" a="1"/>
  <c r="A4035" i="1"/>
  <c r="A4036" i="1" a="1"/>
  <c r="A4036" i="1"/>
  <c r="A4037" i="1" a="1"/>
  <c r="A4037" i="1"/>
  <c r="A4038" i="1" a="1"/>
  <c r="A4038" i="1"/>
  <c r="A4039" i="1" a="1"/>
  <c r="A4039" i="1"/>
  <c r="A4040" i="1" a="1"/>
  <c r="A4040" i="1"/>
  <c r="A4041" i="1" a="1"/>
  <c r="A4041" i="1"/>
  <c r="A4042" i="1" a="1"/>
  <c r="A4042" i="1"/>
  <c r="A4043" i="1" a="1"/>
  <c r="A4043" i="1"/>
  <c r="A4044" i="1" a="1"/>
  <c r="A4044" i="1"/>
  <c r="A4045" i="1" a="1"/>
  <c r="A4045" i="1"/>
  <c r="A4046" i="1" a="1"/>
  <c r="A4046" i="1"/>
  <c r="A4047" i="1" a="1"/>
  <c r="A4047" i="1"/>
  <c r="A4048" i="1" a="1"/>
  <c r="A4048" i="1"/>
  <c r="A4049" i="1" a="1"/>
  <c r="A4049" i="1"/>
  <c r="A4050" i="1" a="1"/>
  <c r="A4050" i="1"/>
  <c r="A4051" i="1" a="1"/>
  <c r="A4051" i="1"/>
  <c r="A4052" i="1" a="1"/>
  <c r="A4052" i="1"/>
  <c r="A4053" i="1" a="1"/>
  <c r="A4053" i="1"/>
  <c r="A4054" i="1" a="1"/>
  <c r="A4054" i="1"/>
  <c r="A4055" i="1" a="1"/>
  <c r="A4055" i="1"/>
  <c r="A4056" i="1" a="1"/>
  <c r="A4056" i="1"/>
  <c r="A4057" i="1" a="1"/>
  <c r="A4057" i="1"/>
  <c r="A4058" i="1" a="1"/>
  <c r="A4058" i="1"/>
  <c r="A4059" i="1" a="1"/>
  <c r="A4059" i="1"/>
  <c r="A4060" i="1" a="1"/>
  <c r="A4060" i="1"/>
  <c r="A4061" i="1" a="1"/>
  <c r="A4061" i="1"/>
  <c r="A4062" i="1" a="1"/>
  <c r="A4062" i="1"/>
  <c r="A4063" i="1" a="1"/>
  <c r="A4063" i="1"/>
  <c r="A4064" i="1" a="1"/>
  <c r="A4064" i="1"/>
  <c r="A4065" i="1" a="1"/>
  <c r="A4065" i="1"/>
  <c r="A4066" i="1" a="1"/>
  <c r="A4066" i="1"/>
  <c r="A4067" i="1" a="1"/>
  <c r="A4067" i="1"/>
  <c r="A4068" i="1" a="1"/>
  <c r="A4068" i="1"/>
  <c r="A4069" i="1" a="1"/>
  <c r="A4069" i="1"/>
  <c r="A4070" i="1" a="1"/>
  <c r="A4070" i="1"/>
  <c r="A4071" i="1" a="1"/>
  <c r="A4071" i="1"/>
  <c r="A4072" i="1" a="1"/>
  <c r="A4072" i="1"/>
  <c r="A4073" i="1" a="1"/>
  <c r="A4073" i="1"/>
  <c r="A4074" i="1" a="1"/>
  <c r="A4074" i="1"/>
  <c r="A4075" i="1" a="1"/>
  <c r="A4075" i="1"/>
  <c r="A4076" i="1" a="1"/>
  <c r="A4076" i="1"/>
  <c r="A4077" i="1" a="1"/>
  <c r="A4077" i="1"/>
  <c r="A4078" i="1" a="1"/>
  <c r="A4078" i="1"/>
  <c r="A4079" i="1" a="1"/>
  <c r="A4079" i="1"/>
  <c r="A4080" i="1" a="1"/>
  <c r="A4080" i="1"/>
  <c r="A4081" i="1" a="1"/>
  <c r="A4081" i="1"/>
  <c r="A4082" i="1" a="1"/>
  <c r="A4082" i="1"/>
  <c r="A4083" i="1" a="1"/>
  <c r="A4083" i="1"/>
  <c r="A4084" i="1" a="1"/>
  <c r="A4084" i="1"/>
  <c r="A4085" i="1" a="1"/>
  <c r="A4085" i="1"/>
  <c r="A4086" i="1" a="1"/>
  <c r="A4086" i="1"/>
  <c r="A4087" i="1" a="1"/>
  <c r="A4087" i="1"/>
  <c r="A4088" i="1" a="1"/>
  <c r="A4088" i="1"/>
  <c r="A4089" i="1" a="1"/>
  <c r="A4089" i="1"/>
  <c r="A4090" i="1" a="1"/>
  <c r="A4090" i="1"/>
  <c r="A4091" i="1" a="1"/>
  <c r="A4091" i="1"/>
  <c r="A4092" i="1" a="1"/>
  <c r="A4092" i="1"/>
  <c r="A4093" i="1" a="1"/>
  <c r="A4093" i="1"/>
  <c r="A4094" i="1" a="1"/>
  <c r="A4094" i="1"/>
  <c r="A4095" i="1" a="1"/>
  <c r="A4095" i="1"/>
  <c r="A4096" i="1" a="1"/>
  <c r="A4096" i="1"/>
  <c r="A4097" i="1" a="1"/>
  <c r="A4097" i="1"/>
  <c r="A4098" i="1" a="1"/>
  <c r="A4098" i="1"/>
  <c r="A4099" i="1" a="1"/>
  <c r="A4099" i="1"/>
  <c r="A4100" i="1" a="1"/>
  <c r="A4100" i="1"/>
  <c r="A4101" i="1" a="1"/>
  <c r="A4101" i="1"/>
  <c r="A4102" i="1" a="1"/>
  <c r="A4102" i="1"/>
  <c r="A4103" i="1" a="1"/>
  <c r="A4103" i="1"/>
  <c r="A4104" i="1" a="1"/>
  <c r="A4104" i="1"/>
  <c r="A4105" i="1" a="1"/>
  <c r="A4105" i="1"/>
  <c r="A4106" i="1" a="1"/>
  <c r="A4106" i="1"/>
  <c r="A4107" i="1" a="1"/>
  <c r="A4107" i="1"/>
  <c r="A4108" i="1" a="1"/>
  <c r="A4108" i="1"/>
  <c r="A4109" i="1" a="1"/>
  <c r="A4109" i="1"/>
  <c r="A4110" i="1" a="1"/>
  <c r="A4110" i="1"/>
  <c r="A4111" i="1" a="1"/>
  <c r="A4111" i="1"/>
  <c r="A4112" i="1" a="1"/>
  <c r="A4112" i="1"/>
  <c r="A4113" i="1" a="1"/>
  <c r="A4113" i="1"/>
  <c r="A4114" i="1" a="1"/>
  <c r="A4114" i="1"/>
  <c r="A4115" i="1" a="1"/>
  <c r="A4115" i="1"/>
  <c r="A4116" i="1" a="1"/>
  <c r="A4116" i="1"/>
  <c r="A4117" i="1" a="1"/>
  <c r="A4117" i="1"/>
  <c r="A4118" i="1" a="1"/>
  <c r="A4118" i="1"/>
  <c r="A4119" i="1" a="1"/>
  <c r="A4119" i="1"/>
  <c r="A4120" i="1" a="1"/>
  <c r="A4120" i="1"/>
  <c r="A4121" i="1" a="1"/>
  <c r="A4121" i="1"/>
  <c r="A4122" i="1" a="1"/>
  <c r="A4122" i="1"/>
  <c r="A4123" i="1" a="1"/>
  <c r="A4123" i="1"/>
  <c r="A4124" i="1" a="1"/>
  <c r="A4124" i="1"/>
  <c r="A4125" i="1" a="1"/>
  <c r="A4125" i="1"/>
  <c r="A4126" i="1" a="1"/>
  <c r="A4126" i="1"/>
  <c r="A4127" i="1" a="1"/>
  <c r="A4127" i="1"/>
  <c r="A4128" i="1" a="1"/>
  <c r="A4128" i="1"/>
  <c r="A4129" i="1" a="1"/>
  <c r="A4129" i="1"/>
  <c r="A4130" i="1" a="1"/>
  <c r="A4130" i="1"/>
  <c r="A4131" i="1" a="1"/>
  <c r="A4131" i="1"/>
  <c r="A4132" i="1" a="1"/>
  <c r="A4132" i="1"/>
  <c r="A4133" i="1" a="1"/>
  <c r="A4133" i="1"/>
  <c r="A4134" i="1" a="1"/>
  <c r="A4134" i="1"/>
  <c r="A4135" i="1" a="1"/>
  <c r="A4135" i="1"/>
  <c r="A4136" i="1" a="1"/>
  <c r="A4136" i="1"/>
  <c r="A4137" i="1" a="1"/>
  <c r="A4137" i="1"/>
  <c r="A4138" i="1" a="1"/>
  <c r="A4138" i="1"/>
  <c r="A4139" i="1" a="1"/>
  <c r="A4139" i="1"/>
  <c r="A4140" i="1" a="1"/>
  <c r="A4140" i="1"/>
  <c r="A4141" i="1" a="1"/>
  <c r="A4141" i="1"/>
  <c r="A4142" i="1" a="1"/>
  <c r="A4142" i="1"/>
  <c r="A4143" i="1" a="1"/>
  <c r="A4143" i="1"/>
  <c r="A4144" i="1" a="1"/>
  <c r="A4144" i="1"/>
  <c r="A4145" i="1" a="1"/>
  <c r="A4145" i="1"/>
  <c r="A4146" i="1" a="1"/>
  <c r="A4146" i="1"/>
  <c r="A4147" i="1" a="1"/>
  <c r="A4147" i="1"/>
  <c r="A4148" i="1" a="1"/>
  <c r="A4148" i="1"/>
  <c r="A4149" i="1" a="1"/>
  <c r="A4149" i="1"/>
  <c r="A4150" i="1" a="1"/>
  <c r="A4150" i="1"/>
  <c r="A4151" i="1" a="1"/>
  <c r="A4151" i="1"/>
  <c r="A4152" i="1" a="1"/>
  <c r="A4152" i="1"/>
  <c r="A4153" i="1" a="1"/>
  <c r="A4153" i="1"/>
  <c r="A4154" i="1" a="1"/>
  <c r="A4154" i="1"/>
  <c r="A4155" i="1" a="1"/>
  <c r="A4155" i="1"/>
  <c r="A4156" i="1" a="1"/>
  <c r="A4156" i="1"/>
  <c r="A4157" i="1" a="1"/>
  <c r="A4157" i="1"/>
  <c r="A4158" i="1" a="1"/>
  <c r="A4158" i="1"/>
  <c r="A4159" i="1" a="1"/>
  <c r="A4159" i="1"/>
  <c r="A4160" i="1" a="1"/>
  <c r="A4160" i="1"/>
  <c r="A4161" i="1" a="1"/>
  <c r="A4161" i="1"/>
  <c r="A4162" i="1" a="1"/>
  <c r="A4162" i="1"/>
  <c r="A4163" i="1" a="1"/>
  <c r="A4163" i="1"/>
  <c r="A4164" i="1" a="1"/>
  <c r="A4164" i="1"/>
  <c r="A4165" i="1" a="1"/>
  <c r="A4165" i="1"/>
  <c r="A4166" i="1" a="1"/>
  <c r="A4166" i="1"/>
  <c r="A4167" i="1" a="1"/>
  <c r="A4167" i="1"/>
  <c r="A4168" i="1" a="1"/>
  <c r="A4168" i="1"/>
  <c r="A4169" i="1" a="1"/>
  <c r="A4169" i="1"/>
  <c r="A4170" i="1" a="1"/>
  <c r="A4170" i="1"/>
  <c r="A4171" i="1" a="1"/>
  <c r="A4171" i="1"/>
  <c r="A4172" i="1" a="1"/>
  <c r="A4172" i="1"/>
  <c r="A4173" i="1" a="1"/>
  <c r="A4173" i="1"/>
  <c r="A4174" i="1" a="1"/>
  <c r="A4174" i="1"/>
  <c r="A4175" i="1" a="1"/>
  <c r="A4175" i="1"/>
  <c r="A4176" i="1" a="1"/>
  <c r="A4176" i="1"/>
  <c r="A4177" i="1" a="1"/>
  <c r="A4177" i="1"/>
  <c r="A4178" i="1" a="1"/>
  <c r="A4178" i="1"/>
  <c r="A4179" i="1" a="1"/>
  <c r="A4179" i="1"/>
  <c r="A4180" i="1" a="1"/>
  <c r="A4180" i="1"/>
  <c r="A4181" i="1" a="1"/>
  <c r="A4181" i="1"/>
  <c r="A4182" i="1" a="1"/>
  <c r="A4182" i="1"/>
  <c r="A4183" i="1" a="1"/>
  <c r="A4183" i="1"/>
  <c r="A4184" i="1" a="1"/>
  <c r="A4184" i="1"/>
  <c r="A4185" i="1" a="1"/>
  <c r="A4185" i="1"/>
  <c r="A4186" i="1" a="1"/>
  <c r="A4186" i="1"/>
  <c r="A4187" i="1" a="1"/>
  <c r="A4187" i="1"/>
  <c r="A4188" i="1" a="1"/>
  <c r="A4188" i="1"/>
  <c r="A4189" i="1" a="1"/>
  <c r="A4189" i="1"/>
  <c r="A4190" i="1" a="1"/>
  <c r="A4190" i="1"/>
  <c r="A4191" i="1" a="1"/>
  <c r="A4191" i="1"/>
  <c r="A4192" i="1" a="1"/>
  <c r="A4192" i="1"/>
  <c r="A4193" i="1" a="1"/>
  <c r="A4193" i="1"/>
  <c r="A4194" i="1" a="1"/>
  <c r="A4194" i="1"/>
  <c r="A4195" i="1" a="1"/>
  <c r="A4195" i="1"/>
  <c r="A4196" i="1" a="1"/>
  <c r="A4196" i="1"/>
  <c r="A4197" i="1" a="1"/>
  <c r="A4197" i="1"/>
  <c r="A4198" i="1" a="1"/>
  <c r="A4198" i="1"/>
  <c r="A4199" i="1" a="1"/>
  <c r="A4199" i="1"/>
  <c r="A4200" i="1" a="1"/>
  <c r="A4200" i="1"/>
  <c r="A4201" i="1" a="1"/>
  <c r="A4201" i="1"/>
  <c r="A4202" i="1" a="1"/>
  <c r="A4202" i="1"/>
  <c r="A4203" i="1" a="1"/>
  <c r="A4203" i="1"/>
  <c r="A4204" i="1" a="1"/>
  <c r="A4204" i="1"/>
  <c r="A4205" i="1" a="1"/>
  <c r="A4205" i="1"/>
  <c r="A4206" i="1" a="1"/>
  <c r="A4206" i="1"/>
  <c r="A4207" i="1" a="1"/>
  <c r="A4207" i="1"/>
  <c r="A4208" i="1" a="1"/>
  <c r="A4208" i="1"/>
  <c r="A4209" i="1" a="1"/>
  <c r="A4209" i="1"/>
  <c r="A4210" i="1" a="1"/>
  <c r="A4210" i="1"/>
  <c r="A4211" i="1" a="1"/>
  <c r="A4211" i="1"/>
  <c r="A4212" i="1" a="1"/>
  <c r="A4212" i="1"/>
  <c r="A4213" i="1" a="1"/>
  <c r="A4213" i="1"/>
  <c r="A4214" i="1" a="1"/>
  <c r="A4214" i="1"/>
  <c r="A4215" i="1" a="1"/>
  <c r="A4215" i="1"/>
  <c r="A4216" i="1" a="1"/>
  <c r="A4216" i="1"/>
  <c r="A4217" i="1" a="1"/>
  <c r="A4217" i="1"/>
  <c r="A4218" i="1" a="1"/>
  <c r="A4218" i="1"/>
  <c r="A4219" i="1" a="1"/>
  <c r="A4219" i="1"/>
  <c r="A4220" i="1" a="1"/>
  <c r="A4220" i="1"/>
  <c r="A4221" i="1" a="1"/>
  <c r="A4221" i="1"/>
  <c r="A4222" i="1" a="1"/>
  <c r="A4222" i="1"/>
  <c r="A4223" i="1" a="1"/>
  <c r="A4223" i="1"/>
  <c r="A4224" i="1" a="1"/>
  <c r="A4224" i="1"/>
  <c r="A4225" i="1" a="1"/>
  <c r="A4225" i="1"/>
  <c r="A4226" i="1" a="1"/>
  <c r="A4226" i="1"/>
  <c r="A4227" i="1" a="1"/>
  <c r="A4227" i="1"/>
  <c r="A4228" i="1" a="1"/>
  <c r="A4228" i="1"/>
  <c r="A4229" i="1" a="1"/>
  <c r="A4229" i="1"/>
  <c r="A4230" i="1" a="1"/>
  <c r="A4230" i="1"/>
  <c r="A4231" i="1" a="1"/>
  <c r="A4231" i="1"/>
  <c r="A4232" i="1" a="1"/>
  <c r="A4232" i="1"/>
  <c r="A4233" i="1" a="1"/>
  <c r="A4233" i="1"/>
  <c r="A4234" i="1" a="1"/>
  <c r="A4234" i="1"/>
  <c r="A4235" i="1" a="1"/>
  <c r="A4235" i="1"/>
  <c r="A4236" i="1" a="1"/>
  <c r="A4236" i="1"/>
  <c r="A4237" i="1" a="1"/>
  <c r="A4237" i="1"/>
  <c r="A4238" i="1" a="1"/>
  <c r="A4238" i="1"/>
  <c r="A4239" i="1" a="1"/>
  <c r="A4239" i="1"/>
  <c r="A4240" i="1" a="1"/>
  <c r="A4240" i="1"/>
  <c r="A4241" i="1" a="1"/>
  <c r="A4241" i="1"/>
  <c r="A4242" i="1" a="1"/>
  <c r="A4242" i="1"/>
  <c r="A4243" i="1" a="1"/>
  <c r="A4243" i="1"/>
  <c r="A4244" i="1" a="1"/>
  <c r="A4244" i="1"/>
  <c r="A4245" i="1" a="1"/>
  <c r="A4245" i="1"/>
  <c r="A4246" i="1" a="1"/>
  <c r="A4246" i="1"/>
  <c r="A4247" i="1" a="1"/>
  <c r="A4247" i="1"/>
  <c r="A4248" i="1" a="1"/>
  <c r="A4248" i="1"/>
  <c r="A4249" i="1" a="1"/>
  <c r="A4249" i="1"/>
  <c r="A4250" i="1" a="1"/>
  <c r="A4250" i="1"/>
  <c r="A4251" i="1" a="1"/>
  <c r="A4251" i="1"/>
  <c r="A4252" i="1" a="1"/>
  <c r="A4252" i="1"/>
  <c r="A4253" i="1" a="1"/>
  <c r="A4253" i="1"/>
  <c r="A4254" i="1" a="1"/>
  <c r="A4254" i="1"/>
  <c r="A4255" i="1" a="1"/>
  <c r="A4255" i="1"/>
  <c r="A4256" i="1" a="1"/>
  <c r="A4256" i="1"/>
  <c r="A4257" i="1" a="1"/>
  <c r="A4257" i="1"/>
  <c r="A4258" i="1" a="1"/>
  <c r="A4258" i="1"/>
  <c r="A4259" i="1" a="1"/>
  <c r="A4259" i="1"/>
  <c r="A4260" i="1" a="1"/>
  <c r="A4260" i="1"/>
  <c r="A4261" i="1" a="1"/>
  <c r="A4261" i="1"/>
  <c r="A4262" i="1" a="1"/>
  <c r="A4262" i="1"/>
  <c r="A4263" i="1" a="1"/>
  <c r="A4263" i="1"/>
  <c r="A4264" i="1" a="1"/>
  <c r="A4264" i="1"/>
  <c r="A4265" i="1" a="1"/>
  <c r="A4265" i="1"/>
  <c r="A4266" i="1" a="1"/>
  <c r="A4266" i="1"/>
  <c r="A4267" i="1" a="1"/>
  <c r="A4267" i="1"/>
  <c r="A4268" i="1" a="1"/>
  <c r="A4268" i="1"/>
  <c r="A4269" i="1" a="1"/>
  <c r="A4269" i="1"/>
  <c r="A4270" i="1" a="1"/>
  <c r="A4270" i="1"/>
  <c r="A4271" i="1" a="1"/>
  <c r="A4271" i="1"/>
  <c r="A4272" i="1" a="1"/>
  <c r="A4272" i="1"/>
  <c r="A4273" i="1" a="1"/>
  <c r="A4273" i="1"/>
  <c r="A4274" i="1" a="1"/>
  <c r="A4274" i="1"/>
  <c r="A4275" i="1" a="1"/>
  <c r="A4275" i="1"/>
  <c r="A4276" i="1" a="1"/>
  <c r="A4276" i="1"/>
  <c r="A4277" i="1" a="1"/>
  <c r="A4277" i="1"/>
  <c r="A4278" i="1" a="1"/>
  <c r="A4278" i="1"/>
  <c r="A4279" i="1" a="1"/>
  <c r="A4279" i="1"/>
  <c r="A4280" i="1" a="1"/>
  <c r="A4280" i="1"/>
  <c r="A4281" i="1" a="1"/>
  <c r="A4281" i="1"/>
  <c r="A4282" i="1" a="1"/>
  <c r="A4282" i="1"/>
  <c r="A4283" i="1" a="1"/>
  <c r="A4283" i="1"/>
  <c r="A4284" i="1" a="1"/>
  <c r="A4284" i="1"/>
  <c r="A4285" i="1" a="1"/>
  <c r="A4285" i="1"/>
  <c r="A4286" i="1" a="1"/>
  <c r="A4286" i="1"/>
  <c r="A4287" i="1" a="1"/>
  <c r="A4287" i="1"/>
  <c r="A4288" i="1" a="1"/>
  <c r="A4288" i="1"/>
  <c r="A4289" i="1" a="1"/>
  <c r="A4289" i="1"/>
  <c r="A4290" i="1" a="1"/>
  <c r="A4290" i="1"/>
  <c r="A4291" i="1" a="1"/>
  <c r="A4291" i="1"/>
  <c r="A4292" i="1" a="1"/>
  <c r="A4292" i="1"/>
  <c r="A4293" i="1" a="1"/>
  <c r="A4293" i="1"/>
  <c r="A4294" i="1" a="1"/>
  <c r="A4294" i="1" s="1"/>
  <c r="A4295" i="1" a="1"/>
  <c r="A4295" i="1"/>
  <c r="A4296" i="1" a="1"/>
  <c r="A4296" i="1"/>
  <c r="A4297" i="1" a="1"/>
  <c r="A4297" i="1"/>
  <c r="A4298" i="1" a="1"/>
  <c r="A4298" i="1"/>
  <c r="A4299" i="1" a="1"/>
  <c r="A4299" i="1"/>
  <c r="A4300" i="1" a="1"/>
  <c r="A4300" i="1" s="1"/>
  <c r="A4301" i="1" a="1"/>
  <c r="A4301" i="1"/>
  <c r="A4302" i="1" a="1"/>
  <c r="A4302" i="1"/>
  <c r="A4303" i="1" a="1"/>
  <c r="A4303" i="1"/>
  <c r="A4304" i="1" a="1"/>
  <c r="A4304" i="1"/>
  <c r="A4305" i="1" a="1"/>
  <c r="A4305" i="1"/>
  <c r="A4306" i="1" a="1"/>
  <c r="A4306" i="1" s="1"/>
  <c r="A4307" i="1" a="1"/>
  <c r="A4307" i="1"/>
  <c r="A4308" i="1" a="1"/>
  <c r="A4308" i="1"/>
  <c r="A4309" i="1" a="1"/>
  <c r="A4309" i="1"/>
  <c r="A4310" i="1" a="1"/>
  <c r="A4310" i="1"/>
  <c r="A4311" i="1" a="1"/>
  <c r="A4311" i="1"/>
  <c r="A4312" i="1" a="1"/>
  <c r="A4312" i="1" s="1"/>
  <c r="A4313" i="1" a="1"/>
  <c r="A4313" i="1"/>
  <c r="A4314" i="1" a="1"/>
  <c r="A4314" i="1"/>
  <c r="A4315" i="1" a="1"/>
  <c r="A4315" i="1"/>
  <c r="A4316" i="1" a="1"/>
  <c r="A4316" i="1"/>
  <c r="A4317" i="1" a="1"/>
  <c r="A4317" i="1"/>
  <c r="A4318" i="1" a="1"/>
  <c r="A4318" i="1" s="1"/>
  <c r="A4319" i="1" a="1"/>
  <c r="A4319" i="1"/>
  <c r="A4320" i="1" a="1"/>
  <c r="A4320" i="1"/>
  <c r="A4321" i="1" a="1"/>
  <c r="A4321" i="1"/>
  <c r="A4322" i="1" a="1"/>
  <c r="A4322" i="1"/>
  <c r="A4323" i="1" a="1"/>
  <c r="A4323" i="1"/>
  <c r="A4324" i="1" a="1"/>
  <c r="A4324" i="1" s="1"/>
  <c r="A4325" i="1" a="1"/>
  <c r="A4325" i="1"/>
  <c r="A4326" i="1" a="1"/>
  <c r="A4326" i="1"/>
  <c r="A4327" i="1" a="1"/>
  <c r="A4327" i="1"/>
  <c r="A4328" i="1" a="1"/>
  <c r="A4328" i="1"/>
  <c r="A4329" i="1" a="1"/>
  <c r="A4329" i="1"/>
  <c r="A4330" i="1" a="1"/>
  <c r="A4330" i="1" s="1"/>
  <c r="A4331" i="1" a="1"/>
  <c r="A4331" i="1"/>
  <c r="A4332" i="1" a="1"/>
  <c r="A4332" i="1"/>
  <c r="A4333" i="1" a="1"/>
  <c r="A4333" i="1"/>
  <c r="A4334" i="1" a="1"/>
  <c r="A4334" i="1"/>
  <c r="A4335" i="1" a="1"/>
  <c r="A4335" i="1"/>
  <c r="A4336" i="1" a="1"/>
  <c r="A4336" i="1" s="1"/>
  <c r="A4337" i="1" a="1"/>
  <c r="A4337" i="1"/>
  <c r="A4338" i="1" a="1"/>
  <c r="A4338" i="1"/>
  <c r="A4339" i="1" a="1"/>
  <c r="A4339" i="1"/>
  <c r="A4340" i="1" a="1"/>
  <c r="A4340" i="1"/>
  <c r="A4341" i="1" a="1"/>
  <c r="A4341" i="1"/>
  <c r="A4342" i="1" a="1"/>
  <c r="A4342" i="1" s="1"/>
  <c r="A4343" i="1" a="1"/>
  <c r="A4343" i="1"/>
  <c r="A4344" i="1" a="1"/>
  <c r="A4344" i="1"/>
  <c r="A4345" i="1" a="1"/>
  <c r="A4345" i="1"/>
  <c r="A4346" i="1" a="1"/>
  <c r="A4346" i="1"/>
  <c r="A4347" i="1" a="1"/>
  <c r="A4347" i="1"/>
  <c r="A4348" i="1" a="1"/>
  <c r="A4348" i="1" s="1"/>
  <c r="A4349" i="1" a="1"/>
  <c r="A4349" i="1"/>
  <c r="A4350" i="1" a="1"/>
  <c r="A4350" i="1"/>
  <c r="A4351" i="1" a="1"/>
  <c r="A4351" i="1"/>
  <c r="A4352" i="1" a="1"/>
  <c r="A4352" i="1" s="1"/>
  <c r="A4353" i="1" a="1"/>
  <c r="A4353" i="1"/>
  <c r="A4354" i="1" a="1"/>
  <c r="A4354" i="1" s="1"/>
  <c r="A4355" i="1" a="1"/>
  <c r="A4355" i="1" s="1"/>
  <c r="A4356" i="1" a="1"/>
  <c r="A4356" i="1"/>
  <c r="A4357" i="1" a="1"/>
  <c r="A4357" i="1"/>
  <c r="A4358" i="1" a="1"/>
  <c r="A4358" i="1" s="1"/>
  <c r="A4359" i="1" a="1"/>
  <c r="A4359" i="1"/>
  <c r="A4360" i="1" a="1"/>
  <c r="A4360" i="1" s="1"/>
  <c r="A4361" i="1" a="1"/>
  <c r="A4361" i="1" s="1"/>
  <c r="A4362" i="1" a="1"/>
  <c r="A4362" i="1"/>
  <c r="A4363" i="1" a="1"/>
  <c r="A4363" i="1"/>
  <c r="A4364" i="1" a="1"/>
  <c r="A4364" i="1" s="1"/>
  <c r="A4365" i="1" a="1"/>
  <c r="A4365" i="1"/>
  <c r="A4366" i="1" a="1"/>
  <c r="A4366" i="1" s="1"/>
  <c r="A4367" i="1" a="1"/>
  <c r="A4367" i="1" s="1"/>
  <c r="A4368" i="1" a="1"/>
  <c r="A4368" i="1"/>
  <c r="A4369" i="1" a="1"/>
  <c r="A4369" i="1"/>
  <c r="A4370" i="1" a="1"/>
  <c r="A4370" i="1" s="1"/>
  <c r="A4371" i="1" a="1"/>
  <c r="A4371" i="1"/>
  <c r="A4372" i="1" a="1"/>
  <c r="A4372" i="1" s="1"/>
  <c r="A4373" i="1" a="1"/>
  <c r="A4373" i="1" s="1"/>
  <c r="A4374" i="1" a="1"/>
  <c r="A4374" i="1"/>
  <c r="A4375" i="1" a="1"/>
  <c r="A4375" i="1"/>
  <c r="A4376" i="1" a="1"/>
  <c r="A4376" i="1" s="1"/>
  <c r="A4377" i="1" a="1"/>
  <c r="A4377" i="1"/>
  <c r="A4378" i="1" a="1"/>
  <c r="A4378" i="1" s="1"/>
  <c r="A4379" i="1" a="1"/>
  <c r="A4379" i="1" s="1"/>
  <c r="A4380" i="1" a="1"/>
  <c r="A4380" i="1"/>
  <c r="A4381" i="1" a="1"/>
  <c r="A4381" i="1"/>
  <c r="A4382" i="1" a="1"/>
  <c r="A4382" i="1" s="1"/>
  <c r="A4383" i="1" a="1"/>
  <c r="A4383" i="1"/>
  <c r="A4384" i="1" a="1"/>
  <c r="A4384" i="1" s="1"/>
  <c r="A4385" i="1" a="1"/>
  <c r="A4385" i="1" s="1"/>
  <c r="A4386" i="1" a="1"/>
  <c r="A4386" i="1"/>
  <c r="A4387" i="1" a="1"/>
  <c r="A4387" i="1"/>
  <c r="A4388" i="1" a="1"/>
  <c r="A4388" i="1" s="1"/>
  <c r="A4389" i="1" a="1"/>
  <c r="A4389" i="1"/>
  <c r="A4390" i="1" a="1"/>
  <c r="A4390" i="1" s="1"/>
  <c r="A4391" i="1" a="1"/>
  <c r="A4391" i="1" s="1"/>
  <c r="A4392" i="1" a="1"/>
  <c r="A4392" i="1"/>
  <c r="A4393" i="1" a="1"/>
  <c r="A4393" i="1"/>
  <c r="A4394" i="1" a="1"/>
  <c r="A4394" i="1" s="1"/>
  <c r="A4395" i="1" a="1"/>
  <c r="A4395" i="1"/>
  <c r="A4396" i="1" a="1"/>
  <c r="A4396" i="1" s="1"/>
  <c r="A4397" i="1" a="1"/>
  <c r="A4397" i="1" s="1"/>
  <c r="A4398" i="1" a="1"/>
  <c r="A4398" i="1"/>
  <c r="A4399" i="1" a="1"/>
  <c r="A4399" i="1"/>
  <c r="A4400" i="1" a="1"/>
  <c r="A4400" i="1" s="1"/>
  <c r="A4401" i="1" a="1"/>
  <c r="A4401" i="1"/>
  <c r="A4402" i="1" a="1"/>
  <c r="A4402" i="1" s="1"/>
  <c r="A4403" i="1" a="1"/>
  <c r="A4403" i="1" s="1"/>
  <c r="A4404" i="1" a="1"/>
  <c r="A4404" i="1"/>
  <c r="A4405" i="1" a="1"/>
  <c r="A4405" i="1"/>
  <c r="A4406" i="1" a="1"/>
  <c r="A4406" i="1" s="1"/>
  <c r="A4407" i="1" a="1"/>
  <c r="A4407" i="1"/>
  <c r="A4408" i="1" a="1"/>
  <c r="A4408" i="1" s="1"/>
  <c r="A4409" i="1" a="1"/>
  <c r="A4409" i="1" s="1"/>
  <c r="A4410" i="1" a="1"/>
  <c r="A4410" i="1"/>
  <c r="A4411" i="1" a="1"/>
  <c r="A4411" i="1"/>
  <c r="A4412" i="1" a="1"/>
  <c r="A4412" i="1" s="1"/>
  <c r="A4413" i="1" a="1"/>
  <c r="A4413" i="1"/>
  <c r="A4414" i="1" a="1"/>
  <c r="A4414" i="1" s="1"/>
  <c r="A4415" i="1" a="1"/>
  <c r="A4415" i="1" s="1"/>
  <c r="A4416" i="1" a="1"/>
  <c r="A4416" i="1"/>
  <c r="A4417" i="1" a="1"/>
  <c r="A4417" i="1"/>
  <c r="A4418" i="1" a="1"/>
  <c r="A4418" i="1" s="1"/>
  <c r="A4419" i="1" a="1"/>
  <c r="A4419" i="1"/>
  <c r="A4420" i="1" a="1"/>
  <c r="A4420" i="1" s="1"/>
  <c r="A4421" i="1" a="1"/>
  <c r="A4421" i="1" s="1"/>
  <c r="A4422" i="1" a="1"/>
  <c r="A4422" i="1"/>
  <c r="A4423" i="1" a="1"/>
  <c r="A4423" i="1"/>
  <c r="A4424" i="1" a="1"/>
  <c r="A4424" i="1" s="1"/>
  <c r="A4425" i="1" a="1"/>
  <c r="A4425" i="1"/>
  <c r="A4426" i="1" a="1"/>
  <c r="A4426" i="1" s="1"/>
  <c r="A4427" i="1" a="1"/>
  <c r="A4427" i="1" s="1"/>
  <c r="A4428" i="1" a="1"/>
  <c r="A4428" i="1"/>
  <c r="A4429" i="1" a="1"/>
  <c r="A4429" i="1"/>
  <c r="A4430" i="1" a="1"/>
  <c r="A4430" i="1" s="1"/>
  <c r="A4431" i="1" a="1"/>
  <c r="A4431" i="1"/>
  <c r="A4432" i="1" a="1"/>
  <c r="A4432" i="1" s="1"/>
  <c r="A4433" i="1" a="1"/>
  <c r="A4433" i="1" s="1"/>
  <c r="A4434" i="1" a="1"/>
  <c r="A4434" i="1"/>
  <c r="A4435" i="1" a="1"/>
  <c r="A4435" i="1"/>
  <c r="A4436" i="1" a="1"/>
  <c r="A4436" i="1" s="1"/>
  <c r="A4437" i="1" a="1"/>
  <c r="A4437" i="1"/>
  <c r="A4438" i="1" a="1"/>
  <c r="A4438" i="1" s="1"/>
  <c r="A4439" i="1" a="1"/>
  <c r="A4439" i="1" s="1"/>
  <c r="A4440" i="1" a="1"/>
  <c r="A4440" i="1"/>
  <c r="A4441" i="1" a="1"/>
  <c r="A4441" i="1"/>
  <c r="A4442" i="1" a="1"/>
  <c r="A4442" i="1" s="1"/>
  <c r="A4443" i="1" a="1"/>
  <c r="A4443" i="1"/>
  <c r="A4444" i="1" a="1"/>
  <c r="A4444" i="1" s="1"/>
  <c r="A4445" i="1" a="1"/>
  <c r="A4445" i="1" s="1"/>
  <c r="A4446" i="1" a="1"/>
  <c r="A4446" i="1"/>
  <c r="A4447" i="1" a="1"/>
  <c r="A4447" i="1"/>
  <c r="A4448" i="1" a="1"/>
  <c r="A4448" i="1" s="1"/>
  <c r="A4449" i="1" a="1"/>
  <c r="A4449" i="1"/>
  <c r="A4450" i="1" a="1"/>
  <c r="A4450" i="1" s="1"/>
  <c r="A4451" i="1" a="1"/>
  <c r="A4451" i="1" s="1"/>
  <c r="A4452" i="1" a="1"/>
  <c r="A4452" i="1"/>
  <c r="A4453" i="1" a="1"/>
  <c r="A4453" i="1"/>
  <c r="A4454" i="1" a="1"/>
  <c r="A4454" i="1" s="1"/>
  <c r="A4455" i="1" a="1"/>
  <c r="A4455" i="1"/>
  <c r="A4456" i="1" a="1"/>
  <c r="A4456" i="1" s="1"/>
  <c r="A4457" i="1" a="1"/>
  <c r="A4457" i="1" s="1"/>
  <c r="A4458" i="1" a="1"/>
  <c r="A4458" i="1"/>
  <c r="A4459" i="1" a="1"/>
  <c r="A4459" i="1"/>
  <c r="A4460" i="1" a="1"/>
  <c r="A4460" i="1" s="1"/>
  <c r="A4461" i="1" a="1"/>
  <c r="A4461" i="1"/>
  <c r="A4462" i="1" a="1"/>
  <c r="A4462" i="1" s="1"/>
  <c r="A4463" i="1" a="1"/>
  <c r="A4463" i="1" s="1"/>
  <c r="A4464" i="1" a="1"/>
  <c r="A4464" i="1"/>
  <c r="A4465" i="1" a="1"/>
  <c r="A4465" i="1"/>
  <c r="A4466" i="1" a="1"/>
  <c r="A4466" i="1" s="1"/>
  <c r="A4467" i="1" a="1"/>
  <c r="A4467" i="1"/>
  <c r="A4468" i="1" a="1"/>
  <c r="A4468" i="1" s="1"/>
  <c r="A4469" i="1" a="1"/>
  <c r="A4469" i="1" s="1"/>
  <c r="A4470" i="1" a="1"/>
  <c r="A4470" i="1"/>
  <c r="A4471" i="1" a="1"/>
  <c r="A4471" i="1"/>
  <c r="A4472" i="1" a="1"/>
  <c r="A4472" i="1" s="1"/>
  <c r="A4473" i="1" a="1"/>
  <c r="A4473" i="1"/>
  <c r="A4474" i="1" a="1"/>
  <c r="A4474" i="1" s="1"/>
  <c r="A4475" i="1" a="1"/>
  <c r="A4475" i="1" s="1"/>
  <c r="A4476" i="1" a="1"/>
  <c r="A4476" i="1"/>
  <c r="A4477" i="1" a="1"/>
  <c r="A4477" i="1"/>
  <c r="A4478" i="1" a="1"/>
  <c r="A4478" i="1" s="1"/>
  <c r="A4479" i="1" a="1"/>
  <c r="A4479" i="1"/>
  <c r="A4480" i="1" a="1"/>
  <c r="A4480" i="1" s="1"/>
  <c r="A4481" i="1" a="1"/>
  <c r="A4481" i="1" s="1"/>
  <c r="A4482" i="1" a="1"/>
  <c r="A4482" i="1"/>
  <c r="A4483" i="1" a="1"/>
  <c r="A4483" i="1"/>
  <c r="A4484" i="1" a="1"/>
  <c r="A4484" i="1" s="1"/>
  <c r="A4485" i="1" a="1"/>
  <c r="A4485" i="1"/>
  <c r="A4486" i="1" a="1"/>
  <c r="A4486" i="1" s="1"/>
  <c r="A4487" i="1" a="1"/>
  <c r="A4487" i="1" s="1"/>
  <c r="A4488" i="1" a="1"/>
  <c r="A4488" i="1"/>
  <c r="A4489" i="1" a="1"/>
  <c r="A4489" i="1"/>
  <c r="A4490" i="1" a="1"/>
  <c r="A4490" i="1" s="1"/>
  <c r="A4491" i="1" a="1"/>
  <c r="A4491" i="1"/>
  <c r="A4492" i="1" a="1"/>
  <c r="A4492" i="1" s="1"/>
  <c r="A4493" i="1" a="1"/>
  <c r="A4493" i="1" s="1"/>
  <c r="A4494" i="1" a="1"/>
  <c r="A4494" i="1"/>
  <c r="A4495" i="1" a="1"/>
  <c r="A4495" i="1"/>
  <c r="A4496" i="1" a="1"/>
  <c r="A4496" i="1" s="1"/>
  <c r="A4497" i="1" a="1"/>
  <c r="A4497" i="1"/>
  <c r="A4498" i="1" a="1"/>
  <c r="A4498" i="1" s="1"/>
  <c r="A4499" i="1" a="1"/>
  <c r="A4499" i="1" s="1"/>
  <c r="A4500" i="1" a="1"/>
  <c r="A4500" i="1"/>
  <c r="A4501" i="1" a="1"/>
  <c r="A4501" i="1"/>
  <c r="A4502" i="1" a="1"/>
  <c r="A4502" i="1" s="1"/>
  <c r="A4503" i="1" a="1"/>
  <c r="A4503" i="1"/>
  <c r="A4504" i="1" a="1"/>
  <c r="A4504" i="1" s="1"/>
  <c r="A4505" i="1" a="1"/>
  <c r="A4505" i="1" s="1"/>
  <c r="A4506" i="1" a="1"/>
  <c r="A4506" i="1"/>
  <c r="A4507" i="1" a="1"/>
  <c r="A4507" i="1"/>
  <c r="A4508" i="1" a="1"/>
  <c r="A4508" i="1" s="1"/>
  <c r="A4509" i="1" a="1"/>
  <c r="A4509" i="1"/>
  <c r="A4510" i="1" a="1"/>
  <c r="A4510" i="1" s="1"/>
  <c r="A4511" i="1" a="1"/>
  <c r="A4511" i="1" s="1"/>
  <c r="A4512" i="1" a="1"/>
  <c r="A4512" i="1"/>
  <c r="A4513" i="1" a="1"/>
  <c r="A4513" i="1"/>
  <c r="A4514" i="1" a="1"/>
  <c r="A4514" i="1" s="1"/>
  <c r="A4515" i="1" a="1"/>
  <c r="A4515" i="1"/>
  <c r="A4516" i="1" a="1"/>
  <c r="A4516" i="1" s="1"/>
  <c r="A4517" i="1" a="1"/>
  <c r="A4517" i="1" s="1"/>
  <c r="A4518" i="1" a="1"/>
  <c r="A4518" i="1"/>
  <c r="A4519" i="1" a="1"/>
  <c r="A4519" i="1"/>
  <c r="A4520" i="1" a="1"/>
  <c r="A4520" i="1" s="1"/>
  <c r="A4521" i="1" a="1"/>
  <c r="A4521" i="1"/>
  <c r="A4522" i="1" a="1"/>
  <c r="A4522" i="1" s="1"/>
  <c r="A4523" i="1" a="1"/>
  <c r="A4523" i="1" s="1"/>
  <c r="A4524" i="1" a="1"/>
  <c r="A4524" i="1"/>
  <c r="A4525" i="1" a="1"/>
  <c r="A4525" i="1"/>
  <c r="A4526" i="1" a="1"/>
  <c r="A4526" i="1" s="1"/>
  <c r="A4527" i="1" a="1"/>
  <c r="A4527" i="1"/>
  <c r="A4528" i="1" a="1"/>
  <c r="A4528" i="1" s="1"/>
  <c r="A4529" i="1" a="1"/>
  <c r="A4529" i="1" s="1"/>
  <c r="A4530" i="1" a="1"/>
  <c r="A4530" i="1"/>
  <c r="A4531" i="1" a="1"/>
  <c r="A4531" i="1"/>
  <c r="A4532" i="1" a="1"/>
  <c r="A4532" i="1" s="1"/>
  <c r="A4533" i="1" a="1"/>
  <c r="A4533" i="1"/>
  <c r="A4534" i="1" a="1"/>
  <c r="A4534" i="1" s="1"/>
  <c r="A4535" i="1" a="1"/>
  <c r="A4535" i="1" s="1"/>
  <c r="A4536" i="1" a="1"/>
  <c r="A4536" i="1"/>
  <c r="A4537" i="1" a="1"/>
  <c r="A4537" i="1"/>
  <c r="A4538" i="1" a="1"/>
  <c r="A4538" i="1" s="1"/>
  <c r="A4539" i="1" a="1"/>
  <c r="A4539" i="1"/>
  <c r="A4540" i="1" a="1"/>
  <c r="A4540" i="1" s="1"/>
  <c r="A4541" i="1" a="1"/>
  <c r="A4541" i="1" s="1"/>
  <c r="A4542" i="1" a="1"/>
  <c r="A4542" i="1"/>
  <c r="A4543" i="1" a="1"/>
  <c r="A4543" i="1"/>
  <c r="A4544" i="1" a="1"/>
  <c r="A4544" i="1" s="1"/>
  <c r="A4545" i="1" a="1"/>
  <c r="A4545" i="1" s="1"/>
  <c r="A4546" i="1" a="1"/>
  <c r="A4546" i="1" s="1"/>
  <c r="A4547" i="1" a="1"/>
  <c r="A4547" i="1" s="1"/>
  <c r="A4548" i="1" a="1"/>
  <c r="A4548" i="1"/>
  <c r="A4549" i="1" a="1"/>
  <c r="A4549" i="1"/>
  <c r="A4550" i="1" a="1"/>
  <c r="A4550" i="1" s="1"/>
  <c r="A4551" i="1" a="1"/>
  <c r="A4551" i="1" s="1"/>
  <c r="A4552" i="1" a="1"/>
  <c r="A4552" i="1" s="1"/>
  <c r="A4553" i="1" a="1"/>
  <c r="A4553" i="1" s="1"/>
  <c r="A4554" i="1" a="1"/>
  <c r="A4554" i="1"/>
  <c r="A4555" i="1" a="1"/>
  <c r="A4555" i="1"/>
  <c r="A4556" i="1" a="1"/>
  <c r="A4556" i="1" s="1"/>
  <c r="A4557" i="1" a="1"/>
  <c r="A4557" i="1" s="1"/>
  <c r="A4558" i="1" a="1"/>
  <c r="A4558" i="1" s="1"/>
  <c r="A4559" i="1" a="1"/>
  <c r="A4559" i="1" s="1"/>
  <c r="A4560" i="1" a="1"/>
  <c r="A4560" i="1"/>
  <c r="A4561" i="1" a="1"/>
  <c r="A4561" i="1"/>
  <c r="A4562" i="1" a="1"/>
  <c r="A4562" i="1" s="1"/>
  <c r="A4563" i="1" a="1"/>
  <c r="A4563" i="1" s="1"/>
  <c r="A4564" i="1" a="1"/>
  <c r="A4564" i="1" s="1"/>
  <c r="A4565" i="1" a="1"/>
  <c r="A4565" i="1" s="1"/>
  <c r="A4566" i="1" a="1"/>
  <c r="A4566" i="1"/>
  <c r="A4567" i="1" a="1"/>
  <c r="A4567" i="1"/>
  <c r="A4568" i="1" a="1"/>
  <c r="A4568" i="1" s="1"/>
  <c r="A4569" i="1" a="1"/>
  <c r="A4569" i="1" s="1"/>
  <c r="A4570" i="1" a="1"/>
  <c r="A4570" i="1" s="1"/>
  <c r="A4571" i="1" a="1"/>
  <c r="A4571" i="1" s="1"/>
  <c r="A4572" i="1" a="1"/>
  <c r="A4572" i="1"/>
  <c r="A4573" i="1" a="1"/>
  <c r="A4573" i="1"/>
  <c r="A4574" i="1" a="1"/>
  <c r="A4574" i="1" s="1"/>
  <c r="A4575" i="1" a="1"/>
  <c r="A4575" i="1" s="1"/>
  <c r="A4576" i="1" a="1"/>
  <c r="A4576" i="1" s="1"/>
  <c r="A4577" i="1" a="1"/>
  <c r="A4577" i="1" s="1"/>
  <c r="A4578" i="1" a="1"/>
  <c r="A4578" i="1"/>
  <c r="A4579" i="1" a="1"/>
  <c r="A4579" i="1"/>
  <c r="A4580" i="1" a="1"/>
  <c r="A4580" i="1" s="1"/>
  <c r="A4581" i="1" a="1"/>
  <c r="A4581" i="1" s="1"/>
  <c r="A4582" i="1" a="1"/>
  <c r="A4582" i="1" s="1"/>
  <c r="A4583" i="1" a="1"/>
  <c r="A4583" i="1" s="1"/>
  <c r="A4584" i="1" a="1"/>
  <c r="A4584" i="1"/>
  <c r="A4585" i="1" a="1"/>
  <c r="A4585" i="1"/>
  <c r="A4586" i="1" a="1"/>
  <c r="A4586" i="1" s="1"/>
  <c r="A4587" i="1" a="1"/>
  <c r="A4587" i="1" s="1"/>
  <c r="A4588" i="1" a="1"/>
  <c r="A4588" i="1" s="1"/>
  <c r="A4589" i="1" a="1"/>
  <c r="A4589" i="1" s="1"/>
  <c r="A4590" i="1" a="1"/>
  <c r="A4590" i="1"/>
  <c r="A4591" i="1" a="1"/>
  <c r="A4591" i="1"/>
  <c r="A4592" i="1" a="1"/>
  <c r="A4592" i="1" s="1"/>
  <c r="A4593" i="1" a="1"/>
  <c r="A4593" i="1" s="1"/>
  <c r="A4594" i="1" a="1"/>
  <c r="A4594" i="1" s="1"/>
  <c r="A4595" i="1" a="1"/>
  <c r="A4595" i="1" s="1"/>
  <c r="A4596" i="1" a="1"/>
  <c r="A4596" i="1"/>
  <c r="A4597" i="1" a="1"/>
  <c r="A4597" i="1"/>
  <c r="A4598" i="1" a="1"/>
  <c r="A4598" i="1" s="1"/>
  <c r="A4599" i="1" a="1"/>
  <c r="A4599" i="1" s="1"/>
  <c r="A4600" i="1" a="1"/>
  <c r="A4600" i="1" s="1"/>
  <c r="A4601" i="1" a="1"/>
  <c r="A4601" i="1" s="1"/>
  <c r="A4602" i="1" a="1"/>
  <c r="A4602" i="1"/>
  <c r="A4603" i="1" a="1"/>
  <c r="A4603" i="1"/>
  <c r="A4604" i="1" a="1"/>
  <c r="A4604" i="1" s="1"/>
  <c r="A4605" i="1" a="1"/>
  <c r="A4605" i="1" s="1"/>
  <c r="A4606" i="1" a="1"/>
  <c r="A4606" i="1" s="1"/>
  <c r="A4607" i="1" a="1"/>
  <c r="A4607" i="1" s="1"/>
  <c r="A4608" i="1" a="1"/>
  <c r="A4608" i="1"/>
  <c r="A4609" i="1" a="1"/>
  <c r="A4609" i="1"/>
  <c r="A4610" i="1" a="1"/>
  <c r="A4610" i="1" s="1"/>
  <c r="A4611" i="1" a="1"/>
  <c r="A4611" i="1" s="1"/>
  <c r="A4612" i="1" a="1"/>
  <c r="A4612" i="1" s="1"/>
  <c r="A4613" i="1" a="1"/>
  <c r="A4613" i="1" s="1"/>
  <c r="A4614" i="1" a="1"/>
  <c r="A4614" i="1"/>
  <c r="A4615" i="1" a="1"/>
  <c r="A4615" i="1"/>
  <c r="A4616" i="1" a="1"/>
  <c r="A4616" i="1" s="1"/>
  <c r="A4617" i="1" a="1"/>
  <c r="A4617" i="1" s="1"/>
  <c r="A4618" i="1" a="1"/>
  <c r="A4618" i="1" s="1"/>
  <c r="A4619" i="1" a="1"/>
  <c r="A4619" i="1" s="1"/>
  <c r="A4620" i="1" a="1"/>
  <c r="A4620" i="1"/>
  <c r="A4621" i="1" a="1"/>
  <c r="A4621" i="1"/>
  <c r="A4622" i="1" a="1"/>
  <c r="A4622" i="1" s="1"/>
  <c r="A4623" i="1" a="1"/>
  <c r="A4623" i="1" s="1"/>
  <c r="A4624" i="1" a="1"/>
  <c r="A4624" i="1" s="1"/>
  <c r="A4625" i="1" a="1"/>
  <c r="A4625" i="1" s="1"/>
  <c r="A4626" i="1" a="1"/>
  <c r="A4626" i="1"/>
  <c r="A4627" i="1" a="1"/>
  <c r="A4627" i="1"/>
  <c r="A4628" i="1" a="1"/>
  <c r="A4628" i="1" s="1"/>
  <c r="A4629" i="1" a="1"/>
  <c r="A4629" i="1" s="1"/>
  <c r="A4630" i="1" a="1"/>
  <c r="A4630" i="1" s="1"/>
  <c r="A4631" i="1" a="1"/>
  <c r="A4631" i="1" s="1"/>
  <c r="A4632" i="1" a="1"/>
  <c r="A4632" i="1"/>
  <c r="A4633" i="1" a="1"/>
  <c r="A4633" i="1"/>
  <c r="A4634" i="1" a="1"/>
  <c r="A4634" i="1" s="1"/>
  <c r="A4635" i="1" a="1"/>
  <c r="A4635" i="1" s="1"/>
  <c r="A4636" i="1" a="1"/>
  <c r="A4636" i="1" s="1"/>
  <c r="A4637" i="1" a="1"/>
  <c r="A4637" i="1" s="1"/>
  <c r="A4638" i="1" a="1"/>
  <c r="A4638" i="1"/>
  <c r="A4639" i="1" a="1"/>
  <c r="A4639" i="1"/>
  <c r="A4640" i="1" a="1"/>
  <c r="A4640" i="1" s="1"/>
  <c r="A4641" i="1" a="1"/>
  <c r="A4641" i="1" s="1"/>
  <c r="A4642" i="1" a="1"/>
  <c r="A4642" i="1" s="1"/>
  <c r="A4643" i="1" a="1"/>
  <c r="A4643" i="1" s="1"/>
  <c r="A4644" i="1" a="1"/>
  <c r="A4644" i="1"/>
  <c r="A4645" i="1" a="1"/>
  <c r="A4645" i="1"/>
  <c r="A4646" i="1" a="1"/>
  <c r="A4646" i="1" s="1"/>
  <c r="A4647" i="1" a="1"/>
  <c r="A4647" i="1" s="1"/>
  <c r="A4648" i="1" a="1"/>
  <c r="A4648" i="1" s="1"/>
  <c r="A4649" i="1" a="1"/>
  <c r="A4649" i="1" s="1"/>
  <c r="A4650" i="1" a="1"/>
  <c r="A4650" i="1" s="1"/>
  <c r="A4651" i="1" a="1"/>
  <c r="A4651" i="1"/>
  <c r="A4652" i="1" a="1"/>
  <c r="A4652" i="1" s="1"/>
  <c r="A4653" i="1" a="1"/>
  <c r="A4653" i="1" s="1"/>
  <c r="A4654" i="1" a="1"/>
  <c r="A4654" i="1" s="1"/>
  <c r="C7" i="3"/>
  <c r="P6" i="3" a="1"/>
  <c r="P6" i="3" s="1"/>
  <c r="O7" i="3" a="1"/>
  <c r="O7" i="3" s="1"/>
  <c r="C23" i="3"/>
  <c r="P2" i="3" a="1"/>
  <c r="P2" i="3" s="1"/>
  <c r="O3" i="3" a="1"/>
  <c r="C3" i="3"/>
  <c r="E3" i="3" s="1"/>
  <c r="C4" i="3"/>
  <c r="C9" i="2"/>
  <c r="C7" i="2"/>
  <c r="C6" i="2"/>
  <c r="C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C5" i="3"/>
  <c r="C8" i="2" l="1"/>
  <c r="C4" i="2"/>
  <c r="D4" i="3"/>
  <c r="S8" i="3" a="1"/>
  <c r="S8" i="3" s="1"/>
  <c r="S9" i="3" a="1"/>
  <c r="S9" i="3" s="1"/>
  <c r="P8" i="3" a="1"/>
  <c r="P8" i="3" s="1"/>
  <c r="U9" i="3" a="1"/>
  <c r="U9" i="3" s="1"/>
  <c r="Q8" i="3" a="1"/>
  <c r="Q8" i="3" s="1"/>
  <c r="R8" i="3" a="1"/>
  <c r="R8" i="3" s="1"/>
  <c r="T8" i="3" a="1"/>
  <c r="T8" i="3" s="1"/>
  <c r="U8" i="3" a="1"/>
  <c r="U8" i="3" s="1"/>
  <c r="V8" i="3" a="1"/>
  <c r="V8" i="3" s="1"/>
  <c r="P9" i="3" a="1"/>
  <c r="P9" i="3" s="1"/>
  <c r="Q9" i="3" a="1"/>
  <c r="Q9" i="3" s="1"/>
  <c r="R9" i="3" a="1"/>
  <c r="R9" i="3" s="1"/>
  <c r="T9" i="3" a="1"/>
  <c r="T9" i="3" s="1"/>
  <c r="V9" i="3" a="1"/>
  <c r="V9" i="3" s="1"/>
  <c r="S33" i="3" a="1"/>
  <c r="S33" i="3" s="1"/>
  <c r="B50" i="3" a="1"/>
  <c r="B50" i="3" s="1"/>
  <c r="D50" i="3" s="1"/>
  <c r="S30" i="3" a="1"/>
  <c r="S30" i="3" s="1"/>
  <c r="S32" i="3" s="1" a="1"/>
  <c r="S32" i="3" s="1"/>
  <c r="R37" i="3" a="1"/>
  <c r="R37" i="3" s="1"/>
  <c r="R31" i="3"/>
  <c r="U32" i="3" a="1"/>
  <c r="U32" i="3" s="1"/>
  <c r="T32" i="3" a="1"/>
  <c r="T32" i="3" s="1"/>
  <c r="B9" i="4"/>
  <c r="B8" i="4"/>
  <c r="Q5" i="3"/>
  <c r="Q37" i="3" a="1"/>
  <c r="Q37" i="3" s="1"/>
  <c r="V5" i="3"/>
  <c r="P39" i="3" a="1"/>
  <c r="P39" i="3" s="1"/>
  <c r="Q4" i="3"/>
  <c r="U4" i="3"/>
  <c r="V4" i="3"/>
  <c r="B19" i="3"/>
  <c r="P38" i="3" a="1"/>
  <c r="P38" i="3" s="1"/>
  <c r="Q39" i="3" a="1"/>
  <c r="Q39" i="3" s="1"/>
  <c r="Q38" i="3" a="1"/>
  <c r="Q38" i="3" s="1"/>
  <c r="P5" i="3"/>
  <c r="C21" i="3"/>
  <c r="D21" i="3" s="1"/>
  <c r="C34" i="3"/>
  <c r="D34" i="3" s="1"/>
  <c r="R39" i="3" a="1"/>
  <c r="R39" i="3" s="1"/>
  <c r="P4" i="3"/>
  <c r="C20" i="3"/>
  <c r="C35" i="3"/>
  <c r="E35" i="3" s="1"/>
  <c r="R38" i="3" a="1"/>
  <c r="R38" i="3" s="1"/>
  <c r="R5" i="3"/>
  <c r="D35" i="3"/>
  <c r="R4" i="3"/>
  <c r="O3" i="3"/>
  <c r="S5" i="3"/>
  <c r="D20" i="3"/>
  <c r="E20" i="3"/>
  <c r="S4" i="3"/>
  <c r="T5" i="3"/>
  <c r="P37" i="3" a="1"/>
  <c r="P37" i="3" s="1"/>
  <c r="T4" i="3"/>
  <c r="U5" i="3"/>
  <c r="W8" i="3" l="1"/>
  <c r="W9" i="3"/>
  <c r="U31" i="3" a="1"/>
  <c r="U31" i="3" s="1"/>
  <c r="T31" i="3" a="1"/>
  <c r="T31" i="3" s="1"/>
  <c r="S31" i="3" a="1"/>
  <c r="S31" i="3" s="1"/>
  <c r="Q7" i="3" a="1"/>
  <c r="Q7" i="3" s="1"/>
  <c r="U7" i="3" a="1"/>
  <c r="U7" i="3" s="1"/>
  <c r="V7" i="3" a="1"/>
  <c r="V7" i="3" s="1"/>
  <c r="R7" i="3" a="1"/>
  <c r="R7" i="3" s="1"/>
  <c r="S7" i="3" a="1"/>
  <c r="S7" i="3" s="1"/>
  <c r="T7" i="3" a="1"/>
  <c r="T7" i="3" s="1"/>
  <c r="P7" i="3" a="1"/>
  <c r="P7" i="3" s="1"/>
  <c r="C51" i="3"/>
  <c r="D51" i="3" s="1"/>
  <c r="T33" i="3" a="1"/>
  <c r="T33" i="3" s="1"/>
  <c r="C50" i="3"/>
  <c r="E50" i="3" s="1"/>
  <c r="E51" i="3"/>
  <c r="C19" i="3"/>
  <c r="D19" i="3" s="1"/>
  <c r="Q3" i="3"/>
  <c r="S3" i="3"/>
  <c r="P3" i="3"/>
  <c r="T3" i="3"/>
  <c r="U3" i="3"/>
  <c r="R3" i="3"/>
  <c r="V3" i="3"/>
  <c r="W7" i="3" l="1"/>
  <c r="E19" i="3"/>
  <c r="B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<sst xmlns="http://schemas.openxmlformats.org/spreadsheetml/2006/main" count="18644" uniqueCount="35">
  <si>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</si>
  <si>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</si>
  <si>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</si>
  <si>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</si>
  <si>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</si>
  <si>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</si>
  <si>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</si>
  <si>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</si>
  <si>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</si>
  <si>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</si>
  <si>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</si>
  <si>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</si>
  <si>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</si>
  <si>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</si>
  <si>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</si>
  <si>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</si>
  <si>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</si>
  <si>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</si>
  <si>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</si>
  <si>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EmployeeId</t>
  </si>
  <si>
    <t>Leave</t>
  </si>
  <si>
    <t>Total Employees</t>
  </si>
  <si>
    <t>Average Age</t>
  </si>
  <si>
    <t>Average Experience</t>
  </si>
  <si>
    <t>Employees on Leave</t>
  </si>
  <si>
    <t>% of Employees on Leave</t>
  </si>
  <si>
    <t>Total Benched Employees</t>
  </si>
  <si>
    <t>Other</t>
  </si>
  <si>
    <t>City * gender * benched</t>
  </si>
  <si>
    <t>Active</t>
  </si>
  <si>
    <t>Total</t>
  </si>
  <si>
    <t>Enter an employee number:</t>
  </si>
  <si>
    <t>Employye number found:</t>
  </si>
  <si>
    <t>Ever been benched:</t>
  </si>
  <si>
    <t>Active or on leave: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</si>
</sst>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" fontId="0" fillId="0" borderId="0" xfId="0" applyNumberFormat="1"/>
    <xf numFmtId="0" fontId="20" fillId="0" borderId="0" xfId="0" applyFont="1"/>
    <xf numFmtId="0" fontId="21" fillId="0" borderId="0" xfId="0" applyFont="1"/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0" fontId="20" fillId="0" borderId="0" xfId="0" applyFont="1" applyProtection="1">
      <protection locked="0"/>
    </xf>
    <xf numFmtId="1" fontId="20" fillId="0" borderId="0" xfId="0" applyNumberFormat="1" applyFont="1"/>
    <xf numFmtId="164" fontId="20" fillId="0" borderId="0" xfId="0" applyNumberFormat="1" applyFont="1"/>
    <xf numFmtId="9" fontId="2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DF21A"/>
      <color rgb="FFD0ED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Table!$B$3:$B$4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Table!$D$3:$D$4</c:f>
              <c:numCache>
                <c:formatCode>0</c:formatCode>
                <c:ptCount val="2"/>
                <c:pt idx="0">
                  <c:v>1875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8-487C-9E50-0691F3309709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Table!$B$3:$B$4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Table!$E$3:$E$4</c:f>
              <c:numCache>
                <c:formatCode>0</c:formatCode>
                <c:ptCount val="2"/>
                <c:pt idx="0">
                  <c:v>#N/A</c:v>
                </c:pt>
                <c:pt idx="1">
                  <c:v>2778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28-487C-9E50-0691F33097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02367"/>
        <c:axId val="90303327"/>
      </c:barChart>
      <c:catAx>
        <c:axId val="9030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3327"/>
        <c:crosses val="autoZero"/>
        <c:auto val="1"/>
        <c:lblAlgn val="ctr"/>
        <c:lblOffset val="100"/>
        <c:noMultiLvlLbl val="0"/>
      </c:catAx>
      <c:valAx>
        <c:axId val="903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Table!$B$19:$B$21</c:f>
              <c:strCache>
                <c:ptCount val="3"/>
                <c:pt idx="0">
                  <c:v>Bangalore</c:v>
                </c:pt>
                <c:pt idx="1">
                  <c:v>Pune</c:v>
                </c:pt>
                <c:pt idx="2">
                  <c:v>New Delhi</c:v>
                </c:pt>
              </c:strCache>
            </c:strRef>
          </c:cat>
          <c:val>
            <c:numRef>
              <c:f>Table!$D$19:$D$21</c:f>
              <c:numCache>
                <c:formatCode>General</c:formatCode>
                <c:ptCount val="3"/>
                <c:pt idx="0">
                  <c:v>2228</c:v>
                </c:pt>
                <c:pt idx="1">
                  <c:v>#N/A</c:v>
                </c:pt>
                <c:pt idx="2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E8-4C7F-95AF-7A5624209790}"/>
            </c:ext>
          </c:extLst>
        </c:ser>
        <c:ser>
          <c:idx val="1"/>
          <c:order val="1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Table!$B$19:$B$21</c:f>
              <c:strCache>
                <c:ptCount val="3"/>
                <c:pt idx="0">
                  <c:v>Bangalore</c:v>
                </c:pt>
                <c:pt idx="1">
                  <c:v>Pune</c:v>
                </c:pt>
                <c:pt idx="2">
                  <c:v>New Delhi</c:v>
                </c:pt>
              </c:strCache>
            </c:strRef>
          </c:cat>
          <c:val>
            <c:numRef>
              <c:f>Table!$E$19:$E$21</c:f>
              <c:numCache>
                <c:formatCode>General</c:formatCode>
                <c:ptCount val="3"/>
                <c:pt idx="0">
                  <c:v>#N/A</c:v>
                </c:pt>
                <c:pt idx="1">
                  <c:v>1268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E8-4C7F-95AF-7A5624209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82911"/>
        <c:axId val="148383391"/>
      </c:barChart>
      <c:catAx>
        <c:axId val="14838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83391"/>
        <c:crosses val="autoZero"/>
        <c:auto val="1"/>
        <c:lblAlgn val="ctr"/>
        <c:lblOffset val="100"/>
        <c:noMultiLvlLbl val="0"/>
      </c:catAx>
      <c:valAx>
        <c:axId val="14838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8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Table!$B$34:$B$35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Table!$C$34:$C$35</c:f>
              <c:numCache>
                <c:formatCode>General</c:formatCode>
                <c:ptCount val="2"/>
                <c:pt idx="0">
                  <c:v>4175</c:v>
                </c:pt>
                <c:pt idx="1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37-4640-AE95-8ECC601DB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378191"/>
        <c:axId val="1456361871"/>
      </c:barChart>
      <c:catAx>
        <c:axId val="145637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61871"/>
        <c:crosses val="autoZero"/>
        <c:auto val="1"/>
        <c:lblAlgn val="ctr"/>
        <c:lblOffset val="100"/>
        <c:noMultiLvlLbl val="0"/>
      </c:catAx>
      <c:valAx>
        <c:axId val="145636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7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Table!$B$50:$B$51</c:f>
              <c:strCache>
                <c:ptCount val="2"/>
                <c:pt idx="0">
                  <c:v>Active</c:v>
                </c:pt>
                <c:pt idx="1">
                  <c:v>Leave</c:v>
                </c:pt>
              </c:strCache>
            </c:strRef>
          </c:cat>
          <c:val>
            <c:numRef>
              <c:f>Table!$C$50:$C$51</c:f>
              <c:numCache>
                <c:formatCode>General</c:formatCode>
                <c:ptCount val="2"/>
                <c:pt idx="0">
                  <c:v>3053</c:v>
                </c:pt>
                <c:pt idx="1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C1-45CB-8F8F-4E57214EC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745839"/>
        <c:axId val="537751599"/>
      </c:barChart>
      <c:catAx>
        <c:axId val="53774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51599"/>
        <c:crosses val="autoZero"/>
        <c:auto val="1"/>
        <c:lblAlgn val="ctr"/>
        <c:lblOffset val="100"/>
        <c:noMultiLvlLbl val="0"/>
      </c:catAx>
      <c:valAx>
        <c:axId val="53775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4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Table!$S$30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Table!$R$31:$R$32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Table!$S$31:$S$32</c:f>
              <c:numCache>
                <c:formatCode>General</c:formatCode>
                <c:ptCount val="2"/>
                <c:pt idx="0">
                  <c:v>480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CA-4FCC-ADEE-31F491F8F636}"/>
            </c:ext>
          </c:extLst>
        </c:ser>
        <c:ser>
          <c:idx val="1"/>
          <c:order val="1"/>
          <c:tx>
            <c:strRef>
              <c:f>Table!$T$30</c:f>
              <c:strCache>
                <c:ptCount val="1"/>
                <c:pt idx="0">
                  <c:v>Leave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Table!$R$31:$R$32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Table!$T$31:$T$32</c:f>
              <c:numCache>
                <c:formatCode>General</c:formatCode>
                <c:ptCount val="2"/>
                <c:pt idx="0">
                  <c:v>122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CA-4FCC-ADEE-31F491F8F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043807"/>
        <c:axId val="361037567"/>
      </c:barChart>
      <c:catAx>
        <c:axId val="36104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37567"/>
        <c:crosses val="autoZero"/>
        <c:auto val="1"/>
        <c:lblAlgn val="ctr"/>
        <c:lblOffset val="100"/>
        <c:noMultiLvlLbl val="0"/>
      </c:catAx>
      <c:valAx>
        <c:axId val="3610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4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Table!$O$7</c:f>
              <c:strCache>
                <c:ptCount val="1"/>
                <c:pt idx="0">
                  <c:v>Bachelors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Table!$P$6:$V$6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Table!$P$7:$V$7</c:f>
              <c:numCache>
                <c:formatCode>General</c:formatCode>
                <c:ptCount val="7"/>
                <c:pt idx="0">
                  <c:v>65</c:v>
                </c:pt>
                <c:pt idx="1">
                  <c:v>100</c:v>
                </c:pt>
                <c:pt idx="2">
                  <c:v>97</c:v>
                </c:pt>
                <c:pt idx="3">
                  <c:v>65</c:v>
                </c:pt>
                <c:pt idx="4">
                  <c:v>72</c:v>
                </c:pt>
                <c:pt idx="5">
                  <c:v>87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17-4ABD-95F1-91193ADAE19B}"/>
            </c:ext>
          </c:extLst>
        </c:ser>
        <c:ser>
          <c:idx val="1"/>
          <c:order val="1"/>
          <c:tx>
            <c:strRef>
              <c:f>Table!$O$8</c:f>
              <c:strCache>
                <c:ptCount val="1"/>
                <c:pt idx="0">
                  <c:v>Masters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Table!$P$6:$V$6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Table!$P$8:$V$8</c:f>
              <c:numCache>
                <c:formatCode>General</c:formatCode>
                <c:ptCount val="7"/>
                <c:pt idx="0">
                  <c:v>11</c:v>
                </c:pt>
                <c:pt idx="1">
                  <c:v>15</c:v>
                </c:pt>
                <c:pt idx="2">
                  <c:v>13</c:v>
                </c:pt>
                <c:pt idx="3">
                  <c:v>7</c:v>
                </c:pt>
                <c:pt idx="4">
                  <c:v>5</c:v>
                </c:pt>
                <c:pt idx="5">
                  <c:v>69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17-4ABD-95F1-91193ADAE19B}"/>
            </c:ext>
          </c:extLst>
        </c:ser>
        <c:ser>
          <c:idx val="2"/>
          <c:order val="2"/>
          <c:tx>
            <c:strRef>
              <c:f>Table!$O$9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Table!$P$6:$V$6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Table!$P$9:$V$9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17-4ABD-95F1-91193ADAE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5183"/>
        <c:axId val="2709023"/>
      </c:barChart>
      <c:catAx>
        <c:axId val="270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023"/>
        <c:crosses val="autoZero"/>
        <c:auto val="1"/>
        <c:lblAlgn val="ctr"/>
        <c:lblOffset val="100"/>
        <c:noMultiLvlLbl val="0"/>
      </c:catAx>
      <c:valAx>
        <c:axId val="270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Table!$B$19:$B$21</c:f>
              <c:strCache>
                <c:ptCount val="3"/>
                <c:pt idx="0">
                  <c:v>Bangalore</c:v>
                </c:pt>
                <c:pt idx="1">
                  <c:v>Pune</c:v>
                </c:pt>
                <c:pt idx="2">
                  <c:v>New Delhi</c:v>
                </c:pt>
              </c:strCache>
            </c:strRef>
          </c:cat>
          <c:val>
            <c:numRef>
              <c:f>Table!$D$19:$D$21</c:f>
              <c:numCache>
                <c:formatCode>General</c:formatCode>
                <c:ptCount val="3"/>
                <c:pt idx="0">
                  <c:v>2228</c:v>
                </c:pt>
                <c:pt idx="1">
                  <c:v>#N/A</c:v>
                </c:pt>
                <c:pt idx="2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8-47E1-B2DC-978F45B73BE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Table!$B$19:$B$21</c:f>
              <c:strCache>
                <c:ptCount val="3"/>
                <c:pt idx="0">
                  <c:v>Bangalore</c:v>
                </c:pt>
                <c:pt idx="1">
                  <c:v>Pune</c:v>
                </c:pt>
                <c:pt idx="2">
                  <c:v>New Delhi</c:v>
                </c:pt>
              </c:strCache>
            </c:strRef>
          </c:cat>
          <c:val>
            <c:numRef>
              <c:f>Table!$E$19:$E$21</c:f>
              <c:numCache>
                <c:formatCode>General</c:formatCode>
                <c:ptCount val="3"/>
                <c:pt idx="0">
                  <c:v>#N/A</c:v>
                </c:pt>
                <c:pt idx="1">
                  <c:v>1268</c:v>
                </c:pt>
                <c:pt idx="2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8-47E1-B2DC-978F45B73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82911"/>
        <c:axId val="148383391"/>
      </c:barChart>
      <c:catAx>
        <c:axId val="14838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83391"/>
        <c:crosses val="autoZero"/>
        <c:auto val="1"/>
        <c:lblAlgn val="ctr"/>
        <c:lblOffset val="100"/>
        <c:noMultiLvlLbl val="0"/>
      </c:catAx>
      <c:valAx>
        <c:axId val="14838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8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Degrees per joining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Table!$O$7</c:f>
              <c:strCache>
                <c:ptCount val="1"/>
                <c:pt idx="0">
                  <c:v>Bachelors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Table!$P$6:$V$6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Table!$P$7:$V$7</c:f>
              <c:numCache>
                <c:formatCode>General</c:formatCode>
                <c:ptCount val="7"/>
                <c:pt idx="0">
                  <c:v>65</c:v>
                </c:pt>
                <c:pt idx="1">
                  <c:v>100</c:v>
                </c:pt>
                <c:pt idx="2">
                  <c:v>97</c:v>
                </c:pt>
                <c:pt idx="3">
                  <c:v>65</c:v>
                </c:pt>
                <c:pt idx="4">
                  <c:v>72</c:v>
                </c:pt>
                <c:pt idx="5">
                  <c:v>87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4-44CB-B922-9DB37007A254}"/>
            </c:ext>
          </c:extLst>
        </c:ser>
        <c:ser>
          <c:idx val="1"/>
          <c:order val="1"/>
          <c:tx>
            <c:strRef>
              <c:f>Table!$O$8</c:f>
              <c:strCache>
                <c:ptCount val="1"/>
                <c:pt idx="0">
                  <c:v>Masters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Table!$P$6:$V$6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Table!$P$8:$V$8</c:f>
              <c:numCache>
                <c:formatCode>General</c:formatCode>
                <c:ptCount val="7"/>
                <c:pt idx="0">
                  <c:v>11</c:v>
                </c:pt>
                <c:pt idx="1">
                  <c:v>15</c:v>
                </c:pt>
                <c:pt idx="2">
                  <c:v>13</c:v>
                </c:pt>
                <c:pt idx="3">
                  <c:v>7</c:v>
                </c:pt>
                <c:pt idx="4">
                  <c:v>5</c:v>
                </c:pt>
                <c:pt idx="5">
                  <c:v>69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C4-44CB-B922-9DB37007A254}"/>
            </c:ext>
          </c:extLst>
        </c:ser>
        <c:ser>
          <c:idx val="2"/>
          <c:order val="2"/>
          <c:tx>
            <c:strRef>
              <c:f>Table!$O$9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Table!$P$6:$V$6</c:f>
              <c:numCache>
                <c:formatCode>General</c:formatCode>
                <c:ptCount val="7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</c:numCache>
            </c:numRef>
          </c:cat>
          <c:val>
            <c:numRef>
              <c:f>Table!$P$9:$V$9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C4-44CB-B922-9DB37007A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05183"/>
        <c:axId val="2709023"/>
      </c:barChart>
      <c:catAx>
        <c:axId val="270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9023"/>
        <c:crosses val="autoZero"/>
        <c:auto val="1"/>
        <c:lblAlgn val="ctr"/>
        <c:lblOffset val="100"/>
        <c:noMultiLvlLbl val="0"/>
      </c:catAx>
      <c:valAx>
        <c:axId val="270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Table!$B$3:$B$4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Table!$D$3:$D$4</c:f>
              <c:numCache>
                <c:formatCode>0</c:formatCode>
                <c:ptCount val="2"/>
                <c:pt idx="0">
                  <c:v>1875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3-48B0-8FF5-9303EA88BD8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Table!$B$3:$B$4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Table!$E$3:$E$4</c:f>
              <c:numCache>
                <c:formatCode>0</c:formatCode>
                <c:ptCount val="2"/>
                <c:pt idx="0">
                  <c:v>#N/A</c:v>
                </c:pt>
                <c:pt idx="1">
                  <c:v>2778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3-48B0-8FF5-9303EA88B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302367"/>
        <c:axId val="90303327"/>
      </c:barChart>
      <c:catAx>
        <c:axId val="90302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3327"/>
        <c:crosses val="autoZero"/>
        <c:auto val="1"/>
        <c:lblAlgn val="ctr"/>
        <c:lblOffset val="100"/>
        <c:noMultiLvlLbl val="0"/>
      </c:catAx>
      <c:valAx>
        <c:axId val="903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0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Active employees who have been benched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Table!$S$30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Table!$R$31:$R$32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Table!$S$31:$S$32</c:f>
              <c:numCache>
                <c:formatCode>General</c:formatCode>
                <c:ptCount val="2"/>
                <c:pt idx="0">
                  <c:v>480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5-425D-9BA1-11A37CFAAB03}"/>
            </c:ext>
          </c:extLst>
        </c:ser>
        <c:ser>
          <c:idx val="1"/>
          <c:order val="1"/>
          <c:tx>
            <c:strRef>
              <c:f>Table!$T$30</c:f>
              <c:strCache>
                <c:ptCount val="1"/>
                <c:pt idx="0">
                  <c:v>Leave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Table!$R$31:$R$32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Table!$T$31:$T$32</c:f>
              <c:numCache>
                <c:formatCode>General</c:formatCode>
                <c:ptCount val="2"/>
                <c:pt idx="0">
                  <c:v>122</c:v>
                </c:pt>
                <c:pt idx="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F5-425D-9BA1-11A37CFAAB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043807"/>
        <c:axId val="361037567"/>
      </c:barChart>
      <c:catAx>
        <c:axId val="36104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37567"/>
        <c:crosses val="autoZero"/>
        <c:auto val="1"/>
        <c:lblAlgn val="ctr"/>
        <c:lblOffset val="100"/>
        <c:noMultiLvlLbl val="0"/>
      </c:catAx>
      <c:valAx>
        <c:axId val="36103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43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Active vs</a:t>
            </a:r>
            <a:r>
              <a:rPr lang="en-CA" baseline="0"/>
              <a:t> Leave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Table!$B$50:$B$51</c:f>
              <c:strCache>
                <c:ptCount val="2"/>
                <c:pt idx="0">
                  <c:v>Active</c:v>
                </c:pt>
                <c:pt idx="1">
                  <c:v>Leave</c:v>
                </c:pt>
              </c:strCache>
            </c:strRef>
          </c:cat>
          <c:val>
            <c:numRef>
              <c:f>Table!$C$50:$C$51</c:f>
              <c:numCache>
                <c:formatCode>General</c:formatCode>
                <c:ptCount val="2"/>
                <c:pt idx="0">
                  <c:v>3053</c:v>
                </c:pt>
                <c:pt idx="1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B-49F8-B096-599B847DA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7745839"/>
        <c:axId val="537751599"/>
      </c:barChart>
      <c:catAx>
        <c:axId val="53774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51599"/>
        <c:crosses val="autoZero"/>
        <c:auto val="1"/>
        <c:lblAlgn val="ctr"/>
        <c:lblOffset val="100"/>
        <c:noMultiLvlLbl val="0"/>
      </c:catAx>
      <c:valAx>
        <c:axId val="53775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74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Ever been benched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Table!$B$34:$B$35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Table!$C$34:$C$35</c:f>
              <c:numCache>
                <c:formatCode>General</c:formatCode>
                <c:ptCount val="2"/>
                <c:pt idx="0">
                  <c:v>4175</c:v>
                </c:pt>
                <c:pt idx="1">
                  <c:v>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9-4069-AAA6-19ED9D05C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6378191"/>
        <c:axId val="1456361871"/>
      </c:barChart>
      <c:catAx>
        <c:axId val="145637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61871"/>
        <c:crosses val="autoZero"/>
        <c:auto val="1"/>
        <c:lblAlgn val="ctr"/>
        <c:lblOffset val="100"/>
        <c:noMultiLvlLbl val="0"/>
      </c:catAx>
      <c:valAx>
        <c:axId val="145636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7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491557</xdr:colOff>
      <xdr:row>50</xdr:row>
      <xdr:rowOff>8505</xdr:rowOff>
    </xdr:from>
    <xdr:to>
      <xdr:col>27</xdr:col>
      <xdr:colOff>163285</xdr:colOff>
      <xdr:row>74</xdr:row>
      <xdr:rowOff>44225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924AA3-8507-4292-A027-6050BD83E1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408002</xdr:colOff>
      <xdr:row>50</xdr:row>
      <xdr:rowOff>49268</xdr:rowOff>
    </xdr:from>
    <xdr:to>
      <xdr:col>14</xdr:col>
      <xdr:colOff>416718</xdr:colOff>
      <xdr:row>74</xdr:row>
      <xdr:rowOff>107156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C5CDA1-1636-498E-BA8C-1016F13D1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451247</xdr:colOff>
      <xdr:row>15</xdr:row>
      <xdr:rowOff>144877</xdr:rowOff>
    </xdr:from>
    <xdr:to>
      <xdr:col>25</xdr:col>
      <xdr:colOff>324972</xdr:colOff>
      <xdr:row>34</xdr:row>
      <xdr:rowOff>17310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A05DD3-0B0B-47D9-A3CF-71C4251060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160005</xdr:colOff>
      <xdr:row>15</xdr:row>
      <xdr:rowOff>120996</xdr:rowOff>
    </xdr:from>
    <xdr:to>
      <xdr:col>13</xdr:col>
      <xdr:colOff>100853</xdr:colOff>
      <xdr:row>34</xdr:row>
      <xdr:rowOff>33617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698504-012F-434C-8267-A6D8AB8DDF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43518</xdr:colOff>
      <xdr:row>47</xdr:row>
      <xdr:rowOff>119063</xdr:rowOff>
    </xdr:from>
    <xdr:to>
      <xdr:col>43</xdr:col>
      <xdr:colOff>285750</xdr:colOff>
      <xdr:row>74</xdr:row>
      <xdr:rowOff>107156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5469CCF-6107-474D-A094-21C4F5A33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494376</xdr:colOff>
      <xdr:row>46</xdr:row>
      <xdr:rowOff>135565</xdr:rowOff>
    </xdr:from>
    <xdr:to>
      <xdr:col>9</xdr:col>
      <xdr:colOff>95249</xdr:colOff>
      <xdr:row>48</xdr:row>
      <xdr:rowOff>95250</xdr:rowOff>
    </xdr:to>
    <xdr:sp macro="" textlink="citie_num">
      <xdr:nvSpPr>
        <xdr:cNvPr id="13" name="TextBox 12">
          <a:extLst>
            <a:ext uri="{FF2B5EF4-FFF2-40B4-BE49-F238E27FC236}">
              <a16:creationId xmlns:a16="http://schemas.microsoft.com/office/drawing/2014/main" id="{965ECB04-F1D8-67B2-A1B2-26B9E20A9B58}"/>
            </a:ext>
          </a:extLst>
        </xdr:cNvPr>
        <xdr:cNvSpPr txBox="1"/>
      </xdr:nvSpPr>
      <xdr:spPr>
        <a:xfrm>
          <a:off x="5304501" y="8327065"/>
          <a:ext cx="815311" cy="48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6C5AAD6-90E2-4F1A-8F64-2F9A5C2DAE48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algn="ctr"/>
            <a:t>1268</a:t>
          </a:fld>
          <a:endParaRPr lang="en-CA" sz="2000" b="1"/>
        </a:p>
      </xdr:txBody>
    </xdr:sp>
    <xdr:clientData/>
  </xdr:twoCellAnchor>
  <xdr:twoCellAnchor>
    <xdr:from>
      <xdr:col>2</xdr:col>
      <xdr:colOff>360471</xdr:colOff>
      <xdr:row>35</xdr:row>
      <xdr:rowOff>86218</xdr:rowOff>
    </xdr:from>
    <xdr:to>
      <xdr:col>5</xdr:col>
      <xdr:colOff>518127</xdr:colOff>
      <xdr:row>39</xdr:row>
      <xdr:rowOff>47625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FBF18C5-30F1-568C-9B9B-29747B96DF03}"/>
            </a:ext>
          </a:extLst>
        </xdr:cNvPr>
        <xdr:cNvSpPr txBox="1"/>
      </xdr:nvSpPr>
      <xdr:spPr>
        <a:xfrm>
          <a:off x="1574909" y="6182218"/>
          <a:ext cx="2538906" cy="723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Employees</a:t>
          </a:r>
          <a:r>
            <a:rPr lang="en-CA" sz="1800" b="1" baseline="0"/>
            <a:t> currently  active:</a:t>
          </a:r>
        </a:p>
      </xdr:txBody>
    </xdr:sp>
    <xdr:clientData/>
  </xdr:twoCellAnchor>
  <xdr:twoCellAnchor>
    <xdr:from>
      <xdr:col>5</xdr:col>
      <xdr:colOff>194278</xdr:colOff>
      <xdr:row>36</xdr:row>
      <xdr:rowOff>79319</xdr:rowOff>
    </xdr:from>
    <xdr:to>
      <xdr:col>6</xdr:col>
      <xdr:colOff>345283</xdr:colOff>
      <xdr:row>38</xdr:row>
      <xdr:rowOff>83343</xdr:rowOff>
    </xdr:to>
    <xdr:sp macro="" textlink="active_num">
      <xdr:nvSpPr>
        <xdr:cNvPr id="15" name="TextBox 14">
          <a:extLst>
            <a:ext uri="{FF2B5EF4-FFF2-40B4-BE49-F238E27FC236}">
              <a16:creationId xmlns:a16="http://schemas.microsoft.com/office/drawing/2014/main" id="{766F7F57-F125-4E4B-BE6E-9CDAC4AC6C6E}"/>
            </a:ext>
          </a:extLst>
        </xdr:cNvPr>
        <xdr:cNvSpPr txBox="1"/>
      </xdr:nvSpPr>
      <xdr:spPr>
        <a:xfrm>
          <a:off x="3789966" y="6365819"/>
          <a:ext cx="758223" cy="385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EBA4EA72-B9DF-4C01-BD43-909227E5E925}" type="TxLink">
            <a:rPr lang="en-US" sz="1800" b="1" i="0" u="none" strike="noStrike" baseline="0">
              <a:solidFill>
                <a:srgbClr val="000000"/>
              </a:solidFill>
              <a:latin typeface="Aptos Narrow"/>
            </a:rPr>
            <a:pPr algn="ctr"/>
            <a:t>3053</a:t>
          </a:fld>
          <a:endParaRPr lang="en-CA" sz="1800" b="1" baseline="0"/>
        </a:p>
      </xdr:txBody>
    </xdr:sp>
    <xdr:clientData/>
  </xdr:twoCellAnchor>
  <xdr:twoCellAnchor>
    <xdr:from>
      <xdr:col>7</xdr:col>
      <xdr:colOff>392675</xdr:colOff>
      <xdr:row>35</xdr:row>
      <xdr:rowOff>84825</xdr:rowOff>
    </xdr:from>
    <xdr:to>
      <xdr:col>12</xdr:col>
      <xdr:colOff>101554</xdr:colOff>
      <xdr:row>38</xdr:row>
      <xdr:rowOff>179994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03D608A-7EB2-4DC4-A93D-86A758FA2890}"/>
            </a:ext>
          </a:extLst>
        </xdr:cNvPr>
        <xdr:cNvSpPr txBox="1"/>
      </xdr:nvSpPr>
      <xdr:spPr>
        <a:xfrm>
          <a:off x="5793910" y="6752325"/>
          <a:ext cx="2734468" cy="6666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Employees</a:t>
          </a:r>
          <a:r>
            <a:rPr lang="en-CA" sz="1800" b="1" baseline="0"/>
            <a:t> currently  leave:</a:t>
          </a:r>
        </a:p>
      </xdr:txBody>
    </xdr:sp>
    <xdr:clientData/>
  </xdr:twoCellAnchor>
  <xdr:twoCellAnchor>
    <xdr:from>
      <xdr:col>11</xdr:col>
      <xdr:colOff>174484</xdr:colOff>
      <xdr:row>36</xdr:row>
      <xdr:rowOff>11057</xdr:rowOff>
    </xdr:from>
    <xdr:to>
      <xdr:col>12</xdr:col>
      <xdr:colOff>282247</xdr:colOff>
      <xdr:row>37</xdr:row>
      <xdr:rowOff>182096</xdr:rowOff>
    </xdr:to>
    <xdr:sp macro="" textlink="leave_num">
      <xdr:nvSpPr>
        <xdr:cNvPr id="17" name="TextBox 16">
          <a:extLst>
            <a:ext uri="{FF2B5EF4-FFF2-40B4-BE49-F238E27FC236}">
              <a16:creationId xmlns:a16="http://schemas.microsoft.com/office/drawing/2014/main" id="{00BEA1D4-DFEA-493E-977D-6C09F413D000}"/>
            </a:ext>
          </a:extLst>
        </xdr:cNvPr>
        <xdr:cNvSpPr txBox="1"/>
      </xdr:nvSpPr>
      <xdr:spPr>
        <a:xfrm>
          <a:off x="7996190" y="6869057"/>
          <a:ext cx="712881" cy="3615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7C618D9-3D23-4965-916F-166DBD122070}" type="TxLink">
            <a:rPr lang="en-US" sz="1800" b="1" i="0" u="none" strike="noStrike" baseline="0">
              <a:solidFill>
                <a:srgbClr val="000000"/>
              </a:solidFill>
              <a:latin typeface="Aptos Narrow"/>
            </a:rPr>
            <a:pPr algn="ctr"/>
            <a:t>1600</a:t>
          </a:fld>
          <a:endParaRPr lang="en-CA" sz="1800" b="1" baseline="0"/>
        </a:p>
      </xdr:txBody>
    </xdr:sp>
    <xdr:clientData/>
  </xdr:twoCellAnchor>
  <xdr:twoCellAnchor>
    <xdr:from>
      <xdr:col>15</xdr:col>
      <xdr:colOff>446656</xdr:colOff>
      <xdr:row>35</xdr:row>
      <xdr:rowOff>4604</xdr:rowOff>
    </xdr:from>
    <xdr:to>
      <xdr:col>18</xdr:col>
      <xdr:colOff>1860177</xdr:colOff>
      <xdr:row>38</xdr:row>
      <xdr:rowOff>152468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A1537AE-90A2-4CAD-98AE-E1E7E3E54E92}"/>
            </a:ext>
          </a:extLst>
        </xdr:cNvPr>
        <xdr:cNvSpPr txBox="1"/>
      </xdr:nvSpPr>
      <xdr:spPr>
        <a:xfrm>
          <a:off x="10397480" y="6672104"/>
          <a:ext cx="3228873" cy="7193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Employees who have </a:t>
          </a:r>
          <a:r>
            <a:rPr lang="en-CA" sz="1800" b="1" u="sng"/>
            <a:t>have</a:t>
          </a:r>
          <a:r>
            <a:rPr lang="en-CA" sz="1800" b="1" u="sng" baseline="0"/>
            <a:t> not</a:t>
          </a:r>
          <a:r>
            <a:rPr lang="en-CA" sz="1800" b="1"/>
            <a:t> been benched</a:t>
          </a:r>
          <a:r>
            <a:rPr lang="en-CA" sz="1800" b="1" baseline="0"/>
            <a:t>: </a:t>
          </a:r>
        </a:p>
      </xdr:txBody>
    </xdr:sp>
    <xdr:clientData/>
  </xdr:twoCellAnchor>
  <xdr:twoCellAnchor>
    <xdr:from>
      <xdr:col>18</xdr:col>
      <xdr:colOff>570117</xdr:colOff>
      <xdr:row>36</xdr:row>
      <xdr:rowOff>156579</xdr:rowOff>
    </xdr:from>
    <xdr:to>
      <xdr:col>18</xdr:col>
      <xdr:colOff>1319780</xdr:colOff>
      <xdr:row>39</xdr:row>
      <xdr:rowOff>15707</xdr:rowOff>
    </xdr:to>
    <xdr:sp macro="" textlink="not_benched">
      <xdr:nvSpPr>
        <xdr:cNvPr id="19" name="TextBox 18">
          <a:extLst>
            <a:ext uri="{FF2B5EF4-FFF2-40B4-BE49-F238E27FC236}">
              <a16:creationId xmlns:a16="http://schemas.microsoft.com/office/drawing/2014/main" id="{9E57A474-6C1D-4C1C-974E-33AFEA176418}"/>
            </a:ext>
          </a:extLst>
        </xdr:cNvPr>
        <xdr:cNvSpPr txBox="1"/>
      </xdr:nvSpPr>
      <xdr:spPr>
        <a:xfrm>
          <a:off x="12336293" y="7014579"/>
          <a:ext cx="749663" cy="4306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675408AF-D861-471F-915E-C1F472C10235}" type="TxLink">
            <a:rPr lang="en-US" sz="1800" b="1" i="0" u="none" strike="noStrike" baseline="0">
              <a:solidFill>
                <a:srgbClr val="000000"/>
              </a:solidFill>
              <a:latin typeface="Aptos Narrow"/>
            </a:rPr>
            <a:pPr algn="ctr"/>
            <a:t>4175</a:t>
          </a:fld>
          <a:endParaRPr lang="en-CA" sz="1800" b="1" baseline="0"/>
        </a:p>
      </xdr:txBody>
    </xdr:sp>
    <xdr:clientData/>
  </xdr:twoCellAnchor>
  <xdr:twoCellAnchor>
    <xdr:from>
      <xdr:col>20</xdr:col>
      <xdr:colOff>73619</xdr:colOff>
      <xdr:row>34</xdr:row>
      <xdr:rowOff>165832</xdr:rowOff>
    </xdr:from>
    <xdr:to>
      <xdr:col>24</xdr:col>
      <xdr:colOff>271342</xdr:colOff>
      <xdr:row>38</xdr:row>
      <xdr:rowOff>159685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E7D825A-4FA7-4705-ABEE-22BA8C31D546}"/>
            </a:ext>
          </a:extLst>
        </xdr:cNvPr>
        <xdr:cNvSpPr txBox="1"/>
      </xdr:nvSpPr>
      <xdr:spPr>
        <a:xfrm>
          <a:off x="14652472" y="6642832"/>
          <a:ext cx="2808694" cy="7558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Employees who </a:t>
          </a:r>
          <a:r>
            <a:rPr lang="en-CA" sz="1800" b="1" u="sng"/>
            <a:t>have</a:t>
          </a:r>
          <a:r>
            <a:rPr lang="en-CA" sz="1800" b="1"/>
            <a:t> been benched:</a:t>
          </a:r>
          <a:endParaRPr lang="en-CA" sz="1800" b="1" baseline="0"/>
        </a:p>
      </xdr:txBody>
    </xdr:sp>
    <xdr:clientData/>
  </xdr:twoCellAnchor>
  <xdr:twoCellAnchor>
    <xdr:from>
      <xdr:col>22</xdr:col>
      <xdr:colOff>114232</xdr:colOff>
      <xdr:row>36</xdr:row>
      <xdr:rowOff>183908</xdr:rowOff>
    </xdr:from>
    <xdr:to>
      <xdr:col>23</xdr:col>
      <xdr:colOff>302723</xdr:colOff>
      <xdr:row>39</xdr:row>
      <xdr:rowOff>28087</xdr:rowOff>
    </xdr:to>
    <xdr:sp macro="" textlink="been_benched">
      <xdr:nvSpPr>
        <xdr:cNvPr id="21" name="TextBox 20">
          <a:extLst>
            <a:ext uri="{FF2B5EF4-FFF2-40B4-BE49-F238E27FC236}">
              <a16:creationId xmlns:a16="http://schemas.microsoft.com/office/drawing/2014/main" id="{C637CC0C-B284-494D-8175-8FD1E73BA447}"/>
            </a:ext>
          </a:extLst>
        </xdr:cNvPr>
        <xdr:cNvSpPr txBox="1"/>
      </xdr:nvSpPr>
      <xdr:spPr>
        <a:xfrm>
          <a:off x="16093820" y="7041908"/>
          <a:ext cx="793609" cy="415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A0D83B1B-ADE4-4F9C-80BA-6B150E3CF294}" type="TxLink">
            <a:rPr lang="en-US" sz="1800" b="1" i="0" u="none" strike="noStrike" baseline="0">
              <a:solidFill>
                <a:srgbClr val="000000"/>
              </a:solidFill>
              <a:latin typeface="Aptos Narrow"/>
            </a:rPr>
            <a:pPr algn="ctr"/>
            <a:t>478</a:t>
          </a:fld>
          <a:endParaRPr lang="en-CA" sz="1800" b="1" baseline="0"/>
        </a:p>
      </xdr:txBody>
    </xdr:sp>
    <xdr:clientData/>
  </xdr:twoCellAnchor>
  <xdr:twoCellAnchor>
    <xdr:from>
      <xdr:col>29</xdr:col>
      <xdr:colOff>29054</xdr:colOff>
      <xdr:row>16</xdr:row>
      <xdr:rowOff>152730</xdr:rowOff>
    </xdr:from>
    <xdr:to>
      <xdr:col>43</xdr:col>
      <xdr:colOff>300119</xdr:colOff>
      <xdr:row>40</xdr:row>
      <xdr:rowOff>100177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D7C03C32-4E50-41E4-B4DA-5FD2ACE397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43</xdr:col>
      <xdr:colOff>571500</xdr:colOff>
      <xdr:row>24</xdr:row>
      <xdr:rowOff>44341</xdr:rowOff>
    </xdr:from>
    <xdr:to>
      <xdr:col>45</xdr:col>
      <xdr:colOff>571500</xdr:colOff>
      <xdr:row>26</xdr:row>
      <xdr:rowOff>110031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8473A0E5-DEFD-A179-31E6-B232EEF884EA}"/>
            </a:ext>
          </a:extLst>
        </xdr:cNvPr>
        <xdr:cNvSpPr txBox="1"/>
      </xdr:nvSpPr>
      <xdr:spPr>
        <a:xfrm>
          <a:off x="27539156" y="4044841"/>
          <a:ext cx="1214438" cy="4466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Bachelors</a:t>
          </a:r>
        </a:p>
      </xdr:txBody>
    </xdr:sp>
    <xdr:clientData/>
  </xdr:twoCellAnchor>
  <xdr:twoCellAnchor>
    <xdr:from>
      <xdr:col>43</xdr:col>
      <xdr:colOff>600732</xdr:colOff>
      <xdr:row>27</xdr:row>
      <xdr:rowOff>48527</xdr:rowOff>
    </xdr:from>
    <xdr:to>
      <xdr:col>45</xdr:col>
      <xdr:colOff>571500</xdr:colOff>
      <xdr:row>29</xdr:row>
      <xdr:rowOff>114217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779027E-32DD-474E-B826-D34D78D4AD80}"/>
            </a:ext>
          </a:extLst>
        </xdr:cNvPr>
        <xdr:cNvSpPr txBox="1"/>
      </xdr:nvSpPr>
      <xdr:spPr>
        <a:xfrm>
          <a:off x="27568388" y="4763402"/>
          <a:ext cx="1185206" cy="446690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Masters</a:t>
          </a:r>
        </a:p>
      </xdr:txBody>
    </xdr:sp>
    <xdr:clientData/>
  </xdr:twoCellAnchor>
  <xdr:twoCellAnchor>
    <xdr:from>
      <xdr:col>43</xdr:col>
      <xdr:colOff>599172</xdr:colOff>
      <xdr:row>31</xdr:row>
      <xdr:rowOff>26440</xdr:rowOff>
    </xdr:from>
    <xdr:to>
      <xdr:col>45</xdr:col>
      <xdr:colOff>533482</xdr:colOff>
      <xdr:row>33</xdr:row>
      <xdr:rowOff>92130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081E0EC-DE39-4D21-B301-F236C202BFE8}"/>
            </a:ext>
          </a:extLst>
        </xdr:cNvPr>
        <xdr:cNvSpPr txBox="1"/>
      </xdr:nvSpPr>
      <xdr:spPr>
        <a:xfrm>
          <a:off x="27566828" y="5503315"/>
          <a:ext cx="1148748" cy="44669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PHD</a:t>
          </a:r>
        </a:p>
      </xdr:txBody>
    </xdr:sp>
    <xdr:clientData/>
  </xdr:twoCellAnchor>
  <xdr:twoCellAnchor>
    <xdr:from>
      <xdr:col>45</xdr:col>
      <xdr:colOff>605659</xdr:colOff>
      <xdr:row>24</xdr:row>
      <xdr:rowOff>74804</xdr:rowOff>
    </xdr:from>
    <xdr:to>
      <xdr:col>47</xdr:col>
      <xdr:colOff>273844</xdr:colOff>
      <xdr:row>26</xdr:row>
      <xdr:rowOff>107156</xdr:rowOff>
    </xdr:to>
    <xdr:sp macro="" textlink="b_num">
      <xdr:nvSpPr>
        <xdr:cNvPr id="30" name="TextBox 29">
          <a:extLst>
            <a:ext uri="{FF2B5EF4-FFF2-40B4-BE49-F238E27FC236}">
              <a16:creationId xmlns:a16="http://schemas.microsoft.com/office/drawing/2014/main" id="{9DE6DEA9-F9D4-48B7-BF60-B32A57B656FD}"/>
            </a:ext>
          </a:extLst>
        </xdr:cNvPr>
        <xdr:cNvSpPr txBox="1"/>
      </xdr:nvSpPr>
      <xdr:spPr>
        <a:xfrm>
          <a:off x="28787753" y="4075304"/>
          <a:ext cx="882622" cy="413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C218079-B79D-49FB-92F4-4623918B3BA2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526</a:t>
          </a:fld>
          <a:endParaRPr lang="en-CA" sz="1800" b="1"/>
        </a:p>
      </xdr:txBody>
    </xdr:sp>
    <xdr:clientData/>
  </xdr:twoCellAnchor>
  <xdr:twoCellAnchor>
    <xdr:from>
      <xdr:col>46</xdr:col>
      <xdr:colOff>26440</xdr:colOff>
      <xdr:row>27</xdr:row>
      <xdr:rowOff>55179</xdr:rowOff>
    </xdr:from>
    <xdr:to>
      <xdr:col>47</xdr:col>
      <xdr:colOff>239473</xdr:colOff>
      <xdr:row>29</xdr:row>
      <xdr:rowOff>71886</xdr:rowOff>
    </xdr:to>
    <xdr:sp macro="" textlink="m_num">
      <xdr:nvSpPr>
        <xdr:cNvPr id="31" name="TextBox 30">
          <a:extLst>
            <a:ext uri="{FF2B5EF4-FFF2-40B4-BE49-F238E27FC236}">
              <a16:creationId xmlns:a16="http://schemas.microsoft.com/office/drawing/2014/main" id="{E70F4804-855A-42E7-B051-893423DF79A0}"/>
            </a:ext>
          </a:extLst>
        </xdr:cNvPr>
        <xdr:cNvSpPr txBox="1"/>
      </xdr:nvSpPr>
      <xdr:spPr>
        <a:xfrm>
          <a:off x="28815753" y="4770054"/>
          <a:ext cx="820251" cy="397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18AC6D2-6F79-4D8E-BE0F-A8E2D565C5EA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131</a:t>
          </a:fld>
          <a:endParaRPr lang="en-CA" sz="1800" b="1"/>
        </a:p>
      </xdr:txBody>
    </xdr:sp>
    <xdr:clientData/>
  </xdr:twoCellAnchor>
  <xdr:twoCellAnchor>
    <xdr:from>
      <xdr:col>46</xdr:col>
      <xdr:colOff>34322</xdr:colOff>
      <xdr:row>31</xdr:row>
      <xdr:rowOff>10511</xdr:rowOff>
    </xdr:from>
    <xdr:to>
      <xdr:col>47</xdr:col>
      <xdr:colOff>285749</xdr:colOff>
      <xdr:row>33</xdr:row>
      <xdr:rowOff>107156</xdr:rowOff>
    </xdr:to>
    <xdr:sp macro="" textlink="p_num">
      <xdr:nvSpPr>
        <xdr:cNvPr id="32" name="TextBox 31">
          <a:extLst>
            <a:ext uri="{FF2B5EF4-FFF2-40B4-BE49-F238E27FC236}">
              <a16:creationId xmlns:a16="http://schemas.microsoft.com/office/drawing/2014/main" id="{A5AE64A8-DA80-4A1F-AD11-4FBF8268FCA9}"/>
            </a:ext>
          </a:extLst>
        </xdr:cNvPr>
        <xdr:cNvSpPr txBox="1"/>
      </xdr:nvSpPr>
      <xdr:spPr>
        <a:xfrm>
          <a:off x="28823635" y="5487386"/>
          <a:ext cx="858645" cy="47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FEEAE73-9A84-4D17-AFB1-110895BEACAC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15</a:t>
          </a:fld>
          <a:endParaRPr lang="en-CA" sz="1800" b="1"/>
        </a:p>
      </xdr:txBody>
    </xdr:sp>
    <xdr:clientData/>
  </xdr:twoCellAnchor>
  <xdr:twoCellAnchor>
    <xdr:from>
      <xdr:col>29</xdr:col>
      <xdr:colOff>19707</xdr:colOff>
      <xdr:row>43</xdr:row>
      <xdr:rowOff>14781</xdr:rowOff>
    </xdr:from>
    <xdr:to>
      <xdr:col>41</xdr:col>
      <xdr:colOff>35718</xdr:colOff>
      <xdr:row>45</xdr:row>
      <xdr:rowOff>139592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EE2D287F-14AF-42EE-B94E-F106309F9F1F}"/>
            </a:ext>
          </a:extLst>
        </xdr:cNvPr>
        <xdr:cNvSpPr txBox="1"/>
      </xdr:nvSpPr>
      <xdr:spPr>
        <a:xfrm>
          <a:off x="18676801" y="7634781"/>
          <a:ext cx="7302636" cy="5058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/>
            <a:t>Benched Employees Who Are Active or </a:t>
          </a:r>
          <a:r>
            <a:rPr lang="en-CA" sz="2000" b="1" baseline="0"/>
            <a:t>on Leave by City and Gender</a:t>
          </a:r>
        </a:p>
      </xdr:txBody>
    </xdr:sp>
    <xdr:clientData/>
  </xdr:twoCellAnchor>
  <xdr:twoCellAnchor>
    <xdr:from>
      <xdr:col>20</xdr:col>
      <xdr:colOff>460593</xdr:colOff>
      <xdr:row>46</xdr:row>
      <xdr:rowOff>58586</xdr:rowOff>
    </xdr:from>
    <xdr:to>
      <xdr:col>22</xdr:col>
      <xdr:colOff>71438</xdr:colOff>
      <xdr:row>49</xdr:row>
      <xdr:rowOff>45524</xdr:rowOff>
    </xdr:to>
    <xdr:sp macro="" textlink="gender_num">
      <xdr:nvSpPr>
        <xdr:cNvPr id="34" name="TextBox 33">
          <a:extLst>
            <a:ext uri="{FF2B5EF4-FFF2-40B4-BE49-F238E27FC236}">
              <a16:creationId xmlns:a16="http://schemas.microsoft.com/office/drawing/2014/main" id="{0975CEEA-35F0-4007-AAD6-E0AB9344BFF2}"/>
            </a:ext>
          </a:extLst>
        </xdr:cNvPr>
        <xdr:cNvSpPr txBox="1"/>
      </xdr:nvSpPr>
      <xdr:spPr>
        <a:xfrm>
          <a:off x="14882564" y="8821586"/>
          <a:ext cx="1011580" cy="704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311D9DA-FBC2-4302-A423-1A851C45AA95}" type="TxLink">
            <a:rPr lang="en-US" sz="2000" b="1" i="0" u="none" strike="noStrike">
              <a:solidFill>
                <a:srgbClr val="000000"/>
              </a:solidFill>
              <a:latin typeface="Aptos Narrow"/>
            </a:rPr>
            <a:pPr algn="ctr"/>
            <a:t>672</a:t>
          </a:fld>
          <a:endParaRPr lang="en-CA" sz="4000" b="1"/>
        </a:p>
      </xdr:txBody>
    </xdr:sp>
    <xdr:clientData/>
  </xdr:twoCellAnchor>
  <xdr:twoCellAnchor>
    <xdr:from>
      <xdr:col>18</xdr:col>
      <xdr:colOff>588824</xdr:colOff>
      <xdr:row>42</xdr:row>
      <xdr:rowOff>167180</xdr:rowOff>
    </xdr:from>
    <xdr:to>
      <xdr:col>24</xdr:col>
      <xdr:colOff>47625</xdr:colOff>
      <xdr:row>45</xdr:row>
      <xdr:rowOff>101491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DB535C-A3D6-49A3-9977-84DACA4B3C85}"/>
            </a:ext>
          </a:extLst>
        </xdr:cNvPr>
        <xdr:cNvSpPr txBox="1"/>
      </xdr:nvSpPr>
      <xdr:spPr>
        <a:xfrm>
          <a:off x="12376012" y="7739555"/>
          <a:ext cx="3292613" cy="5058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/>
            <a:t>Male Vs. Female Employees</a:t>
          </a:r>
          <a:endParaRPr lang="en-CA" sz="2000" b="1" baseline="0"/>
        </a:p>
      </xdr:txBody>
    </xdr:sp>
    <xdr:clientData/>
  </xdr:twoCellAnchor>
  <xdr:twoCellAnchor>
    <xdr:from>
      <xdr:col>5</xdr:col>
      <xdr:colOff>136386</xdr:colOff>
      <xdr:row>43</xdr:row>
      <xdr:rowOff>48117</xdr:rowOff>
    </xdr:from>
    <xdr:to>
      <xdr:col>8</xdr:col>
      <xdr:colOff>559593</xdr:colOff>
      <xdr:row>45</xdr:row>
      <xdr:rowOff>172928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777B421-7E75-4C11-BA86-9056C8EF81DF}"/>
            </a:ext>
          </a:extLst>
        </xdr:cNvPr>
        <xdr:cNvSpPr txBox="1"/>
      </xdr:nvSpPr>
      <xdr:spPr>
        <a:xfrm>
          <a:off x="3732074" y="7668117"/>
          <a:ext cx="2244863" cy="50581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/>
            <a:t>Employees Per City</a:t>
          </a:r>
          <a:endParaRPr lang="en-CA" sz="2000" b="1" baseline="0"/>
        </a:p>
      </xdr:txBody>
    </xdr:sp>
    <xdr:clientData/>
  </xdr:twoCellAnchor>
  <xdr:twoCellAnchor>
    <xdr:from>
      <xdr:col>29</xdr:col>
      <xdr:colOff>40646</xdr:colOff>
      <xdr:row>12</xdr:row>
      <xdr:rowOff>130968</xdr:rowOff>
    </xdr:from>
    <xdr:to>
      <xdr:col>40</xdr:col>
      <xdr:colOff>150677</xdr:colOff>
      <xdr:row>15</xdr:row>
      <xdr:rowOff>58710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24F5D13-582E-464C-9253-D125C605E697}"/>
            </a:ext>
          </a:extLst>
        </xdr:cNvPr>
        <xdr:cNvSpPr txBox="1"/>
      </xdr:nvSpPr>
      <xdr:spPr>
        <a:xfrm>
          <a:off x="18697740" y="1845468"/>
          <a:ext cx="6789437" cy="49924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/>
            <a:t>Degrees Types</a:t>
          </a:r>
          <a:r>
            <a:rPr lang="en-CA" sz="2000" b="1" baseline="0"/>
            <a:t> per Joining Year Based on City and Gender</a:t>
          </a:r>
        </a:p>
      </xdr:txBody>
    </xdr:sp>
    <xdr:clientData/>
  </xdr:twoCellAnchor>
  <xdr:twoCellAnchor>
    <xdr:from>
      <xdr:col>17</xdr:col>
      <xdr:colOff>384403</xdr:colOff>
      <xdr:row>12</xdr:row>
      <xdr:rowOff>81642</xdr:rowOff>
    </xdr:from>
    <xdr:to>
      <xdr:col>24</xdr:col>
      <xdr:colOff>491558</xdr:colOff>
      <xdr:row>15</xdr:row>
      <xdr:rowOff>9384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54146CB-A331-4D76-B486-7704A9A697B9}"/>
            </a:ext>
          </a:extLst>
        </xdr:cNvPr>
        <xdr:cNvSpPr txBox="1"/>
      </xdr:nvSpPr>
      <xdr:spPr>
        <a:xfrm>
          <a:off x="11651117" y="2367642"/>
          <a:ext cx="6026262" cy="49924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2000" b="1" baseline="0"/>
            <a:t>Employees Who Have Ever Been Benched</a:t>
          </a:r>
        </a:p>
      </xdr:txBody>
    </xdr:sp>
    <xdr:clientData/>
  </xdr:twoCellAnchor>
  <xdr:twoCellAnchor>
    <xdr:from>
      <xdr:col>3</xdr:col>
      <xdr:colOff>283370</xdr:colOff>
      <xdr:row>12</xdr:row>
      <xdr:rowOff>73958</xdr:rowOff>
    </xdr:from>
    <xdr:to>
      <xdr:col>10</xdr:col>
      <xdr:colOff>581025</xdr:colOff>
      <xdr:row>15</xdr:row>
      <xdr:rowOff>1700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F4D5979-2843-43F5-A116-348EE57AFDFF}"/>
            </a:ext>
          </a:extLst>
        </xdr:cNvPr>
        <xdr:cNvSpPr txBox="1"/>
      </xdr:nvSpPr>
      <xdr:spPr>
        <a:xfrm>
          <a:off x="2670223" y="2359958"/>
          <a:ext cx="4533478" cy="49924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CA" sz="2000" b="1" baseline="0"/>
            <a:t>Employees Currently Active Vs. on Leave</a:t>
          </a:r>
        </a:p>
      </xdr:txBody>
    </xdr:sp>
    <xdr:clientData/>
  </xdr:twoCellAnchor>
  <xdr:twoCellAnchor>
    <xdr:from>
      <xdr:col>14</xdr:col>
      <xdr:colOff>716384</xdr:colOff>
      <xdr:row>3</xdr:row>
      <xdr:rowOff>98342</xdr:rowOff>
    </xdr:from>
    <xdr:to>
      <xdr:col>27</xdr:col>
      <xdr:colOff>101125</xdr:colOff>
      <xdr:row>8</xdr:row>
      <xdr:rowOff>50717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094F69F-4D81-1128-70A3-F5328A5B8D6F}"/>
            </a:ext>
          </a:extLst>
        </xdr:cNvPr>
        <xdr:cNvSpPr/>
      </xdr:nvSpPr>
      <xdr:spPr>
        <a:xfrm>
          <a:off x="9846777" y="669842"/>
          <a:ext cx="9277134" cy="904875"/>
        </a:xfrm>
        <a:prstGeom prst="rect">
          <a:avLst/>
        </a:prstGeom>
        <a:solidFill>
          <a:srgbClr val="EDF21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43</xdr:col>
      <xdr:colOff>571500</xdr:colOff>
      <xdr:row>24</xdr:row>
      <xdr:rowOff>44341</xdr:rowOff>
    </xdr:from>
    <xdr:to>
      <xdr:col>45</xdr:col>
      <xdr:colOff>571500</xdr:colOff>
      <xdr:row>26</xdr:row>
      <xdr:rowOff>110031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85F1A5C-96F3-432E-A67F-134212F05054}"/>
            </a:ext>
          </a:extLst>
        </xdr:cNvPr>
        <xdr:cNvSpPr txBox="1"/>
      </xdr:nvSpPr>
      <xdr:spPr>
        <a:xfrm>
          <a:off x="27729656" y="4044841"/>
          <a:ext cx="1214438" cy="44669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Bachelors</a:t>
          </a:r>
        </a:p>
      </xdr:txBody>
    </xdr:sp>
    <xdr:clientData/>
  </xdr:twoCellAnchor>
  <xdr:twoCellAnchor>
    <xdr:from>
      <xdr:col>43</xdr:col>
      <xdr:colOff>600732</xdr:colOff>
      <xdr:row>27</xdr:row>
      <xdr:rowOff>48527</xdr:rowOff>
    </xdr:from>
    <xdr:to>
      <xdr:col>45</xdr:col>
      <xdr:colOff>571500</xdr:colOff>
      <xdr:row>29</xdr:row>
      <xdr:rowOff>114217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074A026-DFF5-4616-96FB-4968B7BC1D24}"/>
            </a:ext>
          </a:extLst>
        </xdr:cNvPr>
        <xdr:cNvSpPr txBox="1"/>
      </xdr:nvSpPr>
      <xdr:spPr>
        <a:xfrm>
          <a:off x="27758888" y="4620527"/>
          <a:ext cx="1185206" cy="446690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Masters</a:t>
          </a:r>
        </a:p>
      </xdr:txBody>
    </xdr:sp>
    <xdr:clientData/>
  </xdr:twoCellAnchor>
  <xdr:twoCellAnchor>
    <xdr:from>
      <xdr:col>43</xdr:col>
      <xdr:colOff>599172</xdr:colOff>
      <xdr:row>31</xdr:row>
      <xdr:rowOff>26440</xdr:rowOff>
    </xdr:from>
    <xdr:to>
      <xdr:col>45</xdr:col>
      <xdr:colOff>533482</xdr:colOff>
      <xdr:row>33</xdr:row>
      <xdr:rowOff>92130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1BE897F-3037-4EF6-A904-6FF531811B21}"/>
            </a:ext>
          </a:extLst>
        </xdr:cNvPr>
        <xdr:cNvSpPr txBox="1"/>
      </xdr:nvSpPr>
      <xdr:spPr>
        <a:xfrm>
          <a:off x="27757328" y="5360440"/>
          <a:ext cx="1148748" cy="44669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PHD</a:t>
          </a:r>
        </a:p>
      </xdr:txBody>
    </xdr:sp>
    <xdr:clientData/>
  </xdr:twoCellAnchor>
  <xdr:twoCellAnchor>
    <xdr:from>
      <xdr:col>45</xdr:col>
      <xdr:colOff>605659</xdr:colOff>
      <xdr:row>24</xdr:row>
      <xdr:rowOff>74804</xdr:rowOff>
    </xdr:from>
    <xdr:to>
      <xdr:col>47</xdr:col>
      <xdr:colOff>273844</xdr:colOff>
      <xdr:row>26</xdr:row>
      <xdr:rowOff>107156</xdr:rowOff>
    </xdr:to>
    <xdr:sp macro="" textlink="b_num">
      <xdr:nvSpPr>
        <xdr:cNvPr id="35" name="TextBox 34">
          <a:extLst>
            <a:ext uri="{FF2B5EF4-FFF2-40B4-BE49-F238E27FC236}">
              <a16:creationId xmlns:a16="http://schemas.microsoft.com/office/drawing/2014/main" id="{15EA7C0E-8179-4C8E-9828-34FB4E3E35A5}"/>
            </a:ext>
          </a:extLst>
        </xdr:cNvPr>
        <xdr:cNvSpPr txBox="1"/>
      </xdr:nvSpPr>
      <xdr:spPr>
        <a:xfrm>
          <a:off x="28978253" y="4075304"/>
          <a:ext cx="882622" cy="413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C218079-B79D-49FB-92F4-4623918B3BA2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526</a:t>
          </a:fld>
          <a:endParaRPr lang="en-CA" sz="1800" b="1"/>
        </a:p>
      </xdr:txBody>
    </xdr:sp>
    <xdr:clientData/>
  </xdr:twoCellAnchor>
  <xdr:twoCellAnchor>
    <xdr:from>
      <xdr:col>46</xdr:col>
      <xdr:colOff>26440</xdr:colOff>
      <xdr:row>27</xdr:row>
      <xdr:rowOff>55179</xdr:rowOff>
    </xdr:from>
    <xdr:to>
      <xdr:col>47</xdr:col>
      <xdr:colOff>239473</xdr:colOff>
      <xdr:row>29</xdr:row>
      <xdr:rowOff>71886</xdr:rowOff>
    </xdr:to>
    <xdr:sp macro="" textlink="m_num">
      <xdr:nvSpPr>
        <xdr:cNvPr id="36" name="TextBox 35">
          <a:extLst>
            <a:ext uri="{FF2B5EF4-FFF2-40B4-BE49-F238E27FC236}">
              <a16:creationId xmlns:a16="http://schemas.microsoft.com/office/drawing/2014/main" id="{DC0066E6-54E0-43B3-B5D7-1D9148051E20}"/>
            </a:ext>
          </a:extLst>
        </xdr:cNvPr>
        <xdr:cNvSpPr txBox="1"/>
      </xdr:nvSpPr>
      <xdr:spPr>
        <a:xfrm>
          <a:off x="29006253" y="4627179"/>
          <a:ext cx="820251" cy="397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18AC6D2-6F79-4D8E-BE0F-A8E2D565C5EA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131</a:t>
          </a:fld>
          <a:endParaRPr lang="en-CA" sz="1800" b="1"/>
        </a:p>
      </xdr:txBody>
    </xdr:sp>
    <xdr:clientData/>
  </xdr:twoCellAnchor>
  <xdr:twoCellAnchor>
    <xdr:from>
      <xdr:col>46</xdr:col>
      <xdr:colOff>34322</xdr:colOff>
      <xdr:row>31</xdr:row>
      <xdr:rowOff>10511</xdr:rowOff>
    </xdr:from>
    <xdr:to>
      <xdr:col>47</xdr:col>
      <xdr:colOff>285749</xdr:colOff>
      <xdr:row>33</xdr:row>
      <xdr:rowOff>107156</xdr:rowOff>
    </xdr:to>
    <xdr:sp macro="" textlink="p_num">
      <xdr:nvSpPr>
        <xdr:cNvPr id="37" name="TextBox 36">
          <a:extLst>
            <a:ext uri="{FF2B5EF4-FFF2-40B4-BE49-F238E27FC236}">
              <a16:creationId xmlns:a16="http://schemas.microsoft.com/office/drawing/2014/main" id="{686EF638-D141-4C30-9CDA-A2D8EDA83133}"/>
            </a:ext>
          </a:extLst>
        </xdr:cNvPr>
        <xdr:cNvSpPr txBox="1"/>
      </xdr:nvSpPr>
      <xdr:spPr>
        <a:xfrm>
          <a:off x="29014135" y="5344511"/>
          <a:ext cx="858645" cy="47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FEEAE73-9A84-4D17-AFB1-110895BEACAC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15</a:t>
          </a:fld>
          <a:endParaRPr lang="en-CA" sz="1800" b="1"/>
        </a:p>
      </xdr:txBody>
    </xdr:sp>
    <xdr:clientData/>
  </xdr:twoCellAnchor>
  <xdr:twoCellAnchor>
    <xdr:from>
      <xdr:col>43</xdr:col>
      <xdr:colOff>505482</xdr:colOff>
      <xdr:row>53</xdr:row>
      <xdr:rowOff>48526</xdr:rowOff>
    </xdr:from>
    <xdr:to>
      <xdr:col>48</xdr:col>
      <xdr:colOff>71438</xdr:colOff>
      <xdr:row>57</xdr:row>
      <xdr:rowOff>11905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EB18F2E-6C6E-47E6-A55E-A9AEB3BF539F}"/>
            </a:ext>
          </a:extLst>
        </xdr:cNvPr>
        <xdr:cNvSpPr txBox="1"/>
      </xdr:nvSpPr>
      <xdr:spPr>
        <a:xfrm>
          <a:off x="27663638" y="10097401"/>
          <a:ext cx="2602050" cy="72537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Has Been Benched and is Active</a:t>
          </a:r>
        </a:p>
      </xdr:txBody>
    </xdr:sp>
    <xdr:clientData/>
  </xdr:twoCellAnchor>
  <xdr:twoCellAnchor>
    <xdr:from>
      <xdr:col>43</xdr:col>
      <xdr:colOff>503921</xdr:colOff>
      <xdr:row>57</xdr:row>
      <xdr:rowOff>109783</xdr:rowOff>
    </xdr:from>
    <xdr:to>
      <xdr:col>48</xdr:col>
      <xdr:colOff>59530</xdr:colOff>
      <xdr:row>61</xdr:row>
      <xdr:rowOff>59531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2458218-953F-4449-8942-2ED82BF10AA3}"/>
            </a:ext>
          </a:extLst>
        </xdr:cNvPr>
        <xdr:cNvSpPr txBox="1"/>
      </xdr:nvSpPr>
      <xdr:spPr>
        <a:xfrm>
          <a:off x="27662077" y="10920658"/>
          <a:ext cx="2591703" cy="711748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Has Been Benched and is on Leave</a:t>
          </a:r>
        </a:p>
      </xdr:txBody>
    </xdr:sp>
    <xdr:clientData/>
  </xdr:twoCellAnchor>
  <xdr:twoCellAnchor>
    <xdr:from>
      <xdr:col>48</xdr:col>
      <xdr:colOff>177036</xdr:colOff>
      <xdr:row>50</xdr:row>
      <xdr:rowOff>3367</xdr:rowOff>
    </xdr:from>
    <xdr:to>
      <xdr:col>49</xdr:col>
      <xdr:colOff>452439</xdr:colOff>
      <xdr:row>52</xdr:row>
      <xdr:rowOff>35719</xdr:rowOff>
    </xdr:to>
    <xdr:sp macro="" textlink="no_leave">
      <xdr:nvSpPr>
        <xdr:cNvPr id="41" name="TextBox 40">
          <a:extLst>
            <a:ext uri="{FF2B5EF4-FFF2-40B4-BE49-F238E27FC236}">
              <a16:creationId xmlns:a16="http://schemas.microsoft.com/office/drawing/2014/main" id="{174F57CA-1D0D-4130-B08E-37E6094F4B8A}"/>
            </a:ext>
          </a:extLst>
        </xdr:cNvPr>
        <xdr:cNvSpPr txBox="1"/>
      </xdr:nvSpPr>
      <xdr:spPr>
        <a:xfrm>
          <a:off x="30371286" y="9099742"/>
          <a:ext cx="882622" cy="413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82C6CA99-A3FA-4405-8B33-6BA79CBEEE43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122</a:t>
          </a:fld>
          <a:endParaRPr lang="en-CA" sz="3200" b="1"/>
        </a:p>
      </xdr:txBody>
    </xdr:sp>
    <xdr:clientData/>
  </xdr:twoCellAnchor>
  <xdr:twoCellAnchor>
    <xdr:from>
      <xdr:col>48</xdr:col>
      <xdr:colOff>205034</xdr:colOff>
      <xdr:row>58</xdr:row>
      <xdr:rowOff>114710</xdr:rowOff>
    </xdr:from>
    <xdr:to>
      <xdr:col>49</xdr:col>
      <xdr:colOff>418066</xdr:colOff>
      <xdr:row>60</xdr:row>
      <xdr:rowOff>131417</xdr:rowOff>
    </xdr:to>
    <xdr:sp macro="" textlink="yes_leave">
      <xdr:nvSpPr>
        <xdr:cNvPr id="42" name="TextBox 41">
          <a:extLst>
            <a:ext uri="{FF2B5EF4-FFF2-40B4-BE49-F238E27FC236}">
              <a16:creationId xmlns:a16="http://schemas.microsoft.com/office/drawing/2014/main" id="{BCE3E48B-6935-4D00-B743-71D87B51A770}"/>
            </a:ext>
          </a:extLst>
        </xdr:cNvPr>
        <xdr:cNvSpPr txBox="1"/>
      </xdr:nvSpPr>
      <xdr:spPr>
        <a:xfrm>
          <a:off x="30399284" y="11116085"/>
          <a:ext cx="820251" cy="397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6F36B1C7-2292-4F2C-ACA4-B7FCC39B7EEB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26</a:t>
          </a:fld>
          <a:endParaRPr lang="en-US" sz="3200" b="1" i="0" u="none" strike="noStrike">
            <a:solidFill>
              <a:srgbClr val="000000"/>
            </a:solidFill>
            <a:latin typeface="Aptos Narrow"/>
          </a:endParaRPr>
        </a:p>
      </xdr:txBody>
    </xdr:sp>
    <xdr:clientData/>
  </xdr:twoCellAnchor>
  <xdr:twoCellAnchor>
    <xdr:from>
      <xdr:col>48</xdr:col>
      <xdr:colOff>212916</xdr:colOff>
      <xdr:row>67</xdr:row>
      <xdr:rowOff>10511</xdr:rowOff>
    </xdr:from>
    <xdr:to>
      <xdr:col>49</xdr:col>
      <xdr:colOff>464342</xdr:colOff>
      <xdr:row>69</xdr:row>
      <xdr:rowOff>107156</xdr:rowOff>
    </xdr:to>
    <xdr:sp macro="" textlink="no_benched">
      <xdr:nvSpPr>
        <xdr:cNvPr id="43" name="TextBox 42">
          <a:extLst>
            <a:ext uri="{FF2B5EF4-FFF2-40B4-BE49-F238E27FC236}">
              <a16:creationId xmlns:a16="http://schemas.microsoft.com/office/drawing/2014/main" id="{F2C19FFF-B517-40EF-9605-23C8EE41CAB2}"/>
            </a:ext>
          </a:extLst>
        </xdr:cNvPr>
        <xdr:cNvSpPr txBox="1"/>
      </xdr:nvSpPr>
      <xdr:spPr>
        <a:xfrm>
          <a:off x="30407166" y="12726386"/>
          <a:ext cx="858645" cy="47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86454E7-34D6-42DF-8B82-083318D0B6D0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602</a:t>
          </a:fld>
          <a:endParaRPr lang="en-CA" sz="3200" b="1"/>
        </a:p>
      </xdr:txBody>
    </xdr:sp>
    <xdr:clientData/>
  </xdr:twoCellAnchor>
  <xdr:twoCellAnchor>
    <xdr:from>
      <xdr:col>43</xdr:col>
      <xdr:colOff>488154</xdr:colOff>
      <xdr:row>45</xdr:row>
      <xdr:rowOff>139590</xdr:rowOff>
    </xdr:from>
    <xdr:to>
      <xdr:col>48</xdr:col>
      <xdr:colOff>59531</xdr:colOff>
      <xdr:row>48</xdr:row>
      <xdr:rowOff>119062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1409AE0-C567-4B2C-A053-3801804CC02C}"/>
            </a:ext>
          </a:extLst>
        </xdr:cNvPr>
        <xdr:cNvSpPr txBox="1"/>
      </xdr:nvSpPr>
      <xdr:spPr>
        <a:xfrm>
          <a:off x="27646310" y="8521590"/>
          <a:ext cx="2607471" cy="693847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Has Not Benched and is Active</a:t>
          </a:r>
        </a:p>
      </xdr:txBody>
    </xdr:sp>
    <xdr:clientData/>
  </xdr:twoCellAnchor>
  <xdr:twoCellAnchor>
    <xdr:from>
      <xdr:col>43</xdr:col>
      <xdr:colOff>505483</xdr:colOff>
      <xdr:row>49</xdr:row>
      <xdr:rowOff>36621</xdr:rowOff>
    </xdr:from>
    <xdr:to>
      <xdr:col>48</xdr:col>
      <xdr:colOff>83344</xdr:colOff>
      <xdr:row>52</xdr:row>
      <xdr:rowOff>142875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5938A9E-94C1-4704-86D5-D5CA47188614}"/>
            </a:ext>
          </a:extLst>
        </xdr:cNvPr>
        <xdr:cNvSpPr txBox="1"/>
      </xdr:nvSpPr>
      <xdr:spPr>
        <a:xfrm>
          <a:off x="27663639" y="9323496"/>
          <a:ext cx="2613955" cy="67775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Has Not Benched and is</a:t>
          </a:r>
          <a:r>
            <a:rPr lang="en-CA" sz="1800" b="1" baseline="0"/>
            <a:t> on Leave</a:t>
          </a:r>
          <a:endParaRPr lang="en-CA" sz="1800" b="1"/>
        </a:p>
      </xdr:txBody>
    </xdr:sp>
    <xdr:clientData/>
  </xdr:twoCellAnchor>
  <xdr:twoCellAnchor>
    <xdr:from>
      <xdr:col>43</xdr:col>
      <xdr:colOff>515827</xdr:colOff>
      <xdr:row>61</xdr:row>
      <xdr:rowOff>181222</xdr:rowOff>
    </xdr:from>
    <xdr:to>
      <xdr:col>48</xdr:col>
      <xdr:colOff>71436</xdr:colOff>
      <xdr:row>65</xdr:row>
      <xdr:rowOff>119062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3231B75-5E91-4DDB-89CD-482975DC9031}"/>
            </a:ext>
          </a:extLst>
        </xdr:cNvPr>
        <xdr:cNvSpPr txBox="1"/>
      </xdr:nvSpPr>
      <xdr:spPr>
        <a:xfrm>
          <a:off x="27673983" y="11754097"/>
          <a:ext cx="2591703" cy="6998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Total Employees Benched</a:t>
          </a:r>
        </a:p>
      </xdr:txBody>
    </xdr:sp>
    <xdr:clientData/>
  </xdr:twoCellAnchor>
  <xdr:twoCellAnchor>
    <xdr:from>
      <xdr:col>48</xdr:col>
      <xdr:colOff>141316</xdr:colOff>
      <xdr:row>46</xdr:row>
      <xdr:rowOff>110522</xdr:rowOff>
    </xdr:from>
    <xdr:to>
      <xdr:col>49</xdr:col>
      <xdr:colOff>464343</xdr:colOff>
      <xdr:row>47</xdr:row>
      <xdr:rowOff>297655</xdr:rowOff>
    </xdr:to>
    <xdr:sp macro="" textlink="no_active">
      <xdr:nvSpPr>
        <xdr:cNvPr id="47" name="TextBox 46">
          <a:extLst>
            <a:ext uri="{FF2B5EF4-FFF2-40B4-BE49-F238E27FC236}">
              <a16:creationId xmlns:a16="http://schemas.microsoft.com/office/drawing/2014/main" id="{87B160AB-9AD3-4D9B-AB38-D052489A9233}"/>
            </a:ext>
          </a:extLst>
        </xdr:cNvPr>
        <xdr:cNvSpPr txBox="1"/>
      </xdr:nvSpPr>
      <xdr:spPr>
        <a:xfrm>
          <a:off x="30335566" y="8302022"/>
          <a:ext cx="930246" cy="3776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9E5E017B-E89F-4579-918F-C174C65B08DF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480</a:t>
          </a:fld>
          <a:endParaRPr lang="en-CA" sz="3200" b="1"/>
        </a:p>
      </xdr:txBody>
    </xdr:sp>
    <xdr:clientData/>
  </xdr:twoCellAnchor>
  <xdr:twoCellAnchor>
    <xdr:from>
      <xdr:col>48</xdr:col>
      <xdr:colOff>169316</xdr:colOff>
      <xdr:row>54</xdr:row>
      <xdr:rowOff>31366</xdr:rowOff>
    </xdr:from>
    <xdr:to>
      <xdr:col>49</xdr:col>
      <xdr:colOff>382348</xdr:colOff>
      <xdr:row>56</xdr:row>
      <xdr:rowOff>48073</xdr:rowOff>
    </xdr:to>
    <xdr:sp macro="" textlink="yes_active">
      <xdr:nvSpPr>
        <xdr:cNvPr id="48" name="TextBox 47">
          <a:extLst>
            <a:ext uri="{FF2B5EF4-FFF2-40B4-BE49-F238E27FC236}">
              <a16:creationId xmlns:a16="http://schemas.microsoft.com/office/drawing/2014/main" id="{4C52C52C-340E-4E19-B316-95ED4697EC2F}"/>
            </a:ext>
          </a:extLst>
        </xdr:cNvPr>
        <xdr:cNvSpPr txBox="1"/>
      </xdr:nvSpPr>
      <xdr:spPr>
        <a:xfrm>
          <a:off x="30363566" y="9889741"/>
          <a:ext cx="820251" cy="3977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09C29ED-9E19-4956-BB76-E4F172FB8577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44</a:t>
          </a:fld>
          <a:endParaRPr lang="en-CA" sz="3200" b="1"/>
        </a:p>
      </xdr:txBody>
    </xdr:sp>
    <xdr:clientData/>
  </xdr:twoCellAnchor>
  <xdr:twoCellAnchor>
    <xdr:from>
      <xdr:col>48</xdr:col>
      <xdr:colOff>212916</xdr:colOff>
      <xdr:row>62</xdr:row>
      <xdr:rowOff>81949</xdr:rowOff>
    </xdr:from>
    <xdr:to>
      <xdr:col>49</xdr:col>
      <xdr:colOff>464342</xdr:colOff>
      <xdr:row>64</xdr:row>
      <xdr:rowOff>178594</xdr:rowOff>
    </xdr:to>
    <xdr:sp macro="" textlink="yes_benched">
      <xdr:nvSpPr>
        <xdr:cNvPr id="49" name="TextBox 48">
          <a:extLst>
            <a:ext uri="{FF2B5EF4-FFF2-40B4-BE49-F238E27FC236}">
              <a16:creationId xmlns:a16="http://schemas.microsoft.com/office/drawing/2014/main" id="{A59A3229-8E70-4ADD-AD7A-121F8C57C334}"/>
            </a:ext>
          </a:extLst>
        </xdr:cNvPr>
        <xdr:cNvSpPr txBox="1"/>
      </xdr:nvSpPr>
      <xdr:spPr>
        <a:xfrm>
          <a:off x="30407166" y="11464324"/>
          <a:ext cx="858645" cy="47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9E10F98-D1BE-48A6-A998-94BCB6E9527A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70</a:t>
          </a:fld>
          <a:endParaRPr lang="en-US" sz="3200" b="1" i="0" u="none" strike="noStrike">
            <a:solidFill>
              <a:srgbClr val="000000"/>
            </a:solidFill>
            <a:latin typeface="Aptos Narrow"/>
          </a:endParaRPr>
        </a:p>
      </xdr:txBody>
    </xdr:sp>
    <xdr:clientData/>
  </xdr:twoCellAnchor>
  <xdr:twoCellAnchor>
    <xdr:from>
      <xdr:col>43</xdr:col>
      <xdr:colOff>525353</xdr:colOff>
      <xdr:row>66</xdr:row>
      <xdr:rowOff>35965</xdr:rowOff>
    </xdr:from>
    <xdr:to>
      <xdr:col>48</xdr:col>
      <xdr:colOff>80962</xdr:colOff>
      <xdr:row>69</xdr:row>
      <xdr:rowOff>164305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315D280F-D0C5-4F75-8629-362D96D8C8B2}"/>
            </a:ext>
          </a:extLst>
        </xdr:cNvPr>
        <xdr:cNvSpPr txBox="1"/>
      </xdr:nvSpPr>
      <xdr:spPr>
        <a:xfrm>
          <a:off x="27683509" y="12561340"/>
          <a:ext cx="2591703" cy="69984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Total Employees Not Benched</a:t>
          </a:r>
        </a:p>
      </xdr:txBody>
    </xdr:sp>
    <xdr:clientData/>
  </xdr:twoCellAnchor>
  <xdr:twoCellAnchor>
    <xdr:from>
      <xdr:col>43</xdr:col>
      <xdr:colOff>522972</xdr:colOff>
      <xdr:row>70</xdr:row>
      <xdr:rowOff>93116</xdr:rowOff>
    </xdr:from>
    <xdr:to>
      <xdr:col>48</xdr:col>
      <xdr:colOff>78581</xdr:colOff>
      <xdr:row>72</xdr:row>
      <xdr:rowOff>154781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48B78700-EC96-4A6C-9230-8A22B91C4292}"/>
            </a:ext>
          </a:extLst>
        </xdr:cNvPr>
        <xdr:cNvSpPr txBox="1"/>
      </xdr:nvSpPr>
      <xdr:spPr>
        <a:xfrm>
          <a:off x="27681128" y="13380491"/>
          <a:ext cx="2591703" cy="44266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Total Active</a:t>
          </a:r>
          <a:r>
            <a:rPr lang="en-CA" sz="1800" b="1" baseline="0"/>
            <a:t> Employees</a:t>
          </a:r>
          <a:endParaRPr lang="en-CA" sz="1800" b="1"/>
        </a:p>
      </xdr:txBody>
    </xdr:sp>
    <xdr:clientData/>
  </xdr:twoCellAnchor>
  <xdr:twoCellAnchor>
    <xdr:from>
      <xdr:col>43</xdr:col>
      <xdr:colOff>520591</xdr:colOff>
      <xdr:row>73</xdr:row>
      <xdr:rowOff>66922</xdr:rowOff>
    </xdr:from>
    <xdr:to>
      <xdr:col>48</xdr:col>
      <xdr:colOff>76200</xdr:colOff>
      <xdr:row>77</xdr:row>
      <xdr:rowOff>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B68F72A-5055-49CE-80B2-0BD5E6CA5CE8}"/>
            </a:ext>
          </a:extLst>
        </xdr:cNvPr>
        <xdr:cNvSpPr txBox="1"/>
      </xdr:nvSpPr>
      <xdr:spPr>
        <a:xfrm>
          <a:off x="27678747" y="13925797"/>
          <a:ext cx="2591703" cy="69507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800" b="1"/>
            <a:t>Total </a:t>
          </a:r>
          <a:r>
            <a:rPr lang="en-CA" sz="1800" b="1" baseline="0"/>
            <a:t>Employees on Leave</a:t>
          </a:r>
          <a:endParaRPr lang="en-CA" sz="1800" b="1"/>
        </a:p>
      </xdr:txBody>
    </xdr:sp>
    <xdr:clientData/>
  </xdr:twoCellAnchor>
  <xdr:twoCellAnchor>
    <xdr:from>
      <xdr:col>48</xdr:col>
      <xdr:colOff>222441</xdr:colOff>
      <xdr:row>70</xdr:row>
      <xdr:rowOff>79567</xdr:rowOff>
    </xdr:from>
    <xdr:to>
      <xdr:col>49</xdr:col>
      <xdr:colOff>473867</xdr:colOff>
      <xdr:row>72</xdr:row>
      <xdr:rowOff>176212</xdr:rowOff>
    </xdr:to>
    <xdr:sp macro="" textlink="active_total">
      <xdr:nvSpPr>
        <xdr:cNvPr id="53" name="TextBox 52">
          <a:extLst>
            <a:ext uri="{FF2B5EF4-FFF2-40B4-BE49-F238E27FC236}">
              <a16:creationId xmlns:a16="http://schemas.microsoft.com/office/drawing/2014/main" id="{30DD5423-E9FE-4FDE-B7A9-CBFD71E789FD}"/>
            </a:ext>
          </a:extLst>
        </xdr:cNvPr>
        <xdr:cNvSpPr txBox="1"/>
      </xdr:nvSpPr>
      <xdr:spPr>
        <a:xfrm>
          <a:off x="30416691" y="13366942"/>
          <a:ext cx="858645" cy="47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3E4D0E5-FD77-41A0-A3F0-E764CC13B826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524</a:t>
          </a:fld>
          <a:endParaRPr lang="en-US" sz="3200" b="1" i="0" u="none" strike="noStrike">
            <a:solidFill>
              <a:srgbClr val="000000"/>
            </a:solidFill>
            <a:latin typeface="Aptos Narrow"/>
          </a:endParaRPr>
        </a:p>
      </xdr:txBody>
    </xdr:sp>
    <xdr:clientData/>
  </xdr:twoCellAnchor>
  <xdr:twoCellAnchor>
    <xdr:from>
      <xdr:col>48</xdr:col>
      <xdr:colOff>243872</xdr:colOff>
      <xdr:row>74</xdr:row>
      <xdr:rowOff>5748</xdr:rowOff>
    </xdr:from>
    <xdr:to>
      <xdr:col>49</xdr:col>
      <xdr:colOff>495298</xdr:colOff>
      <xdr:row>76</xdr:row>
      <xdr:rowOff>102393</xdr:rowOff>
    </xdr:to>
    <xdr:sp macro="" textlink="leave_total">
      <xdr:nvSpPr>
        <xdr:cNvPr id="54" name="TextBox 53">
          <a:extLst>
            <a:ext uri="{FF2B5EF4-FFF2-40B4-BE49-F238E27FC236}">
              <a16:creationId xmlns:a16="http://schemas.microsoft.com/office/drawing/2014/main" id="{C5CD5DCD-2D4A-4CB6-8F68-16FF364A7D73}"/>
            </a:ext>
          </a:extLst>
        </xdr:cNvPr>
        <xdr:cNvSpPr txBox="1"/>
      </xdr:nvSpPr>
      <xdr:spPr>
        <a:xfrm>
          <a:off x="30438122" y="13674123"/>
          <a:ext cx="858645" cy="477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C938ABA-1A9A-43DD-9CC2-BC16045FD06C}" type="TxLink">
            <a:rPr lang="en-US" sz="1800" b="1" i="0" u="none" strike="noStrike">
              <a:solidFill>
                <a:srgbClr val="000000"/>
              </a:solidFill>
              <a:latin typeface="Aptos Narrow"/>
            </a:rPr>
            <a:pPr algn="ctr"/>
            <a:t>148</a:t>
          </a:fld>
          <a:endParaRPr lang="en-CA" sz="3200" b="1"/>
        </a:p>
      </xdr:txBody>
    </xdr:sp>
    <xdr:clientData/>
  </xdr:twoCellAnchor>
  <xdr:twoCellAnchor>
    <xdr:from>
      <xdr:col>16</xdr:col>
      <xdr:colOff>451665</xdr:colOff>
      <xdr:row>3</xdr:row>
      <xdr:rowOff>159574</xdr:rowOff>
    </xdr:from>
    <xdr:to>
      <xdr:col>25</xdr:col>
      <xdr:colOff>198232</xdr:colOff>
      <xdr:row>8</xdr:row>
      <xdr:rowOff>4793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52266443-DB35-C008-BDA9-17A0843924E7}"/>
            </a:ext>
          </a:extLst>
        </xdr:cNvPr>
        <xdr:cNvSpPr txBox="1"/>
      </xdr:nvSpPr>
      <xdr:spPr>
        <a:xfrm>
          <a:off x="11106058" y="731074"/>
          <a:ext cx="6890317" cy="79771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CA" sz="4400"/>
            <a:t>Employee Dataset Analysis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171450</xdr:rowOff>
    </xdr:from>
    <xdr:to>
      <xdr:col>1</xdr:col>
      <xdr:colOff>704850</xdr:colOff>
      <xdr:row>3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9E768A-EDF3-876F-0A9F-9E46398E4D5F}"/>
            </a:ext>
          </a:extLst>
        </xdr:cNvPr>
        <xdr:cNvSpPr/>
      </xdr:nvSpPr>
      <xdr:spPr>
        <a:xfrm>
          <a:off x="76200" y="171450"/>
          <a:ext cx="2752725" cy="4857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800">
              <a:solidFill>
                <a:schemeClr val="tx1"/>
              </a:solidFill>
            </a:rPr>
            <a:t>Search for an Employee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</xdr:colOff>
      <xdr:row>17</xdr:row>
      <xdr:rowOff>4762</xdr:rowOff>
    </xdr:from>
    <xdr:to>
      <xdr:col>12</xdr:col>
      <xdr:colOff>500062</xdr:colOff>
      <xdr:row>31</xdr:row>
      <xdr:rowOff>80962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71BB57-CF97-09BF-305A-17E3E10428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100012</xdr:colOff>
      <xdr:row>10</xdr:row>
      <xdr:rowOff>119062</xdr:rowOff>
    </xdr:from>
    <xdr:to>
      <xdr:col>21</xdr:col>
      <xdr:colOff>90487</xdr:colOff>
      <xdr:row>25</xdr:row>
      <xdr:rowOff>4762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3AEBFB-57B5-B576-7DD1-6F2DF7E7A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214312</xdr:colOff>
      <xdr:row>2</xdr:row>
      <xdr:rowOff>33337</xdr:rowOff>
    </xdr:from>
    <xdr:to>
      <xdr:col>12</xdr:col>
      <xdr:colOff>161925</xdr:colOff>
      <xdr:row>14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A56A046-59BC-2B03-40DC-F85160455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277467</xdr:colOff>
      <xdr:row>25</xdr:row>
      <xdr:rowOff>77856</xdr:rowOff>
    </xdr:from>
    <xdr:to>
      <xdr:col>28</xdr:col>
      <xdr:colOff>559076</xdr:colOff>
      <xdr:row>39</xdr:row>
      <xdr:rowOff>154056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441E92-251D-9B26-027E-E932D9E094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95250</xdr:colOff>
      <xdr:row>48</xdr:row>
      <xdr:rowOff>3313</xdr:rowOff>
    </xdr:from>
    <xdr:to>
      <xdr:col>12</xdr:col>
      <xdr:colOff>376858</xdr:colOff>
      <xdr:row>62</xdr:row>
      <xdr:rowOff>79513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30E95C-0E26-1E2C-426A-6435AB2B15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128381</xdr:colOff>
      <xdr:row>32</xdr:row>
      <xdr:rowOff>102704</xdr:rowOff>
    </xdr:from>
    <xdr:to>
      <xdr:col>12</xdr:col>
      <xdr:colOff>409989</xdr:colOff>
      <xdr:row>46</xdr:row>
      <xdr:rowOff>178904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3B1CC3-080B-FFF8-0437-B73E30760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2D40FF-81C6-4A38-ABE7-CA8B8C8C51A6}" name="employee" displayName="employee" ref="A1:K4654" totalsRowShown="0">
  <autoFilter ref="A1:K4654" xr:uid="{F92D40FF-81C6-4A38-ABE7-CA8B8C8C51A6}"/>
  <tableColumns count="11">
    <tableColumn id="10" xr3:uid="{BFD77C16-90AC-4438-AF8A-12B9EB1F017B}" name="EmployeeId" dataDxfId="1">
      <calculatedColumnFormula array="1">"EMP" &amp; TEXT(ROW() - ROW(employee[#Headers]), "0000")</calculatedColumnFormula>
    </tableColumn>
    <tableColumn id="1" xr3:uid="{F0B2A77F-C4CF-4FDE-A687-9D4DD1A473CE}" name="Education"/>
    <tableColumn id="2" xr3:uid="{0919A25E-48CA-4962-B355-E07CF47FBA8F}" name="JoiningYear"/>
    <tableColumn id="3" xr3:uid="{BF57FBB9-170D-49B6-8101-7A0930FC750B}" name="City"/>
    <tableColumn id="4" xr3:uid="{3A8234EA-4E97-4935-8C38-CCD5743C6347}" name="PaymentTier"/>
    <tableColumn id="5" xr3:uid="{6238E578-E904-4731-A75B-A8082F9F1B1A}" name="Age"/>
    <tableColumn id="6" xr3:uid="{4B6CABD1-BE39-44B0-8142-CB6C864F3262}" name="Gender"/>
    <tableColumn id="7" xr3:uid="{9E309430-4070-4D62-9CDF-0BF24843D10D}" name="EverBenched"/>
    <tableColumn id="8" xr3:uid="{A2CD29CF-3C1F-4728-BD7E-D83EBA3835B4}" name="ExperienceInCurrentDomain"/>
    <tableColumn id="9" xr3:uid="{4F636104-C3F0-4C13-B3F8-DE3758560331}" name="LeaveOrNot"/>
    <tableColumn id="12" xr3:uid="{BD84BEF8-3224-4194-AF3A-8099239A0FF3}" name="Leave" dataDxfId="0">
      <calculatedColumnFormula>IF(employee[[#This Row],[LeaveOrNot]]=1, "Leave", "Active")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9274-3330-462D-AE58-42F00EA40848}">
  <dimension ref="F48:T48"/>
  <sheetViews>
    <sheetView showGridLines="0" showRowColHeaders="0" tabSelected="1" zoomScale="70" zoomScaleNormal="70" workbookViewId="0">
      <selection activeCell="T48" sqref="T48"/>
    </sheetView>
  </sheetViews>
  <sheetFormatPr defaultRowHeight="15" x14ac:dyDescent="0.25"/>
  <cols>
    <col min="3" max="3" width="17.5703125" bestFit="1" customWidth="1"/>
    <col min="6" max="6" width="18" customWidth="1"/>
    <col min="15" max="15" width="13.5703125" bestFit="1" customWidth="1"/>
    <col min="19" max="19" width="30.7109375" customWidth="1"/>
    <col min="20" max="20" width="11.42578125" customWidth="1"/>
    <col min="21" max="21" width="12" bestFit="1" customWidth="1"/>
  </cols>
  <sheetData>
    <row r="48" spans="6:20" ht="26.25" x14ac:dyDescent="0.4">
      <c r="F48" s="5" t="s">
        <v>13</v>
      </c>
      <c r="T48" s="6" t="s">
        <v>11</v>
      </c>
    </row>
  </sheetData>
  <sheetProtection sheet="1" objects="1" scenarios="1" selectLockedCells="1"/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52135EA-18CB-4EE5-865F-071DAC9E6C7B}">
          <x14:formula1>
            <xm:f>Table!$B$19:$B$21</xm:f>
          </x14:formula1>
          <xm:sqref>F48</xm:sqref>
        </x14:dataValidation>
        <x14:dataValidation type="list" allowBlank="1" showInputMessage="1" showErrorMessage="1" xr:uid="{6E4191BA-30AC-460F-8821-2E6E9226CB5C}">
          <x14:formula1>
            <xm:f>Table!$B$3:$B$4</xm:f>
          </x14:formula1>
          <xm:sqref>T48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D098-C374-4760-902C-F2C501F2D7CB}">
  <dimension ref="A5:B9"/>
  <sheetViews>
    <sheetView showGridLines="0" showRowColHeaders="0" zoomScale="115" zoomScaleNormal="115" workbookViewId="0">
      <selection activeCell="B5" sqref="B5"/>
    </sheetView>
  </sheetViews>
  <sheetFormatPr defaultRowHeight="15" x14ac:dyDescent="0.25"/>
  <cols>
    <col min="1" max="1" width="31.85546875" customWidth="1"/>
    <col min="2" max="2" width="11.7109375" customWidth="1"/>
  </cols>
  <sheetData>
    <row r="5" spans="1:2" ht="18.75" x14ac:dyDescent="0.3">
      <c r="A5" s="4" t="s">
        <v>31</v>
      </c>
      <c r="B5" s="7">
        <v>3</v>
      </c>
    </row>
    <row r="6" spans="1:2" ht="18.75" x14ac:dyDescent="0.3">
      <c r="A6" s="4" t="s">
        <v>32</v>
      </c>
      <c r="B6" s="3" t="str">
        <f>"EMP" &amp; TEXT(B5, "0000")</f>
        <v>EMP0003</v>
      </c>
    </row>
    <row r="7" spans="1:2" ht="18.75" x14ac:dyDescent="0.3">
      <c r="A7" s="4"/>
    </row>
    <row r="8" spans="1:2" ht="18.75" x14ac:dyDescent="0.3">
      <c r="A8" s="4" t="s">
        <v>33</v>
      </c>
      <c r="B8" s="3" t="str">
        <f>IFERROR(INDEX(employee[EverBenched], MATCH(B6, employee[EmployeeId], 0)), "Not Found")</f>
        <v>No</v>
      </c>
    </row>
    <row r="9" spans="1:2" ht="18.75" x14ac:dyDescent="0.3">
      <c r="A9" s="4" t="s">
        <v>34</v>
      </c>
      <c r="B9" s="3" t="str">
        <f>IFERROR(IF(INDEX(employee[LeaveOrNot], MATCH(B6, employee[EmployeeId], 0))=1, "Leave", "Active"), "Not Found")</f>
        <v>Active</v>
      </c>
    </row>
  </sheetData>
  <sheetProtection sheet="1" objects="1" scenarios="1" selectLockedCell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6A65-F81D-47C5-AA61-DC3093965D73}">
  <dimension ref="B4:C9"/>
  <sheetViews>
    <sheetView showGridLines="0" showRowColHeaders="0" workbookViewId="0">
      <selection activeCell="C8" sqref="C8"/>
    </sheetView>
  </sheetViews>
  <sheetFormatPr defaultRowHeight="15" x14ac:dyDescent="0.25"/>
  <cols>
    <col min="2" max="2" width="31.42578125" customWidth="1"/>
  </cols>
  <sheetData>
    <row r="4" spans="2:3" ht="18.75" x14ac:dyDescent="0.3">
      <c r="B4" s="4" t="s">
        <v>21</v>
      </c>
      <c r="C4" s="3">
        <f>COUNTA(employee[EmployeeId])</f>
        <v>4653</v>
      </c>
    </row>
    <row r="5" spans="2:3" ht="18.75" x14ac:dyDescent="0.3">
      <c r="B5" s="4" t="s">
        <v>22</v>
      </c>
      <c r="C5" s="8">
        <f>AVERAGE(employee[Age])</f>
        <v>29.393294648613796</v>
      </c>
    </row>
    <row r="6" spans="2:3" ht="18.75" x14ac:dyDescent="0.3">
      <c r="B6" s="4" t="s">
        <v>23</v>
      </c>
      <c r="C6" s="9">
        <f>AVERAGE(employee[ExperienceInCurrentDomain])</f>
        <v>2.905652267354395</v>
      </c>
    </row>
    <row r="7" spans="2:3" ht="18.75" x14ac:dyDescent="0.3">
      <c r="B7" s="4" t="s">
        <v>24</v>
      </c>
      <c r="C7" s="8">
        <f>COUNTIF(employee[LeaveOrNot], 1)</f>
        <v>1600</v>
      </c>
    </row>
    <row r="8" spans="2:3" ht="18.75" x14ac:dyDescent="0.3">
      <c r="B8" s="4" t="s">
        <v>25</v>
      </c>
      <c r="C8" s="10">
        <f>COUNTIF(employee[LeaveOrNot], 1) / COUNTA(employee[EmployeeId])</f>
        <v>0.3438641736514077</v>
      </c>
    </row>
    <row r="9" spans="2:3" ht="18.75" x14ac:dyDescent="0.3">
      <c r="B9" s="4" t="s">
        <v>26</v>
      </c>
      <c r="C9" s="3">
        <f>COUNTIF(employee[EverBenched], "Yes")</f>
        <v>478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5811-DBCE-4B4F-80FB-5850EE82FC83}">
  <dimension ref="A1:K4654"/>
  <sheetViews>
    <sheetView workbookViewId="0">
      <selection activeCell="M6" sqref="M6"/>
    </sheetView>
  </sheetViews>
  <sheetFormatPr defaultRowHeight="15" x14ac:dyDescent="0.25"/>
  <cols>
    <col min="1" max="1" width="12.140625" customWidth="1"/>
    <col min="2" max="2" width="13.42578125" customWidth="1"/>
    <col min="3" max="3" width="10" bestFit="1" customWidth="1"/>
    <col min="4" max="4" width="14.42578125" customWidth="1"/>
    <col min="5" max="5" width="6.42578125" customWidth="1"/>
    <col min="6" max="6" width="9.85546875" customWidth="1"/>
    <col min="7" max="7" width="15" customWidth="1"/>
    <col min="8" max="8" width="29" customWidth="1"/>
    <col min="9" max="9" width="13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</v>
      </c>
    </row>
    <row r="2" spans="1:11" x14ac:dyDescent="0.25">
      <c r="A2" t="str" cm="1">
        <f t="array" ref="A2">"EMP" &amp; TEXT(ROW() - ROW(employee[#Headers]), "0000")</f>
        <v>EMP0001</v>
      </c>
      <c r="B2" t="s">
        <v>9</v>
      </c>
      <c r="C2">
        <v>2017</v>
      </c>
      <c r="D2" t="s">
        <v>10</v>
      </c>
      <c r="E2">
        <v>3</v>
      </c>
      <c r="F2">
        <v>34</v>
      </c>
      <c r="G2" t="s">
        <v>11</v>
      </c>
      <c r="H2" t="s">
        <v>12</v>
      </c>
      <c r="I2">
        <v>0</v>
      </c>
      <c r="J2">
        <v>0</v>
      </c>
      <c r="K2" t="str">
        <f>IF(employee[[#This Row],[LeaveOrNot]]=1, "Leave", "Active")</f>
        <v>Active</v>
      </c>
    </row>
    <row r="3" spans="1:11" x14ac:dyDescent="0.25">
      <c r="A3" t="str" cm="1">
        <f t="array" ref="A3">"EMP" &amp; TEXT(ROW() - ROW(employee[#Headers]), "0000")</f>
        <v>EMP0002</v>
      </c>
      <c r="B3" t="s">
        <v>9</v>
      </c>
      <c r="C3">
        <v>2013</v>
      </c>
      <c r="D3" t="s">
        <v>13</v>
      </c>
      <c r="E3">
        <v>1</v>
      </c>
      <c r="F3">
        <v>28</v>
      </c>
      <c r="G3" t="s">
        <v>14</v>
      </c>
      <c r="H3" t="s">
        <v>12</v>
      </c>
      <c r="I3">
        <v>3</v>
      </c>
      <c r="J3">
        <v>1</v>
      </c>
      <c r="K3" t="str">
        <f>IF(employee[[#This Row],[LeaveOrNot]]=1, "Leave", "Active")</f>
        <v>Leave</v>
      </c>
    </row>
    <row r="4" spans="1:11" x14ac:dyDescent="0.25">
      <c r="A4" t="str" cm="1">
        <f t="array" ref="A4">"EMP" &amp; TEXT(ROW() - ROW(employee[#Headers]), "0000")</f>
        <v>EMP0003</v>
      </c>
      <c r="B4" t="s">
        <v>9</v>
      </c>
      <c r="C4">
        <v>2014</v>
      </c>
      <c r="D4" t="s">
        <v>15</v>
      </c>
      <c r="E4">
        <v>3</v>
      </c>
      <c r="F4">
        <v>38</v>
      </c>
      <c r="G4" t="s">
        <v>14</v>
      </c>
      <c r="H4" t="s">
        <v>12</v>
      </c>
      <c r="I4">
        <v>2</v>
      </c>
      <c r="J4">
        <v>0</v>
      </c>
      <c r="K4" t="str">
        <f>IF(employee[[#This Row],[LeaveOrNot]]=1, "Leave", "Active")</f>
        <v>Active</v>
      </c>
    </row>
    <row r="5" spans="1:11" x14ac:dyDescent="0.25">
      <c r="A5" t="str" cm="1">
        <f t="array" ref="A5">"EMP" &amp; TEXT(ROW() - ROW(employee[#Headers]), "0000")</f>
        <v>EMP0004</v>
      </c>
      <c r="B5" t="s">
        <v>16</v>
      </c>
      <c r="C5">
        <v>2016</v>
      </c>
      <c r="D5" t="s">
        <v>10</v>
      </c>
      <c r="E5">
        <v>3</v>
      </c>
      <c r="F5">
        <v>27</v>
      </c>
      <c r="G5" t="s">
        <v>11</v>
      </c>
      <c r="H5" t="s">
        <v>12</v>
      </c>
      <c r="I5">
        <v>5</v>
      </c>
      <c r="J5">
        <v>1</v>
      </c>
      <c r="K5" t="str">
        <f>IF(employee[[#This Row],[LeaveOrNot]]=1, "Leave", "Active")</f>
        <v>Leave</v>
      </c>
    </row>
    <row r="6" spans="1:11" x14ac:dyDescent="0.25">
      <c r="A6" t="str" cm="1">
        <f t="array" ref="A6">"EMP" &amp; TEXT(ROW() - ROW(employee[#Headers]), "0000")</f>
        <v>EMP0005</v>
      </c>
      <c r="B6" t="s">
        <v>16</v>
      </c>
      <c r="C6">
        <v>2017</v>
      </c>
      <c r="D6" t="s">
        <v>13</v>
      </c>
      <c r="E6">
        <v>3</v>
      </c>
      <c r="F6">
        <v>24</v>
      </c>
      <c r="G6" t="s">
        <v>11</v>
      </c>
      <c r="H6" t="s">
        <v>17</v>
      </c>
      <c r="I6">
        <v>2</v>
      </c>
      <c r="J6">
        <v>1</v>
      </c>
      <c r="K6" t="str">
        <f>IF(employee[[#This Row],[LeaveOrNot]]=1, "Leave", "Active")</f>
        <v>Leave</v>
      </c>
    </row>
    <row r="7" spans="1:11" x14ac:dyDescent="0.25">
      <c r="A7" t="str" cm="1">
        <f t="array" ref="A7">"EMP" &amp; TEXT(ROW() - ROW(employee[#Headers]), "0000")</f>
        <v>EMP0006</v>
      </c>
      <c r="B7" t="s">
        <v>9</v>
      </c>
      <c r="C7">
        <v>2016</v>
      </c>
      <c r="D7" t="s">
        <v>10</v>
      </c>
      <c r="E7">
        <v>3</v>
      </c>
      <c r="F7">
        <v>22</v>
      </c>
      <c r="G7" t="s">
        <v>11</v>
      </c>
      <c r="H7" t="s">
        <v>12</v>
      </c>
      <c r="I7">
        <v>0</v>
      </c>
      <c r="J7">
        <v>0</v>
      </c>
      <c r="K7" t="str">
        <f>IF(employee[[#This Row],[LeaveOrNot]]=1, "Leave", "Active")</f>
        <v>Active</v>
      </c>
    </row>
    <row r="8" spans="1:11" x14ac:dyDescent="0.25">
      <c r="A8" t="str" cm="1">
        <f t="array" ref="A8">"EMP" &amp; TEXT(ROW() - ROW(employee[#Headers]), "0000")</f>
        <v>EMP0007</v>
      </c>
      <c r="B8" t="s">
        <v>9</v>
      </c>
      <c r="C8">
        <v>2015</v>
      </c>
      <c r="D8" t="s">
        <v>15</v>
      </c>
      <c r="E8">
        <v>3</v>
      </c>
      <c r="F8">
        <v>38</v>
      </c>
      <c r="G8" t="s">
        <v>11</v>
      </c>
      <c r="H8" t="s">
        <v>12</v>
      </c>
      <c r="I8">
        <v>0</v>
      </c>
      <c r="J8">
        <v>0</v>
      </c>
      <c r="K8" t="str">
        <f>IF(employee[[#This Row],[LeaveOrNot]]=1, "Leave", "Active")</f>
        <v>Active</v>
      </c>
    </row>
    <row r="9" spans="1:11" x14ac:dyDescent="0.25">
      <c r="A9" t="str" cm="1">
        <f t="array" ref="A9">"EMP" &amp; TEXT(ROW() - ROW(employee[#Headers]), "0000")</f>
        <v>EMP0008</v>
      </c>
      <c r="B9" t="s">
        <v>9</v>
      </c>
      <c r="C9">
        <v>2016</v>
      </c>
      <c r="D9" t="s">
        <v>10</v>
      </c>
      <c r="E9">
        <v>3</v>
      </c>
      <c r="F9">
        <v>34</v>
      </c>
      <c r="G9" t="s">
        <v>14</v>
      </c>
      <c r="H9" t="s">
        <v>12</v>
      </c>
      <c r="I9">
        <v>2</v>
      </c>
      <c r="J9">
        <v>1</v>
      </c>
      <c r="K9" t="str">
        <f>IF(employee[[#This Row],[LeaveOrNot]]=1, "Leave", "Active")</f>
        <v>Leave</v>
      </c>
    </row>
    <row r="10" spans="1:11" x14ac:dyDescent="0.25">
      <c r="A10" t="str" cm="1">
        <f t="array" ref="A10">"EMP" &amp; TEXT(ROW() - ROW(employee[#Headers]), "0000")</f>
        <v>EMP0009</v>
      </c>
      <c r="B10" t="s">
        <v>9</v>
      </c>
      <c r="C10">
        <v>2016</v>
      </c>
      <c r="D10" t="s">
        <v>13</v>
      </c>
      <c r="E10">
        <v>3</v>
      </c>
      <c r="F10">
        <v>23</v>
      </c>
      <c r="G10" t="s">
        <v>11</v>
      </c>
      <c r="H10" t="s">
        <v>12</v>
      </c>
      <c r="I10">
        <v>1</v>
      </c>
      <c r="J10">
        <v>0</v>
      </c>
      <c r="K10" t="str">
        <f>IF(employee[[#This Row],[LeaveOrNot]]=1, "Leave", "Active")</f>
        <v>Active</v>
      </c>
    </row>
    <row r="11" spans="1:11" x14ac:dyDescent="0.25">
      <c r="A11" t="str" cm="1">
        <f t="array" ref="A11">"EMP" &amp; TEXT(ROW() - ROW(employee[#Headers]), "0000")</f>
        <v>EMP0010</v>
      </c>
      <c r="B11" t="s">
        <v>16</v>
      </c>
      <c r="C11">
        <v>2017</v>
      </c>
      <c r="D11" t="s">
        <v>15</v>
      </c>
      <c r="E11">
        <v>2</v>
      </c>
      <c r="F11">
        <v>37</v>
      </c>
      <c r="G11" t="s">
        <v>11</v>
      </c>
      <c r="H11" t="s">
        <v>12</v>
      </c>
      <c r="I11">
        <v>2</v>
      </c>
      <c r="J11">
        <v>0</v>
      </c>
      <c r="K11" t="str">
        <f>IF(employee[[#This Row],[LeaveOrNot]]=1, "Leave", "Active")</f>
        <v>Active</v>
      </c>
    </row>
    <row r="12" spans="1:11" x14ac:dyDescent="0.25">
      <c r="A12" t="str" cm="1">
        <f t="array" ref="A12">"EMP" &amp; TEXT(ROW() - ROW(employee[#Headers]), "0000")</f>
        <v>EMP0011</v>
      </c>
      <c r="B12" t="s">
        <v>16</v>
      </c>
      <c r="C12">
        <v>2012</v>
      </c>
      <c r="D12" t="s">
        <v>10</v>
      </c>
      <c r="E12">
        <v>3</v>
      </c>
      <c r="F12">
        <v>27</v>
      </c>
      <c r="G12" t="s">
        <v>11</v>
      </c>
      <c r="H12" t="s">
        <v>12</v>
      </c>
      <c r="I12">
        <v>5</v>
      </c>
      <c r="J12">
        <v>1</v>
      </c>
      <c r="K12" t="str">
        <f>IF(employee[[#This Row],[LeaveOrNot]]=1, "Leave", "Active")</f>
        <v>Leave</v>
      </c>
    </row>
    <row r="13" spans="1:11" x14ac:dyDescent="0.25">
      <c r="A13" t="str" cm="1">
        <f t="array" ref="A13">"EMP" &amp; TEXT(ROW() - ROW(employee[#Headers]), "0000")</f>
        <v>EMP0012</v>
      </c>
      <c r="B13" t="s">
        <v>9</v>
      </c>
      <c r="C13">
        <v>2016</v>
      </c>
      <c r="D13" t="s">
        <v>13</v>
      </c>
      <c r="E13">
        <v>3</v>
      </c>
      <c r="F13">
        <v>34</v>
      </c>
      <c r="G13" t="s">
        <v>11</v>
      </c>
      <c r="H13" t="s">
        <v>12</v>
      </c>
      <c r="I13">
        <v>3</v>
      </c>
      <c r="J13">
        <v>0</v>
      </c>
      <c r="K13" t="str">
        <f>IF(employee[[#This Row],[LeaveOrNot]]=1, "Leave", "Active")</f>
        <v>Active</v>
      </c>
    </row>
    <row r="14" spans="1:11" x14ac:dyDescent="0.25">
      <c r="A14" t="str" cm="1">
        <f t="array" ref="A14">"EMP" &amp; TEXT(ROW() - ROW(employee[#Headers]), "0000")</f>
        <v>EMP0013</v>
      </c>
      <c r="B14" t="s">
        <v>9</v>
      </c>
      <c r="C14">
        <v>2018</v>
      </c>
      <c r="D14" t="s">
        <v>13</v>
      </c>
      <c r="E14">
        <v>3</v>
      </c>
      <c r="F14">
        <v>32</v>
      </c>
      <c r="G14" t="s">
        <v>11</v>
      </c>
      <c r="H14" t="s">
        <v>17</v>
      </c>
      <c r="I14">
        <v>5</v>
      </c>
      <c r="J14">
        <v>1</v>
      </c>
      <c r="K14" t="str">
        <f>IF(employee[[#This Row],[LeaveOrNot]]=1, "Leave", "Active")</f>
        <v>Leave</v>
      </c>
    </row>
    <row r="15" spans="1:11" x14ac:dyDescent="0.25">
      <c r="A15" t="str" cm="1">
        <f t="array" ref="A15">"EMP" &amp; TEXT(ROW() - ROW(employee[#Headers]), "0000")</f>
        <v>EMP0014</v>
      </c>
      <c r="B15" t="s">
        <v>9</v>
      </c>
      <c r="C15">
        <v>2016</v>
      </c>
      <c r="D15" t="s">
        <v>10</v>
      </c>
      <c r="E15">
        <v>3</v>
      </c>
      <c r="F15">
        <v>39</v>
      </c>
      <c r="G15" t="s">
        <v>11</v>
      </c>
      <c r="H15" t="s">
        <v>12</v>
      </c>
      <c r="I15">
        <v>2</v>
      </c>
      <c r="J15">
        <v>0</v>
      </c>
      <c r="K15" t="str">
        <f>IF(employee[[#This Row],[LeaveOrNot]]=1, "Leave", "Active")</f>
        <v>Active</v>
      </c>
    </row>
    <row r="16" spans="1:11" x14ac:dyDescent="0.25">
      <c r="A16" t="str" cm="1">
        <f t="array" ref="A16">"EMP" &amp; TEXT(ROW() - ROW(employee[#Headers]), "0000")</f>
        <v>EMP0015</v>
      </c>
      <c r="B16" t="s">
        <v>9</v>
      </c>
      <c r="C16">
        <v>2012</v>
      </c>
      <c r="D16" t="s">
        <v>10</v>
      </c>
      <c r="E16">
        <v>3</v>
      </c>
      <c r="F16">
        <v>37</v>
      </c>
      <c r="G16" t="s">
        <v>11</v>
      </c>
      <c r="H16" t="s">
        <v>12</v>
      </c>
      <c r="I16">
        <v>4</v>
      </c>
      <c r="J16">
        <v>0</v>
      </c>
      <c r="K16" t="str">
        <f>IF(employee[[#This Row],[LeaveOrNot]]=1, "Leave", "Active")</f>
        <v>Active</v>
      </c>
    </row>
    <row r="17" spans="1:11" x14ac:dyDescent="0.25">
      <c r="A17" t="str" cm="1">
        <f t="array" ref="A17">"EMP" &amp; TEXT(ROW() - ROW(employee[#Headers]), "0000")</f>
        <v>EMP0016</v>
      </c>
      <c r="B17" t="s">
        <v>9</v>
      </c>
      <c r="C17">
        <v>2017</v>
      </c>
      <c r="D17" t="s">
        <v>10</v>
      </c>
      <c r="E17">
        <v>1</v>
      </c>
      <c r="F17">
        <v>29</v>
      </c>
      <c r="G17" t="s">
        <v>11</v>
      </c>
      <c r="H17" t="s">
        <v>12</v>
      </c>
      <c r="I17">
        <v>3</v>
      </c>
      <c r="J17">
        <v>0</v>
      </c>
      <c r="K17" t="str">
        <f>IF(employee[[#This Row],[LeaveOrNot]]=1, "Leave", "Active")</f>
        <v>Active</v>
      </c>
    </row>
    <row r="18" spans="1:11" x14ac:dyDescent="0.25">
      <c r="A18" t="str" cm="1">
        <f t="array" ref="A18">"EMP" &amp; TEXT(ROW() - ROW(employee[#Headers]), "0000")</f>
        <v>EMP0017</v>
      </c>
      <c r="B18" t="s">
        <v>9</v>
      </c>
      <c r="C18">
        <v>2014</v>
      </c>
      <c r="D18" t="s">
        <v>10</v>
      </c>
      <c r="E18">
        <v>3</v>
      </c>
      <c r="F18">
        <v>34</v>
      </c>
      <c r="G18" t="s">
        <v>14</v>
      </c>
      <c r="H18" t="s">
        <v>12</v>
      </c>
      <c r="I18">
        <v>2</v>
      </c>
      <c r="J18">
        <v>0</v>
      </c>
      <c r="K18" t="str">
        <f>IF(employee[[#This Row],[LeaveOrNot]]=1, "Leave", "Active")</f>
        <v>Active</v>
      </c>
    </row>
    <row r="19" spans="1:11" x14ac:dyDescent="0.25">
      <c r="A19" t="str" cm="1">
        <f t="array" ref="A19">"EMP" &amp; TEXT(ROW() - ROW(employee[#Headers]), "0000")</f>
        <v>EMP0018</v>
      </c>
      <c r="B19" t="s">
        <v>9</v>
      </c>
      <c r="C19">
        <v>2014</v>
      </c>
      <c r="D19" t="s">
        <v>13</v>
      </c>
      <c r="E19">
        <v>3</v>
      </c>
      <c r="F19">
        <v>34</v>
      </c>
      <c r="G19" t="s">
        <v>11</v>
      </c>
      <c r="H19" t="s">
        <v>12</v>
      </c>
      <c r="I19">
        <v>4</v>
      </c>
      <c r="J19">
        <v>0</v>
      </c>
      <c r="K19" t="str">
        <f>IF(employee[[#This Row],[LeaveOrNot]]=1, "Leave", "Active")</f>
        <v>Active</v>
      </c>
    </row>
    <row r="20" spans="1:11" x14ac:dyDescent="0.25">
      <c r="A20" t="str" cm="1">
        <f t="array" ref="A20">"EMP" &amp; TEXT(ROW() - ROW(employee[#Headers]), "0000")</f>
        <v>EMP0019</v>
      </c>
      <c r="B20" t="s">
        <v>9</v>
      </c>
      <c r="C20">
        <v>2015</v>
      </c>
      <c r="D20" t="s">
        <v>13</v>
      </c>
      <c r="E20">
        <v>2</v>
      </c>
      <c r="F20">
        <v>30</v>
      </c>
      <c r="G20" t="s">
        <v>14</v>
      </c>
      <c r="H20" t="s">
        <v>12</v>
      </c>
      <c r="I20">
        <v>0</v>
      </c>
      <c r="J20">
        <v>1</v>
      </c>
      <c r="K20" t="str">
        <f>IF(employee[[#This Row],[LeaveOrNot]]=1, "Leave", "Active")</f>
        <v>Leave</v>
      </c>
    </row>
    <row r="21" spans="1:11" x14ac:dyDescent="0.25">
      <c r="A21" t="str" cm="1">
        <f t="array" ref="A21">"EMP" &amp; TEXT(ROW() - ROW(employee[#Headers]), "0000")</f>
        <v>EMP0020</v>
      </c>
      <c r="B21" t="s">
        <v>9</v>
      </c>
      <c r="C21">
        <v>2016</v>
      </c>
      <c r="D21" t="s">
        <v>15</v>
      </c>
      <c r="E21">
        <v>2</v>
      </c>
      <c r="F21">
        <v>22</v>
      </c>
      <c r="G21" t="s">
        <v>14</v>
      </c>
      <c r="H21" t="s">
        <v>12</v>
      </c>
      <c r="I21">
        <v>0</v>
      </c>
      <c r="J21">
        <v>1</v>
      </c>
      <c r="K21" t="str">
        <f>IF(employee[[#This Row],[LeaveOrNot]]=1, "Leave", "Active")</f>
        <v>Leave</v>
      </c>
    </row>
    <row r="22" spans="1:11" x14ac:dyDescent="0.25">
      <c r="A22" t="str" cm="1">
        <f t="array" ref="A22">"EMP" &amp; TEXT(ROW() - ROW(employee[#Headers]), "0000")</f>
        <v>EMP0021</v>
      </c>
      <c r="B22" t="s">
        <v>9</v>
      </c>
      <c r="C22">
        <v>2012</v>
      </c>
      <c r="D22" t="s">
        <v>10</v>
      </c>
      <c r="E22">
        <v>3</v>
      </c>
      <c r="F22">
        <v>37</v>
      </c>
      <c r="G22" t="s">
        <v>11</v>
      </c>
      <c r="H22" t="s">
        <v>12</v>
      </c>
      <c r="I22">
        <v>0</v>
      </c>
      <c r="J22">
        <v>0</v>
      </c>
      <c r="K22" t="str">
        <f>IF(employee[[#This Row],[LeaveOrNot]]=1, "Leave", "Active")</f>
        <v>Active</v>
      </c>
    </row>
    <row r="23" spans="1:11" x14ac:dyDescent="0.25">
      <c r="A23" t="str" cm="1">
        <f t="array" ref="A23">"EMP" &amp; TEXT(ROW() - ROW(employee[#Headers]), "0000")</f>
        <v>EMP0022</v>
      </c>
      <c r="B23" t="s">
        <v>16</v>
      </c>
      <c r="C23">
        <v>2017</v>
      </c>
      <c r="D23" t="s">
        <v>15</v>
      </c>
      <c r="E23">
        <v>2</v>
      </c>
      <c r="F23">
        <v>28</v>
      </c>
      <c r="G23" t="s">
        <v>11</v>
      </c>
      <c r="H23" t="s">
        <v>12</v>
      </c>
      <c r="I23">
        <v>4</v>
      </c>
      <c r="J23">
        <v>0</v>
      </c>
      <c r="K23" t="str">
        <f>IF(employee[[#This Row],[LeaveOrNot]]=1, "Leave", "Active")</f>
        <v>Active</v>
      </c>
    </row>
    <row r="24" spans="1:11" x14ac:dyDescent="0.25">
      <c r="A24" t="str" cm="1">
        <f t="array" ref="A24">"EMP" &amp; TEXT(ROW() - ROW(employee[#Headers]), "0000")</f>
        <v>EMP0023</v>
      </c>
      <c r="B24" t="s">
        <v>9</v>
      </c>
      <c r="C24">
        <v>2017</v>
      </c>
      <c r="D24" t="s">
        <v>15</v>
      </c>
      <c r="E24">
        <v>2</v>
      </c>
      <c r="F24">
        <v>36</v>
      </c>
      <c r="G24" t="s">
        <v>11</v>
      </c>
      <c r="H24" t="s">
        <v>12</v>
      </c>
      <c r="I24">
        <v>3</v>
      </c>
      <c r="J24">
        <v>0</v>
      </c>
      <c r="K24" t="str">
        <f>IF(employee[[#This Row],[LeaveOrNot]]=1, "Leave", "Active")</f>
        <v>Active</v>
      </c>
    </row>
    <row r="25" spans="1:11" x14ac:dyDescent="0.25">
      <c r="A25" t="str" cm="1">
        <f t="array" ref="A25">"EMP" &amp; TEXT(ROW() - ROW(employee[#Headers]), "0000")</f>
        <v>EMP0024</v>
      </c>
      <c r="B25" t="s">
        <v>9</v>
      </c>
      <c r="C25">
        <v>2015</v>
      </c>
      <c r="D25" t="s">
        <v>10</v>
      </c>
      <c r="E25">
        <v>3</v>
      </c>
      <c r="F25">
        <v>27</v>
      </c>
      <c r="G25" t="s">
        <v>11</v>
      </c>
      <c r="H25" t="s">
        <v>17</v>
      </c>
      <c r="I25">
        <v>5</v>
      </c>
      <c r="J25">
        <v>0</v>
      </c>
      <c r="K25" t="str">
        <f>IF(employee[[#This Row],[LeaveOrNot]]=1, "Leave", "Active")</f>
        <v>Active</v>
      </c>
    </row>
    <row r="26" spans="1:11" x14ac:dyDescent="0.25">
      <c r="A26" t="str" cm="1">
        <f t="array" ref="A26">"EMP" &amp; TEXT(ROW() - ROW(employee[#Headers]), "0000")</f>
        <v>EMP0025</v>
      </c>
      <c r="B26" t="s">
        <v>9</v>
      </c>
      <c r="C26">
        <v>2017</v>
      </c>
      <c r="D26" t="s">
        <v>10</v>
      </c>
      <c r="E26">
        <v>3</v>
      </c>
      <c r="F26">
        <v>29</v>
      </c>
      <c r="G26" t="s">
        <v>11</v>
      </c>
      <c r="H26" t="s">
        <v>12</v>
      </c>
      <c r="I26">
        <v>4</v>
      </c>
      <c r="J26">
        <v>0</v>
      </c>
      <c r="K26" t="str">
        <f>IF(employee[[#This Row],[LeaveOrNot]]=1, "Leave", "Active")</f>
        <v>Active</v>
      </c>
    </row>
    <row r="27" spans="1:11" x14ac:dyDescent="0.25">
      <c r="A27" t="str" cm="1">
        <f t="array" ref="A27">"EMP" &amp; TEXT(ROW() - ROW(employee[#Headers]), "0000")</f>
        <v>EMP0026</v>
      </c>
      <c r="B27" t="s">
        <v>9</v>
      </c>
      <c r="C27">
        <v>2013</v>
      </c>
      <c r="D27" t="s">
        <v>10</v>
      </c>
      <c r="E27">
        <v>3</v>
      </c>
      <c r="F27">
        <v>22</v>
      </c>
      <c r="G27" t="s">
        <v>14</v>
      </c>
      <c r="H27" t="s">
        <v>17</v>
      </c>
      <c r="I27">
        <v>0</v>
      </c>
      <c r="J27">
        <v>0</v>
      </c>
      <c r="K27" t="str">
        <f>IF(employee[[#This Row],[LeaveOrNot]]=1, "Leave", "Active")</f>
        <v>Active</v>
      </c>
    </row>
    <row r="28" spans="1:11" x14ac:dyDescent="0.25">
      <c r="A28" t="str" cm="1">
        <f t="array" ref="A28">"EMP" &amp; TEXT(ROW() - ROW(employee[#Headers]), "0000")</f>
        <v>EMP0027</v>
      </c>
      <c r="B28" t="s">
        <v>9</v>
      </c>
      <c r="C28">
        <v>2016</v>
      </c>
      <c r="D28" t="s">
        <v>10</v>
      </c>
      <c r="E28">
        <v>3</v>
      </c>
      <c r="F28">
        <v>37</v>
      </c>
      <c r="G28" t="s">
        <v>11</v>
      </c>
      <c r="H28" t="s">
        <v>12</v>
      </c>
      <c r="I28">
        <v>2</v>
      </c>
      <c r="J28">
        <v>0</v>
      </c>
      <c r="K28" t="str">
        <f>IF(employee[[#This Row],[LeaveOrNot]]=1, "Leave", "Active")</f>
        <v>Active</v>
      </c>
    </row>
    <row r="29" spans="1:11" x14ac:dyDescent="0.25">
      <c r="A29" t="str" cm="1">
        <f t="array" ref="A29">"EMP" &amp; TEXT(ROW() - ROW(employee[#Headers]), "0000")</f>
        <v>EMP0028</v>
      </c>
      <c r="B29" t="s">
        <v>9</v>
      </c>
      <c r="C29">
        <v>2015</v>
      </c>
      <c r="D29" t="s">
        <v>10</v>
      </c>
      <c r="E29">
        <v>3</v>
      </c>
      <c r="F29">
        <v>23</v>
      </c>
      <c r="G29" t="s">
        <v>11</v>
      </c>
      <c r="H29" t="s">
        <v>12</v>
      </c>
      <c r="I29">
        <v>1</v>
      </c>
      <c r="J29">
        <v>0</v>
      </c>
      <c r="K29" t="str">
        <f>IF(employee[[#This Row],[LeaveOrNot]]=1, "Leave", "Active")</f>
        <v>Active</v>
      </c>
    </row>
    <row r="30" spans="1:11" x14ac:dyDescent="0.25">
      <c r="A30" t="str" cm="1">
        <f t="array" ref="A30">"EMP" &amp; TEXT(ROW() - ROW(employee[#Headers]), "0000")</f>
        <v>EMP0029</v>
      </c>
      <c r="B30" t="s">
        <v>9</v>
      </c>
      <c r="C30">
        <v>2013</v>
      </c>
      <c r="D30" t="s">
        <v>13</v>
      </c>
      <c r="E30">
        <v>2</v>
      </c>
      <c r="F30">
        <v>31</v>
      </c>
      <c r="G30" t="s">
        <v>14</v>
      </c>
      <c r="H30" t="s">
        <v>12</v>
      </c>
      <c r="I30">
        <v>2</v>
      </c>
      <c r="J30">
        <v>1</v>
      </c>
      <c r="K30" t="str">
        <f>IF(employee[[#This Row],[LeaveOrNot]]=1, "Leave", "Active")</f>
        <v>Leave</v>
      </c>
    </row>
    <row r="31" spans="1:11" x14ac:dyDescent="0.25">
      <c r="A31" t="str" cm="1">
        <f t="array" ref="A31">"EMP" &amp; TEXT(ROW() - ROW(employee[#Headers]), "0000")</f>
        <v>EMP0030</v>
      </c>
      <c r="B31" t="s">
        <v>16</v>
      </c>
      <c r="C31">
        <v>2017</v>
      </c>
      <c r="D31" t="s">
        <v>15</v>
      </c>
      <c r="E31">
        <v>2</v>
      </c>
      <c r="F31">
        <v>30</v>
      </c>
      <c r="G31" t="s">
        <v>14</v>
      </c>
      <c r="H31" t="s">
        <v>12</v>
      </c>
      <c r="I31">
        <v>2</v>
      </c>
      <c r="J31">
        <v>0</v>
      </c>
      <c r="K31" t="str">
        <f>IF(employee[[#This Row],[LeaveOrNot]]=1, "Leave", "Active")</f>
        <v>Active</v>
      </c>
    </row>
    <row r="32" spans="1:11" x14ac:dyDescent="0.25">
      <c r="A32" t="str" cm="1">
        <f t="array" ref="A32">"EMP" &amp; TEXT(ROW() - ROW(employee[#Headers]), "0000")</f>
        <v>EMP0031</v>
      </c>
      <c r="B32" t="s">
        <v>18</v>
      </c>
      <c r="C32">
        <v>2013</v>
      </c>
      <c r="D32" t="s">
        <v>15</v>
      </c>
      <c r="E32">
        <v>3</v>
      </c>
      <c r="F32">
        <v>25</v>
      </c>
      <c r="G32" t="s">
        <v>11</v>
      </c>
      <c r="H32" t="s">
        <v>12</v>
      </c>
      <c r="I32">
        <v>3</v>
      </c>
      <c r="J32">
        <v>0</v>
      </c>
      <c r="K32" t="str">
        <f>IF(employee[[#This Row],[LeaveOrNot]]=1, "Leave", "Active")</f>
        <v>Active</v>
      </c>
    </row>
    <row r="33" spans="1:11" x14ac:dyDescent="0.25">
      <c r="A33" t="str" cm="1">
        <f t="array" ref="A33">"EMP" &amp; TEXT(ROW() - ROW(employee[#Headers]), "0000")</f>
        <v>EMP0032</v>
      </c>
      <c r="B33" t="s">
        <v>9</v>
      </c>
      <c r="C33">
        <v>2014</v>
      </c>
      <c r="D33" t="s">
        <v>10</v>
      </c>
      <c r="E33">
        <v>3</v>
      </c>
      <c r="F33">
        <v>23</v>
      </c>
      <c r="G33" t="s">
        <v>11</v>
      </c>
      <c r="H33" t="s">
        <v>12</v>
      </c>
      <c r="I33">
        <v>1</v>
      </c>
      <c r="J33">
        <v>0</v>
      </c>
      <c r="K33" t="str">
        <f>IF(employee[[#This Row],[LeaveOrNot]]=1, "Leave", "Active")</f>
        <v>Active</v>
      </c>
    </row>
    <row r="34" spans="1:11" x14ac:dyDescent="0.25">
      <c r="A34" t="str" cm="1">
        <f t="array" ref="A34">"EMP" &amp; TEXT(ROW() - ROW(employee[#Headers]), "0000")</f>
        <v>EMP0033</v>
      </c>
      <c r="B34" t="s">
        <v>9</v>
      </c>
      <c r="C34">
        <v>2018</v>
      </c>
      <c r="D34" t="s">
        <v>10</v>
      </c>
      <c r="E34">
        <v>3</v>
      </c>
      <c r="F34">
        <v>26</v>
      </c>
      <c r="G34" t="s">
        <v>11</v>
      </c>
      <c r="H34" t="s">
        <v>12</v>
      </c>
      <c r="I34">
        <v>4</v>
      </c>
      <c r="J34">
        <v>1</v>
      </c>
      <c r="K34" t="str">
        <f>IF(employee[[#This Row],[LeaveOrNot]]=1, "Leave", "Active")</f>
        <v>Leave</v>
      </c>
    </row>
    <row r="35" spans="1:11" x14ac:dyDescent="0.25">
      <c r="A35" t="str" cm="1">
        <f t="array" ref="A35">"EMP" &amp; TEXT(ROW() - ROW(employee[#Headers]), "0000")</f>
        <v>EMP0034</v>
      </c>
      <c r="B35" t="s">
        <v>9</v>
      </c>
      <c r="C35">
        <v>2016</v>
      </c>
      <c r="D35" t="s">
        <v>10</v>
      </c>
      <c r="E35">
        <v>3</v>
      </c>
      <c r="F35">
        <v>40</v>
      </c>
      <c r="G35" t="s">
        <v>11</v>
      </c>
      <c r="H35" t="s">
        <v>12</v>
      </c>
      <c r="I35">
        <v>5</v>
      </c>
      <c r="J35">
        <v>0</v>
      </c>
      <c r="K35" t="str">
        <f>IF(employee[[#This Row],[LeaveOrNot]]=1, "Leave", "Active")</f>
        <v>Active</v>
      </c>
    </row>
    <row r="36" spans="1:11" x14ac:dyDescent="0.25">
      <c r="A36" t="str" cm="1">
        <f t="array" ref="A36">"EMP" &amp; TEXT(ROW() - ROW(employee[#Headers]), "0000")</f>
        <v>EMP0035</v>
      </c>
      <c r="B36" t="s">
        <v>9</v>
      </c>
      <c r="C36">
        <v>2017</v>
      </c>
      <c r="D36" t="s">
        <v>13</v>
      </c>
      <c r="E36">
        <v>2</v>
      </c>
      <c r="F36">
        <v>37</v>
      </c>
      <c r="G36" t="s">
        <v>14</v>
      </c>
      <c r="H36" t="s">
        <v>12</v>
      </c>
      <c r="I36">
        <v>0</v>
      </c>
      <c r="J36">
        <v>1</v>
      </c>
      <c r="K36" t="str">
        <f>IF(employee[[#This Row],[LeaveOrNot]]=1, "Leave", "Active")</f>
        <v>Leave</v>
      </c>
    </row>
    <row r="37" spans="1:11" x14ac:dyDescent="0.25">
      <c r="A37" t="str" cm="1">
        <f t="array" ref="A37">"EMP" &amp; TEXT(ROW() - ROW(employee[#Headers]), "0000")</f>
        <v>EMP0036</v>
      </c>
      <c r="B37" t="s">
        <v>9</v>
      </c>
      <c r="C37">
        <v>2014</v>
      </c>
      <c r="D37" t="s">
        <v>10</v>
      </c>
      <c r="E37">
        <v>1</v>
      </c>
      <c r="F37">
        <v>30</v>
      </c>
      <c r="G37" t="s">
        <v>14</v>
      </c>
      <c r="H37" t="s">
        <v>12</v>
      </c>
      <c r="I37">
        <v>3</v>
      </c>
      <c r="J37">
        <v>0</v>
      </c>
      <c r="K37" t="str">
        <f>IF(employee[[#This Row],[LeaveOrNot]]=1, "Leave", "Active")</f>
        <v>Active</v>
      </c>
    </row>
    <row r="38" spans="1:11" x14ac:dyDescent="0.25">
      <c r="A38" t="str" cm="1">
        <f t="array" ref="A38">"EMP" &amp; TEXT(ROW() - ROW(employee[#Headers]), "0000")</f>
        <v>EMP0037</v>
      </c>
      <c r="B38" t="s">
        <v>9</v>
      </c>
      <c r="C38">
        <v>2012</v>
      </c>
      <c r="D38" t="s">
        <v>15</v>
      </c>
      <c r="E38">
        <v>3</v>
      </c>
      <c r="F38">
        <v>29</v>
      </c>
      <c r="G38" t="s">
        <v>11</v>
      </c>
      <c r="H38" t="s">
        <v>12</v>
      </c>
      <c r="I38">
        <v>3</v>
      </c>
      <c r="J38">
        <v>0</v>
      </c>
      <c r="K38" t="str">
        <f>IF(employee[[#This Row],[LeaveOrNot]]=1, "Leave", "Active")</f>
        <v>Active</v>
      </c>
    </row>
    <row r="39" spans="1:11" x14ac:dyDescent="0.25">
      <c r="A39" t="str" cm="1">
        <f t="array" ref="A39">"EMP" &amp; TEXT(ROW() - ROW(employee[#Headers]), "0000")</f>
        <v>EMP0038</v>
      </c>
      <c r="B39" t="s">
        <v>9</v>
      </c>
      <c r="C39">
        <v>2018</v>
      </c>
      <c r="D39" t="s">
        <v>15</v>
      </c>
      <c r="E39">
        <v>2</v>
      </c>
      <c r="F39">
        <v>34</v>
      </c>
      <c r="G39" t="s">
        <v>14</v>
      </c>
      <c r="H39" t="s">
        <v>12</v>
      </c>
      <c r="I39">
        <v>0</v>
      </c>
      <c r="J39">
        <v>1</v>
      </c>
      <c r="K39" t="str">
        <f>IF(employee[[#This Row],[LeaveOrNot]]=1, "Leave", "Active")</f>
        <v>Leave</v>
      </c>
    </row>
    <row r="40" spans="1:11" x14ac:dyDescent="0.25">
      <c r="A40" t="str" cm="1">
        <f t="array" ref="A40">"EMP" &amp; TEXT(ROW() - ROW(employee[#Headers]), "0000")</f>
        <v>EMP0039</v>
      </c>
      <c r="B40" t="s">
        <v>9</v>
      </c>
      <c r="C40">
        <v>2017</v>
      </c>
      <c r="D40" t="s">
        <v>13</v>
      </c>
      <c r="E40">
        <v>2</v>
      </c>
      <c r="F40">
        <v>29</v>
      </c>
      <c r="G40" t="s">
        <v>14</v>
      </c>
      <c r="H40" t="s">
        <v>12</v>
      </c>
      <c r="I40">
        <v>2</v>
      </c>
      <c r="J40">
        <v>1</v>
      </c>
      <c r="K40" t="str">
        <f>IF(employee[[#This Row],[LeaveOrNot]]=1, "Leave", "Active")</f>
        <v>Leave</v>
      </c>
    </row>
    <row r="41" spans="1:11" x14ac:dyDescent="0.25">
      <c r="A41" t="str" cm="1">
        <f t="array" ref="A41">"EMP" &amp; TEXT(ROW() - ROW(employee[#Headers]), "0000")</f>
        <v>EMP0040</v>
      </c>
      <c r="B41" t="s">
        <v>9</v>
      </c>
      <c r="C41">
        <v>2014</v>
      </c>
      <c r="D41" t="s">
        <v>13</v>
      </c>
      <c r="E41">
        <v>3</v>
      </c>
      <c r="F41">
        <v>30</v>
      </c>
      <c r="G41" t="s">
        <v>11</v>
      </c>
      <c r="H41" t="s">
        <v>17</v>
      </c>
      <c r="I41">
        <v>4</v>
      </c>
      <c r="J41">
        <v>0</v>
      </c>
      <c r="K41" t="str">
        <f>IF(employee[[#This Row],[LeaveOrNot]]=1, "Leave", "Active")</f>
        <v>Active</v>
      </c>
    </row>
    <row r="42" spans="1:11" x14ac:dyDescent="0.25">
      <c r="A42" t="str" cm="1">
        <f t="array" ref="A42">"EMP" &amp; TEXT(ROW() - ROW(employee[#Headers]), "0000")</f>
        <v>EMP0041</v>
      </c>
      <c r="B42" t="s">
        <v>9</v>
      </c>
      <c r="C42">
        <v>2015</v>
      </c>
      <c r="D42" t="s">
        <v>10</v>
      </c>
      <c r="E42">
        <v>3</v>
      </c>
      <c r="F42">
        <v>36</v>
      </c>
      <c r="G42" t="s">
        <v>11</v>
      </c>
      <c r="H42" t="s">
        <v>12</v>
      </c>
      <c r="I42">
        <v>1</v>
      </c>
      <c r="J42">
        <v>0</v>
      </c>
      <c r="K42" t="str">
        <f>IF(employee[[#This Row],[LeaveOrNot]]=1, "Leave", "Active")</f>
        <v>Active</v>
      </c>
    </row>
    <row r="43" spans="1:11" x14ac:dyDescent="0.25">
      <c r="A43" t="str" cm="1">
        <f t="array" ref="A43">"EMP" &amp; TEXT(ROW() - ROW(employee[#Headers]), "0000")</f>
        <v>EMP0042</v>
      </c>
      <c r="B43" t="s">
        <v>16</v>
      </c>
      <c r="C43">
        <v>2017</v>
      </c>
      <c r="D43" t="s">
        <v>15</v>
      </c>
      <c r="E43">
        <v>2</v>
      </c>
      <c r="F43">
        <v>23</v>
      </c>
      <c r="G43" t="s">
        <v>11</v>
      </c>
      <c r="H43" t="s">
        <v>12</v>
      </c>
      <c r="I43">
        <v>1</v>
      </c>
      <c r="J43">
        <v>0</v>
      </c>
      <c r="K43" t="str">
        <f>IF(employee[[#This Row],[LeaveOrNot]]=1, "Leave", "Active")</f>
        <v>Active</v>
      </c>
    </row>
    <row r="44" spans="1:11" x14ac:dyDescent="0.25">
      <c r="A44" t="str" cm="1">
        <f t="array" ref="A44">"EMP" &amp; TEXT(ROW() - ROW(employee[#Headers]), "0000")</f>
        <v>EMP0043</v>
      </c>
      <c r="B44" t="s">
        <v>9</v>
      </c>
      <c r="C44">
        <v>2013</v>
      </c>
      <c r="D44" t="s">
        <v>10</v>
      </c>
      <c r="E44">
        <v>3</v>
      </c>
      <c r="F44">
        <v>30</v>
      </c>
      <c r="G44" t="s">
        <v>11</v>
      </c>
      <c r="H44" t="s">
        <v>12</v>
      </c>
      <c r="I44">
        <v>3</v>
      </c>
      <c r="J44">
        <v>1</v>
      </c>
      <c r="K44" t="str">
        <f>IF(employee[[#This Row],[LeaveOrNot]]=1, "Leave", "Active")</f>
        <v>Leave</v>
      </c>
    </row>
    <row r="45" spans="1:11" x14ac:dyDescent="0.25">
      <c r="A45" t="str" cm="1">
        <f t="array" ref="A45">"EMP" &amp; TEXT(ROW() - ROW(employee[#Headers]), "0000")</f>
        <v>EMP0044</v>
      </c>
      <c r="B45" t="s">
        <v>9</v>
      </c>
      <c r="C45">
        <v>2014</v>
      </c>
      <c r="D45" t="s">
        <v>10</v>
      </c>
      <c r="E45">
        <v>3</v>
      </c>
      <c r="F45">
        <v>36</v>
      </c>
      <c r="G45" t="s">
        <v>11</v>
      </c>
      <c r="H45" t="s">
        <v>12</v>
      </c>
      <c r="I45">
        <v>0</v>
      </c>
      <c r="J45">
        <v>0</v>
      </c>
      <c r="K45" t="str">
        <f>IF(employee[[#This Row],[LeaveOrNot]]=1, "Leave", "Active")</f>
        <v>Active</v>
      </c>
    </row>
    <row r="46" spans="1:11" x14ac:dyDescent="0.25">
      <c r="A46" t="str" cm="1">
        <f t="array" ref="A46">"EMP" &amp; TEXT(ROW() - ROW(employee[#Headers]), "0000")</f>
        <v>EMP0045</v>
      </c>
      <c r="B46" t="s">
        <v>9</v>
      </c>
      <c r="C46">
        <v>2015</v>
      </c>
      <c r="D46" t="s">
        <v>13</v>
      </c>
      <c r="E46">
        <v>3</v>
      </c>
      <c r="F46">
        <v>39</v>
      </c>
      <c r="G46" t="s">
        <v>11</v>
      </c>
      <c r="H46" t="s">
        <v>12</v>
      </c>
      <c r="I46">
        <v>4</v>
      </c>
      <c r="J46">
        <v>0</v>
      </c>
      <c r="K46" t="str">
        <f>IF(employee[[#This Row],[LeaveOrNot]]=1, "Leave", "Active")</f>
        <v>Active</v>
      </c>
    </row>
    <row r="47" spans="1:11" x14ac:dyDescent="0.25">
      <c r="A47" t="str" cm="1">
        <f t="array" ref="A47">"EMP" &amp; TEXT(ROW() - ROW(employee[#Headers]), "0000")</f>
        <v>EMP0046</v>
      </c>
      <c r="B47" t="s">
        <v>9</v>
      </c>
      <c r="C47">
        <v>2014</v>
      </c>
      <c r="D47" t="s">
        <v>10</v>
      </c>
      <c r="E47">
        <v>3</v>
      </c>
      <c r="F47">
        <v>23</v>
      </c>
      <c r="G47" t="s">
        <v>14</v>
      </c>
      <c r="H47" t="s">
        <v>12</v>
      </c>
      <c r="I47">
        <v>1</v>
      </c>
      <c r="J47">
        <v>0</v>
      </c>
      <c r="K47" t="str">
        <f>IF(employee[[#This Row],[LeaveOrNot]]=1, "Leave", "Active")</f>
        <v>Active</v>
      </c>
    </row>
    <row r="48" spans="1:11" x14ac:dyDescent="0.25">
      <c r="A48" t="str" cm="1">
        <f t="array" ref="A48">"EMP" &amp; TEXT(ROW() - ROW(employee[#Headers]), "0000")</f>
        <v>EMP0047</v>
      </c>
      <c r="B48" t="s">
        <v>18</v>
      </c>
      <c r="C48">
        <v>2012</v>
      </c>
      <c r="D48" t="s">
        <v>15</v>
      </c>
      <c r="E48">
        <v>3</v>
      </c>
      <c r="F48">
        <v>27</v>
      </c>
      <c r="G48" t="s">
        <v>11</v>
      </c>
      <c r="H48" t="s">
        <v>12</v>
      </c>
      <c r="I48">
        <v>5</v>
      </c>
      <c r="J48">
        <v>0</v>
      </c>
      <c r="K48" t="str">
        <f>IF(employee[[#This Row],[LeaveOrNot]]=1, "Leave", "Active")</f>
        <v>Active</v>
      </c>
    </row>
    <row r="49" spans="1:11" x14ac:dyDescent="0.25">
      <c r="A49" t="str" cm="1">
        <f t="array" ref="A49">"EMP" &amp; TEXT(ROW() - ROW(employee[#Headers]), "0000")</f>
        <v>EMP0048</v>
      </c>
      <c r="B49" t="s">
        <v>16</v>
      </c>
      <c r="C49">
        <v>2013</v>
      </c>
      <c r="D49" t="s">
        <v>15</v>
      </c>
      <c r="E49">
        <v>3</v>
      </c>
      <c r="F49">
        <v>35</v>
      </c>
      <c r="G49" t="s">
        <v>11</v>
      </c>
      <c r="H49" t="s">
        <v>12</v>
      </c>
      <c r="I49">
        <v>2</v>
      </c>
      <c r="J49">
        <v>0</v>
      </c>
      <c r="K49" t="str">
        <f>IF(employee[[#This Row],[LeaveOrNot]]=1, "Leave", "Active")</f>
        <v>Active</v>
      </c>
    </row>
    <row r="50" spans="1:11" x14ac:dyDescent="0.25">
      <c r="A50" t="str" cm="1">
        <f t="array" ref="A50">"EMP" &amp; TEXT(ROW() - ROW(employee[#Headers]), "0000")</f>
        <v>EMP0049</v>
      </c>
      <c r="B50" t="s">
        <v>16</v>
      </c>
      <c r="C50">
        <v>2017</v>
      </c>
      <c r="D50" t="s">
        <v>15</v>
      </c>
      <c r="E50">
        <v>2</v>
      </c>
      <c r="F50">
        <v>34</v>
      </c>
      <c r="G50" t="s">
        <v>11</v>
      </c>
      <c r="H50" t="s">
        <v>12</v>
      </c>
      <c r="I50">
        <v>0</v>
      </c>
      <c r="J50">
        <v>0</v>
      </c>
      <c r="K50" t="str">
        <f>IF(employee[[#This Row],[LeaveOrNot]]=1, "Leave", "Active")</f>
        <v>Active</v>
      </c>
    </row>
    <row r="51" spans="1:11" x14ac:dyDescent="0.25">
      <c r="A51" t="str" cm="1">
        <f t="array" ref="A51">"EMP" &amp; TEXT(ROW() - ROW(employee[#Headers]), "0000")</f>
        <v>EMP0050</v>
      </c>
      <c r="B51" t="s">
        <v>9</v>
      </c>
      <c r="C51">
        <v>2013</v>
      </c>
      <c r="D51" t="s">
        <v>10</v>
      </c>
      <c r="E51">
        <v>3</v>
      </c>
      <c r="F51">
        <v>30</v>
      </c>
      <c r="G51" t="s">
        <v>14</v>
      </c>
      <c r="H51" t="s">
        <v>12</v>
      </c>
      <c r="I51">
        <v>1</v>
      </c>
      <c r="J51">
        <v>0</v>
      </c>
      <c r="K51" t="str">
        <f>IF(employee[[#This Row],[LeaveOrNot]]=1, "Leave", "Active")</f>
        <v>Active</v>
      </c>
    </row>
    <row r="52" spans="1:11" x14ac:dyDescent="0.25">
      <c r="A52" t="str" cm="1">
        <f t="array" ref="A52">"EMP" &amp; TEXT(ROW() - ROW(employee[#Headers]), "0000")</f>
        <v>EMP0051</v>
      </c>
      <c r="B52" t="s">
        <v>18</v>
      </c>
      <c r="C52">
        <v>2017</v>
      </c>
      <c r="D52" t="s">
        <v>15</v>
      </c>
      <c r="E52">
        <v>3</v>
      </c>
      <c r="F52">
        <v>34</v>
      </c>
      <c r="G52" t="s">
        <v>11</v>
      </c>
      <c r="H52" t="s">
        <v>12</v>
      </c>
      <c r="I52">
        <v>2</v>
      </c>
      <c r="J52">
        <v>0</v>
      </c>
      <c r="K52" t="str">
        <f>IF(employee[[#This Row],[LeaveOrNot]]=1, "Leave", "Active")</f>
        <v>Active</v>
      </c>
    </row>
    <row r="53" spans="1:11" x14ac:dyDescent="0.25">
      <c r="A53" t="str" cm="1">
        <f t="array" ref="A53">"EMP" &amp; TEXT(ROW() - ROW(employee[#Headers]), "0000")</f>
        <v>EMP0052</v>
      </c>
      <c r="B53" t="s">
        <v>9</v>
      </c>
      <c r="C53">
        <v>2015</v>
      </c>
      <c r="D53" t="s">
        <v>13</v>
      </c>
      <c r="E53">
        <v>2</v>
      </c>
      <c r="F53">
        <v>26</v>
      </c>
      <c r="G53" t="s">
        <v>14</v>
      </c>
      <c r="H53" t="s">
        <v>12</v>
      </c>
      <c r="I53">
        <v>4</v>
      </c>
      <c r="J53">
        <v>1</v>
      </c>
      <c r="K53" t="str">
        <f>IF(employee[[#This Row],[LeaveOrNot]]=1, "Leave", "Active")</f>
        <v>Leave</v>
      </c>
    </row>
    <row r="54" spans="1:11" x14ac:dyDescent="0.25">
      <c r="A54" t="str" cm="1">
        <f t="array" ref="A54">"EMP" &amp; TEXT(ROW() - ROW(employee[#Headers]), "0000")</f>
        <v>EMP0053</v>
      </c>
      <c r="B54" t="s">
        <v>9</v>
      </c>
      <c r="C54">
        <v>2016</v>
      </c>
      <c r="D54" t="s">
        <v>10</v>
      </c>
      <c r="E54">
        <v>3</v>
      </c>
      <c r="F54">
        <v>34</v>
      </c>
      <c r="G54" t="s">
        <v>14</v>
      </c>
      <c r="H54" t="s">
        <v>12</v>
      </c>
      <c r="I54">
        <v>0</v>
      </c>
      <c r="J54">
        <v>0</v>
      </c>
      <c r="K54" t="str">
        <f>IF(employee[[#This Row],[LeaveOrNot]]=1, "Leave", "Active")</f>
        <v>Active</v>
      </c>
    </row>
    <row r="55" spans="1:11" x14ac:dyDescent="0.25">
      <c r="A55" t="str" cm="1">
        <f t="array" ref="A55">"EMP" &amp; TEXT(ROW() - ROW(employee[#Headers]), "0000")</f>
        <v>EMP0054</v>
      </c>
      <c r="B55" t="s">
        <v>9</v>
      </c>
      <c r="C55">
        <v>2014</v>
      </c>
      <c r="D55" t="s">
        <v>10</v>
      </c>
      <c r="E55">
        <v>3</v>
      </c>
      <c r="F55">
        <v>31</v>
      </c>
      <c r="G55" t="s">
        <v>14</v>
      </c>
      <c r="H55" t="s">
        <v>17</v>
      </c>
      <c r="I55">
        <v>5</v>
      </c>
      <c r="J55">
        <v>0</v>
      </c>
      <c r="K55" t="str">
        <f>IF(employee[[#This Row],[LeaveOrNot]]=1, "Leave", "Active")</f>
        <v>Active</v>
      </c>
    </row>
    <row r="56" spans="1:11" x14ac:dyDescent="0.25">
      <c r="A56" t="str" cm="1">
        <f t="array" ref="A56">"EMP" &amp; TEXT(ROW() - ROW(employee[#Headers]), "0000")</f>
        <v>EMP0055</v>
      </c>
      <c r="B56" t="s">
        <v>9</v>
      </c>
      <c r="C56">
        <v>2017</v>
      </c>
      <c r="D56" t="s">
        <v>15</v>
      </c>
      <c r="E56">
        <v>3</v>
      </c>
      <c r="F56">
        <v>31</v>
      </c>
      <c r="G56" t="s">
        <v>14</v>
      </c>
      <c r="H56" t="s">
        <v>17</v>
      </c>
      <c r="I56">
        <v>5</v>
      </c>
      <c r="J56">
        <v>0</v>
      </c>
      <c r="K56" t="str">
        <f>IF(employee[[#This Row],[LeaveOrNot]]=1, "Leave", "Active")</f>
        <v>Active</v>
      </c>
    </row>
    <row r="57" spans="1:11" x14ac:dyDescent="0.25">
      <c r="A57" t="str" cm="1">
        <f t="array" ref="A57">"EMP" &amp; TEXT(ROW() - ROW(employee[#Headers]), "0000")</f>
        <v>EMP0056</v>
      </c>
      <c r="B57" t="s">
        <v>18</v>
      </c>
      <c r="C57">
        <v>2013</v>
      </c>
      <c r="D57" t="s">
        <v>15</v>
      </c>
      <c r="E57">
        <v>3</v>
      </c>
      <c r="F57">
        <v>28</v>
      </c>
      <c r="G57" t="s">
        <v>11</v>
      </c>
      <c r="H57" t="s">
        <v>12</v>
      </c>
      <c r="I57">
        <v>2</v>
      </c>
      <c r="J57">
        <v>0</v>
      </c>
      <c r="K57" t="str">
        <f>IF(employee[[#This Row],[LeaveOrNot]]=1, "Leave", "Active")</f>
        <v>Active</v>
      </c>
    </row>
    <row r="58" spans="1:11" x14ac:dyDescent="0.25">
      <c r="A58" t="str" cm="1">
        <f t="array" ref="A58">"EMP" &amp; TEXT(ROW() - ROW(employee[#Headers]), "0000")</f>
        <v>EMP0057</v>
      </c>
      <c r="B58" t="s">
        <v>9</v>
      </c>
      <c r="C58">
        <v>2016</v>
      </c>
      <c r="D58" t="s">
        <v>10</v>
      </c>
      <c r="E58">
        <v>3</v>
      </c>
      <c r="F58">
        <v>38</v>
      </c>
      <c r="G58" t="s">
        <v>11</v>
      </c>
      <c r="H58" t="s">
        <v>12</v>
      </c>
      <c r="I58">
        <v>2</v>
      </c>
      <c r="J58">
        <v>0</v>
      </c>
      <c r="K58" t="str">
        <f>IF(employee[[#This Row],[LeaveOrNot]]=1, "Leave", "Active")</f>
        <v>Active</v>
      </c>
    </row>
    <row r="59" spans="1:11" x14ac:dyDescent="0.25">
      <c r="A59" t="str" cm="1">
        <f t="array" ref="A59">"EMP" &amp; TEXT(ROW() - ROW(employee[#Headers]), "0000")</f>
        <v>EMP0058</v>
      </c>
      <c r="B59" t="s">
        <v>16</v>
      </c>
      <c r="C59">
        <v>2014</v>
      </c>
      <c r="D59" t="s">
        <v>13</v>
      </c>
      <c r="E59">
        <v>3</v>
      </c>
      <c r="F59">
        <v>39</v>
      </c>
      <c r="G59" t="s">
        <v>14</v>
      </c>
      <c r="H59" t="s">
        <v>12</v>
      </c>
      <c r="I59">
        <v>2</v>
      </c>
      <c r="J59">
        <v>0</v>
      </c>
      <c r="K59" t="str">
        <f>IF(employee[[#This Row],[LeaveOrNot]]=1, "Leave", "Active")</f>
        <v>Active</v>
      </c>
    </row>
    <row r="60" spans="1:11" x14ac:dyDescent="0.25">
      <c r="A60" t="str" cm="1">
        <f t="array" ref="A60">"EMP" &amp; TEXT(ROW() - ROW(employee[#Headers]), "0000")</f>
        <v>EMP0059</v>
      </c>
      <c r="B60" t="s">
        <v>9</v>
      </c>
      <c r="C60">
        <v>2013</v>
      </c>
      <c r="D60" t="s">
        <v>13</v>
      </c>
      <c r="E60">
        <v>3</v>
      </c>
      <c r="F60">
        <v>32</v>
      </c>
      <c r="G60" t="s">
        <v>11</v>
      </c>
      <c r="H60" t="s">
        <v>12</v>
      </c>
      <c r="I60">
        <v>4</v>
      </c>
      <c r="J60">
        <v>0</v>
      </c>
      <c r="K60" t="str">
        <f>IF(employee[[#This Row],[LeaveOrNot]]=1, "Leave", "Active")</f>
        <v>Active</v>
      </c>
    </row>
    <row r="61" spans="1:11" x14ac:dyDescent="0.25">
      <c r="A61" t="str" cm="1">
        <f t="array" ref="A61">"EMP" &amp; TEXT(ROW() - ROW(employee[#Headers]), "0000")</f>
        <v>EMP0060</v>
      </c>
      <c r="B61" t="s">
        <v>16</v>
      </c>
      <c r="C61">
        <v>2017</v>
      </c>
      <c r="D61" t="s">
        <v>13</v>
      </c>
      <c r="E61">
        <v>2</v>
      </c>
      <c r="F61">
        <v>36</v>
      </c>
      <c r="G61" t="s">
        <v>11</v>
      </c>
      <c r="H61" t="s">
        <v>12</v>
      </c>
      <c r="I61">
        <v>2</v>
      </c>
      <c r="J61">
        <v>1</v>
      </c>
      <c r="K61" t="str">
        <f>IF(employee[[#This Row],[LeaveOrNot]]=1, "Leave", "Active")</f>
        <v>Leave</v>
      </c>
    </row>
    <row r="62" spans="1:11" x14ac:dyDescent="0.25">
      <c r="A62" t="str" cm="1">
        <f t="array" ref="A62">"EMP" &amp; TEXT(ROW() - ROW(employee[#Headers]), "0000")</f>
        <v>EMP0061</v>
      </c>
      <c r="B62" t="s">
        <v>16</v>
      </c>
      <c r="C62">
        <v>2013</v>
      </c>
      <c r="D62" t="s">
        <v>15</v>
      </c>
      <c r="E62">
        <v>3</v>
      </c>
      <c r="F62">
        <v>29</v>
      </c>
      <c r="G62" t="s">
        <v>11</v>
      </c>
      <c r="H62" t="s">
        <v>12</v>
      </c>
      <c r="I62">
        <v>3</v>
      </c>
      <c r="J62">
        <v>0</v>
      </c>
      <c r="K62" t="str">
        <f>IF(employee[[#This Row],[LeaveOrNot]]=1, "Leave", "Active")</f>
        <v>Active</v>
      </c>
    </row>
    <row r="63" spans="1:11" x14ac:dyDescent="0.25">
      <c r="A63" t="str" cm="1">
        <f t="array" ref="A63">"EMP" &amp; TEXT(ROW() - ROW(employee[#Headers]), "0000")</f>
        <v>EMP0062</v>
      </c>
      <c r="B63" t="s">
        <v>9</v>
      </c>
      <c r="C63">
        <v>2015</v>
      </c>
      <c r="D63" t="s">
        <v>10</v>
      </c>
      <c r="E63">
        <v>3</v>
      </c>
      <c r="F63">
        <v>30</v>
      </c>
      <c r="G63" t="s">
        <v>11</v>
      </c>
      <c r="H63" t="s">
        <v>12</v>
      </c>
      <c r="I63">
        <v>5</v>
      </c>
      <c r="J63">
        <v>0</v>
      </c>
      <c r="K63" t="str">
        <f>IF(employee[[#This Row],[LeaveOrNot]]=1, "Leave", "Active")</f>
        <v>Active</v>
      </c>
    </row>
    <row r="64" spans="1:11" x14ac:dyDescent="0.25">
      <c r="A64" t="str" cm="1">
        <f t="array" ref="A64">"EMP" &amp; TEXT(ROW() - ROW(employee[#Headers]), "0000")</f>
        <v>EMP0063</v>
      </c>
      <c r="B64" t="s">
        <v>18</v>
      </c>
      <c r="C64">
        <v>2013</v>
      </c>
      <c r="D64" t="s">
        <v>10</v>
      </c>
      <c r="E64">
        <v>2</v>
      </c>
      <c r="F64">
        <v>25</v>
      </c>
      <c r="G64" t="s">
        <v>11</v>
      </c>
      <c r="H64" t="s">
        <v>12</v>
      </c>
      <c r="I64">
        <v>3</v>
      </c>
      <c r="J64">
        <v>1</v>
      </c>
      <c r="K64" t="str">
        <f>IF(employee[[#This Row],[LeaveOrNot]]=1, "Leave", "Active")</f>
        <v>Leave</v>
      </c>
    </row>
    <row r="65" spans="1:11" x14ac:dyDescent="0.25">
      <c r="A65" t="str" cm="1">
        <f t="array" ref="A65">"EMP" &amp; TEXT(ROW() - ROW(employee[#Headers]), "0000")</f>
        <v>EMP0064</v>
      </c>
      <c r="B65" t="s">
        <v>9</v>
      </c>
      <c r="C65">
        <v>2014</v>
      </c>
      <c r="D65" t="s">
        <v>13</v>
      </c>
      <c r="E65">
        <v>1</v>
      </c>
      <c r="F65">
        <v>22</v>
      </c>
      <c r="G65" t="s">
        <v>14</v>
      </c>
      <c r="H65" t="s">
        <v>12</v>
      </c>
      <c r="I65">
        <v>0</v>
      </c>
      <c r="J65">
        <v>1</v>
      </c>
      <c r="K65" t="str">
        <f>IF(employee[[#This Row],[LeaveOrNot]]=1, "Leave", "Active")</f>
        <v>Leave</v>
      </c>
    </row>
    <row r="66" spans="1:11" x14ac:dyDescent="0.25">
      <c r="A66" t="str" cm="1">
        <f t="array" ref="A66">"EMP" &amp; TEXT(ROW() - ROW(employee[#Headers]), "0000")</f>
        <v>EMP0065</v>
      </c>
      <c r="B66" t="s">
        <v>9</v>
      </c>
      <c r="C66">
        <v>2016</v>
      </c>
      <c r="D66" t="s">
        <v>10</v>
      </c>
      <c r="E66">
        <v>3</v>
      </c>
      <c r="F66">
        <v>34</v>
      </c>
      <c r="G66" t="s">
        <v>11</v>
      </c>
      <c r="H66" t="s">
        <v>12</v>
      </c>
      <c r="I66">
        <v>4</v>
      </c>
      <c r="J66">
        <v>0</v>
      </c>
      <c r="K66" t="str">
        <f>IF(employee[[#This Row],[LeaveOrNot]]=1, "Leave", "Active")</f>
        <v>Active</v>
      </c>
    </row>
    <row r="67" spans="1:11" x14ac:dyDescent="0.25">
      <c r="A67" t="str" cm="1">
        <f t="array" ref="A67">"EMP" &amp; TEXT(ROW() - ROW(employee[#Headers]), "0000")</f>
        <v>EMP0066</v>
      </c>
      <c r="B67" t="s">
        <v>9</v>
      </c>
      <c r="C67">
        <v>2018</v>
      </c>
      <c r="D67" t="s">
        <v>10</v>
      </c>
      <c r="E67">
        <v>3</v>
      </c>
      <c r="F67">
        <v>40</v>
      </c>
      <c r="G67" t="s">
        <v>11</v>
      </c>
      <c r="H67" t="s">
        <v>12</v>
      </c>
      <c r="I67">
        <v>1</v>
      </c>
      <c r="J67">
        <v>1</v>
      </c>
      <c r="K67" t="str">
        <f>IF(employee[[#This Row],[LeaveOrNot]]=1, "Leave", "Active")</f>
        <v>Leave</v>
      </c>
    </row>
    <row r="68" spans="1:11" x14ac:dyDescent="0.25">
      <c r="A68" t="str" cm="1">
        <f t="array" ref="A68">"EMP" &amp; TEXT(ROW() - ROW(employee[#Headers]), "0000")</f>
        <v>EMP0067</v>
      </c>
      <c r="B68" t="s">
        <v>18</v>
      </c>
      <c r="C68">
        <v>2013</v>
      </c>
      <c r="D68" t="s">
        <v>10</v>
      </c>
      <c r="E68">
        <v>3</v>
      </c>
      <c r="F68">
        <v>26</v>
      </c>
      <c r="G68" t="s">
        <v>11</v>
      </c>
      <c r="H68" t="s">
        <v>12</v>
      </c>
      <c r="I68">
        <v>4</v>
      </c>
      <c r="J68">
        <v>0</v>
      </c>
      <c r="K68" t="str">
        <f>IF(employee[[#This Row],[LeaveOrNot]]=1, "Leave", "Active")</f>
        <v>Active</v>
      </c>
    </row>
    <row r="69" spans="1:11" x14ac:dyDescent="0.25">
      <c r="A69" t="str" cm="1">
        <f t="array" ref="A69">"EMP" &amp; TEXT(ROW() - ROW(employee[#Headers]), "0000")</f>
        <v>EMP0068</v>
      </c>
      <c r="B69" t="s">
        <v>9</v>
      </c>
      <c r="C69">
        <v>2014</v>
      </c>
      <c r="D69" t="s">
        <v>15</v>
      </c>
      <c r="E69">
        <v>3</v>
      </c>
      <c r="F69">
        <v>28</v>
      </c>
      <c r="G69" t="s">
        <v>11</v>
      </c>
      <c r="H69" t="s">
        <v>12</v>
      </c>
      <c r="I69">
        <v>0</v>
      </c>
      <c r="J69">
        <v>0</v>
      </c>
      <c r="K69" t="str">
        <f>IF(employee[[#This Row],[LeaveOrNot]]=1, "Leave", "Active")</f>
        <v>Active</v>
      </c>
    </row>
    <row r="70" spans="1:11" x14ac:dyDescent="0.25">
      <c r="A70" t="str" cm="1">
        <f t="array" ref="A70">"EMP" &amp; TEXT(ROW() - ROW(employee[#Headers]), "0000")</f>
        <v>EMP0069</v>
      </c>
      <c r="B70" t="s">
        <v>9</v>
      </c>
      <c r="C70">
        <v>2015</v>
      </c>
      <c r="D70" t="s">
        <v>10</v>
      </c>
      <c r="E70">
        <v>3</v>
      </c>
      <c r="F70">
        <v>24</v>
      </c>
      <c r="G70" t="s">
        <v>14</v>
      </c>
      <c r="H70" t="s">
        <v>12</v>
      </c>
      <c r="I70">
        <v>2</v>
      </c>
      <c r="J70">
        <v>0</v>
      </c>
      <c r="K70" t="str">
        <f>IF(employee[[#This Row],[LeaveOrNot]]=1, "Leave", "Active")</f>
        <v>Active</v>
      </c>
    </row>
    <row r="71" spans="1:11" x14ac:dyDescent="0.25">
      <c r="A71" t="str" cm="1">
        <f t="array" ref="A71">"EMP" &amp; TEXT(ROW() - ROW(employee[#Headers]), "0000")</f>
        <v>EMP0070</v>
      </c>
      <c r="B71" t="s">
        <v>16</v>
      </c>
      <c r="C71">
        <v>2017</v>
      </c>
      <c r="D71" t="s">
        <v>10</v>
      </c>
      <c r="E71">
        <v>3</v>
      </c>
      <c r="F71">
        <v>40</v>
      </c>
      <c r="G71" t="s">
        <v>14</v>
      </c>
      <c r="H71" t="s">
        <v>12</v>
      </c>
      <c r="I71">
        <v>2</v>
      </c>
      <c r="J71">
        <v>1</v>
      </c>
      <c r="K71" t="str">
        <f>IF(employee[[#This Row],[LeaveOrNot]]=1, "Leave", "Active")</f>
        <v>Leave</v>
      </c>
    </row>
    <row r="72" spans="1:11" x14ac:dyDescent="0.25">
      <c r="A72" t="str" cm="1">
        <f t="array" ref="A72">"EMP" &amp; TEXT(ROW() - ROW(employee[#Headers]), "0000")</f>
        <v>EMP0071</v>
      </c>
      <c r="B72" t="s">
        <v>9</v>
      </c>
      <c r="C72">
        <v>2018</v>
      </c>
      <c r="D72" t="s">
        <v>10</v>
      </c>
      <c r="E72">
        <v>3</v>
      </c>
      <c r="F72">
        <v>23</v>
      </c>
      <c r="G72" t="s">
        <v>14</v>
      </c>
      <c r="H72" t="s">
        <v>12</v>
      </c>
      <c r="I72">
        <v>1</v>
      </c>
      <c r="J72">
        <v>1</v>
      </c>
      <c r="K72" t="str">
        <f>IF(employee[[#This Row],[LeaveOrNot]]=1, "Leave", "Active")</f>
        <v>Leave</v>
      </c>
    </row>
    <row r="73" spans="1:11" x14ac:dyDescent="0.25">
      <c r="A73" t="str" cm="1">
        <f t="array" ref="A73">"EMP" &amp; TEXT(ROW() - ROW(employee[#Headers]), "0000")</f>
        <v>EMP0072</v>
      </c>
      <c r="B73" t="s">
        <v>16</v>
      </c>
      <c r="C73">
        <v>2017</v>
      </c>
      <c r="D73" t="s">
        <v>10</v>
      </c>
      <c r="E73">
        <v>3</v>
      </c>
      <c r="F73">
        <v>31</v>
      </c>
      <c r="G73" t="s">
        <v>11</v>
      </c>
      <c r="H73" t="s">
        <v>12</v>
      </c>
      <c r="I73">
        <v>4</v>
      </c>
      <c r="J73">
        <v>0</v>
      </c>
      <c r="K73" t="str">
        <f>IF(employee[[#This Row],[LeaveOrNot]]=1, "Leave", "Active")</f>
        <v>Active</v>
      </c>
    </row>
    <row r="74" spans="1:11" x14ac:dyDescent="0.25">
      <c r="A74" t="str" cm="1">
        <f t="array" ref="A74">"EMP" &amp; TEXT(ROW() - ROW(employee[#Headers]), "0000")</f>
        <v>EMP0073</v>
      </c>
      <c r="B74" t="s">
        <v>9</v>
      </c>
      <c r="C74">
        <v>2014</v>
      </c>
      <c r="D74" t="s">
        <v>13</v>
      </c>
      <c r="E74">
        <v>3</v>
      </c>
      <c r="F74">
        <v>25</v>
      </c>
      <c r="G74" t="s">
        <v>14</v>
      </c>
      <c r="H74" t="s">
        <v>12</v>
      </c>
      <c r="I74">
        <v>3</v>
      </c>
      <c r="J74">
        <v>0</v>
      </c>
      <c r="K74" t="str">
        <f>IF(employee[[#This Row],[LeaveOrNot]]=1, "Leave", "Active")</f>
        <v>Active</v>
      </c>
    </row>
    <row r="75" spans="1:11" x14ac:dyDescent="0.25">
      <c r="A75" t="str" cm="1">
        <f t="array" ref="A75">"EMP" &amp; TEXT(ROW() - ROW(employee[#Headers]), "0000")</f>
        <v>EMP0074</v>
      </c>
      <c r="B75" t="s">
        <v>9</v>
      </c>
      <c r="C75">
        <v>2014</v>
      </c>
      <c r="D75" t="s">
        <v>10</v>
      </c>
      <c r="E75">
        <v>1</v>
      </c>
      <c r="F75">
        <v>27</v>
      </c>
      <c r="G75" t="s">
        <v>11</v>
      </c>
      <c r="H75" t="s">
        <v>12</v>
      </c>
      <c r="I75">
        <v>5</v>
      </c>
      <c r="J75">
        <v>0</v>
      </c>
      <c r="K75" t="str">
        <f>IF(employee[[#This Row],[LeaveOrNot]]=1, "Leave", "Active")</f>
        <v>Active</v>
      </c>
    </row>
    <row r="76" spans="1:11" x14ac:dyDescent="0.25">
      <c r="A76" t="str" cm="1">
        <f t="array" ref="A76">"EMP" &amp; TEXT(ROW() - ROW(employee[#Headers]), "0000")</f>
        <v>EMP0075</v>
      </c>
      <c r="B76" t="s">
        <v>16</v>
      </c>
      <c r="C76">
        <v>2017</v>
      </c>
      <c r="D76" t="s">
        <v>15</v>
      </c>
      <c r="E76">
        <v>2</v>
      </c>
      <c r="F76">
        <v>25</v>
      </c>
      <c r="G76" t="s">
        <v>14</v>
      </c>
      <c r="H76" t="s">
        <v>12</v>
      </c>
      <c r="I76">
        <v>3</v>
      </c>
      <c r="J76">
        <v>1</v>
      </c>
      <c r="K76" t="str">
        <f>IF(employee[[#This Row],[LeaveOrNot]]=1, "Leave", "Active")</f>
        <v>Leave</v>
      </c>
    </row>
    <row r="77" spans="1:11" x14ac:dyDescent="0.25">
      <c r="A77" t="str" cm="1">
        <f t="array" ref="A77">"EMP" &amp; TEXT(ROW() - ROW(employee[#Headers]), "0000")</f>
        <v>EMP0076</v>
      </c>
      <c r="B77" t="s">
        <v>9</v>
      </c>
      <c r="C77">
        <v>2015</v>
      </c>
      <c r="D77" t="s">
        <v>10</v>
      </c>
      <c r="E77">
        <v>3</v>
      </c>
      <c r="F77">
        <v>40</v>
      </c>
      <c r="G77" t="s">
        <v>11</v>
      </c>
      <c r="H77" t="s">
        <v>12</v>
      </c>
      <c r="I77">
        <v>0</v>
      </c>
      <c r="J77">
        <v>1</v>
      </c>
      <c r="K77" t="str">
        <f>IF(employee[[#This Row],[LeaveOrNot]]=1, "Leave", "Active")</f>
        <v>Leave</v>
      </c>
    </row>
    <row r="78" spans="1:11" x14ac:dyDescent="0.25">
      <c r="A78" t="str" cm="1">
        <f t="array" ref="A78">"EMP" &amp; TEXT(ROW() - ROW(employee[#Headers]), "0000")</f>
        <v>EMP0077</v>
      </c>
      <c r="B78" t="s">
        <v>9</v>
      </c>
      <c r="C78">
        <v>2014</v>
      </c>
      <c r="D78" t="s">
        <v>10</v>
      </c>
      <c r="E78">
        <v>1</v>
      </c>
      <c r="F78">
        <v>23</v>
      </c>
      <c r="G78" t="s">
        <v>14</v>
      </c>
      <c r="H78" t="s">
        <v>12</v>
      </c>
      <c r="I78">
        <v>1</v>
      </c>
      <c r="J78">
        <v>0</v>
      </c>
      <c r="K78" t="str">
        <f>IF(employee[[#This Row],[LeaveOrNot]]=1, "Leave", "Active")</f>
        <v>Active</v>
      </c>
    </row>
    <row r="79" spans="1:11" x14ac:dyDescent="0.25">
      <c r="A79" t="str" cm="1">
        <f t="array" ref="A79">"EMP" &amp; TEXT(ROW() - ROW(employee[#Headers]), "0000")</f>
        <v>EMP0078</v>
      </c>
      <c r="B79" t="s">
        <v>9</v>
      </c>
      <c r="C79">
        <v>2017</v>
      </c>
      <c r="D79" t="s">
        <v>10</v>
      </c>
      <c r="E79">
        <v>3</v>
      </c>
      <c r="F79">
        <v>23</v>
      </c>
      <c r="G79" t="s">
        <v>14</v>
      </c>
      <c r="H79" t="s">
        <v>12</v>
      </c>
      <c r="I79">
        <v>1</v>
      </c>
      <c r="J79">
        <v>0</v>
      </c>
      <c r="K79" t="str">
        <f>IF(employee[[#This Row],[LeaveOrNot]]=1, "Leave", "Active")</f>
        <v>Active</v>
      </c>
    </row>
    <row r="80" spans="1:11" x14ac:dyDescent="0.25">
      <c r="A80" t="str" cm="1">
        <f t="array" ref="A80">"EMP" &amp; TEXT(ROW() - ROW(employee[#Headers]), "0000")</f>
        <v>EMP0079</v>
      </c>
      <c r="B80" t="s">
        <v>9</v>
      </c>
      <c r="C80">
        <v>2012</v>
      </c>
      <c r="D80" t="s">
        <v>10</v>
      </c>
      <c r="E80">
        <v>3</v>
      </c>
      <c r="F80">
        <v>39</v>
      </c>
      <c r="G80" t="s">
        <v>11</v>
      </c>
      <c r="H80" t="s">
        <v>12</v>
      </c>
      <c r="I80">
        <v>1</v>
      </c>
      <c r="J80">
        <v>0</v>
      </c>
      <c r="K80" t="str">
        <f>IF(employee[[#This Row],[LeaveOrNot]]=1, "Leave", "Active")</f>
        <v>Active</v>
      </c>
    </row>
    <row r="81" spans="1:11" x14ac:dyDescent="0.25">
      <c r="A81" t="str" cm="1">
        <f t="array" ref="A81">"EMP" &amp; TEXT(ROW() - ROW(employee[#Headers]), "0000")</f>
        <v>EMP0080</v>
      </c>
      <c r="B81" t="s">
        <v>18</v>
      </c>
      <c r="C81">
        <v>2015</v>
      </c>
      <c r="D81" t="s">
        <v>15</v>
      </c>
      <c r="E81">
        <v>1</v>
      </c>
      <c r="F81">
        <v>37</v>
      </c>
      <c r="G81" t="s">
        <v>11</v>
      </c>
      <c r="H81" t="s">
        <v>12</v>
      </c>
      <c r="I81">
        <v>1</v>
      </c>
      <c r="J81">
        <v>0</v>
      </c>
      <c r="K81" t="str">
        <f>IF(employee[[#This Row],[LeaveOrNot]]=1, "Leave", "Active")</f>
        <v>Active</v>
      </c>
    </row>
    <row r="82" spans="1:11" x14ac:dyDescent="0.25">
      <c r="A82" t="str" cm="1">
        <f t="array" ref="A82">"EMP" &amp; TEXT(ROW() - ROW(employee[#Headers]), "0000")</f>
        <v>EMP0081</v>
      </c>
      <c r="B82" t="s">
        <v>9</v>
      </c>
      <c r="C82">
        <v>2017</v>
      </c>
      <c r="D82" t="s">
        <v>13</v>
      </c>
      <c r="E82">
        <v>3</v>
      </c>
      <c r="F82">
        <v>38</v>
      </c>
      <c r="G82" t="s">
        <v>11</v>
      </c>
      <c r="H82" t="s">
        <v>12</v>
      </c>
      <c r="I82">
        <v>2</v>
      </c>
      <c r="J82">
        <v>0</v>
      </c>
      <c r="K82" t="str">
        <f>IF(employee[[#This Row],[LeaveOrNot]]=1, "Leave", "Active")</f>
        <v>Active</v>
      </c>
    </row>
    <row r="83" spans="1:11" x14ac:dyDescent="0.25">
      <c r="A83" t="str" cm="1">
        <f t="array" ref="A83">"EMP" &amp; TEXT(ROW() - ROW(employee[#Headers]), "0000")</f>
        <v>EMP0082</v>
      </c>
      <c r="B83" t="s">
        <v>9</v>
      </c>
      <c r="C83">
        <v>2013</v>
      </c>
      <c r="D83" t="s">
        <v>10</v>
      </c>
      <c r="E83">
        <v>3</v>
      </c>
      <c r="F83">
        <v>31</v>
      </c>
      <c r="G83" t="s">
        <v>14</v>
      </c>
      <c r="H83" t="s">
        <v>12</v>
      </c>
      <c r="I83">
        <v>0</v>
      </c>
      <c r="J83">
        <v>1</v>
      </c>
      <c r="K83" t="str">
        <f>IF(employee[[#This Row],[LeaveOrNot]]=1, "Leave", "Active")</f>
        <v>Leave</v>
      </c>
    </row>
    <row r="84" spans="1:11" x14ac:dyDescent="0.25">
      <c r="A84" t="str" cm="1">
        <f t="array" ref="A84">"EMP" &amp; TEXT(ROW() - ROW(employee[#Headers]), "0000")</f>
        <v>EMP0083</v>
      </c>
      <c r="B84" t="s">
        <v>9</v>
      </c>
      <c r="C84">
        <v>2016</v>
      </c>
      <c r="D84" t="s">
        <v>10</v>
      </c>
      <c r="E84">
        <v>3</v>
      </c>
      <c r="F84">
        <v>38</v>
      </c>
      <c r="G84" t="s">
        <v>11</v>
      </c>
      <c r="H84" t="s">
        <v>12</v>
      </c>
      <c r="I84">
        <v>5</v>
      </c>
      <c r="J84">
        <v>0</v>
      </c>
      <c r="K84" t="str">
        <f>IF(employee[[#This Row],[LeaveOrNot]]=1, "Leave", "Active")</f>
        <v>Active</v>
      </c>
    </row>
    <row r="85" spans="1:11" x14ac:dyDescent="0.25">
      <c r="A85" t="str" cm="1">
        <f t="array" ref="A85">"EMP" &amp; TEXT(ROW() - ROW(employee[#Headers]), "0000")</f>
        <v>EMP0084</v>
      </c>
      <c r="B85" t="s">
        <v>9</v>
      </c>
      <c r="C85">
        <v>2017</v>
      </c>
      <c r="D85" t="s">
        <v>10</v>
      </c>
      <c r="E85">
        <v>3</v>
      </c>
      <c r="F85">
        <v>25</v>
      </c>
      <c r="G85" t="s">
        <v>14</v>
      </c>
      <c r="H85" t="s">
        <v>12</v>
      </c>
      <c r="I85">
        <v>3</v>
      </c>
      <c r="J85">
        <v>0</v>
      </c>
      <c r="K85" t="str">
        <f>IF(employee[[#This Row],[LeaveOrNot]]=1, "Leave", "Active")</f>
        <v>Active</v>
      </c>
    </row>
    <row r="86" spans="1:11" x14ac:dyDescent="0.25">
      <c r="A86" t="str" cm="1">
        <f t="array" ref="A86">"EMP" &amp; TEXT(ROW() - ROW(employee[#Headers]), "0000")</f>
        <v>EMP0085</v>
      </c>
      <c r="B86" t="s">
        <v>9</v>
      </c>
      <c r="C86">
        <v>2015</v>
      </c>
      <c r="D86" t="s">
        <v>10</v>
      </c>
      <c r="E86">
        <v>3</v>
      </c>
      <c r="F86">
        <v>27</v>
      </c>
      <c r="G86" t="s">
        <v>14</v>
      </c>
      <c r="H86" t="s">
        <v>17</v>
      </c>
      <c r="I86">
        <v>5</v>
      </c>
      <c r="J86">
        <v>1</v>
      </c>
      <c r="K86" t="str">
        <f>IF(employee[[#This Row],[LeaveOrNot]]=1, "Leave", "Active")</f>
        <v>Leave</v>
      </c>
    </row>
    <row r="87" spans="1:11" x14ac:dyDescent="0.25">
      <c r="A87" t="str" cm="1">
        <f t="array" ref="A87">"EMP" &amp; TEXT(ROW() - ROW(employee[#Headers]), "0000")</f>
        <v>EMP0086</v>
      </c>
      <c r="B87" t="s">
        <v>9</v>
      </c>
      <c r="C87">
        <v>2016</v>
      </c>
      <c r="D87" t="s">
        <v>13</v>
      </c>
      <c r="E87">
        <v>2</v>
      </c>
      <c r="F87">
        <v>36</v>
      </c>
      <c r="G87" t="s">
        <v>11</v>
      </c>
      <c r="H87" t="s">
        <v>12</v>
      </c>
      <c r="I87">
        <v>0</v>
      </c>
      <c r="J87">
        <v>1</v>
      </c>
      <c r="K87" t="str">
        <f>IF(employee[[#This Row],[LeaveOrNot]]=1, "Leave", "Active")</f>
        <v>Leave</v>
      </c>
    </row>
    <row r="88" spans="1:11" x14ac:dyDescent="0.25">
      <c r="A88" t="str" cm="1">
        <f t="array" ref="A88">"EMP" &amp; TEXT(ROW() - ROW(employee[#Headers]), "0000")</f>
        <v>EMP0087</v>
      </c>
      <c r="B88" t="s">
        <v>9</v>
      </c>
      <c r="C88">
        <v>2017</v>
      </c>
      <c r="D88" t="s">
        <v>13</v>
      </c>
      <c r="E88">
        <v>2</v>
      </c>
      <c r="F88">
        <v>27</v>
      </c>
      <c r="G88" t="s">
        <v>14</v>
      </c>
      <c r="H88" t="s">
        <v>12</v>
      </c>
      <c r="I88">
        <v>5</v>
      </c>
      <c r="J88">
        <v>1</v>
      </c>
      <c r="K88" t="str">
        <f>IF(employee[[#This Row],[LeaveOrNot]]=1, "Leave", "Active")</f>
        <v>Leave</v>
      </c>
    </row>
    <row r="89" spans="1:11" x14ac:dyDescent="0.25">
      <c r="A89" t="str" cm="1">
        <f t="array" ref="A89">"EMP" &amp; TEXT(ROW() - ROW(employee[#Headers]), "0000")</f>
        <v>EMP0088</v>
      </c>
      <c r="B89" t="s">
        <v>16</v>
      </c>
      <c r="C89">
        <v>2015</v>
      </c>
      <c r="D89" t="s">
        <v>13</v>
      </c>
      <c r="E89">
        <v>2</v>
      </c>
      <c r="F89">
        <v>32</v>
      </c>
      <c r="G89" t="s">
        <v>14</v>
      </c>
      <c r="H89" t="s">
        <v>12</v>
      </c>
      <c r="I89">
        <v>4</v>
      </c>
      <c r="J89">
        <v>0</v>
      </c>
      <c r="K89" t="str">
        <f>IF(employee[[#This Row],[LeaveOrNot]]=1, "Leave", "Active")</f>
        <v>Active</v>
      </c>
    </row>
    <row r="90" spans="1:11" x14ac:dyDescent="0.25">
      <c r="A90" t="str" cm="1">
        <f t="array" ref="A90">"EMP" &amp; TEXT(ROW() - ROW(employee[#Headers]), "0000")</f>
        <v>EMP0089</v>
      </c>
      <c r="B90" t="s">
        <v>9</v>
      </c>
      <c r="C90">
        <v>2014</v>
      </c>
      <c r="D90" t="s">
        <v>10</v>
      </c>
      <c r="E90">
        <v>3</v>
      </c>
      <c r="F90">
        <v>28</v>
      </c>
      <c r="G90" t="s">
        <v>11</v>
      </c>
      <c r="H90" t="s">
        <v>12</v>
      </c>
      <c r="I90">
        <v>4</v>
      </c>
      <c r="J90">
        <v>0</v>
      </c>
      <c r="K90" t="str">
        <f>IF(employee[[#This Row],[LeaveOrNot]]=1, "Leave", "Active")</f>
        <v>Active</v>
      </c>
    </row>
    <row r="91" spans="1:11" x14ac:dyDescent="0.25">
      <c r="A91" t="str" cm="1">
        <f t="array" ref="A91">"EMP" &amp; TEXT(ROW() - ROW(employee[#Headers]), "0000")</f>
        <v>EMP0090</v>
      </c>
      <c r="B91" t="s">
        <v>16</v>
      </c>
      <c r="C91">
        <v>2012</v>
      </c>
      <c r="D91" t="s">
        <v>15</v>
      </c>
      <c r="E91">
        <v>3</v>
      </c>
      <c r="F91">
        <v>32</v>
      </c>
      <c r="G91" t="s">
        <v>11</v>
      </c>
      <c r="H91" t="s">
        <v>12</v>
      </c>
      <c r="I91">
        <v>2</v>
      </c>
      <c r="J91">
        <v>0</v>
      </c>
      <c r="K91" t="str">
        <f>IF(employee[[#This Row],[LeaveOrNot]]=1, "Leave", "Active")</f>
        <v>Active</v>
      </c>
    </row>
    <row r="92" spans="1:11" x14ac:dyDescent="0.25">
      <c r="A92" t="str" cm="1">
        <f t="array" ref="A92">"EMP" &amp; TEXT(ROW() - ROW(employee[#Headers]), "0000")</f>
        <v>EMP0091</v>
      </c>
      <c r="B92" t="s">
        <v>9</v>
      </c>
      <c r="C92">
        <v>2018</v>
      </c>
      <c r="D92" t="s">
        <v>10</v>
      </c>
      <c r="E92">
        <v>3</v>
      </c>
      <c r="F92">
        <v>30</v>
      </c>
      <c r="G92" t="s">
        <v>11</v>
      </c>
      <c r="H92" t="s">
        <v>12</v>
      </c>
      <c r="I92">
        <v>0</v>
      </c>
      <c r="J92">
        <v>1</v>
      </c>
      <c r="K92" t="str">
        <f>IF(employee[[#This Row],[LeaveOrNot]]=1, "Leave", "Active")</f>
        <v>Leave</v>
      </c>
    </row>
    <row r="93" spans="1:11" x14ac:dyDescent="0.25">
      <c r="A93" t="str" cm="1">
        <f t="array" ref="A93">"EMP" &amp; TEXT(ROW() - ROW(employee[#Headers]), "0000")</f>
        <v>EMP0092</v>
      </c>
      <c r="B93" t="s">
        <v>9</v>
      </c>
      <c r="C93">
        <v>2015</v>
      </c>
      <c r="D93" t="s">
        <v>15</v>
      </c>
      <c r="E93">
        <v>3</v>
      </c>
      <c r="F93">
        <v>22</v>
      </c>
      <c r="G93" t="s">
        <v>11</v>
      </c>
      <c r="H93" t="s">
        <v>12</v>
      </c>
      <c r="I93">
        <v>0</v>
      </c>
      <c r="J93">
        <v>0</v>
      </c>
      <c r="K93" t="str">
        <f>IF(employee[[#This Row],[LeaveOrNot]]=1, "Leave", "Active")</f>
        <v>Active</v>
      </c>
    </row>
    <row r="94" spans="1:11" x14ac:dyDescent="0.25">
      <c r="A94" t="str" cm="1">
        <f t="array" ref="A94">"EMP" &amp; TEXT(ROW() - ROW(employee[#Headers]), "0000")</f>
        <v>EMP0093</v>
      </c>
      <c r="B94" t="s">
        <v>9</v>
      </c>
      <c r="C94">
        <v>2017</v>
      </c>
      <c r="D94" t="s">
        <v>15</v>
      </c>
      <c r="E94">
        <v>2</v>
      </c>
      <c r="F94">
        <v>34</v>
      </c>
      <c r="G94" t="s">
        <v>14</v>
      </c>
      <c r="H94" t="s">
        <v>12</v>
      </c>
      <c r="I94">
        <v>5</v>
      </c>
      <c r="J94">
        <v>0</v>
      </c>
      <c r="K94" t="str">
        <f>IF(employee[[#This Row],[LeaveOrNot]]=1, "Leave", "Active")</f>
        <v>Active</v>
      </c>
    </row>
    <row r="95" spans="1:11" x14ac:dyDescent="0.25">
      <c r="A95" t="str" cm="1">
        <f t="array" ref="A95">"EMP" &amp; TEXT(ROW() - ROW(employee[#Headers]), "0000")</f>
        <v>EMP0094</v>
      </c>
      <c r="B95" t="s">
        <v>16</v>
      </c>
      <c r="C95">
        <v>2013</v>
      </c>
      <c r="D95" t="s">
        <v>15</v>
      </c>
      <c r="E95">
        <v>3</v>
      </c>
      <c r="F95">
        <v>36</v>
      </c>
      <c r="G95" t="s">
        <v>11</v>
      </c>
      <c r="H95" t="s">
        <v>12</v>
      </c>
      <c r="I95">
        <v>2</v>
      </c>
      <c r="J95">
        <v>0</v>
      </c>
      <c r="K95" t="str">
        <f>IF(employee[[#This Row],[LeaveOrNot]]=1, "Leave", "Active")</f>
        <v>Active</v>
      </c>
    </row>
    <row r="96" spans="1:11" x14ac:dyDescent="0.25">
      <c r="A96" t="str" cm="1">
        <f t="array" ref="A96">"EMP" &amp; TEXT(ROW() - ROW(employee[#Headers]), "0000")</f>
        <v>EMP0095</v>
      </c>
      <c r="B96" t="s">
        <v>9</v>
      </c>
      <c r="C96">
        <v>2014</v>
      </c>
      <c r="D96" t="s">
        <v>10</v>
      </c>
      <c r="E96">
        <v>3</v>
      </c>
      <c r="F96">
        <v>39</v>
      </c>
      <c r="G96" t="s">
        <v>11</v>
      </c>
      <c r="H96" t="s">
        <v>12</v>
      </c>
      <c r="I96">
        <v>3</v>
      </c>
      <c r="J96">
        <v>1</v>
      </c>
      <c r="K96" t="str">
        <f>IF(employee[[#This Row],[LeaveOrNot]]=1, "Leave", "Active")</f>
        <v>Leave</v>
      </c>
    </row>
    <row r="97" spans="1:11" x14ac:dyDescent="0.25">
      <c r="A97" t="str" cm="1">
        <f t="array" ref="A97">"EMP" &amp; TEXT(ROW() - ROW(employee[#Headers]), "0000")</f>
        <v>EMP0096</v>
      </c>
      <c r="B97" t="s">
        <v>18</v>
      </c>
      <c r="C97">
        <v>2018</v>
      </c>
      <c r="D97" t="s">
        <v>10</v>
      </c>
      <c r="E97">
        <v>3</v>
      </c>
      <c r="F97">
        <v>26</v>
      </c>
      <c r="G97" t="s">
        <v>11</v>
      </c>
      <c r="H97" t="s">
        <v>12</v>
      </c>
      <c r="I97">
        <v>4</v>
      </c>
      <c r="J97">
        <v>1</v>
      </c>
      <c r="K97" t="str">
        <f>IF(employee[[#This Row],[LeaveOrNot]]=1, "Leave", "Active")</f>
        <v>Leave</v>
      </c>
    </row>
    <row r="98" spans="1:11" x14ac:dyDescent="0.25">
      <c r="A98" t="str" cm="1">
        <f t="array" ref="A98">"EMP" &amp; TEXT(ROW() - ROW(employee[#Headers]), "0000")</f>
        <v>EMP0097</v>
      </c>
      <c r="B98" t="s">
        <v>9</v>
      </c>
      <c r="C98">
        <v>2016</v>
      </c>
      <c r="D98" t="s">
        <v>10</v>
      </c>
      <c r="E98">
        <v>3</v>
      </c>
      <c r="F98">
        <v>31</v>
      </c>
      <c r="G98" t="s">
        <v>14</v>
      </c>
      <c r="H98" t="s">
        <v>12</v>
      </c>
      <c r="I98">
        <v>0</v>
      </c>
      <c r="J98">
        <v>0</v>
      </c>
      <c r="K98" t="str">
        <f>IF(employee[[#This Row],[LeaveOrNot]]=1, "Leave", "Active")</f>
        <v>Active</v>
      </c>
    </row>
    <row r="99" spans="1:11" x14ac:dyDescent="0.25">
      <c r="A99" t="str" cm="1">
        <f t="array" ref="A99">"EMP" &amp; TEXT(ROW() - ROW(employee[#Headers]), "0000")</f>
        <v>EMP0098</v>
      </c>
      <c r="B99" t="s">
        <v>9</v>
      </c>
      <c r="C99">
        <v>2014</v>
      </c>
      <c r="D99" t="s">
        <v>10</v>
      </c>
      <c r="E99">
        <v>3</v>
      </c>
      <c r="F99">
        <v>27</v>
      </c>
      <c r="G99" t="s">
        <v>11</v>
      </c>
      <c r="H99" t="s">
        <v>12</v>
      </c>
      <c r="I99">
        <v>5</v>
      </c>
      <c r="J99">
        <v>1</v>
      </c>
      <c r="K99" t="str">
        <f>IF(employee[[#This Row],[LeaveOrNot]]=1, "Leave", "Active")</f>
        <v>Leave</v>
      </c>
    </row>
    <row r="100" spans="1:11" x14ac:dyDescent="0.25">
      <c r="A100" t="str" cm="1">
        <f t="array" ref="A100">"EMP" &amp; TEXT(ROW() - ROW(employee[#Headers]), "0000")</f>
        <v>EMP0099</v>
      </c>
      <c r="B100" t="s">
        <v>9</v>
      </c>
      <c r="C100">
        <v>2014</v>
      </c>
      <c r="D100" t="s">
        <v>10</v>
      </c>
      <c r="E100">
        <v>3</v>
      </c>
      <c r="F100">
        <v>29</v>
      </c>
      <c r="G100" t="s">
        <v>14</v>
      </c>
      <c r="H100" t="s">
        <v>12</v>
      </c>
      <c r="I100">
        <v>0</v>
      </c>
      <c r="J100">
        <v>0</v>
      </c>
      <c r="K100" t="str">
        <f>IF(employee[[#This Row],[LeaveOrNot]]=1, "Leave", "Active")</f>
        <v>Active</v>
      </c>
    </row>
    <row r="101" spans="1:11" x14ac:dyDescent="0.25">
      <c r="A101" t="str" cm="1">
        <f t="array" ref="A101">"EMP" &amp; TEXT(ROW() - ROW(employee[#Headers]), "0000")</f>
        <v>EMP0100</v>
      </c>
      <c r="B101" t="s">
        <v>9</v>
      </c>
      <c r="C101">
        <v>2015</v>
      </c>
      <c r="D101" t="s">
        <v>10</v>
      </c>
      <c r="E101">
        <v>3</v>
      </c>
      <c r="F101">
        <v>24</v>
      </c>
      <c r="G101" t="s">
        <v>14</v>
      </c>
      <c r="H101" t="s">
        <v>12</v>
      </c>
      <c r="I101">
        <v>2</v>
      </c>
      <c r="J101">
        <v>1</v>
      </c>
      <c r="K101" t="str">
        <f>IF(employee[[#This Row],[LeaveOrNot]]=1, "Leave", "Active")</f>
        <v>Leave</v>
      </c>
    </row>
    <row r="102" spans="1:11" x14ac:dyDescent="0.25">
      <c r="A102" t="str" cm="1">
        <f t="array" ref="A102">"EMP" &amp; TEXT(ROW() - ROW(employee[#Headers]), "0000")</f>
        <v>EMP0101</v>
      </c>
      <c r="B102" t="s">
        <v>16</v>
      </c>
      <c r="C102">
        <v>2012</v>
      </c>
      <c r="D102" t="s">
        <v>13</v>
      </c>
      <c r="E102">
        <v>3</v>
      </c>
      <c r="F102">
        <v>25</v>
      </c>
      <c r="G102" t="s">
        <v>11</v>
      </c>
      <c r="H102" t="s">
        <v>12</v>
      </c>
      <c r="I102">
        <v>3</v>
      </c>
      <c r="J102">
        <v>1</v>
      </c>
      <c r="K102" t="str">
        <f>IF(employee[[#This Row],[LeaveOrNot]]=1, "Leave", "Active")</f>
        <v>Leave</v>
      </c>
    </row>
    <row r="103" spans="1:11" x14ac:dyDescent="0.25">
      <c r="A103" t="str" cm="1">
        <f t="array" ref="A103">"EMP" &amp; TEXT(ROW() - ROW(employee[#Headers]), "0000")</f>
        <v>EMP0102</v>
      </c>
      <c r="B103" t="s">
        <v>9</v>
      </c>
      <c r="C103">
        <v>2013</v>
      </c>
      <c r="D103" t="s">
        <v>13</v>
      </c>
      <c r="E103">
        <v>3</v>
      </c>
      <c r="F103">
        <v>25</v>
      </c>
      <c r="G103" t="s">
        <v>11</v>
      </c>
      <c r="H103" t="s">
        <v>12</v>
      </c>
      <c r="I103">
        <v>3</v>
      </c>
      <c r="J103">
        <v>0</v>
      </c>
      <c r="K103" t="str">
        <f>IF(employee[[#This Row],[LeaveOrNot]]=1, "Leave", "Active")</f>
        <v>Active</v>
      </c>
    </row>
    <row r="104" spans="1:11" x14ac:dyDescent="0.25">
      <c r="A104" t="str" cm="1">
        <f t="array" ref="A104">"EMP" &amp; TEXT(ROW() - ROW(employee[#Headers]), "0000")</f>
        <v>EMP0103</v>
      </c>
      <c r="B104" t="s">
        <v>16</v>
      </c>
      <c r="C104">
        <v>2017</v>
      </c>
      <c r="D104" t="s">
        <v>15</v>
      </c>
      <c r="E104">
        <v>3</v>
      </c>
      <c r="F104">
        <v>26</v>
      </c>
      <c r="G104" t="s">
        <v>14</v>
      </c>
      <c r="H104" t="s">
        <v>12</v>
      </c>
      <c r="I104">
        <v>4</v>
      </c>
      <c r="J104">
        <v>1</v>
      </c>
      <c r="K104" t="str">
        <f>IF(employee[[#This Row],[LeaveOrNot]]=1, "Leave", "Active")</f>
        <v>Leave</v>
      </c>
    </row>
    <row r="105" spans="1:11" x14ac:dyDescent="0.25">
      <c r="A105" t="str" cm="1">
        <f t="array" ref="A105">"EMP" &amp; TEXT(ROW() - ROW(employee[#Headers]), "0000")</f>
        <v>EMP0104</v>
      </c>
      <c r="B105" t="s">
        <v>9</v>
      </c>
      <c r="C105">
        <v>2015</v>
      </c>
      <c r="D105" t="s">
        <v>13</v>
      </c>
      <c r="E105">
        <v>2</v>
      </c>
      <c r="F105">
        <v>28</v>
      </c>
      <c r="G105" t="s">
        <v>14</v>
      </c>
      <c r="H105" t="s">
        <v>17</v>
      </c>
      <c r="I105">
        <v>1</v>
      </c>
      <c r="J105">
        <v>1</v>
      </c>
      <c r="K105" t="str">
        <f>IF(employee[[#This Row],[LeaveOrNot]]=1, "Leave", "Active")</f>
        <v>Leave</v>
      </c>
    </row>
    <row r="106" spans="1:11" x14ac:dyDescent="0.25">
      <c r="A106" t="str" cm="1">
        <f t="array" ref="A106">"EMP" &amp; TEXT(ROW() - ROW(employee[#Headers]), "0000")</f>
        <v>EMP0105</v>
      </c>
      <c r="B106" t="s">
        <v>9</v>
      </c>
      <c r="C106">
        <v>2017</v>
      </c>
      <c r="D106" t="s">
        <v>15</v>
      </c>
      <c r="E106">
        <v>3</v>
      </c>
      <c r="F106">
        <v>28</v>
      </c>
      <c r="G106" t="s">
        <v>11</v>
      </c>
      <c r="H106" t="s">
        <v>12</v>
      </c>
      <c r="I106">
        <v>2</v>
      </c>
      <c r="J106">
        <v>0</v>
      </c>
      <c r="K106" t="str">
        <f>IF(employee[[#This Row],[LeaveOrNot]]=1, "Leave", "Active")</f>
        <v>Active</v>
      </c>
    </row>
    <row r="107" spans="1:11" x14ac:dyDescent="0.25">
      <c r="A107" t="str" cm="1">
        <f t="array" ref="A107">"EMP" &amp; TEXT(ROW() - ROW(employee[#Headers]), "0000")</f>
        <v>EMP0106</v>
      </c>
      <c r="B107" t="s">
        <v>16</v>
      </c>
      <c r="C107">
        <v>2015</v>
      </c>
      <c r="D107" t="s">
        <v>13</v>
      </c>
      <c r="E107">
        <v>1</v>
      </c>
      <c r="F107">
        <v>28</v>
      </c>
      <c r="G107" t="s">
        <v>14</v>
      </c>
      <c r="H107" t="s">
        <v>12</v>
      </c>
      <c r="I107">
        <v>3</v>
      </c>
      <c r="J107">
        <v>1</v>
      </c>
      <c r="K107" t="str">
        <f>IF(employee[[#This Row],[LeaveOrNot]]=1, "Leave", "Active")</f>
        <v>Leave</v>
      </c>
    </row>
    <row r="108" spans="1:11" x14ac:dyDescent="0.25">
      <c r="A108" t="str" cm="1">
        <f t="array" ref="A108">"EMP" &amp; TEXT(ROW() - ROW(employee[#Headers]), "0000")</f>
        <v>EMP0107</v>
      </c>
      <c r="B108" t="s">
        <v>16</v>
      </c>
      <c r="C108">
        <v>2015</v>
      </c>
      <c r="D108" t="s">
        <v>15</v>
      </c>
      <c r="E108">
        <v>3</v>
      </c>
      <c r="F108">
        <v>25</v>
      </c>
      <c r="G108" t="s">
        <v>11</v>
      </c>
      <c r="H108" t="s">
        <v>12</v>
      </c>
      <c r="I108">
        <v>3</v>
      </c>
      <c r="J108">
        <v>0</v>
      </c>
      <c r="K108" t="str">
        <f>IF(employee[[#This Row],[LeaveOrNot]]=1, "Leave", "Active")</f>
        <v>Active</v>
      </c>
    </row>
    <row r="109" spans="1:11" x14ac:dyDescent="0.25">
      <c r="A109" t="str" cm="1">
        <f t="array" ref="A109">"EMP" &amp; TEXT(ROW() - ROW(employee[#Headers]), "0000")</f>
        <v>EMP0108</v>
      </c>
      <c r="B109" t="s">
        <v>9</v>
      </c>
      <c r="C109">
        <v>2017</v>
      </c>
      <c r="D109" t="s">
        <v>10</v>
      </c>
      <c r="E109">
        <v>3</v>
      </c>
      <c r="F109">
        <v>28</v>
      </c>
      <c r="G109" t="s">
        <v>11</v>
      </c>
      <c r="H109" t="s">
        <v>12</v>
      </c>
      <c r="I109">
        <v>1</v>
      </c>
      <c r="J109">
        <v>0</v>
      </c>
      <c r="K109" t="str">
        <f>IF(employee[[#This Row],[LeaveOrNot]]=1, "Leave", "Active")</f>
        <v>Active</v>
      </c>
    </row>
    <row r="110" spans="1:11" x14ac:dyDescent="0.25">
      <c r="A110" t="str" cm="1">
        <f t="array" ref="A110">"EMP" &amp; TEXT(ROW() - ROW(employee[#Headers]), "0000")</f>
        <v>EMP0109</v>
      </c>
      <c r="B110" t="s">
        <v>16</v>
      </c>
      <c r="C110">
        <v>2013</v>
      </c>
      <c r="D110" t="s">
        <v>13</v>
      </c>
      <c r="E110">
        <v>3</v>
      </c>
      <c r="F110">
        <v>25</v>
      </c>
      <c r="G110" t="s">
        <v>11</v>
      </c>
      <c r="H110" t="s">
        <v>12</v>
      </c>
      <c r="I110">
        <v>3</v>
      </c>
      <c r="J110">
        <v>0</v>
      </c>
      <c r="K110" t="str">
        <f>IF(employee[[#This Row],[LeaveOrNot]]=1, "Leave", "Active")</f>
        <v>Active</v>
      </c>
    </row>
    <row r="111" spans="1:11" x14ac:dyDescent="0.25">
      <c r="A111" t="str" cm="1">
        <f t="array" ref="A111">"EMP" &amp; TEXT(ROW() - ROW(employee[#Headers]), "0000")</f>
        <v>EMP0110</v>
      </c>
      <c r="B111" t="s">
        <v>9</v>
      </c>
      <c r="C111">
        <v>2015</v>
      </c>
      <c r="D111" t="s">
        <v>10</v>
      </c>
      <c r="E111">
        <v>2</v>
      </c>
      <c r="F111">
        <v>25</v>
      </c>
      <c r="G111" t="s">
        <v>14</v>
      </c>
      <c r="H111" t="s">
        <v>12</v>
      </c>
      <c r="I111">
        <v>3</v>
      </c>
      <c r="J111">
        <v>1</v>
      </c>
      <c r="K111" t="str">
        <f>IF(employee[[#This Row],[LeaveOrNot]]=1, "Leave", "Active")</f>
        <v>Leave</v>
      </c>
    </row>
    <row r="112" spans="1:11" x14ac:dyDescent="0.25">
      <c r="A112" t="str" cm="1">
        <f t="array" ref="A112">"EMP" &amp; TEXT(ROW() - ROW(employee[#Headers]), "0000")</f>
        <v>EMP0111</v>
      </c>
      <c r="B112" t="s">
        <v>9</v>
      </c>
      <c r="C112">
        <v>2015</v>
      </c>
      <c r="D112" t="s">
        <v>10</v>
      </c>
      <c r="E112">
        <v>3</v>
      </c>
      <c r="F112">
        <v>27</v>
      </c>
      <c r="G112" t="s">
        <v>14</v>
      </c>
      <c r="H112" t="s">
        <v>12</v>
      </c>
      <c r="I112">
        <v>5</v>
      </c>
      <c r="J112">
        <v>0</v>
      </c>
      <c r="K112" t="str">
        <f>IF(employee[[#This Row],[LeaveOrNot]]=1, "Leave", "Active")</f>
        <v>Active</v>
      </c>
    </row>
    <row r="113" spans="1:11" x14ac:dyDescent="0.25">
      <c r="A113" t="str" cm="1">
        <f t="array" ref="A113">"EMP" &amp; TEXT(ROW() - ROW(employee[#Headers]), "0000")</f>
        <v>EMP0112</v>
      </c>
      <c r="B113" t="s">
        <v>9</v>
      </c>
      <c r="C113">
        <v>2017</v>
      </c>
      <c r="D113" t="s">
        <v>13</v>
      </c>
      <c r="E113">
        <v>2</v>
      </c>
      <c r="F113">
        <v>27</v>
      </c>
      <c r="G113" t="s">
        <v>14</v>
      </c>
      <c r="H113" t="s">
        <v>12</v>
      </c>
      <c r="I113">
        <v>5</v>
      </c>
      <c r="J113">
        <v>1</v>
      </c>
      <c r="K113" t="str">
        <f>IF(employee[[#This Row],[LeaveOrNot]]=1, "Leave", "Active")</f>
        <v>Leave</v>
      </c>
    </row>
    <row r="114" spans="1:11" x14ac:dyDescent="0.25">
      <c r="A114" t="str" cm="1">
        <f t="array" ref="A114">"EMP" &amp; TEXT(ROW() - ROW(employee[#Headers]), "0000")</f>
        <v>EMP0113</v>
      </c>
      <c r="B114" t="s">
        <v>9</v>
      </c>
      <c r="C114">
        <v>2013</v>
      </c>
      <c r="D114" t="s">
        <v>10</v>
      </c>
      <c r="E114">
        <v>3</v>
      </c>
      <c r="F114">
        <v>27</v>
      </c>
      <c r="G114" t="s">
        <v>11</v>
      </c>
      <c r="H114" t="s">
        <v>12</v>
      </c>
      <c r="I114">
        <v>5</v>
      </c>
      <c r="J114">
        <v>1</v>
      </c>
      <c r="K114" t="str">
        <f>IF(employee[[#This Row],[LeaveOrNot]]=1, "Leave", "Active")</f>
        <v>Leave</v>
      </c>
    </row>
    <row r="115" spans="1:11" x14ac:dyDescent="0.25">
      <c r="A115" t="str" cm="1">
        <f t="array" ref="A115">"EMP" &amp; TEXT(ROW() - ROW(employee[#Headers]), "0000")</f>
        <v>EMP0114</v>
      </c>
      <c r="B115" t="s">
        <v>9</v>
      </c>
      <c r="C115">
        <v>2012</v>
      </c>
      <c r="D115" t="s">
        <v>10</v>
      </c>
      <c r="E115">
        <v>3</v>
      </c>
      <c r="F115">
        <v>25</v>
      </c>
      <c r="G115" t="s">
        <v>11</v>
      </c>
      <c r="H115" t="s">
        <v>12</v>
      </c>
      <c r="I115">
        <v>3</v>
      </c>
      <c r="J115">
        <v>0</v>
      </c>
      <c r="K115" t="str">
        <f>IF(employee[[#This Row],[LeaveOrNot]]=1, "Leave", "Active")</f>
        <v>Active</v>
      </c>
    </row>
    <row r="116" spans="1:11" x14ac:dyDescent="0.25">
      <c r="A116" t="str" cm="1">
        <f t="array" ref="A116">"EMP" &amp; TEXT(ROW() - ROW(employee[#Headers]), "0000")</f>
        <v>EMP0115</v>
      </c>
      <c r="B116" t="s">
        <v>16</v>
      </c>
      <c r="C116">
        <v>2017</v>
      </c>
      <c r="D116" t="s">
        <v>15</v>
      </c>
      <c r="E116">
        <v>2</v>
      </c>
      <c r="F116">
        <v>28</v>
      </c>
      <c r="G116" t="s">
        <v>11</v>
      </c>
      <c r="H116" t="s">
        <v>12</v>
      </c>
      <c r="I116">
        <v>2</v>
      </c>
      <c r="J116">
        <v>0</v>
      </c>
      <c r="K116" t="str">
        <f>IF(employee[[#This Row],[LeaveOrNot]]=1, "Leave", "Active")</f>
        <v>Active</v>
      </c>
    </row>
    <row r="117" spans="1:11" x14ac:dyDescent="0.25">
      <c r="A117" t="str" cm="1">
        <f t="array" ref="A117">"EMP" &amp; TEXT(ROW() - ROW(employee[#Headers]), "0000")</f>
        <v>EMP0116</v>
      </c>
      <c r="B117" t="s">
        <v>9</v>
      </c>
      <c r="C117">
        <v>2014</v>
      </c>
      <c r="D117" t="s">
        <v>13</v>
      </c>
      <c r="E117">
        <v>1</v>
      </c>
      <c r="F117">
        <v>26</v>
      </c>
      <c r="G117" t="s">
        <v>14</v>
      </c>
      <c r="H117" t="s">
        <v>12</v>
      </c>
      <c r="I117">
        <v>4</v>
      </c>
      <c r="J117">
        <v>1</v>
      </c>
      <c r="K117" t="str">
        <f>IF(employee[[#This Row],[LeaveOrNot]]=1, "Leave", "Active")</f>
        <v>Leave</v>
      </c>
    </row>
    <row r="118" spans="1:11" x14ac:dyDescent="0.25">
      <c r="A118" t="str" cm="1">
        <f t="array" ref="A118">"EMP" &amp; TEXT(ROW() - ROW(employee[#Headers]), "0000")</f>
        <v>EMP0117</v>
      </c>
      <c r="B118" t="s">
        <v>9</v>
      </c>
      <c r="C118">
        <v>2015</v>
      </c>
      <c r="D118" t="s">
        <v>10</v>
      </c>
      <c r="E118">
        <v>3</v>
      </c>
      <c r="F118">
        <v>28</v>
      </c>
      <c r="G118" t="s">
        <v>11</v>
      </c>
      <c r="H118" t="s">
        <v>12</v>
      </c>
      <c r="I118">
        <v>2</v>
      </c>
      <c r="J118">
        <v>0</v>
      </c>
      <c r="K118" t="str">
        <f>IF(employee[[#This Row],[LeaveOrNot]]=1, "Leave", "Active")</f>
        <v>Active</v>
      </c>
    </row>
    <row r="119" spans="1:11" x14ac:dyDescent="0.25">
      <c r="A119" t="str" cm="1">
        <f t="array" ref="A119">"EMP" &amp; TEXT(ROW() - ROW(employee[#Headers]), "0000")</f>
        <v>EMP0118</v>
      </c>
      <c r="B119" t="s">
        <v>16</v>
      </c>
      <c r="C119">
        <v>2013</v>
      </c>
      <c r="D119" t="s">
        <v>15</v>
      </c>
      <c r="E119">
        <v>3</v>
      </c>
      <c r="F119">
        <v>26</v>
      </c>
      <c r="G119" t="s">
        <v>11</v>
      </c>
      <c r="H119" t="s">
        <v>12</v>
      </c>
      <c r="I119">
        <v>4</v>
      </c>
      <c r="J119">
        <v>0</v>
      </c>
      <c r="K119" t="str">
        <f>IF(employee[[#This Row],[LeaveOrNot]]=1, "Leave", "Active")</f>
        <v>Active</v>
      </c>
    </row>
    <row r="120" spans="1:11" x14ac:dyDescent="0.25">
      <c r="A120" t="str" cm="1">
        <f t="array" ref="A120">"EMP" &amp; TEXT(ROW() - ROW(employee[#Headers]), "0000")</f>
        <v>EMP0119</v>
      </c>
      <c r="B120" t="s">
        <v>9</v>
      </c>
      <c r="C120">
        <v>2017</v>
      </c>
      <c r="D120" t="s">
        <v>10</v>
      </c>
      <c r="E120">
        <v>3</v>
      </c>
      <c r="F120">
        <v>26</v>
      </c>
      <c r="G120" t="s">
        <v>14</v>
      </c>
      <c r="H120" t="s">
        <v>12</v>
      </c>
      <c r="I120">
        <v>4</v>
      </c>
      <c r="J120">
        <v>0</v>
      </c>
      <c r="K120" t="str">
        <f>IF(employee[[#This Row],[LeaveOrNot]]=1, "Leave", "Active")</f>
        <v>Active</v>
      </c>
    </row>
    <row r="121" spans="1:11" x14ac:dyDescent="0.25">
      <c r="A121" t="str" cm="1">
        <f t="array" ref="A121">"EMP" &amp; TEXT(ROW() - ROW(employee[#Headers]), "0000")</f>
        <v>EMP0120</v>
      </c>
      <c r="B121" t="s">
        <v>9</v>
      </c>
      <c r="C121">
        <v>2017</v>
      </c>
      <c r="D121" t="s">
        <v>15</v>
      </c>
      <c r="E121">
        <v>2</v>
      </c>
      <c r="F121">
        <v>25</v>
      </c>
      <c r="G121" t="s">
        <v>11</v>
      </c>
      <c r="H121" t="s">
        <v>12</v>
      </c>
      <c r="I121">
        <v>3</v>
      </c>
      <c r="J121">
        <v>0</v>
      </c>
      <c r="K121" t="str">
        <f>IF(employee[[#This Row],[LeaveOrNot]]=1, "Leave", "Active")</f>
        <v>Active</v>
      </c>
    </row>
    <row r="122" spans="1:11" x14ac:dyDescent="0.25">
      <c r="A122" t="str" cm="1">
        <f t="array" ref="A122">"EMP" &amp; TEXT(ROW() - ROW(employee[#Headers]), "0000")</f>
        <v>EMP0121</v>
      </c>
      <c r="B122" t="s">
        <v>9</v>
      </c>
      <c r="C122">
        <v>2012</v>
      </c>
      <c r="D122" t="s">
        <v>10</v>
      </c>
      <c r="E122">
        <v>1</v>
      </c>
      <c r="F122">
        <v>28</v>
      </c>
      <c r="G122" t="s">
        <v>14</v>
      </c>
      <c r="H122" t="s">
        <v>12</v>
      </c>
      <c r="I122">
        <v>3</v>
      </c>
      <c r="J122">
        <v>0</v>
      </c>
      <c r="K122" t="str">
        <f>IF(employee[[#This Row],[LeaveOrNot]]=1, "Leave", "Active")</f>
        <v>Active</v>
      </c>
    </row>
    <row r="123" spans="1:11" x14ac:dyDescent="0.25">
      <c r="A123" t="str" cm="1">
        <f t="array" ref="A123">"EMP" &amp; TEXT(ROW() - ROW(employee[#Headers]), "0000")</f>
        <v>EMP0122</v>
      </c>
      <c r="B123" t="s">
        <v>18</v>
      </c>
      <c r="C123">
        <v>2015</v>
      </c>
      <c r="D123" t="s">
        <v>15</v>
      </c>
      <c r="E123">
        <v>3</v>
      </c>
      <c r="F123">
        <v>26</v>
      </c>
      <c r="G123" t="s">
        <v>11</v>
      </c>
      <c r="H123" t="s">
        <v>12</v>
      </c>
      <c r="I123">
        <v>4</v>
      </c>
      <c r="J123">
        <v>0</v>
      </c>
      <c r="K123" t="str">
        <f>IF(employee[[#This Row],[LeaveOrNot]]=1, "Leave", "Active")</f>
        <v>Active</v>
      </c>
    </row>
    <row r="124" spans="1:11" x14ac:dyDescent="0.25">
      <c r="A124" t="str" cm="1">
        <f t="array" ref="A124">"EMP" &amp; TEXT(ROW() - ROW(employee[#Headers]), "0000")</f>
        <v>EMP0123</v>
      </c>
      <c r="B124" t="s">
        <v>9</v>
      </c>
      <c r="C124">
        <v>2015</v>
      </c>
      <c r="D124" t="s">
        <v>15</v>
      </c>
      <c r="E124">
        <v>3</v>
      </c>
      <c r="F124">
        <v>25</v>
      </c>
      <c r="G124" t="s">
        <v>14</v>
      </c>
      <c r="H124" t="s">
        <v>12</v>
      </c>
      <c r="I124">
        <v>3</v>
      </c>
      <c r="J124">
        <v>0</v>
      </c>
      <c r="K124" t="str">
        <f>IF(employee[[#This Row],[LeaveOrNot]]=1, "Leave", "Active")</f>
        <v>Active</v>
      </c>
    </row>
    <row r="125" spans="1:11" x14ac:dyDescent="0.25">
      <c r="A125" t="str" cm="1">
        <f t="array" ref="A125">"EMP" &amp; TEXT(ROW() - ROW(employee[#Headers]), "0000")</f>
        <v>EMP0124</v>
      </c>
      <c r="B125" t="s">
        <v>9</v>
      </c>
      <c r="C125">
        <v>2012</v>
      </c>
      <c r="D125" t="s">
        <v>10</v>
      </c>
      <c r="E125">
        <v>3</v>
      </c>
      <c r="F125">
        <v>26</v>
      </c>
      <c r="G125" t="s">
        <v>11</v>
      </c>
      <c r="H125" t="s">
        <v>12</v>
      </c>
      <c r="I125">
        <v>4</v>
      </c>
      <c r="J125">
        <v>1</v>
      </c>
      <c r="K125" t="str">
        <f>IF(employee[[#This Row],[LeaveOrNot]]=1, "Leave", "Active")</f>
        <v>Leave</v>
      </c>
    </row>
    <row r="126" spans="1:11" x14ac:dyDescent="0.25">
      <c r="A126" t="str" cm="1">
        <f t="array" ref="A126">"EMP" &amp; TEXT(ROW() - ROW(employee[#Headers]), "0000")</f>
        <v>EMP0125</v>
      </c>
      <c r="B126" t="s">
        <v>9</v>
      </c>
      <c r="C126">
        <v>2014</v>
      </c>
      <c r="D126" t="s">
        <v>10</v>
      </c>
      <c r="E126">
        <v>3</v>
      </c>
      <c r="F126">
        <v>28</v>
      </c>
      <c r="G126" t="s">
        <v>14</v>
      </c>
      <c r="H126" t="s">
        <v>12</v>
      </c>
      <c r="I126">
        <v>3</v>
      </c>
      <c r="J126">
        <v>0</v>
      </c>
      <c r="K126" t="str">
        <f>IF(employee[[#This Row],[LeaveOrNot]]=1, "Leave", "Active")</f>
        <v>Active</v>
      </c>
    </row>
    <row r="127" spans="1:11" x14ac:dyDescent="0.25">
      <c r="A127" t="str" cm="1">
        <f t="array" ref="A127">"EMP" &amp; TEXT(ROW() - ROW(employee[#Headers]), "0000")</f>
        <v>EMP0126</v>
      </c>
      <c r="B127" t="s">
        <v>16</v>
      </c>
      <c r="C127">
        <v>2014</v>
      </c>
      <c r="D127" t="s">
        <v>13</v>
      </c>
      <c r="E127">
        <v>3</v>
      </c>
      <c r="F127">
        <v>24</v>
      </c>
      <c r="G127" t="s">
        <v>11</v>
      </c>
      <c r="H127" t="s">
        <v>12</v>
      </c>
      <c r="I127">
        <v>2</v>
      </c>
      <c r="J127">
        <v>0</v>
      </c>
      <c r="K127" t="str">
        <f>IF(employee[[#This Row],[LeaveOrNot]]=1, "Leave", "Active")</f>
        <v>Active</v>
      </c>
    </row>
    <row r="128" spans="1:11" x14ac:dyDescent="0.25">
      <c r="A128" t="str" cm="1">
        <f t="array" ref="A128">"EMP" &amp; TEXT(ROW() - ROW(employee[#Headers]), "0000")</f>
        <v>EMP0127</v>
      </c>
      <c r="B128" t="s">
        <v>9</v>
      </c>
      <c r="C128">
        <v>2013</v>
      </c>
      <c r="D128" t="s">
        <v>10</v>
      </c>
      <c r="E128">
        <v>3</v>
      </c>
      <c r="F128">
        <v>28</v>
      </c>
      <c r="G128" t="s">
        <v>11</v>
      </c>
      <c r="H128" t="s">
        <v>12</v>
      </c>
      <c r="I128">
        <v>1</v>
      </c>
      <c r="J128">
        <v>0</v>
      </c>
      <c r="K128" t="str">
        <f>IF(employee[[#This Row],[LeaveOrNot]]=1, "Leave", "Active")</f>
        <v>Active</v>
      </c>
    </row>
    <row r="129" spans="1:11" x14ac:dyDescent="0.25">
      <c r="A129" t="str" cm="1">
        <f t="array" ref="A129">"EMP" &amp; TEXT(ROW() - ROW(employee[#Headers]), "0000")</f>
        <v>EMP0128</v>
      </c>
      <c r="B129" t="s">
        <v>9</v>
      </c>
      <c r="C129">
        <v>2015</v>
      </c>
      <c r="D129" t="s">
        <v>13</v>
      </c>
      <c r="E129">
        <v>3</v>
      </c>
      <c r="F129">
        <v>27</v>
      </c>
      <c r="G129" t="s">
        <v>11</v>
      </c>
      <c r="H129" t="s">
        <v>12</v>
      </c>
      <c r="I129">
        <v>5</v>
      </c>
      <c r="J129">
        <v>0</v>
      </c>
      <c r="K129" t="str">
        <f>IF(employee[[#This Row],[LeaveOrNot]]=1, "Leave", "Active")</f>
        <v>Active</v>
      </c>
    </row>
    <row r="130" spans="1:11" x14ac:dyDescent="0.25">
      <c r="A130" t="str" cm="1">
        <f t="array" ref="A130">"EMP" &amp; TEXT(ROW() - ROW(employee[#Headers]), "0000")</f>
        <v>EMP0129</v>
      </c>
      <c r="B130" t="s">
        <v>9</v>
      </c>
      <c r="C130">
        <v>2018</v>
      </c>
      <c r="D130" t="s">
        <v>10</v>
      </c>
      <c r="E130">
        <v>3</v>
      </c>
      <c r="F130">
        <v>25</v>
      </c>
      <c r="G130" t="s">
        <v>11</v>
      </c>
      <c r="H130" t="s">
        <v>12</v>
      </c>
      <c r="I130">
        <v>3</v>
      </c>
      <c r="J130">
        <v>1</v>
      </c>
      <c r="K130" t="str">
        <f>IF(employee[[#This Row],[LeaveOrNot]]=1, "Leave", "Active")</f>
        <v>Leave</v>
      </c>
    </row>
    <row r="131" spans="1:11" x14ac:dyDescent="0.25">
      <c r="A131" t="str" cm="1">
        <f t="array" ref="A131">"EMP" &amp; TEXT(ROW() - ROW(employee[#Headers]), "0000")</f>
        <v>EMP0130</v>
      </c>
      <c r="B131" t="s">
        <v>16</v>
      </c>
      <c r="C131">
        <v>2013</v>
      </c>
      <c r="D131" t="s">
        <v>13</v>
      </c>
      <c r="E131">
        <v>1</v>
      </c>
      <c r="F131">
        <v>24</v>
      </c>
      <c r="G131" t="s">
        <v>11</v>
      </c>
      <c r="H131" t="s">
        <v>12</v>
      </c>
      <c r="I131">
        <v>2</v>
      </c>
      <c r="J131">
        <v>1</v>
      </c>
      <c r="K131" t="str">
        <f>IF(employee[[#This Row],[LeaveOrNot]]=1, "Leave", "Active")</f>
        <v>Leave</v>
      </c>
    </row>
    <row r="132" spans="1:11" x14ac:dyDescent="0.25">
      <c r="A132" t="str" cm="1">
        <f t="array" ref="A132">"EMP" &amp; TEXT(ROW() - ROW(employee[#Headers]), "0000")</f>
        <v>EMP0131</v>
      </c>
      <c r="B132" t="s">
        <v>9</v>
      </c>
      <c r="C132">
        <v>2017</v>
      </c>
      <c r="D132" t="s">
        <v>10</v>
      </c>
      <c r="E132">
        <v>3</v>
      </c>
      <c r="F132">
        <v>26</v>
      </c>
      <c r="G132" t="s">
        <v>14</v>
      </c>
      <c r="H132" t="s">
        <v>12</v>
      </c>
      <c r="I132">
        <v>4</v>
      </c>
      <c r="J132">
        <v>0</v>
      </c>
      <c r="K132" t="str">
        <f>IF(employee[[#This Row],[LeaveOrNot]]=1, "Leave", "Active")</f>
        <v>Active</v>
      </c>
    </row>
    <row r="133" spans="1:11" x14ac:dyDescent="0.25">
      <c r="A133" t="str" cm="1">
        <f t="array" ref="A133">"EMP" &amp; TEXT(ROW() - ROW(employee[#Headers]), "0000")</f>
        <v>EMP0132</v>
      </c>
      <c r="B133" t="s">
        <v>9</v>
      </c>
      <c r="C133">
        <v>2013</v>
      </c>
      <c r="D133" t="s">
        <v>10</v>
      </c>
      <c r="E133">
        <v>3</v>
      </c>
      <c r="F133">
        <v>28</v>
      </c>
      <c r="G133" t="s">
        <v>11</v>
      </c>
      <c r="H133" t="s">
        <v>12</v>
      </c>
      <c r="I133">
        <v>1</v>
      </c>
      <c r="J133">
        <v>1</v>
      </c>
      <c r="K133" t="str">
        <f>IF(employee[[#This Row],[LeaveOrNot]]=1, "Leave", "Active")</f>
        <v>Leave</v>
      </c>
    </row>
    <row r="134" spans="1:11" x14ac:dyDescent="0.25">
      <c r="A134" t="str" cm="1">
        <f t="array" ref="A134">"EMP" &amp; TEXT(ROW() - ROW(employee[#Headers]), "0000")</f>
        <v>EMP0133</v>
      </c>
      <c r="B134" t="s">
        <v>16</v>
      </c>
      <c r="C134">
        <v>2016</v>
      </c>
      <c r="D134" t="s">
        <v>15</v>
      </c>
      <c r="E134">
        <v>3</v>
      </c>
      <c r="F134">
        <v>27</v>
      </c>
      <c r="G134" t="s">
        <v>11</v>
      </c>
      <c r="H134" t="s">
        <v>12</v>
      </c>
      <c r="I134">
        <v>5</v>
      </c>
      <c r="J134">
        <v>0</v>
      </c>
      <c r="K134" t="str">
        <f>IF(employee[[#This Row],[LeaveOrNot]]=1, "Leave", "Active")</f>
        <v>Active</v>
      </c>
    </row>
    <row r="135" spans="1:11" x14ac:dyDescent="0.25">
      <c r="A135" t="str" cm="1">
        <f t="array" ref="A135">"EMP" &amp; TEXT(ROW() - ROW(employee[#Headers]), "0000")</f>
        <v>EMP0134</v>
      </c>
      <c r="B135" t="s">
        <v>16</v>
      </c>
      <c r="C135">
        <v>2017</v>
      </c>
      <c r="D135" t="s">
        <v>10</v>
      </c>
      <c r="E135">
        <v>3</v>
      </c>
      <c r="F135">
        <v>26</v>
      </c>
      <c r="G135" t="s">
        <v>11</v>
      </c>
      <c r="H135" t="s">
        <v>12</v>
      </c>
      <c r="I135">
        <v>4</v>
      </c>
      <c r="J135">
        <v>0</v>
      </c>
      <c r="K135" t="str">
        <f>IF(employee[[#This Row],[LeaveOrNot]]=1, "Leave", "Active")</f>
        <v>Active</v>
      </c>
    </row>
    <row r="136" spans="1:11" x14ac:dyDescent="0.25">
      <c r="A136" t="str" cm="1">
        <f t="array" ref="A136">"EMP" &amp; TEXT(ROW() - ROW(employee[#Headers]), "0000")</f>
        <v>EMP0135</v>
      </c>
      <c r="B136" t="s">
        <v>16</v>
      </c>
      <c r="C136">
        <v>2017</v>
      </c>
      <c r="D136" t="s">
        <v>15</v>
      </c>
      <c r="E136">
        <v>2</v>
      </c>
      <c r="F136">
        <v>24</v>
      </c>
      <c r="G136" t="s">
        <v>11</v>
      </c>
      <c r="H136" t="s">
        <v>12</v>
      </c>
      <c r="I136">
        <v>2</v>
      </c>
      <c r="J136">
        <v>0</v>
      </c>
      <c r="K136" t="str">
        <f>IF(employee[[#This Row],[LeaveOrNot]]=1, "Leave", "Active")</f>
        <v>Active</v>
      </c>
    </row>
    <row r="137" spans="1:11" x14ac:dyDescent="0.25">
      <c r="A137" t="str" cm="1">
        <f t="array" ref="A137">"EMP" &amp; TEXT(ROW() - ROW(employee[#Headers]), "0000")</f>
        <v>EMP0136</v>
      </c>
      <c r="B137" t="s">
        <v>16</v>
      </c>
      <c r="C137">
        <v>2018</v>
      </c>
      <c r="D137" t="s">
        <v>15</v>
      </c>
      <c r="E137">
        <v>3</v>
      </c>
      <c r="F137">
        <v>26</v>
      </c>
      <c r="G137" t="s">
        <v>11</v>
      </c>
      <c r="H137" t="s">
        <v>12</v>
      </c>
      <c r="I137">
        <v>4</v>
      </c>
      <c r="J137">
        <v>1</v>
      </c>
      <c r="K137" t="str">
        <f>IF(employee[[#This Row],[LeaveOrNot]]=1, "Leave", "Active")</f>
        <v>Leave</v>
      </c>
    </row>
    <row r="138" spans="1:11" x14ac:dyDescent="0.25">
      <c r="A138" t="str" cm="1">
        <f t="array" ref="A138">"EMP" &amp; TEXT(ROW() - ROW(employee[#Headers]), "0000")</f>
        <v>EMP0137</v>
      </c>
      <c r="B138" t="s">
        <v>16</v>
      </c>
      <c r="C138">
        <v>2017</v>
      </c>
      <c r="D138" t="s">
        <v>15</v>
      </c>
      <c r="E138">
        <v>1</v>
      </c>
      <c r="F138">
        <v>25</v>
      </c>
      <c r="G138" t="s">
        <v>14</v>
      </c>
      <c r="H138" t="s">
        <v>12</v>
      </c>
      <c r="I138">
        <v>3</v>
      </c>
      <c r="J138">
        <v>1</v>
      </c>
      <c r="K138" t="str">
        <f>IF(employee[[#This Row],[LeaveOrNot]]=1, "Leave", "Active")</f>
        <v>Leave</v>
      </c>
    </row>
    <row r="139" spans="1:11" x14ac:dyDescent="0.25">
      <c r="A139" t="str" cm="1">
        <f t="array" ref="A139">"EMP" &amp; TEXT(ROW() - ROW(employee[#Headers]), "0000")</f>
        <v>EMP0138</v>
      </c>
      <c r="B139" t="s">
        <v>9</v>
      </c>
      <c r="C139">
        <v>2012</v>
      </c>
      <c r="D139" t="s">
        <v>13</v>
      </c>
      <c r="E139">
        <v>3</v>
      </c>
      <c r="F139">
        <v>28</v>
      </c>
      <c r="G139" t="s">
        <v>11</v>
      </c>
      <c r="H139" t="s">
        <v>12</v>
      </c>
      <c r="I139">
        <v>2</v>
      </c>
      <c r="J139">
        <v>0</v>
      </c>
      <c r="K139" t="str">
        <f>IF(employee[[#This Row],[LeaveOrNot]]=1, "Leave", "Active")</f>
        <v>Active</v>
      </c>
    </row>
    <row r="140" spans="1:11" x14ac:dyDescent="0.25">
      <c r="A140" t="str" cm="1">
        <f t="array" ref="A140">"EMP" &amp; TEXT(ROW() - ROW(employee[#Headers]), "0000")</f>
        <v>EMP0139</v>
      </c>
      <c r="B140" t="s">
        <v>9</v>
      </c>
      <c r="C140">
        <v>2017</v>
      </c>
      <c r="D140" t="s">
        <v>15</v>
      </c>
      <c r="E140">
        <v>3</v>
      </c>
      <c r="F140">
        <v>28</v>
      </c>
      <c r="G140" t="s">
        <v>11</v>
      </c>
      <c r="H140" t="s">
        <v>12</v>
      </c>
      <c r="I140">
        <v>2</v>
      </c>
      <c r="J140">
        <v>0</v>
      </c>
      <c r="K140" t="str">
        <f>IF(employee[[#This Row],[LeaveOrNot]]=1, "Leave", "Active")</f>
        <v>Active</v>
      </c>
    </row>
    <row r="141" spans="1:11" x14ac:dyDescent="0.25">
      <c r="A141" t="str" cm="1">
        <f t="array" ref="A141">"EMP" &amp; TEXT(ROW() - ROW(employee[#Headers]), "0000")</f>
        <v>EMP0140</v>
      </c>
      <c r="B141" t="s">
        <v>9</v>
      </c>
      <c r="C141">
        <v>2013</v>
      </c>
      <c r="D141" t="s">
        <v>10</v>
      </c>
      <c r="E141">
        <v>3</v>
      </c>
      <c r="F141">
        <v>26</v>
      </c>
      <c r="G141" t="s">
        <v>11</v>
      </c>
      <c r="H141" t="s">
        <v>12</v>
      </c>
      <c r="I141">
        <v>4</v>
      </c>
      <c r="J141">
        <v>0</v>
      </c>
      <c r="K141" t="str">
        <f>IF(employee[[#This Row],[LeaveOrNot]]=1, "Leave", "Active")</f>
        <v>Active</v>
      </c>
    </row>
    <row r="142" spans="1:11" x14ac:dyDescent="0.25">
      <c r="A142" t="str" cm="1">
        <f t="array" ref="A142">"EMP" &amp; TEXT(ROW() - ROW(employee[#Headers]), "0000")</f>
        <v>EMP0141</v>
      </c>
      <c r="B142" t="s">
        <v>16</v>
      </c>
      <c r="C142">
        <v>2013</v>
      </c>
      <c r="D142" t="s">
        <v>15</v>
      </c>
      <c r="E142">
        <v>3</v>
      </c>
      <c r="F142">
        <v>27</v>
      </c>
      <c r="G142" t="s">
        <v>11</v>
      </c>
      <c r="H142" t="s">
        <v>12</v>
      </c>
      <c r="I142">
        <v>5</v>
      </c>
      <c r="J142">
        <v>1</v>
      </c>
      <c r="K142" t="str">
        <f>IF(employee[[#This Row],[LeaveOrNot]]=1, "Leave", "Active")</f>
        <v>Leave</v>
      </c>
    </row>
    <row r="143" spans="1:11" x14ac:dyDescent="0.25">
      <c r="A143" t="str" cm="1">
        <f t="array" ref="A143">"EMP" &amp; TEXT(ROW() - ROW(employee[#Headers]), "0000")</f>
        <v>EMP0142</v>
      </c>
      <c r="B143" t="s">
        <v>9</v>
      </c>
      <c r="C143">
        <v>2017</v>
      </c>
      <c r="D143" t="s">
        <v>13</v>
      </c>
      <c r="E143">
        <v>2</v>
      </c>
      <c r="F143">
        <v>24</v>
      </c>
      <c r="G143" t="s">
        <v>14</v>
      </c>
      <c r="H143" t="s">
        <v>12</v>
      </c>
      <c r="I143">
        <v>2</v>
      </c>
      <c r="J143">
        <v>1</v>
      </c>
      <c r="K143" t="str">
        <f>IF(employee[[#This Row],[LeaveOrNot]]=1, "Leave", "Active")</f>
        <v>Leave</v>
      </c>
    </row>
    <row r="144" spans="1:11" x14ac:dyDescent="0.25">
      <c r="A144" t="str" cm="1">
        <f t="array" ref="A144">"EMP" &amp; TEXT(ROW() - ROW(employee[#Headers]), "0000")</f>
        <v>EMP0143</v>
      </c>
      <c r="B144" t="s">
        <v>9</v>
      </c>
      <c r="C144">
        <v>2017</v>
      </c>
      <c r="D144" t="s">
        <v>15</v>
      </c>
      <c r="E144">
        <v>3</v>
      </c>
      <c r="F144">
        <v>28</v>
      </c>
      <c r="G144" t="s">
        <v>14</v>
      </c>
      <c r="H144" t="s">
        <v>12</v>
      </c>
      <c r="I144">
        <v>2</v>
      </c>
      <c r="J144">
        <v>0</v>
      </c>
      <c r="K144" t="str">
        <f>IF(employee[[#This Row],[LeaveOrNot]]=1, "Leave", "Active")</f>
        <v>Active</v>
      </c>
    </row>
    <row r="145" spans="1:11" x14ac:dyDescent="0.25">
      <c r="A145" t="str" cm="1">
        <f t="array" ref="A145">"EMP" &amp; TEXT(ROW() - ROW(employee[#Headers]), "0000")</f>
        <v>EMP0144</v>
      </c>
      <c r="B145" t="s">
        <v>9</v>
      </c>
      <c r="C145">
        <v>2016</v>
      </c>
      <c r="D145" t="s">
        <v>10</v>
      </c>
      <c r="E145">
        <v>3</v>
      </c>
      <c r="F145">
        <v>26</v>
      </c>
      <c r="G145" t="s">
        <v>11</v>
      </c>
      <c r="H145" t="s">
        <v>12</v>
      </c>
      <c r="I145">
        <v>4</v>
      </c>
      <c r="J145">
        <v>0</v>
      </c>
      <c r="K145" t="str">
        <f>IF(employee[[#This Row],[LeaveOrNot]]=1, "Leave", "Active")</f>
        <v>Active</v>
      </c>
    </row>
    <row r="146" spans="1:11" x14ac:dyDescent="0.25">
      <c r="A146" t="str" cm="1">
        <f t="array" ref="A146">"EMP" &amp; TEXT(ROW() - ROW(employee[#Headers]), "0000")</f>
        <v>EMP0145</v>
      </c>
      <c r="B146" t="s">
        <v>9</v>
      </c>
      <c r="C146">
        <v>2013</v>
      </c>
      <c r="D146" t="s">
        <v>10</v>
      </c>
      <c r="E146">
        <v>3</v>
      </c>
      <c r="F146">
        <v>27</v>
      </c>
      <c r="G146" t="s">
        <v>14</v>
      </c>
      <c r="H146" t="s">
        <v>12</v>
      </c>
      <c r="I146">
        <v>5</v>
      </c>
      <c r="J146">
        <v>0</v>
      </c>
      <c r="K146" t="str">
        <f>IF(employee[[#This Row],[LeaveOrNot]]=1, "Leave", "Active")</f>
        <v>Active</v>
      </c>
    </row>
    <row r="147" spans="1:11" x14ac:dyDescent="0.25">
      <c r="A147" t="str" cm="1">
        <f t="array" ref="A147">"EMP" &amp; TEXT(ROW() - ROW(employee[#Headers]), "0000")</f>
        <v>EMP0146</v>
      </c>
      <c r="B147" t="s">
        <v>16</v>
      </c>
      <c r="C147">
        <v>2015</v>
      </c>
      <c r="D147" t="s">
        <v>13</v>
      </c>
      <c r="E147">
        <v>2</v>
      </c>
      <c r="F147">
        <v>28</v>
      </c>
      <c r="G147" t="s">
        <v>14</v>
      </c>
      <c r="H147" t="s">
        <v>12</v>
      </c>
      <c r="I147">
        <v>3</v>
      </c>
      <c r="J147">
        <v>0</v>
      </c>
      <c r="K147" t="str">
        <f>IF(employee[[#This Row],[LeaveOrNot]]=1, "Leave", "Active")</f>
        <v>Active</v>
      </c>
    </row>
    <row r="148" spans="1:11" x14ac:dyDescent="0.25">
      <c r="A148" t="str" cm="1">
        <f t="array" ref="A148">"EMP" &amp; TEXT(ROW() - ROW(employee[#Headers]), "0000")</f>
        <v>EMP0147</v>
      </c>
      <c r="B148" t="s">
        <v>9</v>
      </c>
      <c r="C148">
        <v>2014</v>
      </c>
      <c r="D148" t="s">
        <v>10</v>
      </c>
      <c r="E148">
        <v>3</v>
      </c>
      <c r="F148">
        <v>25</v>
      </c>
      <c r="G148" t="s">
        <v>11</v>
      </c>
      <c r="H148" t="s">
        <v>12</v>
      </c>
      <c r="I148">
        <v>3</v>
      </c>
      <c r="J148">
        <v>0</v>
      </c>
      <c r="K148" t="str">
        <f>IF(employee[[#This Row],[LeaveOrNot]]=1, "Leave", "Active")</f>
        <v>Active</v>
      </c>
    </row>
    <row r="149" spans="1:11" x14ac:dyDescent="0.25">
      <c r="A149" t="str" cm="1">
        <f t="array" ref="A149">"EMP" &amp; TEXT(ROW() - ROW(employee[#Headers]), "0000")</f>
        <v>EMP0148</v>
      </c>
      <c r="B149" t="s">
        <v>9</v>
      </c>
      <c r="C149">
        <v>2016</v>
      </c>
      <c r="D149" t="s">
        <v>13</v>
      </c>
      <c r="E149">
        <v>3</v>
      </c>
      <c r="F149">
        <v>28</v>
      </c>
      <c r="G149" t="s">
        <v>11</v>
      </c>
      <c r="H149" t="s">
        <v>12</v>
      </c>
      <c r="I149">
        <v>1</v>
      </c>
      <c r="J149">
        <v>0</v>
      </c>
      <c r="K149" t="str">
        <f>IF(employee[[#This Row],[LeaveOrNot]]=1, "Leave", "Active")</f>
        <v>Active</v>
      </c>
    </row>
    <row r="150" spans="1:11" x14ac:dyDescent="0.25">
      <c r="A150" t="str" cm="1">
        <f t="array" ref="A150">"EMP" &amp; TEXT(ROW() - ROW(employee[#Headers]), "0000")</f>
        <v>EMP0149</v>
      </c>
      <c r="B150" t="s">
        <v>16</v>
      </c>
      <c r="C150">
        <v>2013</v>
      </c>
      <c r="D150" t="s">
        <v>10</v>
      </c>
      <c r="E150">
        <v>1</v>
      </c>
      <c r="F150">
        <v>25</v>
      </c>
      <c r="G150" t="s">
        <v>11</v>
      </c>
      <c r="H150" t="s">
        <v>12</v>
      </c>
      <c r="I150">
        <v>3</v>
      </c>
      <c r="J150">
        <v>1</v>
      </c>
      <c r="K150" t="str">
        <f>IF(employee[[#This Row],[LeaveOrNot]]=1, "Leave", "Active")</f>
        <v>Leave</v>
      </c>
    </row>
    <row r="151" spans="1:11" x14ac:dyDescent="0.25">
      <c r="A151" t="str" cm="1">
        <f t="array" ref="A151">"EMP" &amp; TEXT(ROW() - ROW(employee[#Headers]), "0000")</f>
        <v>EMP0150</v>
      </c>
      <c r="B151" t="s">
        <v>9</v>
      </c>
      <c r="C151">
        <v>2015</v>
      </c>
      <c r="D151" t="s">
        <v>13</v>
      </c>
      <c r="E151">
        <v>3</v>
      </c>
      <c r="F151">
        <v>26</v>
      </c>
      <c r="G151" t="s">
        <v>11</v>
      </c>
      <c r="H151" t="s">
        <v>12</v>
      </c>
      <c r="I151">
        <v>4</v>
      </c>
      <c r="J151">
        <v>0</v>
      </c>
      <c r="K151" t="str">
        <f>IF(employee[[#This Row],[LeaveOrNot]]=1, "Leave", "Active")</f>
        <v>Active</v>
      </c>
    </row>
    <row r="152" spans="1:11" x14ac:dyDescent="0.25">
      <c r="A152" t="str" cm="1">
        <f t="array" ref="A152">"EMP" &amp; TEXT(ROW() - ROW(employee[#Headers]), "0000")</f>
        <v>EMP0151</v>
      </c>
      <c r="B152" t="s">
        <v>9</v>
      </c>
      <c r="C152">
        <v>2018</v>
      </c>
      <c r="D152" t="s">
        <v>15</v>
      </c>
      <c r="E152">
        <v>3</v>
      </c>
      <c r="F152">
        <v>27</v>
      </c>
      <c r="G152" t="s">
        <v>14</v>
      </c>
      <c r="H152" t="s">
        <v>12</v>
      </c>
      <c r="I152">
        <v>5</v>
      </c>
      <c r="J152">
        <v>1</v>
      </c>
      <c r="K152" t="str">
        <f>IF(employee[[#This Row],[LeaveOrNot]]=1, "Leave", "Active")</f>
        <v>Leave</v>
      </c>
    </row>
    <row r="153" spans="1:11" x14ac:dyDescent="0.25">
      <c r="A153" t="str" cm="1">
        <f t="array" ref="A153">"EMP" &amp; TEXT(ROW() - ROW(employee[#Headers]), "0000")</f>
        <v>EMP0152</v>
      </c>
      <c r="B153" t="s">
        <v>9</v>
      </c>
      <c r="C153">
        <v>2016</v>
      </c>
      <c r="D153" t="s">
        <v>10</v>
      </c>
      <c r="E153">
        <v>3</v>
      </c>
      <c r="F153">
        <v>24</v>
      </c>
      <c r="G153" t="s">
        <v>11</v>
      </c>
      <c r="H153" t="s">
        <v>12</v>
      </c>
      <c r="I153">
        <v>2</v>
      </c>
      <c r="J153">
        <v>1</v>
      </c>
      <c r="K153" t="str">
        <f>IF(employee[[#This Row],[LeaveOrNot]]=1, "Leave", "Active")</f>
        <v>Leave</v>
      </c>
    </row>
    <row r="154" spans="1:11" x14ac:dyDescent="0.25">
      <c r="A154" t="str" cm="1">
        <f t="array" ref="A154">"EMP" &amp; TEXT(ROW() - ROW(employee[#Headers]), "0000")</f>
        <v>EMP0153</v>
      </c>
      <c r="B154" t="s">
        <v>9</v>
      </c>
      <c r="C154">
        <v>2012</v>
      </c>
      <c r="D154" t="s">
        <v>13</v>
      </c>
      <c r="E154">
        <v>2</v>
      </c>
      <c r="F154">
        <v>24</v>
      </c>
      <c r="G154" t="s">
        <v>14</v>
      </c>
      <c r="H154" t="s">
        <v>12</v>
      </c>
      <c r="I154">
        <v>2</v>
      </c>
      <c r="J154">
        <v>1</v>
      </c>
      <c r="K154" t="str">
        <f>IF(employee[[#This Row],[LeaveOrNot]]=1, "Leave", "Active")</f>
        <v>Leave</v>
      </c>
    </row>
    <row r="155" spans="1:11" x14ac:dyDescent="0.25">
      <c r="A155" t="str" cm="1">
        <f t="array" ref="A155">"EMP" &amp; TEXT(ROW() - ROW(employee[#Headers]), "0000")</f>
        <v>EMP0154</v>
      </c>
      <c r="B155" t="s">
        <v>9</v>
      </c>
      <c r="C155">
        <v>2014</v>
      </c>
      <c r="D155" t="s">
        <v>10</v>
      </c>
      <c r="E155">
        <v>3</v>
      </c>
      <c r="F155">
        <v>26</v>
      </c>
      <c r="G155" t="s">
        <v>11</v>
      </c>
      <c r="H155" t="s">
        <v>12</v>
      </c>
      <c r="I155">
        <v>4</v>
      </c>
      <c r="J155">
        <v>0</v>
      </c>
      <c r="K155" t="str">
        <f>IF(employee[[#This Row],[LeaveOrNot]]=1, "Leave", "Active")</f>
        <v>Active</v>
      </c>
    </row>
    <row r="156" spans="1:11" x14ac:dyDescent="0.25">
      <c r="A156" t="str" cm="1">
        <f t="array" ref="A156">"EMP" &amp; TEXT(ROW() - ROW(employee[#Headers]), "0000")</f>
        <v>EMP0155</v>
      </c>
      <c r="B156" t="s">
        <v>9</v>
      </c>
      <c r="C156">
        <v>2016</v>
      </c>
      <c r="D156" t="s">
        <v>13</v>
      </c>
      <c r="E156">
        <v>2</v>
      </c>
      <c r="F156">
        <v>24</v>
      </c>
      <c r="G156" t="s">
        <v>14</v>
      </c>
      <c r="H156" t="s">
        <v>12</v>
      </c>
      <c r="I156">
        <v>2</v>
      </c>
      <c r="J156">
        <v>1</v>
      </c>
      <c r="K156" t="str">
        <f>IF(employee[[#This Row],[LeaveOrNot]]=1, "Leave", "Active")</f>
        <v>Leave</v>
      </c>
    </row>
    <row r="157" spans="1:11" x14ac:dyDescent="0.25">
      <c r="A157" t="str" cm="1">
        <f t="array" ref="A157">"EMP" &amp; TEXT(ROW() - ROW(employee[#Headers]), "0000")</f>
        <v>EMP0156</v>
      </c>
      <c r="B157" t="s">
        <v>16</v>
      </c>
      <c r="C157">
        <v>2012</v>
      </c>
      <c r="D157" t="s">
        <v>15</v>
      </c>
      <c r="E157">
        <v>3</v>
      </c>
      <c r="F157">
        <v>26</v>
      </c>
      <c r="G157" t="s">
        <v>14</v>
      </c>
      <c r="H157" t="s">
        <v>12</v>
      </c>
      <c r="I157">
        <v>4</v>
      </c>
      <c r="J157">
        <v>0</v>
      </c>
      <c r="K157" t="str">
        <f>IF(employee[[#This Row],[LeaveOrNot]]=1, "Leave", "Active")</f>
        <v>Active</v>
      </c>
    </row>
    <row r="158" spans="1:11" x14ac:dyDescent="0.25">
      <c r="A158" t="str" cm="1">
        <f t="array" ref="A158">"EMP" &amp; TEXT(ROW() - ROW(employee[#Headers]), "0000")</f>
        <v>EMP0157</v>
      </c>
      <c r="B158" t="s">
        <v>9</v>
      </c>
      <c r="C158">
        <v>2013</v>
      </c>
      <c r="D158" t="s">
        <v>10</v>
      </c>
      <c r="E158">
        <v>3</v>
      </c>
      <c r="F158">
        <v>28</v>
      </c>
      <c r="G158" t="s">
        <v>14</v>
      </c>
      <c r="H158" t="s">
        <v>12</v>
      </c>
      <c r="I158">
        <v>3</v>
      </c>
      <c r="J158">
        <v>0</v>
      </c>
      <c r="K158" t="str">
        <f>IF(employee[[#This Row],[LeaveOrNot]]=1, "Leave", "Active")</f>
        <v>Active</v>
      </c>
    </row>
    <row r="159" spans="1:11" x14ac:dyDescent="0.25">
      <c r="A159" t="str" cm="1">
        <f t="array" ref="A159">"EMP" &amp; TEXT(ROW() - ROW(employee[#Headers]), "0000")</f>
        <v>EMP0158</v>
      </c>
      <c r="B159" t="s">
        <v>9</v>
      </c>
      <c r="C159">
        <v>2012</v>
      </c>
      <c r="D159" t="s">
        <v>10</v>
      </c>
      <c r="E159">
        <v>3</v>
      </c>
      <c r="F159">
        <v>24</v>
      </c>
      <c r="G159" t="s">
        <v>11</v>
      </c>
      <c r="H159" t="s">
        <v>12</v>
      </c>
      <c r="I159">
        <v>2</v>
      </c>
      <c r="J159">
        <v>1</v>
      </c>
      <c r="K159" t="str">
        <f>IF(employee[[#This Row],[LeaveOrNot]]=1, "Leave", "Active")</f>
        <v>Leave</v>
      </c>
    </row>
    <row r="160" spans="1:11" x14ac:dyDescent="0.25">
      <c r="A160" t="str" cm="1">
        <f t="array" ref="A160">"EMP" &amp; TEXT(ROW() - ROW(employee[#Headers]), "0000")</f>
        <v>EMP0159</v>
      </c>
      <c r="B160" t="s">
        <v>9</v>
      </c>
      <c r="C160">
        <v>2015</v>
      </c>
      <c r="D160" t="s">
        <v>10</v>
      </c>
      <c r="E160">
        <v>3</v>
      </c>
      <c r="F160">
        <v>25</v>
      </c>
      <c r="G160" t="s">
        <v>11</v>
      </c>
      <c r="H160" t="s">
        <v>12</v>
      </c>
      <c r="I160">
        <v>3</v>
      </c>
      <c r="J160">
        <v>1</v>
      </c>
      <c r="K160" t="str">
        <f>IF(employee[[#This Row],[LeaveOrNot]]=1, "Leave", "Active")</f>
        <v>Leave</v>
      </c>
    </row>
    <row r="161" spans="1:11" x14ac:dyDescent="0.25">
      <c r="A161" t="str" cm="1">
        <f t="array" ref="A161">"EMP" &amp; TEXT(ROW() - ROW(employee[#Headers]), "0000")</f>
        <v>EMP0160</v>
      </c>
      <c r="B161" t="s">
        <v>9</v>
      </c>
      <c r="C161">
        <v>2016</v>
      </c>
      <c r="D161" t="s">
        <v>10</v>
      </c>
      <c r="E161">
        <v>3</v>
      </c>
      <c r="F161">
        <v>28</v>
      </c>
      <c r="G161" t="s">
        <v>11</v>
      </c>
      <c r="H161" t="s">
        <v>12</v>
      </c>
      <c r="I161">
        <v>3</v>
      </c>
      <c r="J161">
        <v>0</v>
      </c>
      <c r="K161" t="str">
        <f>IF(employee[[#This Row],[LeaveOrNot]]=1, "Leave", "Active")</f>
        <v>Active</v>
      </c>
    </row>
    <row r="162" spans="1:11" x14ac:dyDescent="0.25">
      <c r="A162" t="str" cm="1">
        <f t="array" ref="A162">"EMP" &amp; TEXT(ROW() - ROW(employee[#Headers]), "0000")</f>
        <v>EMP0161</v>
      </c>
      <c r="B162" t="s">
        <v>9</v>
      </c>
      <c r="C162">
        <v>2014</v>
      </c>
      <c r="D162" t="s">
        <v>10</v>
      </c>
      <c r="E162">
        <v>3</v>
      </c>
      <c r="F162">
        <v>28</v>
      </c>
      <c r="G162" t="s">
        <v>14</v>
      </c>
      <c r="H162" t="s">
        <v>12</v>
      </c>
      <c r="I162">
        <v>3</v>
      </c>
      <c r="J162">
        <v>0</v>
      </c>
      <c r="K162" t="str">
        <f>IF(employee[[#This Row],[LeaveOrNot]]=1, "Leave", "Active")</f>
        <v>Active</v>
      </c>
    </row>
    <row r="163" spans="1:11" x14ac:dyDescent="0.25">
      <c r="A163" t="str" cm="1">
        <f t="array" ref="A163">"EMP" &amp; TEXT(ROW() - ROW(employee[#Headers]), "0000")</f>
        <v>EMP0162</v>
      </c>
      <c r="B163" t="s">
        <v>9</v>
      </c>
      <c r="C163">
        <v>2013</v>
      </c>
      <c r="D163" t="s">
        <v>10</v>
      </c>
      <c r="E163">
        <v>3</v>
      </c>
      <c r="F163">
        <v>26</v>
      </c>
      <c r="G163" t="s">
        <v>14</v>
      </c>
      <c r="H163" t="s">
        <v>12</v>
      </c>
      <c r="I163">
        <v>4</v>
      </c>
      <c r="J163">
        <v>0</v>
      </c>
      <c r="K163" t="str">
        <f>IF(employee[[#This Row],[LeaveOrNot]]=1, "Leave", "Active")</f>
        <v>Active</v>
      </c>
    </row>
    <row r="164" spans="1:11" x14ac:dyDescent="0.25">
      <c r="A164" t="str" cm="1">
        <f t="array" ref="A164">"EMP" &amp; TEXT(ROW() - ROW(employee[#Headers]), "0000")</f>
        <v>EMP0163</v>
      </c>
      <c r="B164" t="s">
        <v>16</v>
      </c>
      <c r="C164">
        <v>2017</v>
      </c>
      <c r="D164" t="s">
        <v>15</v>
      </c>
      <c r="E164">
        <v>3</v>
      </c>
      <c r="F164">
        <v>24</v>
      </c>
      <c r="G164" t="s">
        <v>14</v>
      </c>
      <c r="H164" t="s">
        <v>12</v>
      </c>
      <c r="I164">
        <v>2</v>
      </c>
      <c r="J164">
        <v>1</v>
      </c>
      <c r="K164" t="str">
        <f>IF(employee[[#This Row],[LeaveOrNot]]=1, "Leave", "Active")</f>
        <v>Leave</v>
      </c>
    </row>
    <row r="165" spans="1:11" x14ac:dyDescent="0.25">
      <c r="A165" t="str" cm="1">
        <f t="array" ref="A165">"EMP" &amp; TEXT(ROW() - ROW(employee[#Headers]), "0000")</f>
        <v>EMP0164</v>
      </c>
      <c r="B165" t="s">
        <v>9</v>
      </c>
      <c r="C165">
        <v>2016</v>
      </c>
      <c r="D165" t="s">
        <v>10</v>
      </c>
      <c r="E165">
        <v>3</v>
      </c>
      <c r="F165">
        <v>25</v>
      </c>
      <c r="G165" t="s">
        <v>11</v>
      </c>
      <c r="H165" t="s">
        <v>12</v>
      </c>
      <c r="I165">
        <v>3</v>
      </c>
      <c r="J165">
        <v>1</v>
      </c>
      <c r="K165" t="str">
        <f>IF(employee[[#This Row],[LeaveOrNot]]=1, "Leave", "Active")</f>
        <v>Leave</v>
      </c>
    </row>
    <row r="166" spans="1:11" x14ac:dyDescent="0.25">
      <c r="A166" t="str" cm="1">
        <f t="array" ref="A166">"EMP" &amp; TEXT(ROW() - ROW(employee[#Headers]), "0000")</f>
        <v>EMP0165</v>
      </c>
      <c r="B166" t="s">
        <v>9</v>
      </c>
      <c r="C166">
        <v>2015</v>
      </c>
      <c r="D166" t="s">
        <v>10</v>
      </c>
      <c r="E166">
        <v>3</v>
      </c>
      <c r="F166">
        <v>25</v>
      </c>
      <c r="G166" t="s">
        <v>11</v>
      </c>
      <c r="H166" t="s">
        <v>12</v>
      </c>
      <c r="I166">
        <v>3</v>
      </c>
      <c r="J166">
        <v>0</v>
      </c>
      <c r="K166" t="str">
        <f>IF(employee[[#This Row],[LeaveOrNot]]=1, "Leave", "Active")</f>
        <v>Active</v>
      </c>
    </row>
    <row r="167" spans="1:11" x14ac:dyDescent="0.25">
      <c r="A167" t="str" cm="1">
        <f t="array" ref="A167">"EMP" &amp; TEXT(ROW() - ROW(employee[#Headers]), "0000")</f>
        <v>EMP0166</v>
      </c>
      <c r="B167" t="s">
        <v>9</v>
      </c>
      <c r="C167">
        <v>2014</v>
      </c>
      <c r="D167" t="s">
        <v>10</v>
      </c>
      <c r="E167">
        <v>3</v>
      </c>
      <c r="F167">
        <v>27</v>
      </c>
      <c r="G167" t="s">
        <v>11</v>
      </c>
      <c r="H167" t="s">
        <v>12</v>
      </c>
      <c r="I167">
        <v>5</v>
      </c>
      <c r="J167">
        <v>0</v>
      </c>
      <c r="K167" t="str">
        <f>IF(employee[[#This Row],[LeaveOrNot]]=1, "Leave", "Active")</f>
        <v>Active</v>
      </c>
    </row>
    <row r="168" spans="1:11" x14ac:dyDescent="0.25">
      <c r="A168" t="str" cm="1">
        <f t="array" ref="A168">"EMP" &amp; TEXT(ROW() - ROW(employee[#Headers]), "0000")</f>
        <v>EMP0167</v>
      </c>
      <c r="B168" t="s">
        <v>9</v>
      </c>
      <c r="C168">
        <v>2012</v>
      </c>
      <c r="D168" t="s">
        <v>10</v>
      </c>
      <c r="E168">
        <v>3</v>
      </c>
      <c r="F168">
        <v>24</v>
      </c>
      <c r="G168" t="s">
        <v>11</v>
      </c>
      <c r="H168" t="s">
        <v>12</v>
      </c>
      <c r="I168">
        <v>2</v>
      </c>
      <c r="J168">
        <v>0</v>
      </c>
      <c r="K168" t="str">
        <f>IF(employee[[#This Row],[LeaveOrNot]]=1, "Leave", "Active")</f>
        <v>Active</v>
      </c>
    </row>
    <row r="169" spans="1:11" x14ac:dyDescent="0.25">
      <c r="A169" t="str" cm="1">
        <f t="array" ref="A169">"EMP" &amp; TEXT(ROW() - ROW(employee[#Headers]), "0000")</f>
        <v>EMP0168</v>
      </c>
      <c r="B169" t="s">
        <v>9</v>
      </c>
      <c r="C169">
        <v>2014</v>
      </c>
      <c r="D169" t="s">
        <v>10</v>
      </c>
      <c r="E169">
        <v>3</v>
      </c>
      <c r="F169">
        <v>25</v>
      </c>
      <c r="G169" t="s">
        <v>11</v>
      </c>
      <c r="H169" t="s">
        <v>12</v>
      </c>
      <c r="I169">
        <v>3</v>
      </c>
      <c r="J169">
        <v>0</v>
      </c>
      <c r="K169" t="str">
        <f>IF(employee[[#This Row],[LeaveOrNot]]=1, "Leave", "Active")</f>
        <v>Active</v>
      </c>
    </row>
    <row r="170" spans="1:11" x14ac:dyDescent="0.25">
      <c r="A170" t="str" cm="1">
        <f t="array" ref="A170">"EMP" &amp; TEXT(ROW() - ROW(employee[#Headers]), "0000")</f>
        <v>EMP0169</v>
      </c>
      <c r="B170" t="s">
        <v>9</v>
      </c>
      <c r="C170">
        <v>2015</v>
      </c>
      <c r="D170" t="s">
        <v>10</v>
      </c>
      <c r="E170">
        <v>3</v>
      </c>
      <c r="F170">
        <v>28</v>
      </c>
      <c r="G170" t="s">
        <v>11</v>
      </c>
      <c r="H170" t="s">
        <v>12</v>
      </c>
      <c r="I170">
        <v>3</v>
      </c>
      <c r="J170">
        <v>0</v>
      </c>
      <c r="K170" t="str">
        <f>IF(employee[[#This Row],[LeaveOrNot]]=1, "Leave", "Active")</f>
        <v>Active</v>
      </c>
    </row>
    <row r="171" spans="1:11" x14ac:dyDescent="0.25">
      <c r="A171" t="str" cm="1">
        <f t="array" ref="A171">"EMP" &amp; TEXT(ROW() - ROW(employee[#Headers]), "0000")</f>
        <v>EMP0170</v>
      </c>
      <c r="B171" t="s">
        <v>16</v>
      </c>
      <c r="C171">
        <v>2015</v>
      </c>
      <c r="D171" t="s">
        <v>15</v>
      </c>
      <c r="E171">
        <v>3</v>
      </c>
      <c r="F171">
        <v>26</v>
      </c>
      <c r="G171" t="s">
        <v>11</v>
      </c>
      <c r="H171" t="s">
        <v>12</v>
      </c>
      <c r="I171">
        <v>4</v>
      </c>
      <c r="J171">
        <v>1</v>
      </c>
      <c r="K171" t="str">
        <f>IF(employee[[#This Row],[LeaveOrNot]]=1, "Leave", "Active")</f>
        <v>Leave</v>
      </c>
    </row>
    <row r="172" spans="1:11" x14ac:dyDescent="0.25">
      <c r="A172" t="str" cm="1">
        <f t="array" ref="A172">"EMP" &amp; TEXT(ROW() - ROW(employee[#Headers]), "0000")</f>
        <v>EMP0171</v>
      </c>
      <c r="B172" t="s">
        <v>9</v>
      </c>
      <c r="C172">
        <v>2014</v>
      </c>
      <c r="D172" t="s">
        <v>15</v>
      </c>
      <c r="E172">
        <v>3</v>
      </c>
      <c r="F172">
        <v>28</v>
      </c>
      <c r="G172" t="s">
        <v>14</v>
      </c>
      <c r="H172" t="s">
        <v>12</v>
      </c>
      <c r="I172">
        <v>1</v>
      </c>
      <c r="J172">
        <v>0</v>
      </c>
      <c r="K172" t="str">
        <f>IF(employee[[#This Row],[LeaveOrNot]]=1, "Leave", "Active")</f>
        <v>Active</v>
      </c>
    </row>
    <row r="173" spans="1:11" x14ac:dyDescent="0.25">
      <c r="A173" t="str" cm="1">
        <f t="array" ref="A173">"EMP" &amp; TEXT(ROW() - ROW(employee[#Headers]), "0000")</f>
        <v>EMP0172</v>
      </c>
      <c r="B173" t="s">
        <v>9</v>
      </c>
      <c r="C173">
        <v>2015</v>
      </c>
      <c r="D173" t="s">
        <v>13</v>
      </c>
      <c r="E173">
        <v>3</v>
      </c>
      <c r="F173">
        <v>25</v>
      </c>
      <c r="G173" t="s">
        <v>11</v>
      </c>
      <c r="H173" t="s">
        <v>12</v>
      </c>
      <c r="I173">
        <v>3</v>
      </c>
      <c r="J173">
        <v>0</v>
      </c>
      <c r="K173" t="str">
        <f>IF(employee[[#This Row],[LeaveOrNot]]=1, "Leave", "Active")</f>
        <v>Active</v>
      </c>
    </row>
    <row r="174" spans="1:11" x14ac:dyDescent="0.25">
      <c r="A174" t="str" cm="1">
        <f t="array" ref="A174">"EMP" &amp; TEXT(ROW() - ROW(employee[#Headers]), "0000")</f>
        <v>EMP0173</v>
      </c>
      <c r="B174" t="s">
        <v>16</v>
      </c>
      <c r="C174">
        <v>2015</v>
      </c>
      <c r="D174" t="s">
        <v>13</v>
      </c>
      <c r="E174">
        <v>2</v>
      </c>
      <c r="F174">
        <v>28</v>
      </c>
      <c r="G174" t="s">
        <v>14</v>
      </c>
      <c r="H174" t="s">
        <v>12</v>
      </c>
      <c r="I174">
        <v>2</v>
      </c>
      <c r="J174">
        <v>0</v>
      </c>
      <c r="K174" t="str">
        <f>IF(employee[[#This Row],[LeaveOrNot]]=1, "Leave", "Active")</f>
        <v>Active</v>
      </c>
    </row>
    <row r="175" spans="1:11" x14ac:dyDescent="0.25">
      <c r="A175" t="str" cm="1">
        <f t="array" ref="A175">"EMP" &amp; TEXT(ROW() - ROW(employee[#Headers]), "0000")</f>
        <v>EMP0174</v>
      </c>
      <c r="B175" t="s">
        <v>9</v>
      </c>
      <c r="C175">
        <v>2014</v>
      </c>
      <c r="D175" t="s">
        <v>10</v>
      </c>
      <c r="E175">
        <v>3</v>
      </c>
      <c r="F175">
        <v>27</v>
      </c>
      <c r="G175" t="s">
        <v>14</v>
      </c>
      <c r="H175" t="s">
        <v>12</v>
      </c>
      <c r="I175">
        <v>5</v>
      </c>
      <c r="J175">
        <v>0</v>
      </c>
      <c r="K175" t="str">
        <f>IF(employee[[#This Row],[LeaveOrNot]]=1, "Leave", "Active")</f>
        <v>Active</v>
      </c>
    </row>
    <row r="176" spans="1:11" x14ac:dyDescent="0.25">
      <c r="A176" t="str" cm="1">
        <f t="array" ref="A176">"EMP" &amp; TEXT(ROW() - ROW(employee[#Headers]), "0000")</f>
        <v>EMP0175</v>
      </c>
      <c r="B176" t="s">
        <v>9</v>
      </c>
      <c r="C176">
        <v>2013</v>
      </c>
      <c r="D176" t="s">
        <v>10</v>
      </c>
      <c r="E176">
        <v>3</v>
      </c>
      <c r="F176">
        <v>26</v>
      </c>
      <c r="G176" t="s">
        <v>11</v>
      </c>
      <c r="H176" t="s">
        <v>12</v>
      </c>
      <c r="I176">
        <v>4</v>
      </c>
      <c r="J176">
        <v>0</v>
      </c>
      <c r="K176" t="str">
        <f>IF(employee[[#This Row],[LeaveOrNot]]=1, "Leave", "Active")</f>
        <v>Active</v>
      </c>
    </row>
    <row r="177" spans="1:11" x14ac:dyDescent="0.25">
      <c r="A177" t="str" cm="1">
        <f t="array" ref="A177">"EMP" &amp; TEXT(ROW() - ROW(employee[#Headers]), "0000")</f>
        <v>EMP0176</v>
      </c>
      <c r="B177" t="s">
        <v>9</v>
      </c>
      <c r="C177">
        <v>2016</v>
      </c>
      <c r="D177" t="s">
        <v>10</v>
      </c>
      <c r="E177">
        <v>3</v>
      </c>
      <c r="F177">
        <v>26</v>
      </c>
      <c r="G177" t="s">
        <v>11</v>
      </c>
      <c r="H177" t="s">
        <v>12</v>
      </c>
      <c r="I177">
        <v>4</v>
      </c>
      <c r="J177">
        <v>0</v>
      </c>
      <c r="K177" t="str">
        <f>IF(employee[[#This Row],[LeaveOrNot]]=1, "Leave", "Active")</f>
        <v>Active</v>
      </c>
    </row>
    <row r="178" spans="1:11" x14ac:dyDescent="0.25">
      <c r="A178" t="str" cm="1">
        <f t="array" ref="A178">"EMP" &amp; TEXT(ROW() - ROW(employee[#Headers]), "0000")</f>
        <v>EMP0177</v>
      </c>
      <c r="B178" t="s">
        <v>9</v>
      </c>
      <c r="C178">
        <v>2012</v>
      </c>
      <c r="D178" t="s">
        <v>10</v>
      </c>
      <c r="E178">
        <v>3</v>
      </c>
      <c r="F178">
        <v>25</v>
      </c>
      <c r="G178" t="s">
        <v>11</v>
      </c>
      <c r="H178" t="s">
        <v>12</v>
      </c>
      <c r="I178">
        <v>3</v>
      </c>
      <c r="J178">
        <v>0</v>
      </c>
      <c r="K178" t="str">
        <f>IF(employee[[#This Row],[LeaveOrNot]]=1, "Leave", "Active")</f>
        <v>Active</v>
      </c>
    </row>
    <row r="179" spans="1:11" x14ac:dyDescent="0.25">
      <c r="A179" t="str" cm="1">
        <f t="array" ref="A179">"EMP" &amp; TEXT(ROW() - ROW(employee[#Headers]), "0000")</f>
        <v>EMP0178</v>
      </c>
      <c r="B179" t="s">
        <v>9</v>
      </c>
      <c r="C179">
        <v>2015</v>
      </c>
      <c r="D179" t="s">
        <v>10</v>
      </c>
      <c r="E179">
        <v>3</v>
      </c>
      <c r="F179">
        <v>25</v>
      </c>
      <c r="G179" t="s">
        <v>11</v>
      </c>
      <c r="H179" t="s">
        <v>12</v>
      </c>
      <c r="I179">
        <v>3</v>
      </c>
      <c r="J179">
        <v>0</v>
      </c>
      <c r="K179" t="str">
        <f>IF(employee[[#This Row],[LeaveOrNot]]=1, "Leave", "Active")</f>
        <v>Active</v>
      </c>
    </row>
    <row r="180" spans="1:11" x14ac:dyDescent="0.25">
      <c r="A180" t="str" cm="1">
        <f t="array" ref="A180">"EMP" &amp; TEXT(ROW() - ROW(employee[#Headers]), "0000")</f>
        <v>EMP0179</v>
      </c>
      <c r="B180" t="s">
        <v>9</v>
      </c>
      <c r="C180">
        <v>2014</v>
      </c>
      <c r="D180" t="s">
        <v>15</v>
      </c>
      <c r="E180">
        <v>3</v>
      </c>
      <c r="F180">
        <v>24</v>
      </c>
      <c r="G180" t="s">
        <v>14</v>
      </c>
      <c r="H180" t="s">
        <v>12</v>
      </c>
      <c r="I180">
        <v>2</v>
      </c>
      <c r="J180">
        <v>0</v>
      </c>
      <c r="K180" t="str">
        <f>IF(employee[[#This Row],[LeaveOrNot]]=1, "Leave", "Active")</f>
        <v>Active</v>
      </c>
    </row>
    <row r="181" spans="1:11" x14ac:dyDescent="0.25">
      <c r="A181" t="str" cm="1">
        <f t="array" ref="A181">"EMP" &amp; TEXT(ROW() - ROW(employee[#Headers]), "0000")</f>
        <v>EMP0180</v>
      </c>
      <c r="B181" t="s">
        <v>9</v>
      </c>
      <c r="C181">
        <v>2012</v>
      </c>
      <c r="D181" t="s">
        <v>10</v>
      </c>
      <c r="E181">
        <v>3</v>
      </c>
      <c r="F181">
        <v>27</v>
      </c>
      <c r="G181" t="s">
        <v>11</v>
      </c>
      <c r="H181" t="s">
        <v>12</v>
      </c>
      <c r="I181">
        <v>5</v>
      </c>
      <c r="J181">
        <v>1</v>
      </c>
      <c r="K181" t="str">
        <f>IF(employee[[#This Row],[LeaveOrNot]]=1, "Leave", "Active")</f>
        <v>Leave</v>
      </c>
    </row>
    <row r="182" spans="1:11" x14ac:dyDescent="0.25">
      <c r="A182" t="str" cm="1">
        <f t="array" ref="A182">"EMP" &amp; TEXT(ROW() - ROW(employee[#Headers]), "0000")</f>
        <v>EMP0181</v>
      </c>
      <c r="B182" t="s">
        <v>16</v>
      </c>
      <c r="C182">
        <v>2017</v>
      </c>
      <c r="D182" t="s">
        <v>15</v>
      </c>
      <c r="E182">
        <v>3</v>
      </c>
      <c r="F182">
        <v>27</v>
      </c>
      <c r="G182" t="s">
        <v>11</v>
      </c>
      <c r="H182" t="s">
        <v>12</v>
      </c>
      <c r="I182">
        <v>5</v>
      </c>
      <c r="J182">
        <v>1</v>
      </c>
      <c r="K182" t="str">
        <f>IF(employee[[#This Row],[LeaveOrNot]]=1, "Leave", "Active")</f>
        <v>Leave</v>
      </c>
    </row>
    <row r="183" spans="1:11" x14ac:dyDescent="0.25">
      <c r="A183" t="str" cm="1">
        <f t="array" ref="A183">"EMP" &amp; TEXT(ROW() - ROW(employee[#Headers]), "0000")</f>
        <v>EMP0182</v>
      </c>
      <c r="B183" t="s">
        <v>9</v>
      </c>
      <c r="C183">
        <v>2015</v>
      </c>
      <c r="D183" t="s">
        <v>13</v>
      </c>
      <c r="E183">
        <v>3</v>
      </c>
      <c r="F183">
        <v>27</v>
      </c>
      <c r="G183" t="s">
        <v>11</v>
      </c>
      <c r="H183" t="s">
        <v>12</v>
      </c>
      <c r="I183">
        <v>5</v>
      </c>
      <c r="J183">
        <v>0</v>
      </c>
      <c r="K183" t="str">
        <f>IF(employee[[#This Row],[LeaveOrNot]]=1, "Leave", "Active")</f>
        <v>Active</v>
      </c>
    </row>
    <row r="184" spans="1:11" x14ac:dyDescent="0.25">
      <c r="A184" t="str" cm="1">
        <f t="array" ref="A184">"EMP" &amp; TEXT(ROW() - ROW(employee[#Headers]), "0000")</f>
        <v>EMP0183</v>
      </c>
      <c r="B184" t="s">
        <v>9</v>
      </c>
      <c r="C184">
        <v>2018</v>
      </c>
      <c r="D184" t="s">
        <v>10</v>
      </c>
      <c r="E184">
        <v>3</v>
      </c>
      <c r="F184">
        <v>24</v>
      </c>
      <c r="G184" t="s">
        <v>11</v>
      </c>
      <c r="H184" t="s">
        <v>12</v>
      </c>
      <c r="I184">
        <v>2</v>
      </c>
      <c r="J184">
        <v>1</v>
      </c>
      <c r="K184" t="str">
        <f>IF(employee[[#This Row],[LeaveOrNot]]=1, "Leave", "Active")</f>
        <v>Leave</v>
      </c>
    </row>
    <row r="185" spans="1:11" x14ac:dyDescent="0.25">
      <c r="A185" t="str" cm="1">
        <f t="array" ref="A185">"EMP" &amp; TEXT(ROW() - ROW(employee[#Headers]), "0000")</f>
        <v>EMP0184</v>
      </c>
      <c r="B185" t="s">
        <v>16</v>
      </c>
      <c r="C185">
        <v>2017</v>
      </c>
      <c r="D185" t="s">
        <v>15</v>
      </c>
      <c r="E185">
        <v>3</v>
      </c>
      <c r="F185">
        <v>27</v>
      </c>
      <c r="G185" t="s">
        <v>11</v>
      </c>
      <c r="H185" t="s">
        <v>12</v>
      </c>
      <c r="I185">
        <v>5</v>
      </c>
      <c r="J185">
        <v>1</v>
      </c>
      <c r="K185" t="str">
        <f>IF(employee[[#This Row],[LeaveOrNot]]=1, "Leave", "Active")</f>
        <v>Leave</v>
      </c>
    </row>
    <row r="186" spans="1:11" x14ac:dyDescent="0.25">
      <c r="A186" t="str" cm="1">
        <f t="array" ref="A186">"EMP" &amp; TEXT(ROW() - ROW(employee[#Headers]), "0000")</f>
        <v>EMP0185</v>
      </c>
      <c r="B186" t="s">
        <v>16</v>
      </c>
      <c r="C186">
        <v>2017</v>
      </c>
      <c r="D186" t="s">
        <v>15</v>
      </c>
      <c r="E186">
        <v>2</v>
      </c>
      <c r="F186">
        <v>28</v>
      </c>
      <c r="G186" t="s">
        <v>14</v>
      </c>
      <c r="H186" t="s">
        <v>12</v>
      </c>
      <c r="I186">
        <v>1</v>
      </c>
      <c r="J186">
        <v>1</v>
      </c>
      <c r="K186" t="str">
        <f>IF(employee[[#This Row],[LeaveOrNot]]=1, "Leave", "Active")</f>
        <v>Leave</v>
      </c>
    </row>
    <row r="187" spans="1:11" x14ac:dyDescent="0.25">
      <c r="A187" t="str" cm="1">
        <f t="array" ref="A187">"EMP" &amp; TEXT(ROW() - ROW(employee[#Headers]), "0000")</f>
        <v>EMP0186</v>
      </c>
      <c r="B187" t="s">
        <v>16</v>
      </c>
      <c r="C187">
        <v>2017</v>
      </c>
      <c r="D187" t="s">
        <v>13</v>
      </c>
      <c r="E187">
        <v>2</v>
      </c>
      <c r="F187">
        <v>24</v>
      </c>
      <c r="G187" t="s">
        <v>11</v>
      </c>
      <c r="H187" t="s">
        <v>12</v>
      </c>
      <c r="I187">
        <v>2</v>
      </c>
      <c r="J187">
        <v>1</v>
      </c>
      <c r="K187" t="str">
        <f>IF(employee[[#This Row],[LeaveOrNot]]=1, "Leave", "Active")</f>
        <v>Leave</v>
      </c>
    </row>
    <row r="188" spans="1:11" x14ac:dyDescent="0.25">
      <c r="A188" t="str" cm="1">
        <f t="array" ref="A188">"EMP" &amp; TEXT(ROW() - ROW(employee[#Headers]), "0000")</f>
        <v>EMP0187</v>
      </c>
      <c r="B188" t="s">
        <v>16</v>
      </c>
      <c r="C188">
        <v>2016</v>
      </c>
      <c r="D188" t="s">
        <v>15</v>
      </c>
      <c r="E188">
        <v>3</v>
      </c>
      <c r="F188">
        <v>25</v>
      </c>
      <c r="G188" t="s">
        <v>14</v>
      </c>
      <c r="H188" t="s">
        <v>12</v>
      </c>
      <c r="I188">
        <v>3</v>
      </c>
      <c r="J188">
        <v>1</v>
      </c>
      <c r="K188" t="str">
        <f>IF(employee[[#This Row],[LeaveOrNot]]=1, "Leave", "Active")</f>
        <v>Leave</v>
      </c>
    </row>
    <row r="189" spans="1:11" x14ac:dyDescent="0.25">
      <c r="A189" t="str" cm="1">
        <f t="array" ref="A189">"EMP" &amp; TEXT(ROW() - ROW(employee[#Headers]), "0000")</f>
        <v>EMP0188</v>
      </c>
      <c r="B189" t="s">
        <v>18</v>
      </c>
      <c r="C189">
        <v>2015</v>
      </c>
      <c r="D189" t="s">
        <v>15</v>
      </c>
      <c r="E189">
        <v>3</v>
      </c>
      <c r="F189">
        <v>28</v>
      </c>
      <c r="G189" t="s">
        <v>14</v>
      </c>
      <c r="H189" t="s">
        <v>12</v>
      </c>
      <c r="I189">
        <v>1</v>
      </c>
      <c r="J189">
        <v>0</v>
      </c>
      <c r="K189" t="str">
        <f>IF(employee[[#This Row],[LeaveOrNot]]=1, "Leave", "Active")</f>
        <v>Active</v>
      </c>
    </row>
    <row r="190" spans="1:11" x14ac:dyDescent="0.25">
      <c r="A190" t="str" cm="1">
        <f t="array" ref="A190">"EMP" &amp; TEXT(ROW() - ROW(employee[#Headers]), "0000")</f>
        <v>EMP0189</v>
      </c>
      <c r="B190" t="s">
        <v>9</v>
      </c>
      <c r="C190">
        <v>2017</v>
      </c>
      <c r="D190" t="s">
        <v>15</v>
      </c>
      <c r="E190">
        <v>2</v>
      </c>
      <c r="F190">
        <v>26</v>
      </c>
      <c r="G190" t="s">
        <v>11</v>
      </c>
      <c r="H190" t="s">
        <v>12</v>
      </c>
      <c r="I190">
        <v>4</v>
      </c>
      <c r="J190">
        <v>0</v>
      </c>
      <c r="K190" t="str">
        <f>IF(employee[[#This Row],[LeaveOrNot]]=1, "Leave", "Active")</f>
        <v>Active</v>
      </c>
    </row>
    <row r="191" spans="1:11" x14ac:dyDescent="0.25">
      <c r="A191" t="str" cm="1">
        <f t="array" ref="A191">"EMP" &amp; TEXT(ROW() - ROW(employee[#Headers]), "0000")</f>
        <v>EMP0190</v>
      </c>
      <c r="B191" t="s">
        <v>9</v>
      </c>
      <c r="C191">
        <v>2013</v>
      </c>
      <c r="D191" t="s">
        <v>10</v>
      </c>
      <c r="E191">
        <v>2</v>
      </c>
      <c r="F191">
        <v>27</v>
      </c>
      <c r="G191" t="s">
        <v>11</v>
      </c>
      <c r="H191" t="s">
        <v>12</v>
      </c>
      <c r="I191">
        <v>5</v>
      </c>
      <c r="J191">
        <v>0</v>
      </c>
      <c r="K191" t="str">
        <f>IF(employee[[#This Row],[LeaveOrNot]]=1, "Leave", "Active")</f>
        <v>Active</v>
      </c>
    </row>
    <row r="192" spans="1:11" x14ac:dyDescent="0.25">
      <c r="A192" t="str" cm="1">
        <f t="array" ref="A192">"EMP" &amp; TEXT(ROW() - ROW(employee[#Headers]), "0000")</f>
        <v>EMP0191</v>
      </c>
      <c r="B192" t="s">
        <v>9</v>
      </c>
      <c r="C192">
        <v>2015</v>
      </c>
      <c r="D192" t="s">
        <v>10</v>
      </c>
      <c r="E192">
        <v>3</v>
      </c>
      <c r="F192">
        <v>26</v>
      </c>
      <c r="G192" t="s">
        <v>11</v>
      </c>
      <c r="H192" t="s">
        <v>12</v>
      </c>
      <c r="I192">
        <v>4</v>
      </c>
      <c r="J192">
        <v>0</v>
      </c>
      <c r="K192" t="str">
        <f>IF(employee[[#This Row],[LeaveOrNot]]=1, "Leave", "Active")</f>
        <v>Active</v>
      </c>
    </row>
    <row r="193" spans="1:11" x14ac:dyDescent="0.25">
      <c r="A193" t="str" cm="1">
        <f t="array" ref="A193">"EMP" &amp; TEXT(ROW() - ROW(employee[#Headers]), "0000")</f>
        <v>EMP0192</v>
      </c>
      <c r="B193" t="s">
        <v>9</v>
      </c>
      <c r="C193">
        <v>2015</v>
      </c>
      <c r="D193" t="s">
        <v>10</v>
      </c>
      <c r="E193">
        <v>3</v>
      </c>
      <c r="F193">
        <v>26</v>
      </c>
      <c r="G193" t="s">
        <v>11</v>
      </c>
      <c r="H193" t="s">
        <v>12</v>
      </c>
      <c r="I193">
        <v>4</v>
      </c>
      <c r="J193">
        <v>0</v>
      </c>
      <c r="K193" t="str">
        <f>IF(employee[[#This Row],[LeaveOrNot]]=1, "Leave", "Active")</f>
        <v>Active</v>
      </c>
    </row>
    <row r="194" spans="1:11" x14ac:dyDescent="0.25">
      <c r="A194" t="str" cm="1">
        <f t="array" ref="A194">"EMP" &amp; TEXT(ROW() - ROW(employee[#Headers]), "0000")</f>
        <v>EMP0193</v>
      </c>
      <c r="B194" t="s">
        <v>9</v>
      </c>
      <c r="C194">
        <v>2013</v>
      </c>
      <c r="D194" t="s">
        <v>10</v>
      </c>
      <c r="E194">
        <v>3</v>
      </c>
      <c r="F194">
        <v>28</v>
      </c>
      <c r="G194" t="s">
        <v>11</v>
      </c>
      <c r="H194" t="s">
        <v>12</v>
      </c>
      <c r="I194">
        <v>1</v>
      </c>
      <c r="J194">
        <v>0</v>
      </c>
      <c r="K194" t="str">
        <f>IF(employee[[#This Row],[LeaveOrNot]]=1, "Leave", "Active")</f>
        <v>Active</v>
      </c>
    </row>
    <row r="195" spans="1:11" x14ac:dyDescent="0.25">
      <c r="A195" t="str" cm="1">
        <f t="array" ref="A195">"EMP" &amp; TEXT(ROW() - ROW(employee[#Headers]), "0000")</f>
        <v>EMP0194</v>
      </c>
      <c r="B195" t="s">
        <v>9</v>
      </c>
      <c r="C195">
        <v>2015</v>
      </c>
      <c r="D195" t="s">
        <v>10</v>
      </c>
      <c r="E195">
        <v>3</v>
      </c>
      <c r="F195">
        <v>27</v>
      </c>
      <c r="G195" t="s">
        <v>14</v>
      </c>
      <c r="H195" t="s">
        <v>12</v>
      </c>
      <c r="I195">
        <v>5</v>
      </c>
      <c r="J195">
        <v>0</v>
      </c>
      <c r="K195" t="str">
        <f>IF(employee[[#This Row],[LeaveOrNot]]=1, "Leave", "Active")</f>
        <v>Active</v>
      </c>
    </row>
    <row r="196" spans="1:11" x14ac:dyDescent="0.25">
      <c r="A196" t="str" cm="1">
        <f t="array" ref="A196">"EMP" &amp; TEXT(ROW() - ROW(employee[#Headers]), "0000")</f>
        <v>EMP0195</v>
      </c>
      <c r="B196" t="s">
        <v>9</v>
      </c>
      <c r="C196">
        <v>2013</v>
      </c>
      <c r="D196" t="s">
        <v>15</v>
      </c>
      <c r="E196">
        <v>3</v>
      </c>
      <c r="F196">
        <v>25</v>
      </c>
      <c r="G196" t="s">
        <v>14</v>
      </c>
      <c r="H196" t="s">
        <v>12</v>
      </c>
      <c r="I196">
        <v>3</v>
      </c>
      <c r="J196">
        <v>0</v>
      </c>
      <c r="K196" t="str">
        <f>IF(employee[[#This Row],[LeaveOrNot]]=1, "Leave", "Active")</f>
        <v>Active</v>
      </c>
    </row>
    <row r="197" spans="1:11" x14ac:dyDescent="0.25">
      <c r="A197" t="str" cm="1">
        <f t="array" ref="A197">"EMP" &amp; TEXT(ROW() - ROW(employee[#Headers]), "0000")</f>
        <v>EMP0196</v>
      </c>
      <c r="B197" t="s">
        <v>9</v>
      </c>
      <c r="C197">
        <v>2013</v>
      </c>
      <c r="D197" t="s">
        <v>13</v>
      </c>
      <c r="E197">
        <v>3</v>
      </c>
      <c r="F197">
        <v>28</v>
      </c>
      <c r="G197" t="s">
        <v>11</v>
      </c>
      <c r="H197" t="s">
        <v>12</v>
      </c>
      <c r="I197">
        <v>1</v>
      </c>
      <c r="J197">
        <v>0</v>
      </c>
      <c r="K197" t="str">
        <f>IF(employee[[#This Row],[LeaveOrNot]]=1, "Leave", "Active")</f>
        <v>Active</v>
      </c>
    </row>
    <row r="198" spans="1:11" x14ac:dyDescent="0.25">
      <c r="A198" t="str" cm="1">
        <f t="array" ref="A198">"EMP" &amp; TEXT(ROW() - ROW(employee[#Headers]), "0000")</f>
        <v>EMP0197</v>
      </c>
      <c r="B198" t="s">
        <v>9</v>
      </c>
      <c r="C198">
        <v>2017</v>
      </c>
      <c r="D198" t="s">
        <v>13</v>
      </c>
      <c r="E198">
        <v>3</v>
      </c>
      <c r="F198">
        <v>24</v>
      </c>
      <c r="G198" t="s">
        <v>11</v>
      </c>
      <c r="H198" t="s">
        <v>12</v>
      </c>
      <c r="I198">
        <v>2</v>
      </c>
      <c r="J198">
        <v>0</v>
      </c>
      <c r="K198" t="str">
        <f>IF(employee[[#This Row],[LeaveOrNot]]=1, "Leave", "Active")</f>
        <v>Active</v>
      </c>
    </row>
    <row r="199" spans="1:11" x14ac:dyDescent="0.25">
      <c r="A199" t="str" cm="1">
        <f t="array" ref="A199">"EMP" &amp; TEXT(ROW() - ROW(employee[#Headers]), "0000")</f>
        <v>EMP0198</v>
      </c>
      <c r="B199" t="s">
        <v>9</v>
      </c>
      <c r="C199">
        <v>2013</v>
      </c>
      <c r="D199" t="s">
        <v>15</v>
      </c>
      <c r="E199">
        <v>3</v>
      </c>
      <c r="F199">
        <v>27</v>
      </c>
      <c r="G199" t="s">
        <v>14</v>
      </c>
      <c r="H199" t="s">
        <v>12</v>
      </c>
      <c r="I199">
        <v>5</v>
      </c>
      <c r="J199">
        <v>0</v>
      </c>
      <c r="K199" t="str">
        <f>IF(employee[[#This Row],[LeaveOrNot]]=1, "Leave", "Active")</f>
        <v>Active</v>
      </c>
    </row>
    <row r="200" spans="1:11" x14ac:dyDescent="0.25">
      <c r="A200" t="str" cm="1">
        <f t="array" ref="A200">"EMP" &amp; TEXT(ROW() - ROW(employee[#Headers]), "0000")</f>
        <v>EMP0199</v>
      </c>
      <c r="B200" t="s">
        <v>9</v>
      </c>
      <c r="C200">
        <v>2015</v>
      </c>
      <c r="D200" t="s">
        <v>10</v>
      </c>
      <c r="E200">
        <v>3</v>
      </c>
      <c r="F200">
        <v>28</v>
      </c>
      <c r="G200" t="s">
        <v>11</v>
      </c>
      <c r="H200" t="s">
        <v>17</v>
      </c>
      <c r="I200">
        <v>2</v>
      </c>
      <c r="J200">
        <v>0</v>
      </c>
      <c r="K200" t="str">
        <f>IF(employee[[#This Row],[LeaveOrNot]]=1, "Leave", "Active")</f>
        <v>Active</v>
      </c>
    </row>
    <row r="201" spans="1:11" x14ac:dyDescent="0.25">
      <c r="A201" t="str" cm="1">
        <f t="array" ref="A201">"EMP" &amp; TEXT(ROW() - ROW(employee[#Headers]), "0000")</f>
        <v>EMP0200</v>
      </c>
      <c r="B201" t="s">
        <v>9</v>
      </c>
      <c r="C201">
        <v>2015</v>
      </c>
      <c r="D201" t="s">
        <v>13</v>
      </c>
      <c r="E201">
        <v>3</v>
      </c>
      <c r="F201">
        <v>28</v>
      </c>
      <c r="G201" t="s">
        <v>11</v>
      </c>
      <c r="H201" t="s">
        <v>12</v>
      </c>
      <c r="I201">
        <v>3</v>
      </c>
      <c r="J201">
        <v>0</v>
      </c>
      <c r="K201" t="str">
        <f>IF(employee[[#This Row],[LeaveOrNot]]=1, "Leave", "Active")</f>
        <v>Active</v>
      </c>
    </row>
    <row r="202" spans="1:11" x14ac:dyDescent="0.25">
      <c r="A202" t="str" cm="1">
        <f t="array" ref="A202">"EMP" &amp; TEXT(ROW() - ROW(employee[#Headers]), "0000")</f>
        <v>EMP0201</v>
      </c>
      <c r="B202" t="s">
        <v>9</v>
      </c>
      <c r="C202">
        <v>2014</v>
      </c>
      <c r="D202" t="s">
        <v>13</v>
      </c>
      <c r="E202">
        <v>2</v>
      </c>
      <c r="F202">
        <v>25</v>
      </c>
      <c r="G202" t="s">
        <v>14</v>
      </c>
      <c r="H202" t="s">
        <v>12</v>
      </c>
      <c r="I202">
        <v>3</v>
      </c>
      <c r="J202">
        <v>1</v>
      </c>
      <c r="K202" t="str">
        <f>IF(employee[[#This Row],[LeaveOrNot]]=1, "Leave", "Active")</f>
        <v>Leave</v>
      </c>
    </row>
    <row r="203" spans="1:11" x14ac:dyDescent="0.25">
      <c r="A203" t="str" cm="1">
        <f t="array" ref="A203">"EMP" &amp; TEXT(ROW() - ROW(employee[#Headers]), "0000")</f>
        <v>EMP0202</v>
      </c>
      <c r="B203" t="s">
        <v>9</v>
      </c>
      <c r="C203">
        <v>2014</v>
      </c>
      <c r="D203" t="s">
        <v>10</v>
      </c>
      <c r="E203">
        <v>3</v>
      </c>
      <c r="F203">
        <v>25</v>
      </c>
      <c r="G203" t="s">
        <v>11</v>
      </c>
      <c r="H203" t="s">
        <v>12</v>
      </c>
      <c r="I203">
        <v>3</v>
      </c>
      <c r="J203">
        <v>0</v>
      </c>
      <c r="K203" t="str">
        <f>IF(employee[[#This Row],[LeaveOrNot]]=1, "Leave", "Active")</f>
        <v>Active</v>
      </c>
    </row>
    <row r="204" spans="1:11" x14ac:dyDescent="0.25">
      <c r="A204" t="str" cm="1">
        <f t="array" ref="A204">"EMP" &amp; TEXT(ROW() - ROW(employee[#Headers]), "0000")</f>
        <v>EMP0203</v>
      </c>
      <c r="B204" t="s">
        <v>9</v>
      </c>
      <c r="C204">
        <v>2017</v>
      </c>
      <c r="D204" t="s">
        <v>10</v>
      </c>
      <c r="E204">
        <v>3</v>
      </c>
      <c r="F204">
        <v>27</v>
      </c>
      <c r="G204" t="s">
        <v>11</v>
      </c>
      <c r="H204" t="s">
        <v>12</v>
      </c>
      <c r="I204">
        <v>5</v>
      </c>
      <c r="J204">
        <v>0</v>
      </c>
      <c r="K204" t="str">
        <f>IF(employee[[#This Row],[LeaveOrNot]]=1, "Leave", "Active")</f>
        <v>Active</v>
      </c>
    </row>
    <row r="205" spans="1:11" x14ac:dyDescent="0.25">
      <c r="A205" t="str" cm="1">
        <f t="array" ref="A205">"EMP" &amp; TEXT(ROW() - ROW(employee[#Headers]), "0000")</f>
        <v>EMP0204</v>
      </c>
      <c r="B205" t="s">
        <v>9</v>
      </c>
      <c r="C205">
        <v>2014</v>
      </c>
      <c r="D205" t="s">
        <v>13</v>
      </c>
      <c r="E205">
        <v>2</v>
      </c>
      <c r="F205">
        <v>26</v>
      </c>
      <c r="G205" t="s">
        <v>14</v>
      </c>
      <c r="H205" t="s">
        <v>12</v>
      </c>
      <c r="I205">
        <v>4</v>
      </c>
      <c r="J205">
        <v>1</v>
      </c>
      <c r="K205" t="str">
        <f>IF(employee[[#This Row],[LeaveOrNot]]=1, "Leave", "Active")</f>
        <v>Leave</v>
      </c>
    </row>
    <row r="206" spans="1:11" x14ac:dyDescent="0.25">
      <c r="A206" t="str" cm="1">
        <f t="array" ref="A206">"EMP" &amp; TEXT(ROW() - ROW(employee[#Headers]), "0000")</f>
        <v>EMP0205</v>
      </c>
      <c r="B206" t="s">
        <v>18</v>
      </c>
      <c r="C206">
        <v>2013</v>
      </c>
      <c r="D206" t="s">
        <v>15</v>
      </c>
      <c r="E206">
        <v>3</v>
      </c>
      <c r="F206">
        <v>24</v>
      </c>
      <c r="G206" t="s">
        <v>11</v>
      </c>
      <c r="H206" t="s">
        <v>12</v>
      </c>
      <c r="I206">
        <v>2</v>
      </c>
      <c r="J206">
        <v>0</v>
      </c>
      <c r="K206" t="str">
        <f>IF(employee[[#This Row],[LeaveOrNot]]=1, "Leave", "Active")</f>
        <v>Active</v>
      </c>
    </row>
    <row r="207" spans="1:11" x14ac:dyDescent="0.25">
      <c r="A207" t="str" cm="1">
        <f t="array" ref="A207">"EMP" &amp; TEXT(ROW() - ROW(employee[#Headers]), "0000")</f>
        <v>EMP0206</v>
      </c>
      <c r="B207" t="s">
        <v>9</v>
      </c>
      <c r="C207">
        <v>2015</v>
      </c>
      <c r="D207" t="s">
        <v>13</v>
      </c>
      <c r="E207">
        <v>2</v>
      </c>
      <c r="F207">
        <v>26</v>
      </c>
      <c r="G207" t="s">
        <v>14</v>
      </c>
      <c r="H207" t="s">
        <v>12</v>
      </c>
      <c r="I207">
        <v>4</v>
      </c>
      <c r="J207">
        <v>1</v>
      </c>
      <c r="K207" t="str">
        <f>IF(employee[[#This Row],[LeaveOrNot]]=1, "Leave", "Active")</f>
        <v>Leave</v>
      </c>
    </row>
    <row r="208" spans="1:11" x14ac:dyDescent="0.25">
      <c r="A208" t="str" cm="1">
        <f t="array" ref="A208">"EMP" &amp; TEXT(ROW() - ROW(employee[#Headers]), "0000")</f>
        <v>EMP0207</v>
      </c>
      <c r="B208" t="s">
        <v>9</v>
      </c>
      <c r="C208">
        <v>2017</v>
      </c>
      <c r="D208" t="s">
        <v>10</v>
      </c>
      <c r="E208">
        <v>3</v>
      </c>
      <c r="F208">
        <v>25</v>
      </c>
      <c r="G208" t="s">
        <v>11</v>
      </c>
      <c r="H208" t="s">
        <v>12</v>
      </c>
      <c r="I208">
        <v>3</v>
      </c>
      <c r="J208">
        <v>0</v>
      </c>
      <c r="K208" t="str">
        <f>IF(employee[[#This Row],[LeaveOrNot]]=1, "Leave", "Active")</f>
        <v>Active</v>
      </c>
    </row>
    <row r="209" spans="1:11" x14ac:dyDescent="0.25">
      <c r="A209" t="str" cm="1">
        <f t="array" ref="A209">"EMP" &amp; TEXT(ROW() - ROW(employee[#Headers]), "0000")</f>
        <v>EMP0208</v>
      </c>
      <c r="B209" t="s">
        <v>16</v>
      </c>
      <c r="C209">
        <v>2013</v>
      </c>
      <c r="D209" t="s">
        <v>13</v>
      </c>
      <c r="E209">
        <v>2</v>
      </c>
      <c r="F209">
        <v>27</v>
      </c>
      <c r="G209" t="s">
        <v>11</v>
      </c>
      <c r="H209" t="s">
        <v>12</v>
      </c>
      <c r="I209">
        <v>5</v>
      </c>
      <c r="J209">
        <v>1</v>
      </c>
      <c r="K209" t="str">
        <f>IF(employee[[#This Row],[LeaveOrNot]]=1, "Leave", "Active")</f>
        <v>Leave</v>
      </c>
    </row>
    <row r="210" spans="1:11" x14ac:dyDescent="0.25">
      <c r="A210" t="str" cm="1">
        <f t="array" ref="A210">"EMP" &amp; TEXT(ROW() - ROW(employee[#Headers]), "0000")</f>
        <v>EMP0209</v>
      </c>
      <c r="B210" t="s">
        <v>16</v>
      </c>
      <c r="C210">
        <v>2017</v>
      </c>
      <c r="D210" t="s">
        <v>10</v>
      </c>
      <c r="E210">
        <v>3</v>
      </c>
      <c r="F210">
        <v>28</v>
      </c>
      <c r="G210" t="s">
        <v>11</v>
      </c>
      <c r="H210" t="s">
        <v>12</v>
      </c>
      <c r="I210">
        <v>2</v>
      </c>
      <c r="J210">
        <v>0</v>
      </c>
      <c r="K210" t="str">
        <f>IF(employee[[#This Row],[LeaveOrNot]]=1, "Leave", "Active")</f>
        <v>Active</v>
      </c>
    </row>
    <row r="211" spans="1:11" x14ac:dyDescent="0.25">
      <c r="A211" t="str" cm="1">
        <f t="array" ref="A211">"EMP" &amp; TEXT(ROW() - ROW(employee[#Headers]), "0000")</f>
        <v>EMP0210</v>
      </c>
      <c r="B211" t="s">
        <v>9</v>
      </c>
      <c r="C211">
        <v>2012</v>
      </c>
      <c r="D211" t="s">
        <v>10</v>
      </c>
      <c r="E211">
        <v>3</v>
      </c>
      <c r="F211">
        <v>25</v>
      </c>
      <c r="G211" t="s">
        <v>11</v>
      </c>
      <c r="H211" t="s">
        <v>12</v>
      </c>
      <c r="I211">
        <v>3</v>
      </c>
      <c r="J211">
        <v>1</v>
      </c>
      <c r="K211" t="str">
        <f>IF(employee[[#This Row],[LeaveOrNot]]=1, "Leave", "Active")</f>
        <v>Leave</v>
      </c>
    </row>
    <row r="212" spans="1:11" x14ac:dyDescent="0.25">
      <c r="A212" t="str" cm="1">
        <f t="array" ref="A212">"EMP" &amp; TEXT(ROW() - ROW(employee[#Headers]), "0000")</f>
        <v>EMP0211</v>
      </c>
      <c r="B212" t="s">
        <v>9</v>
      </c>
      <c r="C212">
        <v>2017</v>
      </c>
      <c r="D212" t="s">
        <v>10</v>
      </c>
      <c r="E212">
        <v>3</v>
      </c>
      <c r="F212">
        <v>27</v>
      </c>
      <c r="G212" t="s">
        <v>11</v>
      </c>
      <c r="H212" t="s">
        <v>12</v>
      </c>
      <c r="I212">
        <v>5</v>
      </c>
      <c r="J212">
        <v>0</v>
      </c>
      <c r="K212" t="str">
        <f>IF(employee[[#This Row],[LeaveOrNot]]=1, "Leave", "Active")</f>
        <v>Active</v>
      </c>
    </row>
    <row r="213" spans="1:11" x14ac:dyDescent="0.25">
      <c r="A213" t="str" cm="1">
        <f t="array" ref="A213">"EMP" &amp; TEXT(ROW() - ROW(employee[#Headers]), "0000")</f>
        <v>EMP0212</v>
      </c>
      <c r="B213" t="s">
        <v>16</v>
      </c>
      <c r="C213">
        <v>2017</v>
      </c>
      <c r="D213" t="s">
        <v>13</v>
      </c>
      <c r="E213">
        <v>2</v>
      </c>
      <c r="F213">
        <v>27</v>
      </c>
      <c r="G213" t="s">
        <v>14</v>
      </c>
      <c r="H213" t="s">
        <v>12</v>
      </c>
      <c r="I213">
        <v>5</v>
      </c>
      <c r="J213">
        <v>0</v>
      </c>
      <c r="K213" t="str">
        <f>IF(employee[[#This Row],[LeaveOrNot]]=1, "Leave", "Active")</f>
        <v>Active</v>
      </c>
    </row>
    <row r="214" spans="1:11" x14ac:dyDescent="0.25">
      <c r="A214" t="str" cm="1">
        <f t="array" ref="A214">"EMP" &amp; TEXT(ROW() - ROW(employee[#Headers]), "0000")</f>
        <v>EMP0213</v>
      </c>
      <c r="B214" t="s">
        <v>16</v>
      </c>
      <c r="C214">
        <v>2013</v>
      </c>
      <c r="D214" t="s">
        <v>10</v>
      </c>
      <c r="E214">
        <v>2</v>
      </c>
      <c r="F214">
        <v>28</v>
      </c>
      <c r="G214" t="s">
        <v>14</v>
      </c>
      <c r="H214" t="s">
        <v>12</v>
      </c>
      <c r="I214">
        <v>2</v>
      </c>
      <c r="J214">
        <v>1</v>
      </c>
      <c r="K214" t="str">
        <f>IF(employee[[#This Row],[LeaveOrNot]]=1, "Leave", "Active")</f>
        <v>Leave</v>
      </c>
    </row>
    <row r="215" spans="1:11" x14ac:dyDescent="0.25">
      <c r="A215" t="str" cm="1">
        <f t="array" ref="A215">"EMP" &amp; TEXT(ROW() - ROW(employee[#Headers]), "0000")</f>
        <v>EMP0214</v>
      </c>
      <c r="B215" t="s">
        <v>16</v>
      </c>
      <c r="C215">
        <v>2017</v>
      </c>
      <c r="D215" t="s">
        <v>13</v>
      </c>
      <c r="E215">
        <v>3</v>
      </c>
      <c r="F215">
        <v>28</v>
      </c>
      <c r="G215" t="s">
        <v>11</v>
      </c>
      <c r="H215" t="s">
        <v>12</v>
      </c>
      <c r="I215">
        <v>1</v>
      </c>
      <c r="J215">
        <v>1</v>
      </c>
      <c r="K215" t="str">
        <f>IF(employee[[#This Row],[LeaveOrNot]]=1, "Leave", "Active")</f>
        <v>Leave</v>
      </c>
    </row>
    <row r="216" spans="1:11" x14ac:dyDescent="0.25">
      <c r="A216" t="str" cm="1">
        <f t="array" ref="A216">"EMP" &amp; TEXT(ROW() - ROW(employee[#Headers]), "0000")</f>
        <v>EMP0215</v>
      </c>
      <c r="B216" t="s">
        <v>9</v>
      </c>
      <c r="C216">
        <v>2018</v>
      </c>
      <c r="D216" t="s">
        <v>10</v>
      </c>
      <c r="E216">
        <v>3</v>
      </c>
      <c r="F216">
        <v>27</v>
      </c>
      <c r="G216" t="s">
        <v>14</v>
      </c>
      <c r="H216" t="s">
        <v>12</v>
      </c>
      <c r="I216">
        <v>5</v>
      </c>
      <c r="J216">
        <v>1</v>
      </c>
      <c r="K216" t="str">
        <f>IF(employee[[#This Row],[LeaveOrNot]]=1, "Leave", "Active")</f>
        <v>Leave</v>
      </c>
    </row>
    <row r="217" spans="1:11" x14ac:dyDescent="0.25">
      <c r="A217" t="str" cm="1">
        <f t="array" ref="A217">"EMP" &amp; TEXT(ROW() - ROW(employee[#Headers]), "0000")</f>
        <v>EMP0216</v>
      </c>
      <c r="B217" t="s">
        <v>9</v>
      </c>
      <c r="C217">
        <v>2014</v>
      </c>
      <c r="D217" t="s">
        <v>15</v>
      </c>
      <c r="E217">
        <v>3</v>
      </c>
      <c r="F217">
        <v>25</v>
      </c>
      <c r="G217" t="s">
        <v>14</v>
      </c>
      <c r="H217" t="s">
        <v>12</v>
      </c>
      <c r="I217">
        <v>3</v>
      </c>
      <c r="J217">
        <v>0</v>
      </c>
      <c r="K217" t="str">
        <f>IF(employee[[#This Row],[LeaveOrNot]]=1, "Leave", "Active")</f>
        <v>Active</v>
      </c>
    </row>
    <row r="218" spans="1:11" x14ac:dyDescent="0.25">
      <c r="A218" t="str" cm="1">
        <f t="array" ref="A218">"EMP" &amp; TEXT(ROW() - ROW(employee[#Headers]), "0000")</f>
        <v>EMP0217</v>
      </c>
      <c r="B218" t="s">
        <v>16</v>
      </c>
      <c r="C218">
        <v>2017</v>
      </c>
      <c r="D218" t="s">
        <v>15</v>
      </c>
      <c r="E218">
        <v>3</v>
      </c>
      <c r="F218">
        <v>27</v>
      </c>
      <c r="G218" t="s">
        <v>11</v>
      </c>
      <c r="H218" t="s">
        <v>12</v>
      </c>
      <c r="I218">
        <v>5</v>
      </c>
      <c r="J218">
        <v>1</v>
      </c>
      <c r="K218" t="str">
        <f>IF(employee[[#This Row],[LeaveOrNot]]=1, "Leave", "Active")</f>
        <v>Leave</v>
      </c>
    </row>
    <row r="219" spans="1:11" x14ac:dyDescent="0.25">
      <c r="A219" t="str" cm="1">
        <f t="array" ref="A219">"EMP" &amp; TEXT(ROW() - ROW(employee[#Headers]), "0000")</f>
        <v>EMP0218</v>
      </c>
      <c r="B219" t="s">
        <v>16</v>
      </c>
      <c r="C219">
        <v>2013</v>
      </c>
      <c r="D219" t="s">
        <v>15</v>
      </c>
      <c r="E219">
        <v>3</v>
      </c>
      <c r="F219">
        <v>26</v>
      </c>
      <c r="G219" t="s">
        <v>11</v>
      </c>
      <c r="H219" t="s">
        <v>12</v>
      </c>
      <c r="I219">
        <v>4</v>
      </c>
      <c r="J219">
        <v>1</v>
      </c>
      <c r="K219" t="str">
        <f>IF(employee[[#This Row],[LeaveOrNot]]=1, "Leave", "Active")</f>
        <v>Leave</v>
      </c>
    </row>
    <row r="220" spans="1:11" x14ac:dyDescent="0.25">
      <c r="A220" t="str" cm="1">
        <f t="array" ref="A220">"EMP" &amp; TEXT(ROW() - ROW(employee[#Headers]), "0000")</f>
        <v>EMP0219</v>
      </c>
      <c r="B220" t="s">
        <v>9</v>
      </c>
      <c r="C220">
        <v>2013</v>
      </c>
      <c r="D220" t="s">
        <v>13</v>
      </c>
      <c r="E220">
        <v>2</v>
      </c>
      <c r="F220">
        <v>25</v>
      </c>
      <c r="G220" t="s">
        <v>14</v>
      </c>
      <c r="H220" t="s">
        <v>12</v>
      </c>
      <c r="I220">
        <v>3</v>
      </c>
      <c r="J220">
        <v>1</v>
      </c>
      <c r="K220" t="str">
        <f>IF(employee[[#This Row],[LeaveOrNot]]=1, "Leave", "Active")</f>
        <v>Leave</v>
      </c>
    </row>
    <row r="221" spans="1:11" x14ac:dyDescent="0.25">
      <c r="A221" t="str" cm="1">
        <f t="array" ref="A221">"EMP" &amp; TEXT(ROW() - ROW(employee[#Headers]), "0000")</f>
        <v>EMP0220</v>
      </c>
      <c r="B221" t="s">
        <v>16</v>
      </c>
      <c r="C221">
        <v>2012</v>
      </c>
      <c r="D221" t="s">
        <v>15</v>
      </c>
      <c r="E221">
        <v>3</v>
      </c>
      <c r="F221">
        <v>26</v>
      </c>
      <c r="G221" t="s">
        <v>11</v>
      </c>
      <c r="H221" t="s">
        <v>12</v>
      </c>
      <c r="I221">
        <v>4</v>
      </c>
      <c r="J221">
        <v>1</v>
      </c>
      <c r="K221" t="str">
        <f>IF(employee[[#This Row],[LeaveOrNot]]=1, "Leave", "Active")</f>
        <v>Leave</v>
      </c>
    </row>
    <row r="222" spans="1:11" x14ac:dyDescent="0.25">
      <c r="A222" t="str" cm="1">
        <f t="array" ref="A222">"EMP" &amp; TEXT(ROW() - ROW(employee[#Headers]), "0000")</f>
        <v>EMP0221</v>
      </c>
      <c r="B222" t="s">
        <v>9</v>
      </c>
      <c r="C222">
        <v>2016</v>
      </c>
      <c r="D222" t="s">
        <v>10</v>
      </c>
      <c r="E222">
        <v>3</v>
      </c>
      <c r="F222">
        <v>25</v>
      </c>
      <c r="G222" t="s">
        <v>11</v>
      </c>
      <c r="H222" t="s">
        <v>12</v>
      </c>
      <c r="I222">
        <v>3</v>
      </c>
      <c r="J222">
        <v>1</v>
      </c>
      <c r="K222" t="str">
        <f>IF(employee[[#This Row],[LeaveOrNot]]=1, "Leave", "Active")</f>
        <v>Leave</v>
      </c>
    </row>
    <row r="223" spans="1:11" x14ac:dyDescent="0.25">
      <c r="A223" t="str" cm="1">
        <f t="array" ref="A223">"EMP" &amp; TEXT(ROW() - ROW(employee[#Headers]), "0000")</f>
        <v>EMP0222</v>
      </c>
      <c r="B223" t="s">
        <v>9</v>
      </c>
      <c r="C223">
        <v>2013</v>
      </c>
      <c r="D223" t="s">
        <v>13</v>
      </c>
      <c r="E223">
        <v>2</v>
      </c>
      <c r="F223">
        <v>26</v>
      </c>
      <c r="G223" t="s">
        <v>11</v>
      </c>
      <c r="H223" t="s">
        <v>12</v>
      </c>
      <c r="I223">
        <v>4</v>
      </c>
      <c r="J223">
        <v>0</v>
      </c>
      <c r="K223" t="str">
        <f>IF(employee[[#This Row],[LeaveOrNot]]=1, "Leave", "Active")</f>
        <v>Active</v>
      </c>
    </row>
    <row r="224" spans="1:11" x14ac:dyDescent="0.25">
      <c r="A224" t="str" cm="1">
        <f t="array" ref="A224">"EMP" &amp; TEXT(ROW() - ROW(employee[#Headers]), "0000")</f>
        <v>EMP0223</v>
      </c>
      <c r="B224" t="s">
        <v>9</v>
      </c>
      <c r="C224">
        <v>2018</v>
      </c>
      <c r="D224" t="s">
        <v>10</v>
      </c>
      <c r="E224">
        <v>3</v>
      </c>
      <c r="F224">
        <v>28</v>
      </c>
      <c r="G224" t="s">
        <v>14</v>
      </c>
      <c r="H224" t="s">
        <v>12</v>
      </c>
      <c r="I224">
        <v>2</v>
      </c>
      <c r="J224">
        <v>1</v>
      </c>
      <c r="K224" t="str">
        <f>IF(employee[[#This Row],[LeaveOrNot]]=1, "Leave", "Active")</f>
        <v>Leave</v>
      </c>
    </row>
    <row r="225" spans="1:11" x14ac:dyDescent="0.25">
      <c r="A225" t="str" cm="1">
        <f t="array" ref="A225">"EMP" &amp; TEXT(ROW() - ROW(employee[#Headers]), "0000")</f>
        <v>EMP0224</v>
      </c>
      <c r="B225" t="s">
        <v>9</v>
      </c>
      <c r="C225">
        <v>2013</v>
      </c>
      <c r="D225" t="s">
        <v>10</v>
      </c>
      <c r="E225">
        <v>3</v>
      </c>
      <c r="F225">
        <v>27</v>
      </c>
      <c r="G225" t="s">
        <v>11</v>
      </c>
      <c r="H225" t="s">
        <v>12</v>
      </c>
      <c r="I225">
        <v>5</v>
      </c>
      <c r="J225">
        <v>0</v>
      </c>
      <c r="K225" t="str">
        <f>IF(employee[[#This Row],[LeaveOrNot]]=1, "Leave", "Active")</f>
        <v>Active</v>
      </c>
    </row>
    <row r="226" spans="1:11" x14ac:dyDescent="0.25">
      <c r="A226" t="str" cm="1">
        <f t="array" ref="A226">"EMP" &amp; TEXT(ROW() - ROW(employee[#Headers]), "0000")</f>
        <v>EMP0225</v>
      </c>
      <c r="B226" t="s">
        <v>9</v>
      </c>
      <c r="C226">
        <v>2015</v>
      </c>
      <c r="D226" t="s">
        <v>13</v>
      </c>
      <c r="E226">
        <v>1</v>
      </c>
      <c r="F226">
        <v>24</v>
      </c>
      <c r="G226" t="s">
        <v>14</v>
      </c>
      <c r="H226" t="s">
        <v>17</v>
      </c>
      <c r="I226">
        <v>2</v>
      </c>
      <c r="J226">
        <v>1</v>
      </c>
      <c r="K226" t="str">
        <f>IF(employee[[#This Row],[LeaveOrNot]]=1, "Leave", "Active")</f>
        <v>Leave</v>
      </c>
    </row>
    <row r="227" spans="1:11" x14ac:dyDescent="0.25">
      <c r="A227" t="str" cm="1">
        <f t="array" ref="A227">"EMP" &amp; TEXT(ROW() - ROW(employee[#Headers]), "0000")</f>
        <v>EMP0226</v>
      </c>
      <c r="B227" t="s">
        <v>9</v>
      </c>
      <c r="C227">
        <v>2013</v>
      </c>
      <c r="D227" t="s">
        <v>13</v>
      </c>
      <c r="E227">
        <v>3</v>
      </c>
      <c r="F227">
        <v>28</v>
      </c>
      <c r="G227" t="s">
        <v>11</v>
      </c>
      <c r="H227" t="s">
        <v>12</v>
      </c>
      <c r="I227">
        <v>2</v>
      </c>
      <c r="J227">
        <v>0</v>
      </c>
      <c r="K227" t="str">
        <f>IF(employee[[#This Row],[LeaveOrNot]]=1, "Leave", "Active")</f>
        <v>Active</v>
      </c>
    </row>
    <row r="228" spans="1:11" x14ac:dyDescent="0.25">
      <c r="A228" t="str" cm="1">
        <f t="array" ref="A228">"EMP" &amp; TEXT(ROW() - ROW(employee[#Headers]), "0000")</f>
        <v>EMP0227</v>
      </c>
      <c r="B228" t="s">
        <v>9</v>
      </c>
      <c r="C228">
        <v>2015</v>
      </c>
      <c r="D228" t="s">
        <v>13</v>
      </c>
      <c r="E228">
        <v>2</v>
      </c>
      <c r="F228">
        <v>27</v>
      </c>
      <c r="G228" t="s">
        <v>14</v>
      </c>
      <c r="H228" t="s">
        <v>17</v>
      </c>
      <c r="I228">
        <v>5</v>
      </c>
      <c r="J228">
        <v>1</v>
      </c>
      <c r="K228" t="str">
        <f>IF(employee[[#This Row],[LeaveOrNot]]=1, "Leave", "Active")</f>
        <v>Leave</v>
      </c>
    </row>
    <row r="229" spans="1:11" x14ac:dyDescent="0.25">
      <c r="A229" t="str" cm="1">
        <f t="array" ref="A229">"EMP" &amp; TEXT(ROW() - ROW(employee[#Headers]), "0000")</f>
        <v>EMP0228</v>
      </c>
      <c r="B229" t="s">
        <v>9</v>
      </c>
      <c r="C229">
        <v>2018</v>
      </c>
      <c r="D229" t="s">
        <v>10</v>
      </c>
      <c r="E229">
        <v>3</v>
      </c>
      <c r="F229">
        <v>25</v>
      </c>
      <c r="G229" t="s">
        <v>11</v>
      </c>
      <c r="H229" t="s">
        <v>12</v>
      </c>
      <c r="I229">
        <v>3</v>
      </c>
      <c r="J229">
        <v>1</v>
      </c>
      <c r="K229" t="str">
        <f>IF(employee[[#This Row],[LeaveOrNot]]=1, "Leave", "Active")</f>
        <v>Leave</v>
      </c>
    </row>
    <row r="230" spans="1:11" x14ac:dyDescent="0.25">
      <c r="A230" t="str" cm="1">
        <f t="array" ref="A230">"EMP" &amp; TEXT(ROW() - ROW(employee[#Headers]), "0000")</f>
        <v>EMP0229</v>
      </c>
      <c r="B230" t="s">
        <v>9</v>
      </c>
      <c r="C230">
        <v>2014</v>
      </c>
      <c r="D230" t="s">
        <v>13</v>
      </c>
      <c r="E230">
        <v>2</v>
      </c>
      <c r="F230">
        <v>27</v>
      </c>
      <c r="G230" t="s">
        <v>14</v>
      </c>
      <c r="H230" t="s">
        <v>12</v>
      </c>
      <c r="I230">
        <v>5</v>
      </c>
      <c r="J230">
        <v>1</v>
      </c>
      <c r="K230" t="str">
        <f>IF(employee[[#This Row],[LeaveOrNot]]=1, "Leave", "Active")</f>
        <v>Leave</v>
      </c>
    </row>
    <row r="231" spans="1:11" x14ac:dyDescent="0.25">
      <c r="A231" t="str" cm="1">
        <f t="array" ref="A231">"EMP" &amp; TEXT(ROW() - ROW(employee[#Headers]), "0000")</f>
        <v>EMP0230</v>
      </c>
      <c r="B231" t="s">
        <v>9</v>
      </c>
      <c r="C231">
        <v>2013</v>
      </c>
      <c r="D231" t="s">
        <v>13</v>
      </c>
      <c r="E231">
        <v>3</v>
      </c>
      <c r="F231">
        <v>24</v>
      </c>
      <c r="G231" t="s">
        <v>11</v>
      </c>
      <c r="H231" t="s">
        <v>12</v>
      </c>
      <c r="I231">
        <v>2</v>
      </c>
      <c r="J231">
        <v>0</v>
      </c>
      <c r="K231" t="str">
        <f>IF(employee[[#This Row],[LeaveOrNot]]=1, "Leave", "Active")</f>
        <v>Active</v>
      </c>
    </row>
    <row r="232" spans="1:11" x14ac:dyDescent="0.25">
      <c r="A232" t="str" cm="1">
        <f t="array" ref="A232">"EMP" &amp; TEXT(ROW() - ROW(employee[#Headers]), "0000")</f>
        <v>EMP0231</v>
      </c>
      <c r="B232" t="s">
        <v>9</v>
      </c>
      <c r="C232">
        <v>2014</v>
      </c>
      <c r="D232" t="s">
        <v>13</v>
      </c>
      <c r="E232">
        <v>3</v>
      </c>
      <c r="F232">
        <v>24</v>
      </c>
      <c r="G232" t="s">
        <v>11</v>
      </c>
      <c r="H232" t="s">
        <v>12</v>
      </c>
      <c r="I232">
        <v>2</v>
      </c>
      <c r="J232">
        <v>0</v>
      </c>
      <c r="K232" t="str">
        <f>IF(employee[[#This Row],[LeaveOrNot]]=1, "Leave", "Active")</f>
        <v>Active</v>
      </c>
    </row>
    <row r="233" spans="1:11" x14ac:dyDescent="0.25">
      <c r="A233" t="str" cm="1">
        <f t="array" ref="A233">"EMP" &amp; TEXT(ROW() - ROW(employee[#Headers]), "0000")</f>
        <v>EMP0232</v>
      </c>
      <c r="B233" t="s">
        <v>18</v>
      </c>
      <c r="C233">
        <v>2015</v>
      </c>
      <c r="D233" t="s">
        <v>15</v>
      </c>
      <c r="E233">
        <v>2</v>
      </c>
      <c r="F233">
        <v>25</v>
      </c>
      <c r="G233" t="s">
        <v>14</v>
      </c>
      <c r="H233" t="s">
        <v>12</v>
      </c>
      <c r="I233">
        <v>3</v>
      </c>
      <c r="J233">
        <v>0</v>
      </c>
      <c r="K233" t="str">
        <f>IF(employee[[#This Row],[LeaveOrNot]]=1, "Leave", "Active")</f>
        <v>Active</v>
      </c>
    </row>
    <row r="234" spans="1:11" x14ac:dyDescent="0.25">
      <c r="A234" t="str" cm="1">
        <f t="array" ref="A234">"EMP" &amp; TEXT(ROW() - ROW(employee[#Headers]), "0000")</f>
        <v>EMP0233</v>
      </c>
      <c r="B234" t="s">
        <v>9</v>
      </c>
      <c r="C234">
        <v>2014</v>
      </c>
      <c r="D234" t="s">
        <v>10</v>
      </c>
      <c r="E234">
        <v>3</v>
      </c>
      <c r="F234">
        <v>26</v>
      </c>
      <c r="G234" t="s">
        <v>11</v>
      </c>
      <c r="H234" t="s">
        <v>17</v>
      </c>
      <c r="I234">
        <v>4</v>
      </c>
      <c r="J234">
        <v>0</v>
      </c>
      <c r="K234" t="str">
        <f>IF(employee[[#This Row],[LeaveOrNot]]=1, "Leave", "Active")</f>
        <v>Active</v>
      </c>
    </row>
    <row r="235" spans="1:11" x14ac:dyDescent="0.25">
      <c r="A235" t="str" cm="1">
        <f t="array" ref="A235">"EMP" &amp; TEXT(ROW() - ROW(employee[#Headers]), "0000")</f>
        <v>EMP0234</v>
      </c>
      <c r="B235" t="s">
        <v>9</v>
      </c>
      <c r="C235">
        <v>2018</v>
      </c>
      <c r="D235" t="s">
        <v>10</v>
      </c>
      <c r="E235">
        <v>3</v>
      </c>
      <c r="F235">
        <v>24</v>
      </c>
      <c r="G235" t="s">
        <v>11</v>
      </c>
      <c r="H235" t="s">
        <v>12</v>
      </c>
      <c r="I235">
        <v>2</v>
      </c>
      <c r="J235">
        <v>1</v>
      </c>
      <c r="K235" t="str">
        <f>IF(employee[[#This Row],[LeaveOrNot]]=1, "Leave", "Active")</f>
        <v>Leave</v>
      </c>
    </row>
    <row r="236" spans="1:11" x14ac:dyDescent="0.25">
      <c r="A236" t="str" cm="1">
        <f t="array" ref="A236">"EMP" &amp; TEXT(ROW() - ROW(employee[#Headers]), "0000")</f>
        <v>EMP0235</v>
      </c>
      <c r="B236" t="s">
        <v>16</v>
      </c>
      <c r="C236">
        <v>2015</v>
      </c>
      <c r="D236" t="s">
        <v>13</v>
      </c>
      <c r="E236">
        <v>2</v>
      </c>
      <c r="F236">
        <v>25</v>
      </c>
      <c r="G236" t="s">
        <v>14</v>
      </c>
      <c r="H236" t="s">
        <v>12</v>
      </c>
      <c r="I236">
        <v>3</v>
      </c>
      <c r="J236">
        <v>0</v>
      </c>
      <c r="K236" t="str">
        <f>IF(employee[[#This Row],[LeaveOrNot]]=1, "Leave", "Active")</f>
        <v>Active</v>
      </c>
    </row>
    <row r="237" spans="1:11" x14ac:dyDescent="0.25">
      <c r="A237" t="str" cm="1">
        <f t="array" ref="A237">"EMP" &amp; TEXT(ROW() - ROW(employee[#Headers]), "0000")</f>
        <v>EMP0236</v>
      </c>
      <c r="B237" t="s">
        <v>9</v>
      </c>
      <c r="C237">
        <v>2015</v>
      </c>
      <c r="D237" t="s">
        <v>10</v>
      </c>
      <c r="E237">
        <v>3</v>
      </c>
      <c r="F237">
        <v>24</v>
      </c>
      <c r="G237" t="s">
        <v>11</v>
      </c>
      <c r="H237" t="s">
        <v>12</v>
      </c>
      <c r="I237">
        <v>2</v>
      </c>
      <c r="J237">
        <v>0</v>
      </c>
      <c r="K237" t="str">
        <f>IF(employee[[#This Row],[LeaveOrNot]]=1, "Leave", "Active")</f>
        <v>Active</v>
      </c>
    </row>
    <row r="238" spans="1:11" x14ac:dyDescent="0.25">
      <c r="A238" t="str" cm="1">
        <f t="array" ref="A238">"EMP" &amp; TEXT(ROW() - ROW(employee[#Headers]), "0000")</f>
        <v>EMP0237</v>
      </c>
      <c r="B238" t="s">
        <v>9</v>
      </c>
      <c r="C238">
        <v>2014</v>
      </c>
      <c r="D238" t="s">
        <v>15</v>
      </c>
      <c r="E238">
        <v>3</v>
      </c>
      <c r="F238">
        <v>24</v>
      </c>
      <c r="G238" t="s">
        <v>14</v>
      </c>
      <c r="H238" t="s">
        <v>12</v>
      </c>
      <c r="I238">
        <v>2</v>
      </c>
      <c r="J238">
        <v>0</v>
      </c>
      <c r="K238" t="str">
        <f>IF(employee[[#This Row],[LeaveOrNot]]=1, "Leave", "Active")</f>
        <v>Active</v>
      </c>
    </row>
    <row r="239" spans="1:11" x14ac:dyDescent="0.25">
      <c r="A239" t="str" cm="1">
        <f t="array" ref="A239">"EMP" &amp; TEXT(ROW() - ROW(employee[#Headers]), "0000")</f>
        <v>EMP0238</v>
      </c>
      <c r="B239" t="s">
        <v>16</v>
      </c>
      <c r="C239">
        <v>2017</v>
      </c>
      <c r="D239" t="s">
        <v>10</v>
      </c>
      <c r="E239">
        <v>2</v>
      </c>
      <c r="F239">
        <v>26</v>
      </c>
      <c r="G239" t="s">
        <v>14</v>
      </c>
      <c r="H239" t="s">
        <v>12</v>
      </c>
      <c r="I239">
        <v>4</v>
      </c>
      <c r="J239">
        <v>1</v>
      </c>
      <c r="K239" t="str">
        <f>IF(employee[[#This Row],[LeaveOrNot]]=1, "Leave", "Active")</f>
        <v>Leave</v>
      </c>
    </row>
    <row r="240" spans="1:11" x14ac:dyDescent="0.25">
      <c r="A240" t="str" cm="1">
        <f t="array" ref="A240">"EMP" &amp; TEXT(ROW() - ROW(employee[#Headers]), "0000")</f>
        <v>EMP0239</v>
      </c>
      <c r="B240" t="s">
        <v>9</v>
      </c>
      <c r="C240">
        <v>2012</v>
      </c>
      <c r="D240" t="s">
        <v>15</v>
      </c>
      <c r="E240">
        <v>3</v>
      </c>
      <c r="F240">
        <v>28</v>
      </c>
      <c r="G240" t="s">
        <v>11</v>
      </c>
      <c r="H240" t="s">
        <v>12</v>
      </c>
      <c r="I240">
        <v>1</v>
      </c>
      <c r="J240">
        <v>0</v>
      </c>
      <c r="K240" t="str">
        <f>IF(employee[[#This Row],[LeaveOrNot]]=1, "Leave", "Active")</f>
        <v>Active</v>
      </c>
    </row>
    <row r="241" spans="1:11" x14ac:dyDescent="0.25">
      <c r="A241" t="str" cm="1">
        <f t="array" ref="A241">"EMP" &amp; TEXT(ROW() - ROW(employee[#Headers]), "0000")</f>
        <v>EMP0240</v>
      </c>
      <c r="B241" t="s">
        <v>16</v>
      </c>
      <c r="C241">
        <v>2017</v>
      </c>
      <c r="D241" t="s">
        <v>13</v>
      </c>
      <c r="E241">
        <v>2</v>
      </c>
      <c r="F241">
        <v>26</v>
      </c>
      <c r="G241" t="s">
        <v>14</v>
      </c>
      <c r="H241" t="s">
        <v>12</v>
      </c>
      <c r="I241">
        <v>4</v>
      </c>
      <c r="J241">
        <v>0</v>
      </c>
      <c r="K241" t="str">
        <f>IF(employee[[#This Row],[LeaveOrNot]]=1, "Leave", "Active")</f>
        <v>Active</v>
      </c>
    </row>
    <row r="242" spans="1:11" x14ac:dyDescent="0.25">
      <c r="A242" t="str" cm="1">
        <f t="array" ref="A242">"EMP" &amp; TEXT(ROW() - ROW(employee[#Headers]), "0000")</f>
        <v>EMP0241</v>
      </c>
      <c r="B242" t="s">
        <v>9</v>
      </c>
      <c r="C242">
        <v>2016</v>
      </c>
      <c r="D242" t="s">
        <v>13</v>
      </c>
      <c r="E242">
        <v>3</v>
      </c>
      <c r="F242">
        <v>25</v>
      </c>
      <c r="G242" t="s">
        <v>11</v>
      </c>
      <c r="H242" t="s">
        <v>12</v>
      </c>
      <c r="I242">
        <v>3</v>
      </c>
      <c r="J242">
        <v>0</v>
      </c>
      <c r="K242" t="str">
        <f>IF(employee[[#This Row],[LeaveOrNot]]=1, "Leave", "Active")</f>
        <v>Active</v>
      </c>
    </row>
    <row r="243" spans="1:11" x14ac:dyDescent="0.25">
      <c r="A243" t="str" cm="1">
        <f t="array" ref="A243">"EMP" &amp; TEXT(ROW() - ROW(employee[#Headers]), "0000")</f>
        <v>EMP0242</v>
      </c>
      <c r="B243" t="s">
        <v>9</v>
      </c>
      <c r="C243">
        <v>2017</v>
      </c>
      <c r="D243" t="s">
        <v>15</v>
      </c>
      <c r="E243">
        <v>3</v>
      </c>
      <c r="F243">
        <v>24</v>
      </c>
      <c r="G243" t="s">
        <v>11</v>
      </c>
      <c r="H243" t="s">
        <v>12</v>
      </c>
      <c r="I243">
        <v>2</v>
      </c>
      <c r="J243">
        <v>1</v>
      </c>
      <c r="K243" t="str">
        <f>IF(employee[[#This Row],[LeaveOrNot]]=1, "Leave", "Active")</f>
        <v>Leave</v>
      </c>
    </row>
    <row r="244" spans="1:11" x14ac:dyDescent="0.25">
      <c r="A244" t="str" cm="1">
        <f t="array" ref="A244">"EMP" &amp; TEXT(ROW() - ROW(employee[#Headers]), "0000")</f>
        <v>EMP0243</v>
      </c>
      <c r="B244" t="s">
        <v>9</v>
      </c>
      <c r="C244">
        <v>2013</v>
      </c>
      <c r="D244" t="s">
        <v>13</v>
      </c>
      <c r="E244">
        <v>2</v>
      </c>
      <c r="F244">
        <v>28</v>
      </c>
      <c r="G244" t="s">
        <v>14</v>
      </c>
      <c r="H244" t="s">
        <v>12</v>
      </c>
      <c r="I244">
        <v>3</v>
      </c>
      <c r="J244">
        <v>1</v>
      </c>
      <c r="K244" t="str">
        <f>IF(employee[[#This Row],[LeaveOrNot]]=1, "Leave", "Active")</f>
        <v>Leave</v>
      </c>
    </row>
    <row r="245" spans="1:11" x14ac:dyDescent="0.25">
      <c r="A245" t="str" cm="1">
        <f t="array" ref="A245">"EMP" &amp; TEXT(ROW() - ROW(employee[#Headers]), "0000")</f>
        <v>EMP0244</v>
      </c>
      <c r="B245" t="s">
        <v>9</v>
      </c>
      <c r="C245">
        <v>2014</v>
      </c>
      <c r="D245" t="s">
        <v>10</v>
      </c>
      <c r="E245">
        <v>3</v>
      </c>
      <c r="F245">
        <v>25</v>
      </c>
      <c r="G245" t="s">
        <v>14</v>
      </c>
      <c r="H245" t="s">
        <v>12</v>
      </c>
      <c r="I245">
        <v>3</v>
      </c>
      <c r="J245">
        <v>1</v>
      </c>
      <c r="K245" t="str">
        <f>IF(employee[[#This Row],[LeaveOrNot]]=1, "Leave", "Active")</f>
        <v>Leave</v>
      </c>
    </row>
    <row r="246" spans="1:11" x14ac:dyDescent="0.25">
      <c r="A246" t="str" cm="1">
        <f t="array" ref="A246">"EMP" &amp; TEXT(ROW() - ROW(employee[#Headers]), "0000")</f>
        <v>EMP0245</v>
      </c>
      <c r="B246" t="s">
        <v>9</v>
      </c>
      <c r="C246">
        <v>2014</v>
      </c>
      <c r="D246" t="s">
        <v>10</v>
      </c>
      <c r="E246">
        <v>3</v>
      </c>
      <c r="F246">
        <v>25</v>
      </c>
      <c r="G246" t="s">
        <v>11</v>
      </c>
      <c r="H246" t="s">
        <v>12</v>
      </c>
      <c r="I246">
        <v>3</v>
      </c>
      <c r="J246">
        <v>0</v>
      </c>
      <c r="K246" t="str">
        <f>IF(employee[[#This Row],[LeaveOrNot]]=1, "Leave", "Active")</f>
        <v>Active</v>
      </c>
    </row>
    <row r="247" spans="1:11" x14ac:dyDescent="0.25">
      <c r="A247" t="str" cm="1">
        <f t="array" ref="A247">"EMP" &amp; TEXT(ROW() - ROW(employee[#Headers]), "0000")</f>
        <v>EMP0246</v>
      </c>
      <c r="B247" t="s">
        <v>9</v>
      </c>
      <c r="C247">
        <v>2014</v>
      </c>
      <c r="D247" t="s">
        <v>13</v>
      </c>
      <c r="E247">
        <v>2</v>
      </c>
      <c r="F247">
        <v>24</v>
      </c>
      <c r="G247" t="s">
        <v>14</v>
      </c>
      <c r="H247" t="s">
        <v>12</v>
      </c>
      <c r="I247">
        <v>2</v>
      </c>
      <c r="J247">
        <v>1</v>
      </c>
      <c r="K247" t="str">
        <f>IF(employee[[#This Row],[LeaveOrNot]]=1, "Leave", "Active")</f>
        <v>Leave</v>
      </c>
    </row>
    <row r="248" spans="1:11" x14ac:dyDescent="0.25">
      <c r="A248" t="str" cm="1">
        <f t="array" ref="A248">"EMP" &amp; TEXT(ROW() - ROW(employee[#Headers]), "0000")</f>
        <v>EMP0247</v>
      </c>
      <c r="B248" t="s">
        <v>9</v>
      </c>
      <c r="C248">
        <v>2015</v>
      </c>
      <c r="D248" t="s">
        <v>10</v>
      </c>
      <c r="E248">
        <v>3</v>
      </c>
      <c r="F248">
        <v>28</v>
      </c>
      <c r="G248" t="s">
        <v>11</v>
      </c>
      <c r="H248" t="s">
        <v>12</v>
      </c>
      <c r="I248">
        <v>2</v>
      </c>
      <c r="J248">
        <v>1</v>
      </c>
      <c r="K248" t="str">
        <f>IF(employee[[#This Row],[LeaveOrNot]]=1, "Leave", "Active")</f>
        <v>Leave</v>
      </c>
    </row>
    <row r="249" spans="1:11" x14ac:dyDescent="0.25">
      <c r="A249" t="str" cm="1">
        <f t="array" ref="A249">"EMP" &amp; TEXT(ROW() - ROW(employee[#Headers]), "0000")</f>
        <v>EMP0248</v>
      </c>
      <c r="B249" t="s">
        <v>9</v>
      </c>
      <c r="C249">
        <v>2015</v>
      </c>
      <c r="D249" t="s">
        <v>10</v>
      </c>
      <c r="E249">
        <v>3</v>
      </c>
      <c r="F249">
        <v>27</v>
      </c>
      <c r="G249" t="s">
        <v>11</v>
      </c>
      <c r="H249" t="s">
        <v>12</v>
      </c>
      <c r="I249">
        <v>5</v>
      </c>
      <c r="J249">
        <v>0</v>
      </c>
      <c r="K249" t="str">
        <f>IF(employee[[#This Row],[LeaveOrNot]]=1, "Leave", "Active")</f>
        <v>Active</v>
      </c>
    </row>
    <row r="250" spans="1:11" x14ac:dyDescent="0.25">
      <c r="A250" t="str" cm="1">
        <f t="array" ref="A250">"EMP" &amp; TEXT(ROW() - ROW(employee[#Headers]), "0000")</f>
        <v>EMP0249</v>
      </c>
      <c r="B250" t="s">
        <v>9</v>
      </c>
      <c r="C250">
        <v>2016</v>
      </c>
      <c r="D250" t="s">
        <v>13</v>
      </c>
      <c r="E250">
        <v>3</v>
      </c>
      <c r="F250">
        <v>26</v>
      </c>
      <c r="G250" t="s">
        <v>11</v>
      </c>
      <c r="H250" t="s">
        <v>12</v>
      </c>
      <c r="I250">
        <v>4</v>
      </c>
      <c r="J250">
        <v>0</v>
      </c>
      <c r="K250" t="str">
        <f>IF(employee[[#This Row],[LeaveOrNot]]=1, "Leave", "Active")</f>
        <v>Active</v>
      </c>
    </row>
    <row r="251" spans="1:11" x14ac:dyDescent="0.25">
      <c r="A251" t="str" cm="1">
        <f t="array" ref="A251">"EMP" &amp; TEXT(ROW() - ROW(employee[#Headers]), "0000")</f>
        <v>EMP0250</v>
      </c>
      <c r="B251" t="s">
        <v>16</v>
      </c>
      <c r="C251">
        <v>2015</v>
      </c>
      <c r="D251" t="s">
        <v>15</v>
      </c>
      <c r="E251">
        <v>3</v>
      </c>
      <c r="F251">
        <v>26</v>
      </c>
      <c r="G251" t="s">
        <v>14</v>
      </c>
      <c r="H251" t="s">
        <v>12</v>
      </c>
      <c r="I251">
        <v>4</v>
      </c>
      <c r="J251">
        <v>1</v>
      </c>
      <c r="K251" t="str">
        <f>IF(employee[[#This Row],[LeaveOrNot]]=1, "Leave", "Active")</f>
        <v>Leave</v>
      </c>
    </row>
    <row r="252" spans="1:11" x14ac:dyDescent="0.25">
      <c r="A252" t="str" cm="1">
        <f t="array" ref="A252">"EMP" &amp; TEXT(ROW() - ROW(employee[#Headers]), "0000")</f>
        <v>EMP0251</v>
      </c>
      <c r="B252" t="s">
        <v>9</v>
      </c>
      <c r="C252">
        <v>2016</v>
      </c>
      <c r="D252" t="s">
        <v>10</v>
      </c>
      <c r="E252">
        <v>1</v>
      </c>
      <c r="F252">
        <v>28</v>
      </c>
      <c r="G252" t="s">
        <v>14</v>
      </c>
      <c r="H252" t="s">
        <v>12</v>
      </c>
      <c r="I252">
        <v>2</v>
      </c>
      <c r="J252">
        <v>0</v>
      </c>
      <c r="K252" t="str">
        <f>IF(employee[[#This Row],[LeaveOrNot]]=1, "Leave", "Active")</f>
        <v>Active</v>
      </c>
    </row>
    <row r="253" spans="1:11" x14ac:dyDescent="0.25">
      <c r="A253" t="str" cm="1">
        <f t="array" ref="A253">"EMP" &amp; TEXT(ROW() - ROW(employee[#Headers]), "0000")</f>
        <v>EMP0252</v>
      </c>
      <c r="B253" t="s">
        <v>9</v>
      </c>
      <c r="C253">
        <v>2014</v>
      </c>
      <c r="D253" t="s">
        <v>10</v>
      </c>
      <c r="E253">
        <v>3</v>
      </c>
      <c r="F253">
        <v>25</v>
      </c>
      <c r="G253" t="s">
        <v>11</v>
      </c>
      <c r="H253" t="s">
        <v>17</v>
      </c>
      <c r="I253">
        <v>3</v>
      </c>
      <c r="J253">
        <v>0</v>
      </c>
      <c r="K253" t="str">
        <f>IF(employee[[#This Row],[LeaveOrNot]]=1, "Leave", "Active")</f>
        <v>Active</v>
      </c>
    </row>
    <row r="254" spans="1:11" x14ac:dyDescent="0.25">
      <c r="A254" t="str" cm="1">
        <f t="array" ref="A254">"EMP" &amp; TEXT(ROW() - ROW(employee[#Headers]), "0000")</f>
        <v>EMP0253</v>
      </c>
      <c r="B254" t="s">
        <v>9</v>
      </c>
      <c r="C254">
        <v>2014</v>
      </c>
      <c r="D254" t="s">
        <v>10</v>
      </c>
      <c r="E254">
        <v>3</v>
      </c>
      <c r="F254">
        <v>27</v>
      </c>
      <c r="G254" t="s">
        <v>11</v>
      </c>
      <c r="H254" t="s">
        <v>12</v>
      </c>
      <c r="I254">
        <v>5</v>
      </c>
      <c r="J254">
        <v>0</v>
      </c>
      <c r="K254" t="str">
        <f>IF(employee[[#This Row],[LeaveOrNot]]=1, "Leave", "Active")</f>
        <v>Active</v>
      </c>
    </row>
    <row r="255" spans="1:11" x14ac:dyDescent="0.25">
      <c r="A255" t="str" cm="1">
        <f t="array" ref="A255">"EMP" &amp; TEXT(ROW() - ROW(employee[#Headers]), "0000")</f>
        <v>EMP0254</v>
      </c>
      <c r="B255" t="s">
        <v>9</v>
      </c>
      <c r="C255">
        <v>2017</v>
      </c>
      <c r="D255" t="s">
        <v>10</v>
      </c>
      <c r="E255">
        <v>3</v>
      </c>
      <c r="F255">
        <v>28</v>
      </c>
      <c r="G255" t="s">
        <v>11</v>
      </c>
      <c r="H255" t="s">
        <v>12</v>
      </c>
      <c r="I255">
        <v>2</v>
      </c>
      <c r="J255">
        <v>0</v>
      </c>
      <c r="K255" t="str">
        <f>IF(employee[[#This Row],[LeaveOrNot]]=1, "Leave", "Active")</f>
        <v>Active</v>
      </c>
    </row>
    <row r="256" spans="1:11" x14ac:dyDescent="0.25">
      <c r="A256" t="str" cm="1">
        <f t="array" ref="A256">"EMP" &amp; TEXT(ROW() - ROW(employee[#Headers]), "0000")</f>
        <v>EMP0255</v>
      </c>
      <c r="B256" t="s">
        <v>16</v>
      </c>
      <c r="C256">
        <v>2018</v>
      </c>
      <c r="D256" t="s">
        <v>15</v>
      </c>
      <c r="E256">
        <v>3</v>
      </c>
      <c r="F256">
        <v>24</v>
      </c>
      <c r="G256" t="s">
        <v>14</v>
      </c>
      <c r="H256" t="s">
        <v>17</v>
      </c>
      <c r="I256">
        <v>2</v>
      </c>
      <c r="J256">
        <v>1</v>
      </c>
      <c r="K256" t="str">
        <f>IF(employee[[#This Row],[LeaveOrNot]]=1, "Leave", "Active")</f>
        <v>Leave</v>
      </c>
    </row>
    <row r="257" spans="1:11" x14ac:dyDescent="0.25">
      <c r="A257" t="str" cm="1">
        <f t="array" ref="A257">"EMP" &amp; TEXT(ROW() - ROW(employee[#Headers]), "0000")</f>
        <v>EMP0256</v>
      </c>
      <c r="B257" t="s">
        <v>9</v>
      </c>
      <c r="C257">
        <v>2017</v>
      </c>
      <c r="D257" t="s">
        <v>13</v>
      </c>
      <c r="E257">
        <v>2</v>
      </c>
      <c r="F257">
        <v>25</v>
      </c>
      <c r="G257" t="s">
        <v>11</v>
      </c>
      <c r="H257" t="s">
        <v>12</v>
      </c>
      <c r="I257">
        <v>3</v>
      </c>
      <c r="J257">
        <v>0</v>
      </c>
      <c r="K257" t="str">
        <f>IF(employee[[#This Row],[LeaveOrNot]]=1, "Leave", "Active")</f>
        <v>Active</v>
      </c>
    </row>
    <row r="258" spans="1:11" x14ac:dyDescent="0.25">
      <c r="A258" t="str" cm="1">
        <f t="array" ref="A258">"EMP" &amp; TEXT(ROW() - ROW(employee[#Headers]), "0000")</f>
        <v>EMP0257</v>
      </c>
      <c r="B258" t="s">
        <v>9</v>
      </c>
      <c r="C258">
        <v>2018</v>
      </c>
      <c r="D258" t="s">
        <v>13</v>
      </c>
      <c r="E258">
        <v>2</v>
      </c>
      <c r="F258">
        <v>24</v>
      </c>
      <c r="G258" t="s">
        <v>14</v>
      </c>
      <c r="H258" t="s">
        <v>12</v>
      </c>
      <c r="I258">
        <v>2</v>
      </c>
      <c r="J258">
        <v>1</v>
      </c>
      <c r="K258" t="str">
        <f>IF(employee[[#This Row],[LeaveOrNot]]=1, "Leave", "Active")</f>
        <v>Leave</v>
      </c>
    </row>
    <row r="259" spans="1:11" x14ac:dyDescent="0.25">
      <c r="A259" t="str" cm="1">
        <f t="array" ref="A259">"EMP" &amp; TEXT(ROW() - ROW(employee[#Headers]), "0000")</f>
        <v>EMP0258</v>
      </c>
      <c r="B259" t="s">
        <v>16</v>
      </c>
      <c r="C259">
        <v>2017</v>
      </c>
      <c r="D259" t="s">
        <v>15</v>
      </c>
      <c r="E259">
        <v>2</v>
      </c>
      <c r="F259">
        <v>28</v>
      </c>
      <c r="G259" t="s">
        <v>14</v>
      </c>
      <c r="H259" t="s">
        <v>12</v>
      </c>
      <c r="I259">
        <v>1</v>
      </c>
      <c r="J259">
        <v>0</v>
      </c>
      <c r="K259" t="str">
        <f>IF(employee[[#This Row],[LeaveOrNot]]=1, "Leave", "Active")</f>
        <v>Active</v>
      </c>
    </row>
    <row r="260" spans="1:11" x14ac:dyDescent="0.25">
      <c r="A260" t="str" cm="1">
        <f t="array" ref="A260">"EMP" &amp; TEXT(ROW() - ROW(employee[#Headers]), "0000")</f>
        <v>EMP0259</v>
      </c>
      <c r="B260" t="s">
        <v>9</v>
      </c>
      <c r="C260">
        <v>2013</v>
      </c>
      <c r="D260" t="s">
        <v>15</v>
      </c>
      <c r="E260">
        <v>1</v>
      </c>
      <c r="F260">
        <v>27</v>
      </c>
      <c r="G260" t="s">
        <v>14</v>
      </c>
      <c r="H260" t="s">
        <v>12</v>
      </c>
      <c r="I260">
        <v>5</v>
      </c>
      <c r="J260">
        <v>0</v>
      </c>
      <c r="K260" t="str">
        <f>IF(employee[[#This Row],[LeaveOrNot]]=1, "Leave", "Active")</f>
        <v>Active</v>
      </c>
    </row>
    <row r="261" spans="1:11" x14ac:dyDescent="0.25">
      <c r="A261" t="str" cm="1">
        <f t="array" ref="A261">"EMP" &amp; TEXT(ROW() - ROW(employee[#Headers]), "0000")</f>
        <v>EMP0260</v>
      </c>
      <c r="B261" t="s">
        <v>9</v>
      </c>
      <c r="C261">
        <v>2017</v>
      </c>
      <c r="D261" t="s">
        <v>15</v>
      </c>
      <c r="E261">
        <v>2</v>
      </c>
      <c r="F261">
        <v>27</v>
      </c>
      <c r="G261" t="s">
        <v>14</v>
      </c>
      <c r="H261" t="s">
        <v>12</v>
      </c>
      <c r="I261">
        <v>5</v>
      </c>
      <c r="J261">
        <v>0</v>
      </c>
      <c r="K261" t="str">
        <f>IF(employee[[#This Row],[LeaveOrNot]]=1, "Leave", "Active")</f>
        <v>Active</v>
      </c>
    </row>
    <row r="262" spans="1:11" x14ac:dyDescent="0.25">
      <c r="A262" t="str" cm="1">
        <f t="array" ref="A262">"EMP" &amp; TEXT(ROW() - ROW(employee[#Headers]), "0000")</f>
        <v>EMP0261</v>
      </c>
      <c r="B262" t="s">
        <v>9</v>
      </c>
      <c r="C262">
        <v>2017</v>
      </c>
      <c r="D262" t="s">
        <v>10</v>
      </c>
      <c r="E262">
        <v>3</v>
      </c>
      <c r="F262">
        <v>28</v>
      </c>
      <c r="G262" t="s">
        <v>11</v>
      </c>
      <c r="H262" t="s">
        <v>12</v>
      </c>
      <c r="I262">
        <v>1</v>
      </c>
      <c r="J262">
        <v>0</v>
      </c>
      <c r="K262" t="str">
        <f>IF(employee[[#This Row],[LeaveOrNot]]=1, "Leave", "Active")</f>
        <v>Active</v>
      </c>
    </row>
    <row r="263" spans="1:11" x14ac:dyDescent="0.25">
      <c r="A263" t="str" cm="1">
        <f t="array" ref="A263">"EMP" &amp; TEXT(ROW() - ROW(employee[#Headers]), "0000")</f>
        <v>EMP0262</v>
      </c>
      <c r="B263" t="s">
        <v>9</v>
      </c>
      <c r="C263">
        <v>2016</v>
      </c>
      <c r="D263" t="s">
        <v>13</v>
      </c>
      <c r="E263">
        <v>2</v>
      </c>
      <c r="F263">
        <v>27</v>
      </c>
      <c r="G263" t="s">
        <v>14</v>
      </c>
      <c r="H263" t="s">
        <v>12</v>
      </c>
      <c r="I263">
        <v>5</v>
      </c>
      <c r="J263">
        <v>1</v>
      </c>
      <c r="K263" t="str">
        <f>IF(employee[[#This Row],[LeaveOrNot]]=1, "Leave", "Active")</f>
        <v>Leave</v>
      </c>
    </row>
    <row r="264" spans="1:11" x14ac:dyDescent="0.25">
      <c r="A264" t="str" cm="1">
        <f t="array" ref="A264">"EMP" &amp; TEXT(ROW() - ROW(employee[#Headers]), "0000")</f>
        <v>EMP0263</v>
      </c>
      <c r="B264" t="s">
        <v>16</v>
      </c>
      <c r="C264">
        <v>2018</v>
      </c>
      <c r="D264" t="s">
        <v>10</v>
      </c>
      <c r="E264">
        <v>3</v>
      </c>
      <c r="F264">
        <v>24</v>
      </c>
      <c r="G264" t="s">
        <v>11</v>
      </c>
      <c r="H264" t="s">
        <v>12</v>
      </c>
      <c r="I264">
        <v>2</v>
      </c>
      <c r="J264">
        <v>1</v>
      </c>
      <c r="K264" t="str">
        <f>IF(employee[[#This Row],[LeaveOrNot]]=1, "Leave", "Active")</f>
        <v>Leave</v>
      </c>
    </row>
    <row r="265" spans="1:11" x14ac:dyDescent="0.25">
      <c r="A265" t="str" cm="1">
        <f t="array" ref="A265">"EMP" &amp; TEXT(ROW() - ROW(employee[#Headers]), "0000")</f>
        <v>EMP0264</v>
      </c>
      <c r="B265" t="s">
        <v>9</v>
      </c>
      <c r="C265">
        <v>2012</v>
      </c>
      <c r="D265" t="s">
        <v>13</v>
      </c>
      <c r="E265">
        <v>1</v>
      </c>
      <c r="F265">
        <v>26</v>
      </c>
      <c r="G265" t="s">
        <v>11</v>
      </c>
      <c r="H265" t="s">
        <v>12</v>
      </c>
      <c r="I265">
        <v>4</v>
      </c>
      <c r="J265">
        <v>0</v>
      </c>
      <c r="K265" t="str">
        <f>IF(employee[[#This Row],[LeaveOrNot]]=1, "Leave", "Active")</f>
        <v>Active</v>
      </c>
    </row>
    <row r="266" spans="1:11" x14ac:dyDescent="0.25">
      <c r="A266" t="str" cm="1">
        <f t="array" ref="A266">"EMP" &amp; TEXT(ROW() - ROW(employee[#Headers]), "0000")</f>
        <v>EMP0265</v>
      </c>
      <c r="B266" t="s">
        <v>9</v>
      </c>
      <c r="C266">
        <v>2016</v>
      </c>
      <c r="D266" t="s">
        <v>10</v>
      </c>
      <c r="E266">
        <v>3</v>
      </c>
      <c r="F266">
        <v>26</v>
      </c>
      <c r="G266" t="s">
        <v>11</v>
      </c>
      <c r="H266" t="s">
        <v>12</v>
      </c>
      <c r="I266">
        <v>4</v>
      </c>
      <c r="J266">
        <v>0</v>
      </c>
      <c r="K266" t="str">
        <f>IF(employee[[#This Row],[LeaveOrNot]]=1, "Leave", "Active")</f>
        <v>Active</v>
      </c>
    </row>
    <row r="267" spans="1:11" x14ac:dyDescent="0.25">
      <c r="A267" t="str" cm="1">
        <f t="array" ref="A267">"EMP" &amp; TEXT(ROW() - ROW(employee[#Headers]), "0000")</f>
        <v>EMP0266</v>
      </c>
      <c r="B267" t="s">
        <v>16</v>
      </c>
      <c r="C267">
        <v>2016</v>
      </c>
      <c r="D267" t="s">
        <v>15</v>
      </c>
      <c r="E267">
        <v>1</v>
      </c>
      <c r="F267">
        <v>27</v>
      </c>
      <c r="G267" t="s">
        <v>11</v>
      </c>
      <c r="H267" t="s">
        <v>12</v>
      </c>
      <c r="I267">
        <v>5</v>
      </c>
      <c r="J267">
        <v>0</v>
      </c>
      <c r="K267" t="str">
        <f>IF(employee[[#This Row],[LeaveOrNot]]=1, "Leave", "Active")</f>
        <v>Active</v>
      </c>
    </row>
    <row r="268" spans="1:11" x14ac:dyDescent="0.25">
      <c r="A268" t="str" cm="1">
        <f t="array" ref="A268">"EMP" &amp; TEXT(ROW() - ROW(employee[#Headers]), "0000")</f>
        <v>EMP0267</v>
      </c>
      <c r="B268" t="s">
        <v>9</v>
      </c>
      <c r="C268">
        <v>2015</v>
      </c>
      <c r="D268" t="s">
        <v>15</v>
      </c>
      <c r="E268">
        <v>3</v>
      </c>
      <c r="F268">
        <v>26</v>
      </c>
      <c r="G268" t="s">
        <v>14</v>
      </c>
      <c r="H268" t="s">
        <v>12</v>
      </c>
      <c r="I268">
        <v>4</v>
      </c>
      <c r="J268">
        <v>0</v>
      </c>
      <c r="K268" t="str">
        <f>IF(employee[[#This Row],[LeaveOrNot]]=1, "Leave", "Active")</f>
        <v>Active</v>
      </c>
    </row>
    <row r="269" spans="1:11" x14ac:dyDescent="0.25">
      <c r="A269" t="str" cm="1">
        <f t="array" ref="A269">"EMP" &amp; TEXT(ROW() - ROW(employee[#Headers]), "0000")</f>
        <v>EMP0268</v>
      </c>
      <c r="B269" t="s">
        <v>9</v>
      </c>
      <c r="C269">
        <v>2012</v>
      </c>
      <c r="D269" t="s">
        <v>10</v>
      </c>
      <c r="E269">
        <v>3</v>
      </c>
      <c r="F269">
        <v>27</v>
      </c>
      <c r="G269" t="s">
        <v>11</v>
      </c>
      <c r="H269" t="s">
        <v>17</v>
      </c>
      <c r="I269">
        <v>5</v>
      </c>
      <c r="J269">
        <v>0</v>
      </c>
      <c r="K269" t="str">
        <f>IF(employee[[#This Row],[LeaveOrNot]]=1, "Leave", "Active")</f>
        <v>Active</v>
      </c>
    </row>
    <row r="270" spans="1:11" x14ac:dyDescent="0.25">
      <c r="A270" t="str" cm="1">
        <f t="array" ref="A270">"EMP" &amp; TEXT(ROW() - ROW(employee[#Headers]), "0000")</f>
        <v>EMP0269</v>
      </c>
      <c r="B270" t="s">
        <v>9</v>
      </c>
      <c r="C270">
        <v>2013</v>
      </c>
      <c r="D270" t="s">
        <v>10</v>
      </c>
      <c r="E270">
        <v>3</v>
      </c>
      <c r="F270">
        <v>24</v>
      </c>
      <c r="G270" t="s">
        <v>11</v>
      </c>
      <c r="H270" t="s">
        <v>17</v>
      </c>
      <c r="I270">
        <v>2</v>
      </c>
      <c r="J270">
        <v>1</v>
      </c>
      <c r="K270" t="str">
        <f>IF(employee[[#This Row],[LeaveOrNot]]=1, "Leave", "Active")</f>
        <v>Leave</v>
      </c>
    </row>
    <row r="271" spans="1:11" x14ac:dyDescent="0.25">
      <c r="A271" t="str" cm="1">
        <f t="array" ref="A271">"EMP" &amp; TEXT(ROW() - ROW(employee[#Headers]), "0000")</f>
        <v>EMP0270</v>
      </c>
      <c r="B271" t="s">
        <v>9</v>
      </c>
      <c r="C271">
        <v>2018</v>
      </c>
      <c r="D271" t="s">
        <v>10</v>
      </c>
      <c r="E271">
        <v>3</v>
      </c>
      <c r="F271">
        <v>26</v>
      </c>
      <c r="G271" t="s">
        <v>14</v>
      </c>
      <c r="H271" t="s">
        <v>12</v>
      </c>
      <c r="I271">
        <v>4</v>
      </c>
      <c r="J271">
        <v>1</v>
      </c>
      <c r="K271" t="str">
        <f>IF(employee[[#This Row],[LeaveOrNot]]=1, "Leave", "Active")</f>
        <v>Leave</v>
      </c>
    </row>
    <row r="272" spans="1:11" x14ac:dyDescent="0.25">
      <c r="A272" t="str" cm="1">
        <f t="array" ref="A272">"EMP" &amp; TEXT(ROW() - ROW(employee[#Headers]), "0000")</f>
        <v>EMP0271</v>
      </c>
      <c r="B272" t="s">
        <v>16</v>
      </c>
      <c r="C272">
        <v>2017</v>
      </c>
      <c r="D272" t="s">
        <v>13</v>
      </c>
      <c r="E272">
        <v>2</v>
      </c>
      <c r="F272">
        <v>26</v>
      </c>
      <c r="G272" t="s">
        <v>14</v>
      </c>
      <c r="H272" t="s">
        <v>12</v>
      </c>
      <c r="I272">
        <v>4</v>
      </c>
      <c r="J272">
        <v>1</v>
      </c>
      <c r="K272" t="str">
        <f>IF(employee[[#This Row],[LeaveOrNot]]=1, "Leave", "Active")</f>
        <v>Leave</v>
      </c>
    </row>
    <row r="273" spans="1:11" x14ac:dyDescent="0.25">
      <c r="A273" t="str" cm="1">
        <f t="array" ref="A273">"EMP" &amp; TEXT(ROW() - ROW(employee[#Headers]), "0000")</f>
        <v>EMP0272</v>
      </c>
      <c r="B273" t="s">
        <v>16</v>
      </c>
      <c r="C273">
        <v>2017</v>
      </c>
      <c r="D273" t="s">
        <v>15</v>
      </c>
      <c r="E273">
        <v>2</v>
      </c>
      <c r="F273">
        <v>28</v>
      </c>
      <c r="G273" t="s">
        <v>14</v>
      </c>
      <c r="H273" t="s">
        <v>12</v>
      </c>
      <c r="I273">
        <v>2</v>
      </c>
      <c r="J273">
        <v>0</v>
      </c>
      <c r="K273" t="str">
        <f>IF(employee[[#This Row],[LeaveOrNot]]=1, "Leave", "Active")</f>
        <v>Active</v>
      </c>
    </row>
    <row r="274" spans="1:11" x14ac:dyDescent="0.25">
      <c r="A274" t="str" cm="1">
        <f t="array" ref="A274">"EMP" &amp; TEXT(ROW() - ROW(employee[#Headers]), "0000")</f>
        <v>EMP0273</v>
      </c>
      <c r="B274" t="s">
        <v>9</v>
      </c>
      <c r="C274">
        <v>2013</v>
      </c>
      <c r="D274" t="s">
        <v>13</v>
      </c>
      <c r="E274">
        <v>3</v>
      </c>
      <c r="F274">
        <v>28</v>
      </c>
      <c r="G274" t="s">
        <v>11</v>
      </c>
      <c r="H274" t="s">
        <v>12</v>
      </c>
      <c r="I274">
        <v>1</v>
      </c>
      <c r="J274">
        <v>0</v>
      </c>
      <c r="K274" t="str">
        <f>IF(employee[[#This Row],[LeaveOrNot]]=1, "Leave", "Active")</f>
        <v>Active</v>
      </c>
    </row>
    <row r="275" spans="1:11" x14ac:dyDescent="0.25">
      <c r="A275" t="str" cm="1">
        <f t="array" ref="A275">"EMP" &amp; TEXT(ROW() - ROW(employee[#Headers]), "0000")</f>
        <v>EMP0274</v>
      </c>
      <c r="B275" t="s">
        <v>16</v>
      </c>
      <c r="C275">
        <v>2013</v>
      </c>
      <c r="D275" t="s">
        <v>15</v>
      </c>
      <c r="E275">
        <v>3</v>
      </c>
      <c r="F275">
        <v>25</v>
      </c>
      <c r="G275" t="s">
        <v>11</v>
      </c>
      <c r="H275" t="s">
        <v>12</v>
      </c>
      <c r="I275">
        <v>3</v>
      </c>
      <c r="J275">
        <v>0</v>
      </c>
      <c r="K275" t="str">
        <f>IF(employee[[#This Row],[LeaveOrNot]]=1, "Leave", "Active")</f>
        <v>Active</v>
      </c>
    </row>
    <row r="276" spans="1:11" x14ac:dyDescent="0.25">
      <c r="A276" t="str" cm="1">
        <f t="array" ref="A276">"EMP" &amp; TEXT(ROW() - ROW(employee[#Headers]), "0000")</f>
        <v>EMP0275</v>
      </c>
      <c r="B276" t="s">
        <v>9</v>
      </c>
      <c r="C276">
        <v>2018</v>
      </c>
      <c r="D276" t="s">
        <v>10</v>
      </c>
      <c r="E276">
        <v>3</v>
      </c>
      <c r="F276">
        <v>28</v>
      </c>
      <c r="G276" t="s">
        <v>14</v>
      </c>
      <c r="H276" t="s">
        <v>17</v>
      </c>
      <c r="I276">
        <v>1</v>
      </c>
      <c r="J276">
        <v>1</v>
      </c>
      <c r="K276" t="str">
        <f>IF(employee[[#This Row],[LeaveOrNot]]=1, "Leave", "Active")</f>
        <v>Leave</v>
      </c>
    </row>
    <row r="277" spans="1:11" x14ac:dyDescent="0.25">
      <c r="A277" t="str" cm="1">
        <f t="array" ref="A277">"EMP" &amp; TEXT(ROW() - ROW(employee[#Headers]), "0000")</f>
        <v>EMP0276</v>
      </c>
      <c r="B277" t="s">
        <v>9</v>
      </c>
      <c r="C277">
        <v>2013</v>
      </c>
      <c r="D277" t="s">
        <v>13</v>
      </c>
      <c r="E277">
        <v>3</v>
      </c>
      <c r="F277">
        <v>27</v>
      </c>
      <c r="G277" t="s">
        <v>14</v>
      </c>
      <c r="H277" t="s">
        <v>12</v>
      </c>
      <c r="I277">
        <v>5</v>
      </c>
      <c r="J277">
        <v>1</v>
      </c>
      <c r="K277" t="str">
        <f>IF(employee[[#This Row],[LeaveOrNot]]=1, "Leave", "Active")</f>
        <v>Leave</v>
      </c>
    </row>
    <row r="278" spans="1:11" x14ac:dyDescent="0.25">
      <c r="A278" t="str" cm="1">
        <f t="array" ref="A278">"EMP" &amp; TEXT(ROW() - ROW(employee[#Headers]), "0000")</f>
        <v>EMP0277</v>
      </c>
      <c r="B278" t="s">
        <v>9</v>
      </c>
      <c r="C278">
        <v>2012</v>
      </c>
      <c r="D278" t="s">
        <v>10</v>
      </c>
      <c r="E278">
        <v>3</v>
      </c>
      <c r="F278">
        <v>25</v>
      </c>
      <c r="G278" t="s">
        <v>11</v>
      </c>
      <c r="H278" t="s">
        <v>12</v>
      </c>
      <c r="I278">
        <v>3</v>
      </c>
      <c r="J278">
        <v>0</v>
      </c>
      <c r="K278" t="str">
        <f>IF(employee[[#This Row],[LeaveOrNot]]=1, "Leave", "Active")</f>
        <v>Active</v>
      </c>
    </row>
    <row r="279" spans="1:11" x14ac:dyDescent="0.25">
      <c r="A279" t="str" cm="1">
        <f t="array" ref="A279">"EMP" &amp; TEXT(ROW() - ROW(employee[#Headers]), "0000")</f>
        <v>EMP0278</v>
      </c>
      <c r="B279" t="s">
        <v>9</v>
      </c>
      <c r="C279">
        <v>2014</v>
      </c>
      <c r="D279" t="s">
        <v>10</v>
      </c>
      <c r="E279">
        <v>3</v>
      </c>
      <c r="F279">
        <v>28</v>
      </c>
      <c r="G279" t="s">
        <v>11</v>
      </c>
      <c r="H279" t="s">
        <v>12</v>
      </c>
      <c r="I279">
        <v>1</v>
      </c>
      <c r="J279">
        <v>0</v>
      </c>
      <c r="K279" t="str">
        <f>IF(employee[[#This Row],[LeaveOrNot]]=1, "Leave", "Active")</f>
        <v>Active</v>
      </c>
    </row>
    <row r="280" spans="1:11" x14ac:dyDescent="0.25">
      <c r="A280" t="str" cm="1">
        <f t="array" ref="A280">"EMP" &amp; TEXT(ROW() - ROW(employee[#Headers]), "0000")</f>
        <v>EMP0279</v>
      </c>
      <c r="B280" t="s">
        <v>9</v>
      </c>
      <c r="C280">
        <v>2017</v>
      </c>
      <c r="D280" t="s">
        <v>15</v>
      </c>
      <c r="E280">
        <v>3</v>
      </c>
      <c r="F280">
        <v>28</v>
      </c>
      <c r="G280" t="s">
        <v>14</v>
      </c>
      <c r="H280" t="s">
        <v>12</v>
      </c>
      <c r="I280">
        <v>3</v>
      </c>
      <c r="J280">
        <v>0</v>
      </c>
      <c r="K280" t="str">
        <f>IF(employee[[#This Row],[LeaveOrNot]]=1, "Leave", "Active")</f>
        <v>Active</v>
      </c>
    </row>
    <row r="281" spans="1:11" x14ac:dyDescent="0.25">
      <c r="A281" t="str" cm="1">
        <f t="array" ref="A281">"EMP" &amp; TEXT(ROW() - ROW(employee[#Headers]), "0000")</f>
        <v>EMP0280</v>
      </c>
      <c r="B281" t="s">
        <v>16</v>
      </c>
      <c r="C281">
        <v>2017</v>
      </c>
      <c r="D281" t="s">
        <v>15</v>
      </c>
      <c r="E281">
        <v>2</v>
      </c>
      <c r="F281">
        <v>28</v>
      </c>
      <c r="G281" t="s">
        <v>11</v>
      </c>
      <c r="H281" t="s">
        <v>17</v>
      </c>
      <c r="I281">
        <v>2</v>
      </c>
      <c r="J281">
        <v>0</v>
      </c>
      <c r="K281" t="str">
        <f>IF(employee[[#This Row],[LeaveOrNot]]=1, "Leave", "Active")</f>
        <v>Active</v>
      </c>
    </row>
    <row r="282" spans="1:11" x14ac:dyDescent="0.25">
      <c r="A282" t="str" cm="1">
        <f t="array" ref="A282">"EMP" &amp; TEXT(ROW() - ROW(employee[#Headers]), "0000")</f>
        <v>EMP0281</v>
      </c>
      <c r="B282" t="s">
        <v>9</v>
      </c>
      <c r="C282">
        <v>2014</v>
      </c>
      <c r="D282" t="s">
        <v>10</v>
      </c>
      <c r="E282">
        <v>3</v>
      </c>
      <c r="F282">
        <v>25</v>
      </c>
      <c r="G282" t="s">
        <v>11</v>
      </c>
      <c r="H282" t="s">
        <v>12</v>
      </c>
      <c r="I282">
        <v>3</v>
      </c>
      <c r="J282">
        <v>0</v>
      </c>
      <c r="K282" t="str">
        <f>IF(employee[[#This Row],[LeaveOrNot]]=1, "Leave", "Active")</f>
        <v>Active</v>
      </c>
    </row>
    <row r="283" spans="1:11" x14ac:dyDescent="0.25">
      <c r="A283" t="str" cm="1">
        <f t="array" ref="A283">"EMP" &amp; TEXT(ROW() - ROW(employee[#Headers]), "0000")</f>
        <v>EMP0282</v>
      </c>
      <c r="B283" t="s">
        <v>16</v>
      </c>
      <c r="C283">
        <v>2017</v>
      </c>
      <c r="D283" t="s">
        <v>15</v>
      </c>
      <c r="E283">
        <v>3</v>
      </c>
      <c r="F283">
        <v>26</v>
      </c>
      <c r="G283" t="s">
        <v>11</v>
      </c>
      <c r="H283" t="s">
        <v>12</v>
      </c>
      <c r="I283">
        <v>4</v>
      </c>
      <c r="J283">
        <v>0</v>
      </c>
      <c r="K283" t="str">
        <f>IF(employee[[#This Row],[LeaveOrNot]]=1, "Leave", "Active")</f>
        <v>Active</v>
      </c>
    </row>
    <row r="284" spans="1:11" x14ac:dyDescent="0.25">
      <c r="A284" t="str" cm="1">
        <f t="array" ref="A284">"EMP" &amp; TEXT(ROW() - ROW(employee[#Headers]), "0000")</f>
        <v>EMP0283</v>
      </c>
      <c r="B284" t="s">
        <v>9</v>
      </c>
      <c r="C284">
        <v>2015</v>
      </c>
      <c r="D284" t="s">
        <v>13</v>
      </c>
      <c r="E284">
        <v>1</v>
      </c>
      <c r="F284">
        <v>25</v>
      </c>
      <c r="G284" t="s">
        <v>14</v>
      </c>
      <c r="H284" t="s">
        <v>12</v>
      </c>
      <c r="I284">
        <v>3</v>
      </c>
      <c r="J284">
        <v>1</v>
      </c>
      <c r="K284" t="str">
        <f>IF(employee[[#This Row],[LeaveOrNot]]=1, "Leave", "Active")</f>
        <v>Leave</v>
      </c>
    </row>
    <row r="285" spans="1:11" x14ac:dyDescent="0.25">
      <c r="A285" t="str" cm="1">
        <f t="array" ref="A285">"EMP" &amp; TEXT(ROW() - ROW(employee[#Headers]), "0000")</f>
        <v>EMP0284</v>
      </c>
      <c r="B285" t="s">
        <v>16</v>
      </c>
      <c r="C285">
        <v>2013</v>
      </c>
      <c r="D285" t="s">
        <v>15</v>
      </c>
      <c r="E285">
        <v>3</v>
      </c>
      <c r="F285">
        <v>27</v>
      </c>
      <c r="G285" t="s">
        <v>11</v>
      </c>
      <c r="H285" t="s">
        <v>12</v>
      </c>
      <c r="I285">
        <v>5</v>
      </c>
      <c r="J285">
        <v>0</v>
      </c>
      <c r="K285" t="str">
        <f>IF(employee[[#This Row],[LeaveOrNot]]=1, "Leave", "Active")</f>
        <v>Active</v>
      </c>
    </row>
    <row r="286" spans="1:11" x14ac:dyDescent="0.25">
      <c r="A286" t="str" cm="1">
        <f t="array" ref="A286">"EMP" &amp; TEXT(ROW() - ROW(employee[#Headers]), "0000")</f>
        <v>EMP0285</v>
      </c>
      <c r="B286" t="s">
        <v>18</v>
      </c>
      <c r="C286">
        <v>2014</v>
      </c>
      <c r="D286" t="s">
        <v>10</v>
      </c>
      <c r="E286">
        <v>3</v>
      </c>
      <c r="F286">
        <v>24</v>
      </c>
      <c r="G286" t="s">
        <v>14</v>
      </c>
      <c r="H286" t="s">
        <v>12</v>
      </c>
      <c r="I286">
        <v>2</v>
      </c>
      <c r="J286">
        <v>0</v>
      </c>
      <c r="K286" t="str">
        <f>IF(employee[[#This Row],[LeaveOrNot]]=1, "Leave", "Active")</f>
        <v>Active</v>
      </c>
    </row>
    <row r="287" spans="1:11" x14ac:dyDescent="0.25">
      <c r="A287" t="str" cm="1">
        <f t="array" ref="A287">"EMP" &amp; TEXT(ROW() - ROW(employee[#Headers]), "0000")</f>
        <v>EMP0286</v>
      </c>
      <c r="B287" t="s">
        <v>16</v>
      </c>
      <c r="C287">
        <v>2017</v>
      </c>
      <c r="D287" t="s">
        <v>15</v>
      </c>
      <c r="E287">
        <v>2</v>
      </c>
      <c r="F287">
        <v>27</v>
      </c>
      <c r="G287" t="s">
        <v>14</v>
      </c>
      <c r="H287" t="s">
        <v>12</v>
      </c>
      <c r="I287">
        <v>5</v>
      </c>
      <c r="J287">
        <v>0</v>
      </c>
      <c r="K287" t="str">
        <f>IF(employee[[#This Row],[LeaveOrNot]]=1, "Leave", "Active")</f>
        <v>Active</v>
      </c>
    </row>
    <row r="288" spans="1:11" x14ac:dyDescent="0.25">
      <c r="A288" t="str" cm="1">
        <f t="array" ref="A288">"EMP" &amp; TEXT(ROW() - ROW(employee[#Headers]), "0000")</f>
        <v>EMP0287</v>
      </c>
      <c r="B288" t="s">
        <v>9</v>
      </c>
      <c r="C288">
        <v>2018</v>
      </c>
      <c r="D288" t="s">
        <v>10</v>
      </c>
      <c r="E288">
        <v>3</v>
      </c>
      <c r="F288">
        <v>26</v>
      </c>
      <c r="G288" t="s">
        <v>11</v>
      </c>
      <c r="H288" t="s">
        <v>12</v>
      </c>
      <c r="I288">
        <v>4</v>
      </c>
      <c r="J288">
        <v>1</v>
      </c>
      <c r="K288" t="str">
        <f>IF(employee[[#This Row],[LeaveOrNot]]=1, "Leave", "Active")</f>
        <v>Leave</v>
      </c>
    </row>
    <row r="289" spans="1:11" x14ac:dyDescent="0.25">
      <c r="A289" t="str" cm="1">
        <f t="array" ref="A289">"EMP" &amp; TEXT(ROW() - ROW(employee[#Headers]), "0000")</f>
        <v>EMP0288</v>
      </c>
      <c r="B289" t="s">
        <v>9</v>
      </c>
      <c r="C289">
        <v>2012</v>
      </c>
      <c r="D289" t="s">
        <v>10</v>
      </c>
      <c r="E289">
        <v>3</v>
      </c>
      <c r="F289">
        <v>26</v>
      </c>
      <c r="G289" t="s">
        <v>11</v>
      </c>
      <c r="H289" t="s">
        <v>12</v>
      </c>
      <c r="I289">
        <v>4</v>
      </c>
      <c r="J289">
        <v>0</v>
      </c>
      <c r="K289" t="str">
        <f>IF(employee[[#This Row],[LeaveOrNot]]=1, "Leave", "Active")</f>
        <v>Active</v>
      </c>
    </row>
    <row r="290" spans="1:11" x14ac:dyDescent="0.25">
      <c r="A290" t="str" cm="1">
        <f t="array" ref="A290">"EMP" &amp; TEXT(ROW() - ROW(employee[#Headers]), "0000")</f>
        <v>EMP0289</v>
      </c>
      <c r="B290" t="s">
        <v>16</v>
      </c>
      <c r="C290">
        <v>2015</v>
      </c>
      <c r="D290" t="s">
        <v>13</v>
      </c>
      <c r="E290">
        <v>3</v>
      </c>
      <c r="F290">
        <v>27</v>
      </c>
      <c r="G290" t="s">
        <v>14</v>
      </c>
      <c r="H290" t="s">
        <v>12</v>
      </c>
      <c r="I290">
        <v>5</v>
      </c>
      <c r="J290">
        <v>1</v>
      </c>
      <c r="K290" t="str">
        <f>IF(employee[[#This Row],[LeaveOrNot]]=1, "Leave", "Active")</f>
        <v>Leave</v>
      </c>
    </row>
    <row r="291" spans="1:11" x14ac:dyDescent="0.25">
      <c r="A291" t="str" cm="1">
        <f t="array" ref="A291">"EMP" &amp; TEXT(ROW() - ROW(employee[#Headers]), "0000")</f>
        <v>EMP0290</v>
      </c>
      <c r="B291" t="s">
        <v>9</v>
      </c>
      <c r="C291">
        <v>2018</v>
      </c>
      <c r="D291" t="s">
        <v>10</v>
      </c>
      <c r="E291">
        <v>3</v>
      </c>
      <c r="F291">
        <v>26</v>
      </c>
      <c r="G291" t="s">
        <v>11</v>
      </c>
      <c r="H291" t="s">
        <v>12</v>
      </c>
      <c r="I291">
        <v>4</v>
      </c>
      <c r="J291">
        <v>1</v>
      </c>
      <c r="K291" t="str">
        <f>IF(employee[[#This Row],[LeaveOrNot]]=1, "Leave", "Active")</f>
        <v>Leave</v>
      </c>
    </row>
    <row r="292" spans="1:11" x14ac:dyDescent="0.25">
      <c r="A292" t="str" cm="1">
        <f t="array" ref="A292">"EMP" &amp; TEXT(ROW() - ROW(employee[#Headers]), "0000")</f>
        <v>EMP0291</v>
      </c>
      <c r="B292" t="s">
        <v>9</v>
      </c>
      <c r="C292">
        <v>2016</v>
      </c>
      <c r="D292" t="s">
        <v>10</v>
      </c>
      <c r="E292">
        <v>3</v>
      </c>
      <c r="F292">
        <v>24</v>
      </c>
      <c r="G292" t="s">
        <v>11</v>
      </c>
      <c r="H292" t="s">
        <v>12</v>
      </c>
      <c r="I292">
        <v>2</v>
      </c>
      <c r="J292">
        <v>0</v>
      </c>
      <c r="K292" t="str">
        <f>IF(employee[[#This Row],[LeaveOrNot]]=1, "Leave", "Active")</f>
        <v>Active</v>
      </c>
    </row>
    <row r="293" spans="1:11" x14ac:dyDescent="0.25">
      <c r="A293" t="str" cm="1">
        <f t="array" ref="A293">"EMP" &amp; TEXT(ROW() - ROW(employee[#Headers]), "0000")</f>
        <v>EMP0292</v>
      </c>
      <c r="B293" t="s">
        <v>16</v>
      </c>
      <c r="C293">
        <v>2017</v>
      </c>
      <c r="D293" t="s">
        <v>15</v>
      </c>
      <c r="E293">
        <v>2</v>
      </c>
      <c r="F293">
        <v>25</v>
      </c>
      <c r="G293" t="s">
        <v>14</v>
      </c>
      <c r="H293" t="s">
        <v>12</v>
      </c>
      <c r="I293">
        <v>3</v>
      </c>
      <c r="J293">
        <v>0</v>
      </c>
      <c r="K293" t="str">
        <f>IF(employee[[#This Row],[LeaveOrNot]]=1, "Leave", "Active")</f>
        <v>Active</v>
      </c>
    </row>
    <row r="294" spans="1:11" x14ac:dyDescent="0.25">
      <c r="A294" t="str" cm="1">
        <f t="array" ref="A294">"EMP" &amp; TEXT(ROW() - ROW(employee[#Headers]), "0000")</f>
        <v>EMP0293</v>
      </c>
      <c r="B294" t="s">
        <v>9</v>
      </c>
      <c r="C294">
        <v>2017</v>
      </c>
      <c r="D294" t="s">
        <v>15</v>
      </c>
      <c r="E294">
        <v>2</v>
      </c>
      <c r="F294">
        <v>28</v>
      </c>
      <c r="G294" t="s">
        <v>11</v>
      </c>
      <c r="H294" t="s">
        <v>12</v>
      </c>
      <c r="I294">
        <v>1</v>
      </c>
      <c r="J294">
        <v>0</v>
      </c>
      <c r="K294" t="str">
        <f>IF(employee[[#This Row],[LeaveOrNot]]=1, "Leave", "Active")</f>
        <v>Active</v>
      </c>
    </row>
    <row r="295" spans="1:11" x14ac:dyDescent="0.25">
      <c r="A295" t="str" cm="1">
        <f t="array" ref="A295">"EMP" &amp; TEXT(ROW() - ROW(employee[#Headers]), "0000")</f>
        <v>EMP0294</v>
      </c>
      <c r="B295" t="s">
        <v>9</v>
      </c>
      <c r="C295">
        <v>2012</v>
      </c>
      <c r="D295" t="s">
        <v>15</v>
      </c>
      <c r="E295">
        <v>3</v>
      </c>
      <c r="F295">
        <v>27</v>
      </c>
      <c r="G295" t="s">
        <v>14</v>
      </c>
      <c r="H295" t="s">
        <v>12</v>
      </c>
      <c r="I295">
        <v>5</v>
      </c>
      <c r="J295">
        <v>0</v>
      </c>
      <c r="K295" t="str">
        <f>IF(employee[[#This Row],[LeaveOrNot]]=1, "Leave", "Active")</f>
        <v>Active</v>
      </c>
    </row>
    <row r="296" spans="1:11" x14ac:dyDescent="0.25">
      <c r="A296" t="str" cm="1">
        <f t="array" ref="A296">"EMP" &amp; TEXT(ROW() - ROW(employee[#Headers]), "0000")</f>
        <v>EMP0295</v>
      </c>
      <c r="B296" t="s">
        <v>16</v>
      </c>
      <c r="C296">
        <v>2013</v>
      </c>
      <c r="D296" t="s">
        <v>15</v>
      </c>
      <c r="E296">
        <v>3</v>
      </c>
      <c r="F296">
        <v>26</v>
      </c>
      <c r="G296" t="s">
        <v>11</v>
      </c>
      <c r="H296" t="s">
        <v>12</v>
      </c>
      <c r="I296">
        <v>4</v>
      </c>
      <c r="J296">
        <v>1</v>
      </c>
      <c r="K296" t="str">
        <f>IF(employee[[#This Row],[LeaveOrNot]]=1, "Leave", "Active")</f>
        <v>Leave</v>
      </c>
    </row>
    <row r="297" spans="1:11" x14ac:dyDescent="0.25">
      <c r="A297" t="str" cm="1">
        <f t="array" ref="A297">"EMP" &amp; TEXT(ROW() - ROW(employee[#Headers]), "0000")</f>
        <v>EMP0296</v>
      </c>
      <c r="B297" t="s">
        <v>9</v>
      </c>
      <c r="C297">
        <v>2015</v>
      </c>
      <c r="D297" t="s">
        <v>10</v>
      </c>
      <c r="E297">
        <v>3</v>
      </c>
      <c r="F297">
        <v>26</v>
      </c>
      <c r="G297" t="s">
        <v>14</v>
      </c>
      <c r="H297" t="s">
        <v>17</v>
      </c>
      <c r="I297">
        <v>4</v>
      </c>
      <c r="J297">
        <v>1</v>
      </c>
      <c r="K297" t="str">
        <f>IF(employee[[#This Row],[LeaveOrNot]]=1, "Leave", "Active")</f>
        <v>Leave</v>
      </c>
    </row>
    <row r="298" spans="1:11" x14ac:dyDescent="0.25">
      <c r="A298" t="str" cm="1">
        <f t="array" ref="A298">"EMP" &amp; TEXT(ROW() - ROW(employee[#Headers]), "0000")</f>
        <v>EMP0297</v>
      </c>
      <c r="B298" t="s">
        <v>9</v>
      </c>
      <c r="C298">
        <v>2014</v>
      </c>
      <c r="D298" t="s">
        <v>13</v>
      </c>
      <c r="E298">
        <v>3</v>
      </c>
      <c r="F298">
        <v>28</v>
      </c>
      <c r="G298" t="s">
        <v>11</v>
      </c>
      <c r="H298" t="s">
        <v>12</v>
      </c>
      <c r="I298">
        <v>2</v>
      </c>
      <c r="J298">
        <v>0</v>
      </c>
      <c r="K298" t="str">
        <f>IF(employee[[#This Row],[LeaveOrNot]]=1, "Leave", "Active")</f>
        <v>Active</v>
      </c>
    </row>
    <row r="299" spans="1:11" x14ac:dyDescent="0.25">
      <c r="A299" t="str" cm="1">
        <f t="array" ref="A299">"EMP" &amp; TEXT(ROW() - ROW(employee[#Headers]), "0000")</f>
        <v>EMP0298</v>
      </c>
      <c r="B299" t="s">
        <v>9</v>
      </c>
      <c r="C299">
        <v>2016</v>
      </c>
      <c r="D299" t="s">
        <v>10</v>
      </c>
      <c r="E299">
        <v>3</v>
      </c>
      <c r="F299">
        <v>24</v>
      </c>
      <c r="G299" t="s">
        <v>14</v>
      </c>
      <c r="H299" t="s">
        <v>12</v>
      </c>
      <c r="I299">
        <v>2</v>
      </c>
      <c r="J299">
        <v>1</v>
      </c>
      <c r="K299" t="str">
        <f>IF(employee[[#This Row],[LeaveOrNot]]=1, "Leave", "Active")</f>
        <v>Leave</v>
      </c>
    </row>
    <row r="300" spans="1:11" x14ac:dyDescent="0.25">
      <c r="A300" t="str" cm="1">
        <f t="array" ref="A300">"EMP" &amp; TEXT(ROW() - ROW(employee[#Headers]), "0000")</f>
        <v>EMP0299</v>
      </c>
      <c r="B300" t="s">
        <v>9</v>
      </c>
      <c r="C300">
        <v>2012</v>
      </c>
      <c r="D300" t="s">
        <v>10</v>
      </c>
      <c r="E300">
        <v>3</v>
      </c>
      <c r="F300">
        <v>28</v>
      </c>
      <c r="G300" t="s">
        <v>11</v>
      </c>
      <c r="H300" t="s">
        <v>12</v>
      </c>
      <c r="I300">
        <v>3</v>
      </c>
      <c r="J300">
        <v>0</v>
      </c>
      <c r="K300" t="str">
        <f>IF(employee[[#This Row],[LeaveOrNot]]=1, "Leave", "Active")</f>
        <v>Active</v>
      </c>
    </row>
    <row r="301" spans="1:11" x14ac:dyDescent="0.25">
      <c r="A301" t="str" cm="1">
        <f t="array" ref="A301">"EMP" &amp; TEXT(ROW() - ROW(employee[#Headers]), "0000")</f>
        <v>EMP0300</v>
      </c>
      <c r="B301" t="s">
        <v>9</v>
      </c>
      <c r="C301">
        <v>2012</v>
      </c>
      <c r="D301" t="s">
        <v>10</v>
      </c>
      <c r="E301">
        <v>3</v>
      </c>
      <c r="F301">
        <v>27</v>
      </c>
      <c r="G301" t="s">
        <v>11</v>
      </c>
      <c r="H301" t="s">
        <v>12</v>
      </c>
      <c r="I301">
        <v>5</v>
      </c>
      <c r="J301">
        <v>0</v>
      </c>
      <c r="K301" t="str">
        <f>IF(employee[[#This Row],[LeaveOrNot]]=1, "Leave", "Active")</f>
        <v>Active</v>
      </c>
    </row>
    <row r="302" spans="1:11" x14ac:dyDescent="0.25">
      <c r="A302" t="str" cm="1">
        <f t="array" ref="A302">"EMP" &amp; TEXT(ROW() - ROW(employee[#Headers]), "0000")</f>
        <v>EMP0301</v>
      </c>
      <c r="B302" t="s">
        <v>9</v>
      </c>
      <c r="C302">
        <v>2013</v>
      </c>
      <c r="D302" t="s">
        <v>10</v>
      </c>
      <c r="E302">
        <v>3</v>
      </c>
      <c r="F302">
        <v>26</v>
      </c>
      <c r="G302" t="s">
        <v>11</v>
      </c>
      <c r="H302" t="s">
        <v>12</v>
      </c>
      <c r="I302">
        <v>4</v>
      </c>
      <c r="J302">
        <v>0</v>
      </c>
      <c r="K302" t="str">
        <f>IF(employee[[#This Row],[LeaveOrNot]]=1, "Leave", "Active")</f>
        <v>Active</v>
      </c>
    </row>
    <row r="303" spans="1:11" x14ac:dyDescent="0.25">
      <c r="A303" t="str" cm="1">
        <f t="array" ref="A303">"EMP" &amp; TEXT(ROW() - ROW(employee[#Headers]), "0000")</f>
        <v>EMP0302</v>
      </c>
      <c r="B303" t="s">
        <v>9</v>
      </c>
      <c r="C303">
        <v>2014</v>
      </c>
      <c r="D303" t="s">
        <v>15</v>
      </c>
      <c r="E303">
        <v>3</v>
      </c>
      <c r="F303">
        <v>28</v>
      </c>
      <c r="G303" t="s">
        <v>14</v>
      </c>
      <c r="H303" t="s">
        <v>12</v>
      </c>
      <c r="I303">
        <v>1</v>
      </c>
      <c r="J303">
        <v>0</v>
      </c>
      <c r="K303" t="str">
        <f>IF(employee[[#This Row],[LeaveOrNot]]=1, "Leave", "Active")</f>
        <v>Active</v>
      </c>
    </row>
    <row r="304" spans="1:11" x14ac:dyDescent="0.25">
      <c r="A304" t="str" cm="1">
        <f t="array" ref="A304">"EMP" &amp; TEXT(ROW() - ROW(employee[#Headers]), "0000")</f>
        <v>EMP0303</v>
      </c>
      <c r="B304" t="s">
        <v>9</v>
      </c>
      <c r="C304">
        <v>2014</v>
      </c>
      <c r="D304" t="s">
        <v>15</v>
      </c>
      <c r="E304">
        <v>3</v>
      </c>
      <c r="F304">
        <v>27</v>
      </c>
      <c r="G304" t="s">
        <v>14</v>
      </c>
      <c r="H304" t="s">
        <v>17</v>
      </c>
      <c r="I304">
        <v>5</v>
      </c>
      <c r="J304">
        <v>0</v>
      </c>
      <c r="K304" t="str">
        <f>IF(employee[[#This Row],[LeaveOrNot]]=1, "Leave", "Active")</f>
        <v>Active</v>
      </c>
    </row>
    <row r="305" spans="1:11" x14ac:dyDescent="0.25">
      <c r="A305" t="str" cm="1">
        <f t="array" ref="A305">"EMP" &amp; TEXT(ROW() - ROW(employee[#Headers]), "0000")</f>
        <v>EMP0304</v>
      </c>
      <c r="B305" t="s">
        <v>9</v>
      </c>
      <c r="C305">
        <v>2015</v>
      </c>
      <c r="D305" t="s">
        <v>13</v>
      </c>
      <c r="E305">
        <v>3</v>
      </c>
      <c r="F305">
        <v>26</v>
      </c>
      <c r="G305" t="s">
        <v>14</v>
      </c>
      <c r="H305" t="s">
        <v>17</v>
      </c>
      <c r="I305">
        <v>4</v>
      </c>
      <c r="J305">
        <v>1</v>
      </c>
      <c r="K305" t="str">
        <f>IF(employee[[#This Row],[LeaveOrNot]]=1, "Leave", "Active")</f>
        <v>Leave</v>
      </c>
    </row>
    <row r="306" spans="1:11" x14ac:dyDescent="0.25">
      <c r="A306" t="str" cm="1">
        <f t="array" ref="A306">"EMP" &amp; TEXT(ROW() - ROW(employee[#Headers]), "0000")</f>
        <v>EMP0305</v>
      </c>
      <c r="B306" t="s">
        <v>16</v>
      </c>
      <c r="C306">
        <v>2014</v>
      </c>
      <c r="D306" t="s">
        <v>15</v>
      </c>
      <c r="E306">
        <v>3</v>
      </c>
      <c r="F306">
        <v>26</v>
      </c>
      <c r="G306" t="s">
        <v>11</v>
      </c>
      <c r="H306" t="s">
        <v>12</v>
      </c>
      <c r="I306">
        <v>4</v>
      </c>
      <c r="J306">
        <v>1</v>
      </c>
      <c r="K306" t="str">
        <f>IF(employee[[#This Row],[LeaveOrNot]]=1, "Leave", "Active")</f>
        <v>Leave</v>
      </c>
    </row>
    <row r="307" spans="1:11" x14ac:dyDescent="0.25">
      <c r="A307" t="str" cm="1">
        <f t="array" ref="A307">"EMP" &amp; TEXT(ROW() - ROW(employee[#Headers]), "0000")</f>
        <v>EMP0306</v>
      </c>
      <c r="B307" t="s">
        <v>18</v>
      </c>
      <c r="C307">
        <v>2015</v>
      </c>
      <c r="D307" t="s">
        <v>15</v>
      </c>
      <c r="E307">
        <v>3</v>
      </c>
      <c r="F307">
        <v>25</v>
      </c>
      <c r="G307" t="s">
        <v>14</v>
      </c>
      <c r="H307" t="s">
        <v>12</v>
      </c>
      <c r="I307">
        <v>3</v>
      </c>
      <c r="J307">
        <v>0</v>
      </c>
      <c r="K307" t="str">
        <f>IF(employee[[#This Row],[LeaveOrNot]]=1, "Leave", "Active")</f>
        <v>Active</v>
      </c>
    </row>
    <row r="308" spans="1:11" x14ac:dyDescent="0.25">
      <c r="A308" t="str" cm="1">
        <f t="array" ref="A308">"EMP" &amp; TEXT(ROW() - ROW(employee[#Headers]), "0000")</f>
        <v>EMP0307</v>
      </c>
      <c r="B308" t="s">
        <v>16</v>
      </c>
      <c r="C308">
        <v>2015</v>
      </c>
      <c r="D308" t="s">
        <v>15</v>
      </c>
      <c r="E308">
        <v>3</v>
      </c>
      <c r="F308">
        <v>25</v>
      </c>
      <c r="G308" t="s">
        <v>11</v>
      </c>
      <c r="H308" t="s">
        <v>12</v>
      </c>
      <c r="I308">
        <v>3</v>
      </c>
      <c r="J308">
        <v>0</v>
      </c>
      <c r="K308" t="str">
        <f>IF(employee[[#This Row],[LeaveOrNot]]=1, "Leave", "Active")</f>
        <v>Active</v>
      </c>
    </row>
    <row r="309" spans="1:11" x14ac:dyDescent="0.25">
      <c r="A309" t="str" cm="1">
        <f t="array" ref="A309">"EMP" &amp; TEXT(ROW() - ROW(employee[#Headers]), "0000")</f>
        <v>EMP0308</v>
      </c>
      <c r="B309" t="s">
        <v>9</v>
      </c>
      <c r="C309">
        <v>2012</v>
      </c>
      <c r="D309" t="s">
        <v>13</v>
      </c>
      <c r="E309">
        <v>3</v>
      </c>
      <c r="F309">
        <v>27</v>
      </c>
      <c r="G309" t="s">
        <v>11</v>
      </c>
      <c r="H309" t="s">
        <v>12</v>
      </c>
      <c r="I309">
        <v>5</v>
      </c>
      <c r="J309">
        <v>0</v>
      </c>
      <c r="K309" t="str">
        <f>IF(employee[[#This Row],[LeaveOrNot]]=1, "Leave", "Active")</f>
        <v>Active</v>
      </c>
    </row>
    <row r="310" spans="1:11" x14ac:dyDescent="0.25">
      <c r="A310" t="str" cm="1">
        <f t="array" ref="A310">"EMP" &amp; TEXT(ROW() - ROW(employee[#Headers]), "0000")</f>
        <v>EMP0309</v>
      </c>
      <c r="B310" t="s">
        <v>16</v>
      </c>
      <c r="C310">
        <v>2017</v>
      </c>
      <c r="D310" t="s">
        <v>15</v>
      </c>
      <c r="E310">
        <v>2</v>
      </c>
      <c r="F310">
        <v>24</v>
      </c>
      <c r="G310" t="s">
        <v>14</v>
      </c>
      <c r="H310" t="s">
        <v>12</v>
      </c>
      <c r="I310">
        <v>2</v>
      </c>
      <c r="J310">
        <v>0</v>
      </c>
      <c r="K310" t="str">
        <f>IF(employee[[#This Row],[LeaveOrNot]]=1, "Leave", "Active")</f>
        <v>Active</v>
      </c>
    </row>
    <row r="311" spans="1:11" x14ac:dyDescent="0.25">
      <c r="A311" t="str" cm="1">
        <f t="array" ref="A311">"EMP" &amp; TEXT(ROW() - ROW(employee[#Headers]), "0000")</f>
        <v>EMP0310</v>
      </c>
      <c r="B311" t="s">
        <v>9</v>
      </c>
      <c r="C311">
        <v>2016</v>
      </c>
      <c r="D311" t="s">
        <v>10</v>
      </c>
      <c r="E311">
        <v>3</v>
      </c>
      <c r="F311">
        <v>24</v>
      </c>
      <c r="G311" t="s">
        <v>11</v>
      </c>
      <c r="H311" t="s">
        <v>12</v>
      </c>
      <c r="I311">
        <v>2</v>
      </c>
      <c r="J311">
        <v>0</v>
      </c>
      <c r="K311" t="str">
        <f>IF(employee[[#This Row],[LeaveOrNot]]=1, "Leave", "Active")</f>
        <v>Active</v>
      </c>
    </row>
    <row r="312" spans="1:11" x14ac:dyDescent="0.25">
      <c r="A312" t="str" cm="1">
        <f t="array" ref="A312">"EMP" &amp; TEXT(ROW() - ROW(employee[#Headers]), "0000")</f>
        <v>EMP0311</v>
      </c>
      <c r="B312" t="s">
        <v>16</v>
      </c>
      <c r="C312">
        <v>2015</v>
      </c>
      <c r="D312" t="s">
        <v>13</v>
      </c>
      <c r="E312">
        <v>3</v>
      </c>
      <c r="F312">
        <v>28</v>
      </c>
      <c r="G312" t="s">
        <v>14</v>
      </c>
      <c r="H312" t="s">
        <v>12</v>
      </c>
      <c r="I312">
        <v>2</v>
      </c>
      <c r="J312">
        <v>0</v>
      </c>
      <c r="K312" t="str">
        <f>IF(employee[[#This Row],[LeaveOrNot]]=1, "Leave", "Active")</f>
        <v>Active</v>
      </c>
    </row>
    <row r="313" spans="1:11" x14ac:dyDescent="0.25">
      <c r="A313" t="str" cm="1">
        <f t="array" ref="A313">"EMP" &amp; TEXT(ROW() - ROW(employee[#Headers]), "0000")</f>
        <v>EMP0312</v>
      </c>
      <c r="B313" t="s">
        <v>9</v>
      </c>
      <c r="C313">
        <v>2017</v>
      </c>
      <c r="D313" t="s">
        <v>10</v>
      </c>
      <c r="E313">
        <v>3</v>
      </c>
      <c r="F313">
        <v>24</v>
      </c>
      <c r="G313" t="s">
        <v>14</v>
      </c>
      <c r="H313" t="s">
        <v>12</v>
      </c>
      <c r="I313">
        <v>2</v>
      </c>
      <c r="J313">
        <v>0</v>
      </c>
      <c r="K313" t="str">
        <f>IF(employee[[#This Row],[LeaveOrNot]]=1, "Leave", "Active")</f>
        <v>Active</v>
      </c>
    </row>
    <row r="314" spans="1:11" x14ac:dyDescent="0.25">
      <c r="A314" t="str" cm="1">
        <f t="array" ref="A314">"EMP" &amp; TEXT(ROW() - ROW(employee[#Headers]), "0000")</f>
        <v>EMP0313</v>
      </c>
      <c r="B314" t="s">
        <v>9</v>
      </c>
      <c r="C314">
        <v>2017</v>
      </c>
      <c r="D314" t="s">
        <v>13</v>
      </c>
      <c r="E314">
        <v>3</v>
      </c>
      <c r="F314">
        <v>25</v>
      </c>
      <c r="G314" t="s">
        <v>11</v>
      </c>
      <c r="H314" t="s">
        <v>12</v>
      </c>
      <c r="I314">
        <v>3</v>
      </c>
      <c r="J314">
        <v>0</v>
      </c>
      <c r="K314" t="str">
        <f>IF(employee[[#This Row],[LeaveOrNot]]=1, "Leave", "Active")</f>
        <v>Active</v>
      </c>
    </row>
    <row r="315" spans="1:11" x14ac:dyDescent="0.25">
      <c r="A315" t="str" cm="1">
        <f t="array" ref="A315">"EMP" &amp; TEXT(ROW() - ROW(employee[#Headers]), "0000")</f>
        <v>EMP0314</v>
      </c>
      <c r="B315" t="s">
        <v>9</v>
      </c>
      <c r="C315">
        <v>2017</v>
      </c>
      <c r="D315" t="s">
        <v>10</v>
      </c>
      <c r="E315">
        <v>1</v>
      </c>
      <c r="F315">
        <v>25</v>
      </c>
      <c r="G315" t="s">
        <v>11</v>
      </c>
      <c r="H315" t="s">
        <v>12</v>
      </c>
      <c r="I315">
        <v>3</v>
      </c>
      <c r="J315">
        <v>0</v>
      </c>
      <c r="K315" t="str">
        <f>IF(employee[[#This Row],[LeaveOrNot]]=1, "Leave", "Active")</f>
        <v>Active</v>
      </c>
    </row>
    <row r="316" spans="1:11" x14ac:dyDescent="0.25">
      <c r="A316" t="str" cm="1">
        <f t="array" ref="A316">"EMP" &amp; TEXT(ROW() - ROW(employee[#Headers]), "0000")</f>
        <v>EMP0315</v>
      </c>
      <c r="B316" t="s">
        <v>16</v>
      </c>
      <c r="C316">
        <v>2015</v>
      </c>
      <c r="D316" t="s">
        <v>13</v>
      </c>
      <c r="E316">
        <v>3</v>
      </c>
      <c r="F316">
        <v>28</v>
      </c>
      <c r="G316" t="s">
        <v>14</v>
      </c>
      <c r="H316" t="s">
        <v>12</v>
      </c>
      <c r="I316">
        <v>2</v>
      </c>
      <c r="J316">
        <v>0</v>
      </c>
      <c r="K316" t="str">
        <f>IF(employee[[#This Row],[LeaveOrNot]]=1, "Leave", "Active")</f>
        <v>Active</v>
      </c>
    </row>
    <row r="317" spans="1:11" x14ac:dyDescent="0.25">
      <c r="A317" t="str" cm="1">
        <f t="array" ref="A317">"EMP" &amp; TEXT(ROW() - ROW(employee[#Headers]), "0000")</f>
        <v>EMP0316</v>
      </c>
      <c r="B317" t="s">
        <v>9</v>
      </c>
      <c r="C317">
        <v>2017</v>
      </c>
      <c r="D317" t="s">
        <v>13</v>
      </c>
      <c r="E317">
        <v>3</v>
      </c>
      <c r="F317">
        <v>26</v>
      </c>
      <c r="G317" t="s">
        <v>11</v>
      </c>
      <c r="H317" t="s">
        <v>12</v>
      </c>
      <c r="I317">
        <v>4</v>
      </c>
      <c r="J317">
        <v>0</v>
      </c>
      <c r="K317" t="str">
        <f>IF(employee[[#This Row],[LeaveOrNot]]=1, "Leave", "Active")</f>
        <v>Active</v>
      </c>
    </row>
    <row r="318" spans="1:11" x14ac:dyDescent="0.25">
      <c r="A318" t="str" cm="1">
        <f t="array" ref="A318">"EMP" &amp; TEXT(ROW() - ROW(employee[#Headers]), "0000")</f>
        <v>EMP0317</v>
      </c>
      <c r="B318" t="s">
        <v>9</v>
      </c>
      <c r="C318">
        <v>2014</v>
      </c>
      <c r="D318" t="s">
        <v>13</v>
      </c>
      <c r="E318">
        <v>3</v>
      </c>
      <c r="F318">
        <v>24</v>
      </c>
      <c r="G318" t="s">
        <v>11</v>
      </c>
      <c r="H318" t="s">
        <v>12</v>
      </c>
      <c r="I318">
        <v>2</v>
      </c>
      <c r="J318">
        <v>0</v>
      </c>
      <c r="K318" t="str">
        <f>IF(employee[[#This Row],[LeaveOrNot]]=1, "Leave", "Active")</f>
        <v>Active</v>
      </c>
    </row>
    <row r="319" spans="1:11" x14ac:dyDescent="0.25">
      <c r="A319" t="str" cm="1">
        <f t="array" ref="A319">"EMP" &amp; TEXT(ROW() - ROW(employee[#Headers]), "0000")</f>
        <v>EMP0318</v>
      </c>
      <c r="B319" t="s">
        <v>9</v>
      </c>
      <c r="C319">
        <v>2014</v>
      </c>
      <c r="D319" t="s">
        <v>13</v>
      </c>
      <c r="E319">
        <v>3</v>
      </c>
      <c r="F319">
        <v>25</v>
      </c>
      <c r="G319" t="s">
        <v>14</v>
      </c>
      <c r="H319" t="s">
        <v>12</v>
      </c>
      <c r="I319">
        <v>3</v>
      </c>
      <c r="J319">
        <v>1</v>
      </c>
      <c r="K319" t="str">
        <f>IF(employee[[#This Row],[LeaveOrNot]]=1, "Leave", "Active")</f>
        <v>Leave</v>
      </c>
    </row>
    <row r="320" spans="1:11" x14ac:dyDescent="0.25">
      <c r="A320" t="str" cm="1">
        <f t="array" ref="A320">"EMP" &amp; TEXT(ROW() - ROW(employee[#Headers]), "0000")</f>
        <v>EMP0319</v>
      </c>
      <c r="B320" t="s">
        <v>9</v>
      </c>
      <c r="C320">
        <v>2018</v>
      </c>
      <c r="D320" t="s">
        <v>13</v>
      </c>
      <c r="E320">
        <v>3</v>
      </c>
      <c r="F320">
        <v>26</v>
      </c>
      <c r="G320" t="s">
        <v>14</v>
      </c>
      <c r="H320" t="s">
        <v>12</v>
      </c>
      <c r="I320">
        <v>4</v>
      </c>
      <c r="J320">
        <v>1</v>
      </c>
      <c r="K320" t="str">
        <f>IF(employee[[#This Row],[LeaveOrNot]]=1, "Leave", "Active")</f>
        <v>Leave</v>
      </c>
    </row>
    <row r="321" spans="1:11" x14ac:dyDescent="0.25">
      <c r="A321" t="str" cm="1">
        <f t="array" ref="A321">"EMP" &amp; TEXT(ROW() - ROW(employee[#Headers]), "0000")</f>
        <v>EMP0320</v>
      </c>
      <c r="B321" t="s">
        <v>9</v>
      </c>
      <c r="C321">
        <v>2016</v>
      </c>
      <c r="D321" t="s">
        <v>10</v>
      </c>
      <c r="E321">
        <v>3</v>
      </c>
      <c r="F321">
        <v>27</v>
      </c>
      <c r="G321" t="s">
        <v>11</v>
      </c>
      <c r="H321" t="s">
        <v>12</v>
      </c>
      <c r="I321">
        <v>5</v>
      </c>
      <c r="J321">
        <v>0</v>
      </c>
      <c r="K321" t="str">
        <f>IF(employee[[#This Row],[LeaveOrNot]]=1, "Leave", "Active")</f>
        <v>Active</v>
      </c>
    </row>
    <row r="322" spans="1:11" x14ac:dyDescent="0.25">
      <c r="A322" t="str" cm="1">
        <f t="array" ref="A322">"EMP" &amp; TEXT(ROW() - ROW(employee[#Headers]), "0000")</f>
        <v>EMP0321</v>
      </c>
      <c r="B322" t="s">
        <v>9</v>
      </c>
      <c r="C322">
        <v>2017</v>
      </c>
      <c r="D322" t="s">
        <v>10</v>
      </c>
      <c r="E322">
        <v>3</v>
      </c>
      <c r="F322">
        <v>28</v>
      </c>
      <c r="G322" t="s">
        <v>14</v>
      </c>
      <c r="H322" t="s">
        <v>12</v>
      </c>
      <c r="I322">
        <v>2</v>
      </c>
      <c r="J322">
        <v>0</v>
      </c>
      <c r="K322" t="str">
        <f>IF(employee[[#This Row],[LeaveOrNot]]=1, "Leave", "Active")</f>
        <v>Active</v>
      </c>
    </row>
    <row r="323" spans="1:11" x14ac:dyDescent="0.25">
      <c r="A323" t="str" cm="1">
        <f t="array" ref="A323">"EMP" &amp; TEXT(ROW() - ROW(employee[#Headers]), "0000")</f>
        <v>EMP0322</v>
      </c>
      <c r="B323" t="s">
        <v>9</v>
      </c>
      <c r="C323">
        <v>2012</v>
      </c>
      <c r="D323" t="s">
        <v>13</v>
      </c>
      <c r="E323">
        <v>3</v>
      </c>
      <c r="F323">
        <v>28</v>
      </c>
      <c r="G323" t="s">
        <v>11</v>
      </c>
      <c r="H323" t="s">
        <v>12</v>
      </c>
      <c r="I323">
        <v>2</v>
      </c>
      <c r="J323">
        <v>0</v>
      </c>
      <c r="K323" t="str">
        <f>IF(employee[[#This Row],[LeaveOrNot]]=1, "Leave", "Active")</f>
        <v>Active</v>
      </c>
    </row>
    <row r="324" spans="1:11" x14ac:dyDescent="0.25">
      <c r="A324" t="str" cm="1">
        <f t="array" ref="A324">"EMP" &amp; TEXT(ROW() - ROW(employee[#Headers]), "0000")</f>
        <v>EMP0323</v>
      </c>
      <c r="B324" t="s">
        <v>16</v>
      </c>
      <c r="C324">
        <v>2012</v>
      </c>
      <c r="D324" t="s">
        <v>15</v>
      </c>
      <c r="E324">
        <v>3</v>
      </c>
      <c r="F324">
        <v>24</v>
      </c>
      <c r="G324" t="s">
        <v>14</v>
      </c>
      <c r="H324" t="s">
        <v>12</v>
      </c>
      <c r="I324">
        <v>2</v>
      </c>
      <c r="J324">
        <v>1</v>
      </c>
      <c r="K324" t="str">
        <f>IF(employee[[#This Row],[LeaveOrNot]]=1, "Leave", "Active")</f>
        <v>Leave</v>
      </c>
    </row>
    <row r="325" spans="1:11" x14ac:dyDescent="0.25">
      <c r="A325" t="str" cm="1">
        <f t="array" ref="A325">"EMP" &amp; TEXT(ROW() - ROW(employee[#Headers]), "0000")</f>
        <v>EMP0324</v>
      </c>
      <c r="B325" t="s">
        <v>9</v>
      </c>
      <c r="C325">
        <v>2013</v>
      </c>
      <c r="D325" t="s">
        <v>10</v>
      </c>
      <c r="E325">
        <v>3</v>
      </c>
      <c r="F325">
        <v>26</v>
      </c>
      <c r="G325" t="s">
        <v>11</v>
      </c>
      <c r="H325" t="s">
        <v>12</v>
      </c>
      <c r="I325">
        <v>4</v>
      </c>
      <c r="J325">
        <v>0</v>
      </c>
      <c r="K325" t="str">
        <f>IF(employee[[#This Row],[LeaveOrNot]]=1, "Leave", "Active")</f>
        <v>Active</v>
      </c>
    </row>
    <row r="326" spans="1:11" x14ac:dyDescent="0.25">
      <c r="A326" t="str" cm="1">
        <f t="array" ref="A326">"EMP" &amp; TEXT(ROW() - ROW(employee[#Headers]), "0000")</f>
        <v>EMP0325</v>
      </c>
      <c r="B326" t="s">
        <v>9</v>
      </c>
      <c r="C326">
        <v>2015</v>
      </c>
      <c r="D326" t="s">
        <v>15</v>
      </c>
      <c r="E326">
        <v>3</v>
      </c>
      <c r="F326">
        <v>26</v>
      </c>
      <c r="G326" t="s">
        <v>14</v>
      </c>
      <c r="H326" t="s">
        <v>17</v>
      </c>
      <c r="I326">
        <v>4</v>
      </c>
      <c r="J326">
        <v>0</v>
      </c>
      <c r="K326" t="str">
        <f>IF(employee[[#This Row],[LeaveOrNot]]=1, "Leave", "Active")</f>
        <v>Active</v>
      </c>
    </row>
    <row r="327" spans="1:11" x14ac:dyDescent="0.25">
      <c r="A327" t="str" cm="1">
        <f t="array" ref="A327">"EMP" &amp; TEXT(ROW() - ROW(employee[#Headers]), "0000")</f>
        <v>EMP0326</v>
      </c>
      <c r="B327" t="s">
        <v>9</v>
      </c>
      <c r="C327">
        <v>2017</v>
      </c>
      <c r="D327" t="s">
        <v>10</v>
      </c>
      <c r="E327">
        <v>3</v>
      </c>
      <c r="F327">
        <v>28</v>
      </c>
      <c r="G327" t="s">
        <v>11</v>
      </c>
      <c r="H327" t="s">
        <v>12</v>
      </c>
      <c r="I327">
        <v>1</v>
      </c>
      <c r="J327">
        <v>0</v>
      </c>
      <c r="K327" t="str">
        <f>IF(employee[[#This Row],[LeaveOrNot]]=1, "Leave", "Active")</f>
        <v>Active</v>
      </c>
    </row>
    <row r="328" spans="1:11" x14ac:dyDescent="0.25">
      <c r="A328" t="str" cm="1">
        <f t="array" ref="A328">"EMP" &amp; TEXT(ROW() - ROW(employee[#Headers]), "0000")</f>
        <v>EMP0327</v>
      </c>
      <c r="B328" t="s">
        <v>9</v>
      </c>
      <c r="C328">
        <v>2018</v>
      </c>
      <c r="D328" t="s">
        <v>13</v>
      </c>
      <c r="E328">
        <v>3</v>
      </c>
      <c r="F328">
        <v>25</v>
      </c>
      <c r="G328" t="s">
        <v>11</v>
      </c>
      <c r="H328" t="s">
        <v>17</v>
      </c>
      <c r="I328">
        <v>3</v>
      </c>
      <c r="J328">
        <v>1</v>
      </c>
      <c r="K328" t="str">
        <f>IF(employee[[#This Row],[LeaveOrNot]]=1, "Leave", "Active")</f>
        <v>Leave</v>
      </c>
    </row>
    <row r="329" spans="1:11" x14ac:dyDescent="0.25">
      <c r="A329" t="str" cm="1">
        <f t="array" ref="A329">"EMP" &amp; TEXT(ROW() - ROW(employee[#Headers]), "0000")</f>
        <v>EMP0328</v>
      </c>
      <c r="B329" t="s">
        <v>16</v>
      </c>
      <c r="C329">
        <v>2017</v>
      </c>
      <c r="D329" t="s">
        <v>15</v>
      </c>
      <c r="E329">
        <v>3</v>
      </c>
      <c r="F329">
        <v>24</v>
      </c>
      <c r="G329" t="s">
        <v>11</v>
      </c>
      <c r="H329" t="s">
        <v>12</v>
      </c>
      <c r="I329">
        <v>2</v>
      </c>
      <c r="J329">
        <v>0</v>
      </c>
      <c r="K329" t="str">
        <f>IF(employee[[#This Row],[LeaveOrNot]]=1, "Leave", "Active")</f>
        <v>Active</v>
      </c>
    </row>
    <row r="330" spans="1:11" x14ac:dyDescent="0.25">
      <c r="A330" t="str" cm="1">
        <f t="array" ref="A330">"EMP" &amp; TEXT(ROW() - ROW(employee[#Headers]), "0000")</f>
        <v>EMP0329</v>
      </c>
      <c r="B330" t="s">
        <v>9</v>
      </c>
      <c r="C330">
        <v>2013</v>
      </c>
      <c r="D330" t="s">
        <v>10</v>
      </c>
      <c r="E330">
        <v>3</v>
      </c>
      <c r="F330">
        <v>28</v>
      </c>
      <c r="G330" t="s">
        <v>11</v>
      </c>
      <c r="H330" t="s">
        <v>12</v>
      </c>
      <c r="I330">
        <v>2</v>
      </c>
      <c r="J330">
        <v>1</v>
      </c>
      <c r="K330" t="str">
        <f>IF(employee[[#This Row],[LeaveOrNot]]=1, "Leave", "Active")</f>
        <v>Leave</v>
      </c>
    </row>
    <row r="331" spans="1:11" x14ac:dyDescent="0.25">
      <c r="A331" t="str" cm="1">
        <f t="array" ref="A331">"EMP" &amp; TEXT(ROW() - ROW(employee[#Headers]), "0000")</f>
        <v>EMP0330</v>
      </c>
      <c r="B331" t="s">
        <v>9</v>
      </c>
      <c r="C331">
        <v>2017</v>
      </c>
      <c r="D331" t="s">
        <v>10</v>
      </c>
      <c r="E331">
        <v>3</v>
      </c>
      <c r="F331">
        <v>24</v>
      </c>
      <c r="G331" t="s">
        <v>11</v>
      </c>
      <c r="H331" t="s">
        <v>12</v>
      </c>
      <c r="I331">
        <v>2</v>
      </c>
      <c r="J331">
        <v>0</v>
      </c>
      <c r="K331" t="str">
        <f>IF(employee[[#This Row],[LeaveOrNot]]=1, "Leave", "Active")</f>
        <v>Active</v>
      </c>
    </row>
    <row r="332" spans="1:11" x14ac:dyDescent="0.25">
      <c r="A332" t="str" cm="1">
        <f t="array" ref="A332">"EMP" &amp; TEXT(ROW() - ROW(employee[#Headers]), "0000")</f>
        <v>EMP0331</v>
      </c>
      <c r="B332" t="s">
        <v>16</v>
      </c>
      <c r="C332">
        <v>2017</v>
      </c>
      <c r="D332" t="s">
        <v>15</v>
      </c>
      <c r="E332">
        <v>2</v>
      </c>
      <c r="F332">
        <v>25</v>
      </c>
      <c r="G332" t="s">
        <v>14</v>
      </c>
      <c r="H332" t="s">
        <v>12</v>
      </c>
      <c r="I332">
        <v>3</v>
      </c>
      <c r="J332">
        <v>1</v>
      </c>
      <c r="K332" t="str">
        <f>IF(employee[[#This Row],[LeaveOrNot]]=1, "Leave", "Active")</f>
        <v>Leave</v>
      </c>
    </row>
    <row r="333" spans="1:11" x14ac:dyDescent="0.25">
      <c r="A333" t="str" cm="1">
        <f t="array" ref="A333">"EMP" &amp; TEXT(ROW() - ROW(employee[#Headers]), "0000")</f>
        <v>EMP0332</v>
      </c>
      <c r="B333" t="s">
        <v>9</v>
      </c>
      <c r="C333">
        <v>2013</v>
      </c>
      <c r="D333" t="s">
        <v>13</v>
      </c>
      <c r="E333">
        <v>2</v>
      </c>
      <c r="F333">
        <v>28</v>
      </c>
      <c r="G333" t="s">
        <v>14</v>
      </c>
      <c r="H333" t="s">
        <v>12</v>
      </c>
      <c r="I333">
        <v>1</v>
      </c>
      <c r="J333">
        <v>1</v>
      </c>
      <c r="K333" t="str">
        <f>IF(employee[[#This Row],[LeaveOrNot]]=1, "Leave", "Active")</f>
        <v>Leave</v>
      </c>
    </row>
    <row r="334" spans="1:11" x14ac:dyDescent="0.25">
      <c r="A334" t="str" cm="1">
        <f t="array" ref="A334">"EMP" &amp; TEXT(ROW() - ROW(employee[#Headers]), "0000")</f>
        <v>EMP0333</v>
      </c>
      <c r="B334" t="s">
        <v>9</v>
      </c>
      <c r="C334">
        <v>2015</v>
      </c>
      <c r="D334" t="s">
        <v>10</v>
      </c>
      <c r="E334">
        <v>3</v>
      </c>
      <c r="F334">
        <v>24</v>
      </c>
      <c r="G334" t="s">
        <v>14</v>
      </c>
      <c r="H334" t="s">
        <v>12</v>
      </c>
      <c r="I334">
        <v>2</v>
      </c>
      <c r="J334">
        <v>0</v>
      </c>
      <c r="K334" t="str">
        <f>IF(employee[[#This Row],[LeaveOrNot]]=1, "Leave", "Active")</f>
        <v>Active</v>
      </c>
    </row>
    <row r="335" spans="1:11" x14ac:dyDescent="0.25">
      <c r="A335" t="str" cm="1">
        <f t="array" ref="A335">"EMP" &amp; TEXT(ROW() - ROW(employee[#Headers]), "0000")</f>
        <v>EMP0334</v>
      </c>
      <c r="B335" t="s">
        <v>9</v>
      </c>
      <c r="C335">
        <v>2016</v>
      </c>
      <c r="D335" t="s">
        <v>13</v>
      </c>
      <c r="E335">
        <v>3</v>
      </c>
      <c r="F335">
        <v>26</v>
      </c>
      <c r="G335" t="s">
        <v>11</v>
      </c>
      <c r="H335" t="s">
        <v>12</v>
      </c>
      <c r="I335">
        <v>4</v>
      </c>
      <c r="J335">
        <v>0</v>
      </c>
      <c r="K335" t="str">
        <f>IF(employee[[#This Row],[LeaveOrNot]]=1, "Leave", "Active")</f>
        <v>Active</v>
      </c>
    </row>
    <row r="336" spans="1:11" x14ac:dyDescent="0.25">
      <c r="A336" t="str" cm="1">
        <f t="array" ref="A336">"EMP" &amp; TEXT(ROW() - ROW(employee[#Headers]), "0000")</f>
        <v>EMP0335</v>
      </c>
      <c r="B336" t="s">
        <v>9</v>
      </c>
      <c r="C336">
        <v>2015</v>
      </c>
      <c r="D336" t="s">
        <v>15</v>
      </c>
      <c r="E336">
        <v>2</v>
      </c>
      <c r="F336">
        <v>27</v>
      </c>
      <c r="G336" t="s">
        <v>14</v>
      </c>
      <c r="H336" t="s">
        <v>12</v>
      </c>
      <c r="I336">
        <v>5</v>
      </c>
      <c r="J336">
        <v>1</v>
      </c>
      <c r="K336" t="str">
        <f>IF(employee[[#This Row],[LeaveOrNot]]=1, "Leave", "Active")</f>
        <v>Leave</v>
      </c>
    </row>
    <row r="337" spans="1:11" x14ac:dyDescent="0.25">
      <c r="A337" t="str" cm="1">
        <f t="array" ref="A337">"EMP" &amp; TEXT(ROW() - ROW(employee[#Headers]), "0000")</f>
        <v>EMP0336</v>
      </c>
      <c r="B337" t="s">
        <v>9</v>
      </c>
      <c r="C337">
        <v>2018</v>
      </c>
      <c r="D337" t="s">
        <v>10</v>
      </c>
      <c r="E337">
        <v>3</v>
      </c>
      <c r="F337">
        <v>24</v>
      </c>
      <c r="G337" t="s">
        <v>14</v>
      </c>
      <c r="H337" t="s">
        <v>12</v>
      </c>
      <c r="I337">
        <v>2</v>
      </c>
      <c r="J337">
        <v>1</v>
      </c>
      <c r="K337" t="str">
        <f>IF(employee[[#This Row],[LeaveOrNot]]=1, "Leave", "Active")</f>
        <v>Leave</v>
      </c>
    </row>
    <row r="338" spans="1:11" x14ac:dyDescent="0.25">
      <c r="A338" t="str" cm="1">
        <f t="array" ref="A338">"EMP" &amp; TEXT(ROW() - ROW(employee[#Headers]), "0000")</f>
        <v>EMP0337</v>
      </c>
      <c r="B338" t="s">
        <v>9</v>
      </c>
      <c r="C338">
        <v>2013</v>
      </c>
      <c r="D338" t="s">
        <v>10</v>
      </c>
      <c r="E338">
        <v>3</v>
      </c>
      <c r="F338">
        <v>27</v>
      </c>
      <c r="G338" t="s">
        <v>14</v>
      </c>
      <c r="H338" t="s">
        <v>12</v>
      </c>
      <c r="I338">
        <v>5</v>
      </c>
      <c r="J338">
        <v>0</v>
      </c>
      <c r="K338" t="str">
        <f>IF(employee[[#This Row],[LeaveOrNot]]=1, "Leave", "Active")</f>
        <v>Active</v>
      </c>
    </row>
    <row r="339" spans="1:11" x14ac:dyDescent="0.25">
      <c r="A339" t="str" cm="1">
        <f t="array" ref="A339">"EMP" &amp; TEXT(ROW() - ROW(employee[#Headers]), "0000")</f>
        <v>EMP0338</v>
      </c>
      <c r="B339" t="s">
        <v>9</v>
      </c>
      <c r="C339">
        <v>2013</v>
      </c>
      <c r="D339" t="s">
        <v>10</v>
      </c>
      <c r="E339">
        <v>3</v>
      </c>
      <c r="F339">
        <v>24</v>
      </c>
      <c r="G339" t="s">
        <v>11</v>
      </c>
      <c r="H339" t="s">
        <v>17</v>
      </c>
      <c r="I339">
        <v>2</v>
      </c>
      <c r="J339">
        <v>0</v>
      </c>
      <c r="K339" t="str">
        <f>IF(employee[[#This Row],[LeaveOrNot]]=1, "Leave", "Active")</f>
        <v>Active</v>
      </c>
    </row>
    <row r="340" spans="1:11" x14ac:dyDescent="0.25">
      <c r="A340" t="str" cm="1">
        <f t="array" ref="A340">"EMP" &amp; TEXT(ROW() - ROW(employee[#Headers]), "0000")</f>
        <v>EMP0339</v>
      </c>
      <c r="B340" t="s">
        <v>9</v>
      </c>
      <c r="C340">
        <v>2013</v>
      </c>
      <c r="D340" t="s">
        <v>10</v>
      </c>
      <c r="E340">
        <v>3</v>
      </c>
      <c r="F340">
        <v>24</v>
      </c>
      <c r="G340" t="s">
        <v>14</v>
      </c>
      <c r="H340" t="s">
        <v>12</v>
      </c>
      <c r="I340">
        <v>2</v>
      </c>
      <c r="J340">
        <v>0</v>
      </c>
      <c r="K340" t="str">
        <f>IF(employee[[#This Row],[LeaveOrNot]]=1, "Leave", "Active")</f>
        <v>Active</v>
      </c>
    </row>
    <row r="341" spans="1:11" x14ac:dyDescent="0.25">
      <c r="A341" t="str" cm="1">
        <f t="array" ref="A341">"EMP" &amp; TEXT(ROW() - ROW(employee[#Headers]), "0000")</f>
        <v>EMP0340</v>
      </c>
      <c r="B341" t="s">
        <v>9</v>
      </c>
      <c r="C341">
        <v>2013</v>
      </c>
      <c r="D341" t="s">
        <v>10</v>
      </c>
      <c r="E341">
        <v>3</v>
      </c>
      <c r="F341">
        <v>27</v>
      </c>
      <c r="G341" t="s">
        <v>11</v>
      </c>
      <c r="H341" t="s">
        <v>12</v>
      </c>
      <c r="I341">
        <v>5</v>
      </c>
      <c r="J341">
        <v>0</v>
      </c>
      <c r="K341" t="str">
        <f>IF(employee[[#This Row],[LeaveOrNot]]=1, "Leave", "Active")</f>
        <v>Active</v>
      </c>
    </row>
    <row r="342" spans="1:11" x14ac:dyDescent="0.25">
      <c r="A342" t="str" cm="1">
        <f t="array" ref="A342">"EMP" &amp; TEXT(ROW() - ROW(employee[#Headers]), "0000")</f>
        <v>EMP0341</v>
      </c>
      <c r="B342" t="s">
        <v>9</v>
      </c>
      <c r="C342">
        <v>2017</v>
      </c>
      <c r="D342" t="s">
        <v>10</v>
      </c>
      <c r="E342">
        <v>3</v>
      </c>
      <c r="F342">
        <v>26</v>
      </c>
      <c r="G342" t="s">
        <v>14</v>
      </c>
      <c r="H342" t="s">
        <v>12</v>
      </c>
      <c r="I342">
        <v>4</v>
      </c>
      <c r="J342">
        <v>0</v>
      </c>
      <c r="K342" t="str">
        <f>IF(employee[[#This Row],[LeaveOrNot]]=1, "Leave", "Active")</f>
        <v>Active</v>
      </c>
    </row>
    <row r="343" spans="1:11" x14ac:dyDescent="0.25">
      <c r="A343" t="str" cm="1">
        <f t="array" ref="A343">"EMP" &amp; TEXT(ROW() - ROW(employee[#Headers]), "0000")</f>
        <v>EMP0342</v>
      </c>
      <c r="B343" t="s">
        <v>9</v>
      </c>
      <c r="C343">
        <v>2015</v>
      </c>
      <c r="D343" t="s">
        <v>10</v>
      </c>
      <c r="E343">
        <v>3</v>
      </c>
      <c r="F343">
        <v>24</v>
      </c>
      <c r="G343" t="s">
        <v>14</v>
      </c>
      <c r="H343" t="s">
        <v>12</v>
      </c>
      <c r="I343">
        <v>2</v>
      </c>
      <c r="J343">
        <v>0</v>
      </c>
      <c r="K343" t="str">
        <f>IF(employee[[#This Row],[LeaveOrNot]]=1, "Leave", "Active")</f>
        <v>Active</v>
      </c>
    </row>
    <row r="344" spans="1:11" x14ac:dyDescent="0.25">
      <c r="A344" t="str" cm="1">
        <f t="array" ref="A344">"EMP" &amp; TEXT(ROW() - ROW(employee[#Headers]), "0000")</f>
        <v>EMP0343</v>
      </c>
      <c r="B344" t="s">
        <v>9</v>
      </c>
      <c r="C344">
        <v>2012</v>
      </c>
      <c r="D344" t="s">
        <v>13</v>
      </c>
      <c r="E344">
        <v>3</v>
      </c>
      <c r="F344">
        <v>24</v>
      </c>
      <c r="G344" t="s">
        <v>14</v>
      </c>
      <c r="H344" t="s">
        <v>12</v>
      </c>
      <c r="I344">
        <v>2</v>
      </c>
      <c r="J344">
        <v>1</v>
      </c>
      <c r="K344" t="str">
        <f>IF(employee[[#This Row],[LeaveOrNot]]=1, "Leave", "Active")</f>
        <v>Leave</v>
      </c>
    </row>
    <row r="345" spans="1:11" x14ac:dyDescent="0.25">
      <c r="A345" t="str" cm="1">
        <f t="array" ref="A345">"EMP" &amp; TEXT(ROW() - ROW(employee[#Headers]), "0000")</f>
        <v>EMP0344</v>
      </c>
      <c r="B345" t="s">
        <v>9</v>
      </c>
      <c r="C345">
        <v>2016</v>
      </c>
      <c r="D345" t="s">
        <v>10</v>
      </c>
      <c r="E345">
        <v>3</v>
      </c>
      <c r="F345">
        <v>24</v>
      </c>
      <c r="G345" t="s">
        <v>11</v>
      </c>
      <c r="H345" t="s">
        <v>17</v>
      </c>
      <c r="I345">
        <v>2</v>
      </c>
      <c r="J345">
        <v>1</v>
      </c>
      <c r="K345" t="str">
        <f>IF(employee[[#This Row],[LeaveOrNot]]=1, "Leave", "Active")</f>
        <v>Leave</v>
      </c>
    </row>
    <row r="346" spans="1:11" x14ac:dyDescent="0.25">
      <c r="A346" t="str" cm="1">
        <f t="array" ref="A346">"EMP" &amp; TEXT(ROW() - ROW(employee[#Headers]), "0000")</f>
        <v>EMP0345</v>
      </c>
      <c r="B346" t="s">
        <v>9</v>
      </c>
      <c r="C346">
        <v>2012</v>
      </c>
      <c r="D346" t="s">
        <v>10</v>
      </c>
      <c r="E346">
        <v>3</v>
      </c>
      <c r="F346">
        <v>28</v>
      </c>
      <c r="G346" t="s">
        <v>11</v>
      </c>
      <c r="H346" t="s">
        <v>12</v>
      </c>
      <c r="I346">
        <v>3</v>
      </c>
      <c r="J346">
        <v>0</v>
      </c>
      <c r="K346" t="str">
        <f>IF(employee[[#This Row],[LeaveOrNot]]=1, "Leave", "Active")</f>
        <v>Active</v>
      </c>
    </row>
    <row r="347" spans="1:11" x14ac:dyDescent="0.25">
      <c r="A347" t="str" cm="1">
        <f t="array" ref="A347">"EMP" &amp; TEXT(ROW() - ROW(employee[#Headers]), "0000")</f>
        <v>EMP0346</v>
      </c>
      <c r="B347" t="s">
        <v>9</v>
      </c>
      <c r="C347">
        <v>2017</v>
      </c>
      <c r="D347" t="s">
        <v>15</v>
      </c>
      <c r="E347">
        <v>2</v>
      </c>
      <c r="F347">
        <v>27</v>
      </c>
      <c r="G347" t="s">
        <v>11</v>
      </c>
      <c r="H347" t="s">
        <v>12</v>
      </c>
      <c r="I347">
        <v>5</v>
      </c>
      <c r="J347">
        <v>0</v>
      </c>
      <c r="K347" t="str">
        <f>IF(employee[[#This Row],[LeaveOrNot]]=1, "Leave", "Active")</f>
        <v>Active</v>
      </c>
    </row>
    <row r="348" spans="1:11" x14ac:dyDescent="0.25">
      <c r="A348" t="str" cm="1">
        <f t="array" ref="A348">"EMP" &amp; TEXT(ROW() - ROW(employee[#Headers]), "0000")</f>
        <v>EMP0347</v>
      </c>
      <c r="B348" t="s">
        <v>9</v>
      </c>
      <c r="C348">
        <v>2012</v>
      </c>
      <c r="D348" t="s">
        <v>13</v>
      </c>
      <c r="E348">
        <v>2</v>
      </c>
      <c r="F348">
        <v>27</v>
      </c>
      <c r="G348" t="s">
        <v>14</v>
      </c>
      <c r="H348" t="s">
        <v>12</v>
      </c>
      <c r="I348">
        <v>5</v>
      </c>
      <c r="J348">
        <v>1</v>
      </c>
      <c r="K348" t="str">
        <f>IF(employee[[#This Row],[LeaveOrNot]]=1, "Leave", "Active")</f>
        <v>Leave</v>
      </c>
    </row>
    <row r="349" spans="1:11" x14ac:dyDescent="0.25">
      <c r="A349" t="str" cm="1">
        <f t="array" ref="A349">"EMP" &amp; TEXT(ROW() - ROW(employee[#Headers]), "0000")</f>
        <v>EMP0348</v>
      </c>
      <c r="B349" t="s">
        <v>16</v>
      </c>
      <c r="C349">
        <v>2017</v>
      </c>
      <c r="D349" t="s">
        <v>13</v>
      </c>
      <c r="E349">
        <v>2</v>
      </c>
      <c r="F349">
        <v>27</v>
      </c>
      <c r="G349" t="s">
        <v>11</v>
      </c>
      <c r="H349" t="s">
        <v>12</v>
      </c>
      <c r="I349">
        <v>5</v>
      </c>
      <c r="J349">
        <v>0</v>
      </c>
      <c r="K349" t="str">
        <f>IF(employee[[#This Row],[LeaveOrNot]]=1, "Leave", "Active")</f>
        <v>Active</v>
      </c>
    </row>
    <row r="350" spans="1:11" x14ac:dyDescent="0.25">
      <c r="A350" t="str" cm="1">
        <f t="array" ref="A350">"EMP" &amp; TEXT(ROW() - ROW(employee[#Headers]), "0000")</f>
        <v>EMP0349</v>
      </c>
      <c r="B350" t="s">
        <v>9</v>
      </c>
      <c r="C350">
        <v>2017</v>
      </c>
      <c r="D350" t="s">
        <v>13</v>
      </c>
      <c r="E350">
        <v>2</v>
      </c>
      <c r="F350">
        <v>24</v>
      </c>
      <c r="G350" t="s">
        <v>11</v>
      </c>
      <c r="H350" t="s">
        <v>12</v>
      </c>
      <c r="I350">
        <v>2</v>
      </c>
      <c r="J350">
        <v>1</v>
      </c>
      <c r="K350" t="str">
        <f>IF(employee[[#This Row],[LeaveOrNot]]=1, "Leave", "Active")</f>
        <v>Leave</v>
      </c>
    </row>
    <row r="351" spans="1:11" x14ac:dyDescent="0.25">
      <c r="A351" t="str" cm="1">
        <f t="array" ref="A351">"EMP" &amp; TEXT(ROW() - ROW(employee[#Headers]), "0000")</f>
        <v>EMP0350</v>
      </c>
      <c r="B351" t="s">
        <v>9</v>
      </c>
      <c r="C351">
        <v>2016</v>
      </c>
      <c r="D351" t="s">
        <v>13</v>
      </c>
      <c r="E351">
        <v>1</v>
      </c>
      <c r="F351">
        <v>26</v>
      </c>
      <c r="G351" t="s">
        <v>14</v>
      </c>
      <c r="H351" t="s">
        <v>12</v>
      </c>
      <c r="I351">
        <v>4</v>
      </c>
      <c r="J351">
        <v>1</v>
      </c>
      <c r="K351" t="str">
        <f>IF(employee[[#This Row],[LeaveOrNot]]=1, "Leave", "Active")</f>
        <v>Leave</v>
      </c>
    </row>
    <row r="352" spans="1:11" x14ac:dyDescent="0.25">
      <c r="A352" t="str" cm="1">
        <f t="array" ref="A352">"EMP" &amp; TEXT(ROW() - ROW(employee[#Headers]), "0000")</f>
        <v>EMP0351</v>
      </c>
      <c r="B352" t="s">
        <v>9</v>
      </c>
      <c r="C352">
        <v>2015</v>
      </c>
      <c r="D352" t="s">
        <v>13</v>
      </c>
      <c r="E352">
        <v>3</v>
      </c>
      <c r="F352">
        <v>26</v>
      </c>
      <c r="G352" t="s">
        <v>14</v>
      </c>
      <c r="H352" t="s">
        <v>12</v>
      </c>
      <c r="I352">
        <v>4</v>
      </c>
      <c r="J352">
        <v>1</v>
      </c>
      <c r="K352" t="str">
        <f>IF(employee[[#This Row],[LeaveOrNot]]=1, "Leave", "Active")</f>
        <v>Leave</v>
      </c>
    </row>
    <row r="353" spans="1:11" x14ac:dyDescent="0.25">
      <c r="A353" t="str" cm="1">
        <f t="array" ref="A353">"EMP" &amp; TEXT(ROW() - ROW(employee[#Headers]), "0000")</f>
        <v>EMP0352</v>
      </c>
      <c r="B353" t="s">
        <v>9</v>
      </c>
      <c r="C353">
        <v>2016</v>
      </c>
      <c r="D353" t="s">
        <v>10</v>
      </c>
      <c r="E353">
        <v>3</v>
      </c>
      <c r="F353">
        <v>25</v>
      </c>
      <c r="G353" t="s">
        <v>11</v>
      </c>
      <c r="H353" t="s">
        <v>12</v>
      </c>
      <c r="I353">
        <v>3</v>
      </c>
      <c r="J353">
        <v>1</v>
      </c>
      <c r="K353" t="str">
        <f>IF(employee[[#This Row],[LeaveOrNot]]=1, "Leave", "Active")</f>
        <v>Leave</v>
      </c>
    </row>
    <row r="354" spans="1:11" x14ac:dyDescent="0.25">
      <c r="A354" t="str" cm="1">
        <f t="array" ref="A354">"EMP" &amp; TEXT(ROW() - ROW(employee[#Headers]), "0000")</f>
        <v>EMP0353</v>
      </c>
      <c r="B354" t="s">
        <v>9</v>
      </c>
      <c r="C354">
        <v>2012</v>
      </c>
      <c r="D354" t="s">
        <v>13</v>
      </c>
      <c r="E354">
        <v>3</v>
      </c>
      <c r="F354">
        <v>26</v>
      </c>
      <c r="G354" t="s">
        <v>11</v>
      </c>
      <c r="H354" t="s">
        <v>12</v>
      </c>
      <c r="I354">
        <v>4</v>
      </c>
      <c r="J354">
        <v>0</v>
      </c>
      <c r="K354" t="str">
        <f>IF(employee[[#This Row],[LeaveOrNot]]=1, "Leave", "Active")</f>
        <v>Active</v>
      </c>
    </row>
    <row r="355" spans="1:11" x14ac:dyDescent="0.25">
      <c r="A355" t="str" cm="1">
        <f t="array" ref="A355">"EMP" &amp; TEXT(ROW() - ROW(employee[#Headers]), "0000")</f>
        <v>EMP0354</v>
      </c>
      <c r="B355" t="s">
        <v>9</v>
      </c>
      <c r="C355">
        <v>2017</v>
      </c>
      <c r="D355" t="s">
        <v>10</v>
      </c>
      <c r="E355">
        <v>3</v>
      </c>
      <c r="F355">
        <v>28</v>
      </c>
      <c r="G355" t="s">
        <v>11</v>
      </c>
      <c r="H355" t="s">
        <v>12</v>
      </c>
      <c r="I355">
        <v>2</v>
      </c>
      <c r="J355">
        <v>0</v>
      </c>
      <c r="K355" t="str">
        <f>IF(employee[[#This Row],[LeaveOrNot]]=1, "Leave", "Active")</f>
        <v>Active</v>
      </c>
    </row>
    <row r="356" spans="1:11" x14ac:dyDescent="0.25">
      <c r="A356" t="str" cm="1">
        <f t="array" ref="A356">"EMP" &amp; TEXT(ROW() - ROW(employee[#Headers]), "0000")</f>
        <v>EMP0355</v>
      </c>
      <c r="B356" t="s">
        <v>9</v>
      </c>
      <c r="C356">
        <v>2012</v>
      </c>
      <c r="D356" t="s">
        <v>10</v>
      </c>
      <c r="E356">
        <v>3</v>
      </c>
      <c r="F356">
        <v>25</v>
      </c>
      <c r="G356" t="s">
        <v>11</v>
      </c>
      <c r="H356" t="s">
        <v>12</v>
      </c>
      <c r="I356">
        <v>3</v>
      </c>
      <c r="J356">
        <v>0</v>
      </c>
      <c r="K356" t="str">
        <f>IF(employee[[#This Row],[LeaveOrNot]]=1, "Leave", "Active")</f>
        <v>Active</v>
      </c>
    </row>
    <row r="357" spans="1:11" x14ac:dyDescent="0.25">
      <c r="A357" t="str" cm="1">
        <f t="array" ref="A357">"EMP" &amp; TEXT(ROW() - ROW(employee[#Headers]), "0000")</f>
        <v>EMP0356</v>
      </c>
      <c r="B357" t="s">
        <v>9</v>
      </c>
      <c r="C357">
        <v>2017</v>
      </c>
      <c r="D357" t="s">
        <v>10</v>
      </c>
      <c r="E357">
        <v>3</v>
      </c>
      <c r="F357">
        <v>25</v>
      </c>
      <c r="G357" t="s">
        <v>14</v>
      </c>
      <c r="H357" t="s">
        <v>17</v>
      </c>
      <c r="I357">
        <v>3</v>
      </c>
      <c r="J357">
        <v>0</v>
      </c>
      <c r="K357" t="str">
        <f>IF(employee[[#This Row],[LeaveOrNot]]=1, "Leave", "Active")</f>
        <v>Active</v>
      </c>
    </row>
    <row r="358" spans="1:11" x14ac:dyDescent="0.25">
      <c r="A358" t="str" cm="1">
        <f t="array" ref="A358">"EMP" &amp; TEXT(ROW() - ROW(employee[#Headers]), "0000")</f>
        <v>EMP0357</v>
      </c>
      <c r="B358" t="s">
        <v>16</v>
      </c>
      <c r="C358">
        <v>2017</v>
      </c>
      <c r="D358" t="s">
        <v>13</v>
      </c>
      <c r="E358">
        <v>2</v>
      </c>
      <c r="F358">
        <v>26</v>
      </c>
      <c r="G358" t="s">
        <v>11</v>
      </c>
      <c r="H358" t="s">
        <v>12</v>
      </c>
      <c r="I358">
        <v>4</v>
      </c>
      <c r="J358">
        <v>0</v>
      </c>
      <c r="K358" t="str">
        <f>IF(employee[[#This Row],[LeaveOrNot]]=1, "Leave", "Active")</f>
        <v>Active</v>
      </c>
    </row>
    <row r="359" spans="1:11" x14ac:dyDescent="0.25">
      <c r="A359" t="str" cm="1">
        <f t="array" ref="A359">"EMP" &amp; TEXT(ROW() - ROW(employee[#Headers]), "0000")</f>
        <v>EMP0358</v>
      </c>
      <c r="B359" t="s">
        <v>16</v>
      </c>
      <c r="C359">
        <v>2017</v>
      </c>
      <c r="D359" t="s">
        <v>13</v>
      </c>
      <c r="E359">
        <v>3</v>
      </c>
      <c r="F359">
        <v>28</v>
      </c>
      <c r="G359" t="s">
        <v>11</v>
      </c>
      <c r="H359" t="s">
        <v>12</v>
      </c>
      <c r="I359">
        <v>1</v>
      </c>
      <c r="J359">
        <v>1</v>
      </c>
      <c r="K359" t="str">
        <f>IF(employee[[#This Row],[LeaveOrNot]]=1, "Leave", "Active")</f>
        <v>Leave</v>
      </c>
    </row>
    <row r="360" spans="1:11" x14ac:dyDescent="0.25">
      <c r="A360" t="str" cm="1">
        <f t="array" ref="A360">"EMP" &amp; TEXT(ROW() - ROW(employee[#Headers]), "0000")</f>
        <v>EMP0359</v>
      </c>
      <c r="B360" t="s">
        <v>16</v>
      </c>
      <c r="C360">
        <v>2015</v>
      </c>
      <c r="D360" t="s">
        <v>13</v>
      </c>
      <c r="E360">
        <v>2</v>
      </c>
      <c r="F360">
        <v>25</v>
      </c>
      <c r="G360" t="s">
        <v>14</v>
      </c>
      <c r="H360" t="s">
        <v>12</v>
      </c>
      <c r="I360">
        <v>3</v>
      </c>
      <c r="J360">
        <v>1</v>
      </c>
      <c r="K360" t="str">
        <f>IF(employee[[#This Row],[LeaveOrNot]]=1, "Leave", "Active")</f>
        <v>Leave</v>
      </c>
    </row>
    <row r="361" spans="1:11" x14ac:dyDescent="0.25">
      <c r="A361" t="str" cm="1">
        <f t="array" ref="A361">"EMP" &amp; TEXT(ROW() - ROW(employee[#Headers]), "0000")</f>
        <v>EMP0360</v>
      </c>
      <c r="B361" t="s">
        <v>9</v>
      </c>
      <c r="C361">
        <v>2017</v>
      </c>
      <c r="D361" t="s">
        <v>15</v>
      </c>
      <c r="E361">
        <v>2</v>
      </c>
      <c r="F361">
        <v>26</v>
      </c>
      <c r="G361" t="s">
        <v>14</v>
      </c>
      <c r="H361" t="s">
        <v>12</v>
      </c>
      <c r="I361">
        <v>4</v>
      </c>
      <c r="J361">
        <v>0</v>
      </c>
      <c r="K361" t="str">
        <f>IF(employee[[#This Row],[LeaveOrNot]]=1, "Leave", "Active")</f>
        <v>Active</v>
      </c>
    </row>
    <row r="362" spans="1:11" x14ac:dyDescent="0.25">
      <c r="A362" t="str" cm="1">
        <f t="array" ref="A362">"EMP" &amp; TEXT(ROW() - ROW(employee[#Headers]), "0000")</f>
        <v>EMP0361</v>
      </c>
      <c r="B362" t="s">
        <v>9</v>
      </c>
      <c r="C362">
        <v>2017</v>
      </c>
      <c r="D362" t="s">
        <v>15</v>
      </c>
      <c r="E362">
        <v>2</v>
      </c>
      <c r="F362">
        <v>26</v>
      </c>
      <c r="G362" t="s">
        <v>11</v>
      </c>
      <c r="H362" t="s">
        <v>12</v>
      </c>
      <c r="I362">
        <v>4</v>
      </c>
      <c r="J362">
        <v>0</v>
      </c>
      <c r="K362" t="str">
        <f>IF(employee[[#This Row],[LeaveOrNot]]=1, "Leave", "Active")</f>
        <v>Active</v>
      </c>
    </row>
    <row r="363" spans="1:11" x14ac:dyDescent="0.25">
      <c r="A363" t="str" cm="1">
        <f t="array" ref="A363">"EMP" &amp; TEXT(ROW() - ROW(employee[#Headers]), "0000")</f>
        <v>EMP0362</v>
      </c>
      <c r="B363" t="s">
        <v>9</v>
      </c>
      <c r="C363">
        <v>2016</v>
      </c>
      <c r="D363" t="s">
        <v>10</v>
      </c>
      <c r="E363">
        <v>3</v>
      </c>
      <c r="F363">
        <v>27</v>
      </c>
      <c r="G363" t="s">
        <v>11</v>
      </c>
      <c r="H363" t="s">
        <v>12</v>
      </c>
      <c r="I363">
        <v>5</v>
      </c>
      <c r="J363">
        <v>0</v>
      </c>
      <c r="K363" t="str">
        <f>IF(employee[[#This Row],[LeaveOrNot]]=1, "Leave", "Active")</f>
        <v>Active</v>
      </c>
    </row>
    <row r="364" spans="1:11" x14ac:dyDescent="0.25">
      <c r="A364" t="str" cm="1">
        <f t="array" ref="A364">"EMP" &amp; TEXT(ROW() - ROW(employee[#Headers]), "0000")</f>
        <v>EMP0363</v>
      </c>
      <c r="B364" t="s">
        <v>9</v>
      </c>
      <c r="C364">
        <v>2017</v>
      </c>
      <c r="D364" t="s">
        <v>15</v>
      </c>
      <c r="E364">
        <v>3</v>
      </c>
      <c r="F364">
        <v>27</v>
      </c>
      <c r="G364" t="s">
        <v>14</v>
      </c>
      <c r="H364" t="s">
        <v>12</v>
      </c>
      <c r="I364">
        <v>5</v>
      </c>
      <c r="J364">
        <v>0</v>
      </c>
      <c r="K364" t="str">
        <f>IF(employee[[#This Row],[LeaveOrNot]]=1, "Leave", "Active")</f>
        <v>Active</v>
      </c>
    </row>
    <row r="365" spans="1:11" x14ac:dyDescent="0.25">
      <c r="A365" t="str" cm="1">
        <f t="array" ref="A365">"EMP" &amp; TEXT(ROW() - ROW(employee[#Headers]), "0000")</f>
        <v>EMP0364</v>
      </c>
      <c r="B365" t="s">
        <v>9</v>
      </c>
      <c r="C365">
        <v>2015</v>
      </c>
      <c r="D365" t="s">
        <v>15</v>
      </c>
      <c r="E365">
        <v>3</v>
      </c>
      <c r="F365">
        <v>24</v>
      </c>
      <c r="G365" t="s">
        <v>14</v>
      </c>
      <c r="H365" t="s">
        <v>12</v>
      </c>
      <c r="I365">
        <v>2</v>
      </c>
      <c r="J365">
        <v>0</v>
      </c>
      <c r="K365" t="str">
        <f>IF(employee[[#This Row],[LeaveOrNot]]=1, "Leave", "Active")</f>
        <v>Active</v>
      </c>
    </row>
    <row r="366" spans="1:11" x14ac:dyDescent="0.25">
      <c r="A366" t="str" cm="1">
        <f t="array" ref="A366">"EMP" &amp; TEXT(ROW() - ROW(employee[#Headers]), "0000")</f>
        <v>EMP0365</v>
      </c>
      <c r="B366" t="s">
        <v>16</v>
      </c>
      <c r="C366">
        <v>2017</v>
      </c>
      <c r="D366" t="s">
        <v>10</v>
      </c>
      <c r="E366">
        <v>1</v>
      </c>
      <c r="F366">
        <v>26</v>
      </c>
      <c r="G366" t="s">
        <v>14</v>
      </c>
      <c r="H366" t="s">
        <v>12</v>
      </c>
      <c r="I366">
        <v>4</v>
      </c>
      <c r="J366">
        <v>1</v>
      </c>
      <c r="K366" t="str">
        <f>IF(employee[[#This Row],[LeaveOrNot]]=1, "Leave", "Active")</f>
        <v>Leave</v>
      </c>
    </row>
    <row r="367" spans="1:11" x14ac:dyDescent="0.25">
      <c r="A367" t="str" cm="1">
        <f t="array" ref="A367">"EMP" &amp; TEXT(ROW() - ROW(employee[#Headers]), "0000")</f>
        <v>EMP0366</v>
      </c>
      <c r="B367" t="s">
        <v>9</v>
      </c>
      <c r="C367">
        <v>2017</v>
      </c>
      <c r="D367" t="s">
        <v>15</v>
      </c>
      <c r="E367">
        <v>1</v>
      </c>
      <c r="F367">
        <v>28</v>
      </c>
      <c r="G367" t="s">
        <v>14</v>
      </c>
      <c r="H367" t="s">
        <v>12</v>
      </c>
      <c r="I367">
        <v>2</v>
      </c>
      <c r="J367">
        <v>0</v>
      </c>
      <c r="K367" t="str">
        <f>IF(employee[[#This Row],[LeaveOrNot]]=1, "Leave", "Active")</f>
        <v>Active</v>
      </c>
    </row>
    <row r="368" spans="1:11" x14ac:dyDescent="0.25">
      <c r="A368" t="str" cm="1">
        <f t="array" ref="A368">"EMP" &amp; TEXT(ROW() - ROW(employee[#Headers]), "0000")</f>
        <v>EMP0367</v>
      </c>
      <c r="B368" t="s">
        <v>9</v>
      </c>
      <c r="C368">
        <v>2015</v>
      </c>
      <c r="D368" t="s">
        <v>10</v>
      </c>
      <c r="E368">
        <v>3</v>
      </c>
      <c r="F368">
        <v>24</v>
      </c>
      <c r="G368" t="s">
        <v>11</v>
      </c>
      <c r="H368" t="s">
        <v>12</v>
      </c>
      <c r="I368">
        <v>2</v>
      </c>
      <c r="J368">
        <v>0</v>
      </c>
      <c r="K368" t="str">
        <f>IF(employee[[#This Row],[LeaveOrNot]]=1, "Leave", "Active")</f>
        <v>Active</v>
      </c>
    </row>
    <row r="369" spans="1:11" x14ac:dyDescent="0.25">
      <c r="A369" t="str" cm="1">
        <f t="array" ref="A369">"EMP" &amp; TEXT(ROW() - ROW(employee[#Headers]), "0000")</f>
        <v>EMP0368</v>
      </c>
      <c r="B369" t="s">
        <v>16</v>
      </c>
      <c r="C369">
        <v>2015</v>
      </c>
      <c r="D369" t="s">
        <v>13</v>
      </c>
      <c r="E369">
        <v>2</v>
      </c>
      <c r="F369">
        <v>25</v>
      </c>
      <c r="G369" t="s">
        <v>14</v>
      </c>
      <c r="H369" t="s">
        <v>12</v>
      </c>
      <c r="I369">
        <v>3</v>
      </c>
      <c r="J369">
        <v>1</v>
      </c>
      <c r="K369" t="str">
        <f>IF(employee[[#This Row],[LeaveOrNot]]=1, "Leave", "Active")</f>
        <v>Leave</v>
      </c>
    </row>
    <row r="370" spans="1:11" x14ac:dyDescent="0.25">
      <c r="A370" t="str" cm="1">
        <f t="array" ref="A370">"EMP" &amp; TEXT(ROW() - ROW(employee[#Headers]), "0000")</f>
        <v>EMP0369</v>
      </c>
      <c r="B370" t="s">
        <v>9</v>
      </c>
      <c r="C370">
        <v>2014</v>
      </c>
      <c r="D370" t="s">
        <v>10</v>
      </c>
      <c r="E370">
        <v>3</v>
      </c>
      <c r="F370">
        <v>25</v>
      </c>
      <c r="G370" t="s">
        <v>14</v>
      </c>
      <c r="H370" t="s">
        <v>12</v>
      </c>
      <c r="I370">
        <v>3</v>
      </c>
      <c r="J370">
        <v>0</v>
      </c>
      <c r="K370" t="str">
        <f>IF(employee[[#This Row],[LeaveOrNot]]=1, "Leave", "Active")</f>
        <v>Active</v>
      </c>
    </row>
    <row r="371" spans="1:11" x14ac:dyDescent="0.25">
      <c r="A371" t="str" cm="1">
        <f t="array" ref="A371">"EMP" &amp; TEXT(ROW() - ROW(employee[#Headers]), "0000")</f>
        <v>EMP0370</v>
      </c>
      <c r="B371" t="s">
        <v>9</v>
      </c>
      <c r="C371">
        <v>2014</v>
      </c>
      <c r="D371" t="s">
        <v>10</v>
      </c>
      <c r="E371">
        <v>3</v>
      </c>
      <c r="F371">
        <v>28</v>
      </c>
      <c r="G371" t="s">
        <v>11</v>
      </c>
      <c r="H371" t="s">
        <v>12</v>
      </c>
      <c r="I371">
        <v>2</v>
      </c>
      <c r="J371">
        <v>0</v>
      </c>
      <c r="K371" t="str">
        <f>IF(employee[[#This Row],[LeaveOrNot]]=1, "Leave", "Active")</f>
        <v>Active</v>
      </c>
    </row>
    <row r="372" spans="1:11" x14ac:dyDescent="0.25">
      <c r="A372" t="str" cm="1">
        <f t="array" ref="A372">"EMP" &amp; TEXT(ROW() - ROW(employee[#Headers]), "0000")</f>
        <v>EMP0371</v>
      </c>
      <c r="B372" t="s">
        <v>9</v>
      </c>
      <c r="C372">
        <v>2017</v>
      </c>
      <c r="D372" t="s">
        <v>10</v>
      </c>
      <c r="E372">
        <v>3</v>
      </c>
      <c r="F372">
        <v>28</v>
      </c>
      <c r="G372" t="s">
        <v>11</v>
      </c>
      <c r="H372" t="s">
        <v>12</v>
      </c>
      <c r="I372">
        <v>3</v>
      </c>
      <c r="J372">
        <v>0</v>
      </c>
      <c r="K372" t="str">
        <f>IF(employee[[#This Row],[LeaveOrNot]]=1, "Leave", "Active")</f>
        <v>Active</v>
      </c>
    </row>
    <row r="373" spans="1:11" x14ac:dyDescent="0.25">
      <c r="A373" t="str" cm="1">
        <f t="array" ref="A373">"EMP" &amp; TEXT(ROW() - ROW(employee[#Headers]), "0000")</f>
        <v>EMP0372</v>
      </c>
      <c r="B373" t="s">
        <v>16</v>
      </c>
      <c r="C373">
        <v>2015</v>
      </c>
      <c r="D373" t="s">
        <v>15</v>
      </c>
      <c r="E373">
        <v>1</v>
      </c>
      <c r="F373">
        <v>27</v>
      </c>
      <c r="G373" t="s">
        <v>11</v>
      </c>
      <c r="H373" t="s">
        <v>12</v>
      </c>
      <c r="I373">
        <v>5</v>
      </c>
      <c r="J373">
        <v>0</v>
      </c>
      <c r="K373" t="str">
        <f>IF(employee[[#This Row],[LeaveOrNot]]=1, "Leave", "Active")</f>
        <v>Active</v>
      </c>
    </row>
    <row r="374" spans="1:11" x14ac:dyDescent="0.25">
      <c r="A374" t="str" cm="1">
        <f t="array" ref="A374">"EMP" &amp; TEXT(ROW() - ROW(employee[#Headers]), "0000")</f>
        <v>EMP0373</v>
      </c>
      <c r="B374" t="s">
        <v>9</v>
      </c>
      <c r="C374">
        <v>2014</v>
      </c>
      <c r="D374" t="s">
        <v>13</v>
      </c>
      <c r="E374">
        <v>1</v>
      </c>
      <c r="F374">
        <v>26</v>
      </c>
      <c r="G374" t="s">
        <v>14</v>
      </c>
      <c r="H374" t="s">
        <v>12</v>
      </c>
      <c r="I374">
        <v>4</v>
      </c>
      <c r="J374">
        <v>1</v>
      </c>
      <c r="K374" t="str">
        <f>IF(employee[[#This Row],[LeaveOrNot]]=1, "Leave", "Active")</f>
        <v>Leave</v>
      </c>
    </row>
    <row r="375" spans="1:11" x14ac:dyDescent="0.25">
      <c r="A375" t="str" cm="1">
        <f t="array" ref="A375">"EMP" &amp; TEXT(ROW() - ROW(employee[#Headers]), "0000")</f>
        <v>EMP0374</v>
      </c>
      <c r="B375" t="s">
        <v>16</v>
      </c>
      <c r="C375">
        <v>2018</v>
      </c>
      <c r="D375" t="s">
        <v>10</v>
      </c>
      <c r="E375">
        <v>3</v>
      </c>
      <c r="F375">
        <v>25</v>
      </c>
      <c r="G375" t="s">
        <v>11</v>
      </c>
      <c r="H375" t="s">
        <v>17</v>
      </c>
      <c r="I375">
        <v>3</v>
      </c>
      <c r="J375">
        <v>1</v>
      </c>
      <c r="K375" t="str">
        <f>IF(employee[[#This Row],[LeaveOrNot]]=1, "Leave", "Active")</f>
        <v>Leave</v>
      </c>
    </row>
    <row r="376" spans="1:11" x14ac:dyDescent="0.25">
      <c r="A376" t="str" cm="1">
        <f t="array" ref="A376">"EMP" &amp; TEXT(ROW() - ROW(employee[#Headers]), "0000")</f>
        <v>EMP0375</v>
      </c>
      <c r="B376" t="s">
        <v>9</v>
      </c>
      <c r="C376">
        <v>2016</v>
      </c>
      <c r="D376" t="s">
        <v>10</v>
      </c>
      <c r="E376">
        <v>3</v>
      </c>
      <c r="F376">
        <v>28</v>
      </c>
      <c r="G376" t="s">
        <v>14</v>
      </c>
      <c r="H376" t="s">
        <v>12</v>
      </c>
      <c r="I376">
        <v>3</v>
      </c>
      <c r="J376">
        <v>0</v>
      </c>
      <c r="K376" t="str">
        <f>IF(employee[[#This Row],[LeaveOrNot]]=1, "Leave", "Active")</f>
        <v>Active</v>
      </c>
    </row>
    <row r="377" spans="1:11" x14ac:dyDescent="0.25">
      <c r="A377" t="str" cm="1">
        <f t="array" ref="A377">"EMP" &amp; TEXT(ROW() - ROW(employee[#Headers]), "0000")</f>
        <v>EMP0376</v>
      </c>
      <c r="B377" t="s">
        <v>9</v>
      </c>
      <c r="C377">
        <v>2018</v>
      </c>
      <c r="D377" t="s">
        <v>15</v>
      </c>
      <c r="E377">
        <v>3</v>
      </c>
      <c r="F377">
        <v>26</v>
      </c>
      <c r="G377" t="s">
        <v>14</v>
      </c>
      <c r="H377" t="s">
        <v>17</v>
      </c>
      <c r="I377">
        <v>4</v>
      </c>
      <c r="J377">
        <v>1</v>
      </c>
      <c r="K377" t="str">
        <f>IF(employee[[#This Row],[LeaveOrNot]]=1, "Leave", "Active")</f>
        <v>Leave</v>
      </c>
    </row>
    <row r="378" spans="1:11" x14ac:dyDescent="0.25">
      <c r="A378" t="str" cm="1">
        <f t="array" ref="A378">"EMP" &amp; TEXT(ROW() - ROW(employee[#Headers]), "0000")</f>
        <v>EMP0377</v>
      </c>
      <c r="B378" t="s">
        <v>9</v>
      </c>
      <c r="C378">
        <v>2015</v>
      </c>
      <c r="D378" t="s">
        <v>13</v>
      </c>
      <c r="E378">
        <v>2</v>
      </c>
      <c r="F378">
        <v>24</v>
      </c>
      <c r="G378" t="s">
        <v>14</v>
      </c>
      <c r="H378" t="s">
        <v>12</v>
      </c>
      <c r="I378">
        <v>2</v>
      </c>
      <c r="J378">
        <v>1</v>
      </c>
      <c r="K378" t="str">
        <f>IF(employee[[#This Row],[LeaveOrNot]]=1, "Leave", "Active")</f>
        <v>Leave</v>
      </c>
    </row>
    <row r="379" spans="1:11" x14ac:dyDescent="0.25">
      <c r="A379" t="str" cm="1">
        <f t="array" ref="A379">"EMP" &amp; TEXT(ROW() - ROW(employee[#Headers]), "0000")</f>
        <v>EMP0378</v>
      </c>
      <c r="B379" t="s">
        <v>9</v>
      </c>
      <c r="C379">
        <v>2017</v>
      </c>
      <c r="D379" t="s">
        <v>10</v>
      </c>
      <c r="E379">
        <v>3</v>
      </c>
      <c r="F379">
        <v>27</v>
      </c>
      <c r="G379" t="s">
        <v>11</v>
      </c>
      <c r="H379" t="s">
        <v>17</v>
      </c>
      <c r="I379">
        <v>5</v>
      </c>
      <c r="J379">
        <v>0</v>
      </c>
      <c r="K379" t="str">
        <f>IF(employee[[#This Row],[LeaveOrNot]]=1, "Leave", "Active")</f>
        <v>Active</v>
      </c>
    </row>
    <row r="380" spans="1:11" x14ac:dyDescent="0.25">
      <c r="A380" t="str" cm="1">
        <f t="array" ref="A380">"EMP" &amp; TEXT(ROW() - ROW(employee[#Headers]), "0000")</f>
        <v>EMP0379</v>
      </c>
      <c r="B380" t="s">
        <v>9</v>
      </c>
      <c r="C380">
        <v>2014</v>
      </c>
      <c r="D380" t="s">
        <v>10</v>
      </c>
      <c r="E380">
        <v>3</v>
      </c>
      <c r="F380">
        <v>26</v>
      </c>
      <c r="G380" t="s">
        <v>11</v>
      </c>
      <c r="H380" t="s">
        <v>12</v>
      </c>
      <c r="I380">
        <v>4</v>
      </c>
      <c r="J380">
        <v>0</v>
      </c>
      <c r="K380" t="str">
        <f>IF(employee[[#This Row],[LeaveOrNot]]=1, "Leave", "Active")</f>
        <v>Active</v>
      </c>
    </row>
    <row r="381" spans="1:11" x14ac:dyDescent="0.25">
      <c r="A381" t="str" cm="1">
        <f t="array" ref="A381">"EMP" &amp; TEXT(ROW() - ROW(employee[#Headers]), "0000")</f>
        <v>EMP0380</v>
      </c>
      <c r="B381" t="s">
        <v>9</v>
      </c>
      <c r="C381">
        <v>2014</v>
      </c>
      <c r="D381" t="s">
        <v>10</v>
      </c>
      <c r="E381">
        <v>3</v>
      </c>
      <c r="F381">
        <v>24</v>
      </c>
      <c r="G381" t="s">
        <v>11</v>
      </c>
      <c r="H381" t="s">
        <v>12</v>
      </c>
      <c r="I381">
        <v>2</v>
      </c>
      <c r="J381">
        <v>0</v>
      </c>
      <c r="K381" t="str">
        <f>IF(employee[[#This Row],[LeaveOrNot]]=1, "Leave", "Active")</f>
        <v>Active</v>
      </c>
    </row>
    <row r="382" spans="1:11" x14ac:dyDescent="0.25">
      <c r="A382" t="str" cm="1">
        <f t="array" ref="A382">"EMP" &amp; TEXT(ROW() - ROW(employee[#Headers]), "0000")</f>
        <v>EMP0381</v>
      </c>
      <c r="B382" t="s">
        <v>9</v>
      </c>
      <c r="C382">
        <v>2016</v>
      </c>
      <c r="D382" t="s">
        <v>10</v>
      </c>
      <c r="E382">
        <v>3</v>
      </c>
      <c r="F382">
        <v>28</v>
      </c>
      <c r="G382" t="s">
        <v>11</v>
      </c>
      <c r="H382" t="s">
        <v>12</v>
      </c>
      <c r="I382">
        <v>2</v>
      </c>
      <c r="J382">
        <v>0</v>
      </c>
      <c r="K382" t="str">
        <f>IF(employee[[#This Row],[LeaveOrNot]]=1, "Leave", "Active")</f>
        <v>Active</v>
      </c>
    </row>
    <row r="383" spans="1:11" x14ac:dyDescent="0.25">
      <c r="A383" t="str" cm="1">
        <f t="array" ref="A383">"EMP" &amp; TEXT(ROW() - ROW(employee[#Headers]), "0000")</f>
        <v>EMP0382</v>
      </c>
      <c r="B383" t="s">
        <v>9</v>
      </c>
      <c r="C383">
        <v>2015</v>
      </c>
      <c r="D383" t="s">
        <v>13</v>
      </c>
      <c r="E383">
        <v>2</v>
      </c>
      <c r="F383">
        <v>25</v>
      </c>
      <c r="G383" t="s">
        <v>14</v>
      </c>
      <c r="H383" t="s">
        <v>12</v>
      </c>
      <c r="I383">
        <v>3</v>
      </c>
      <c r="J383">
        <v>1</v>
      </c>
      <c r="K383" t="str">
        <f>IF(employee[[#This Row],[LeaveOrNot]]=1, "Leave", "Active")</f>
        <v>Leave</v>
      </c>
    </row>
    <row r="384" spans="1:11" x14ac:dyDescent="0.25">
      <c r="A384" t="str" cm="1">
        <f t="array" ref="A384">"EMP" &amp; TEXT(ROW() - ROW(employee[#Headers]), "0000")</f>
        <v>EMP0383</v>
      </c>
      <c r="B384" t="s">
        <v>9</v>
      </c>
      <c r="C384">
        <v>2013</v>
      </c>
      <c r="D384" t="s">
        <v>13</v>
      </c>
      <c r="E384">
        <v>3</v>
      </c>
      <c r="F384">
        <v>27</v>
      </c>
      <c r="G384" t="s">
        <v>11</v>
      </c>
      <c r="H384" t="s">
        <v>12</v>
      </c>
      <c r="I384">
        <v>5</v>
      </c>
      <c r="J384">
        <v>0</v>
      </c>
      <c r="K384" t="str">
        <f>IF(employee[[#This Row],[LeaveOrNot]]=1, "Leave", "Active")</f>
        <v>Active</v>
      </c>
    </row>
    <row r="385" spans="1:11" x14ac:dyDescent="0.25">
      <c r="A385" t="str" cm="1">
        <f t="array" ref="A385">"EMP" &amp; TEXT(ROW() - ROW(employee[#Headers]), "0000")</f>
        <v>EMP0384</v>
      </c>
      <c r="B385" t="s">
        <v>9</v>
      </c>
      <c r="C385">
        <v>2015</v>
      </c>
      <c r="D385" t="s">
        <v>10</v>
      </c>
      <c r="E385">
        <v>3</v>
      </c>
      <c r="F385">
        <v>28</v>
      </c>
      <c r="G385" t="s">
        <v>11</v>
      </c>
      <c r="H385" t="s">
        <v>12</v>
      </c>
      <c r="I385">
        <v>3</v>
      </c>
      <c r="J385">
        <v>0</v>
      </c>
      <c r="K385" t="str">
        <f>IF(employee[[#This Row],[LeaveOrNot]]=1, "Leave", "Active")</f>
        <v>Active</v>
      </c>
    </row>
    <row r="386" spans="1:11" x14ac:dyDescent="0.25">
      <c r="A386" t="str" cm="1">
        <f t="array" ref="A386">"EMP" &amp; TEXT(ROW() - ROW(employee[#Headers]), "0000")</f>
        <v>EMP0385</v>
      </c>
      <c r="B386" t="s">
        <v>9</v>
      </c>
      <c r="C386">
        <v>2014</v>
      </c>
      <c r="D386" t="s">
        <v>10</v>
      </c>
      <c r="E386">
        <v>3</v>
      </c>
      <c r="F386">
        <v>26</v>
      </c>
      <c r="G386" t="s">
        <v>11</v>
      </c>
      <c r="H386" t="s">
        <v>12</v>
      </c>
      <c r="I386">
        <v>4</v>
      </c>
      <c r="J386">
        <v>0</v>
      </c>
      <c r="K386" t="str">
        <f>IF(employee[[#This Row],[LeaveOrNot]]=1, "Leave", "Active")</f>
        <v>Active</v>
      </c>
    </row>
    <row r="387" spans="1:11" x14ac:dyDescent="0.25">
      <c r="A387" t="str" cm="1">
        <f t="array" ref="A387">"EMP" &amp; TEXT(ROW() - ROW(employee[#Headers]), "0000")</f>
        <v>EMP0386</v>
      </c>
      <c r="B387" t="s">
        <v>9</v>
      </c>
      <c r="C387">
        <v>2012</v>
      </c>
      <c r="D387" t="s">
        <v>10</v>
      </c>
      <c r="E387">
        <v>3</v>
      </c>
      <c r="F387">
        <v>24</v>
      </c>
      <c r="G387" t="s">
        <v>11</v>
      </c>
      <c r="H387" t="s">
        <v>12</v>
      </c>
      <c r="I387">
        <v>2</v>
      </c>
      <c r="J387">
        <v>0</v>
      </c>
      <c r="K387" t="str">
        <f>IF(employee[[#This Row],[LeaveOrNot]]=1, "Leave", "Active")</f>
        <v>Active</v>
      </c>
    </row>
    <row r="388" spans="1:11" x14ac:dyDescent="0.25">
      <c r="A388" t="str" cm="1">
        <f t="array" ref="A388">"EMP" &amp; TEXT(ROW() - ROW(employee[#Headers]), "0000")</f>
        <v>EMP0387</v>
      </c>
      <c r="B388" t="s">
        <v>9</v>
      </c>
      <c r="C388">
        <v>2013</v>
      </c>
      <c r="D388" t="s">
        <v>10</v>
      </c>
      <c r="E388">
        <v>3</v>
      </c>
      <c r="F388">
        <v>27</v>
      </c>
      <c r="G388" t="s">
        <v>11</v>
      </c>
      <c r="H388" t="s">
        <v>12</v>
      </c>
      <c r="I388">
        <v>5</v>
      </c>
      <c r="J388">
        <v>0</v>
      </c>
      <c r="K388" t="str">
        <f>IF(employee[[#This Row],[LeaveOrNot]]=1, "Leave", "Active")</f>
        <v>Active</v>
      </c>
    </row>
    <row r="389" spans="1:11" x14ac:dyDescent="0.25">
      <c r="A389" t="str" cm="1">
        <f t="array" ref="A389">"EMP" &amp; TEXT(ROW() - ROW(employee[#Headers]), "0000")</f>
        <v>EMP0388</v>
      </c>
      <c r="B389" t="s">
        <v>9</v>
      </c>
      <c r="C389">
        <v>2015</v>
      </c>
      <c r="D389" t="s">
        <v>10</v>
      </c>
      <c r="E389">
        <v>3</v>
      </c>
      <c r="F389">
        <v>26</v>
      </c>
      <c r="G389" t="s">
        <v>14</v>
      </c>
      <c r="H389" t="s">
        <v>17</v>
      </c>
      <c r="I389">
        <v>4</v>
      </c>
      <c r="J389">
        <v>1</v>
      </c>
      <c r="K389" t="str">
        <f>IF(employee[[#This Row],[LeaveOrNot]]=1, "Leave", "Active")</f>
        <v>Leave</v>
      </c>
    </row>
    <row r="390" spans="1:11" x14ac:dyDescent="0.25">
      <c r="A390" t="str" cm="1">
        <f t="array" ref="A390">"EMP" &amp; TEXT(ROW() - ROW(employee[#Headers]), "0000")</f>
        <v>EMP0389</v>
      </c>
      <c r="B390" t="s">
        <v>9</v>
      </c>
      <c r="C390">
        <v>2015</v>
      </c>
      <c r="D390" t="s">
        <v>13</v>
      </c>
      <c r="E390">
        <v>3</v>
      </c>
      <c r="F390">
        <v>28</v>
      </c>
      <c r="G390" t="s">
        <v>11</v>
      </c>
      <c r="H390" t="s">
        <v>12</v>
      </c>
      <c r="I390">
        <v>2</v>
      </c>
      <c r="J390">
        <v>0</v>
      </c>
      <c r="K390" t="str">
        <f>IF(employee[[#This Row],[LeaveOrNot]]=1, "Leave", "Active")</f>
        <v>Active</v>
      </c>
    </row>
    <row r="391" spans="1:11" x14ac:dyDescent="0.25">
      <c r="A391" t="str" cm="1">
        <f t="array" ref="A391">"EMP" &amp; TEXT(ROW() - ROW(employee[#Headers]), "0000")</f>
        <v>EMP0390</v>
      </c>
      <c r="B391" t="s">
        <v>9</v>
      </c>
      <c r="C391">
        <v>2014</v>
      </c>
      <c r="D391" t="s">
        <v>15</v>
      </c>
      <c r="E391">
        <v>2</v>
      </c>
      <c r="F391">
        <v>24</v>
      </c>
      <c r="G391" t="s">
        <v>14</v>
      </c>
      <c r="H391" t="s">
        <v>12</v>
      </c>
      <c r="I391">
        <v>2</v>
      </c>
      <c r="J391">
        <v>1</v>
      </c>
      <c r="K391" t="str">
        <f>IF(employee[[#This Row],[LeaveOrNot]]=1, "Leave", "Active")</f>
        <v>Leave</v>
      </c>
    </row>
    <row r="392" spans="1:11" x14ac:dyDescent="0.25">
      <c r="A392" t="str" cm="1">
        <f t="array" ref="A392">"EMP" &amp; TEXT(ROW() - ROW(employee[#Headers]), "0000")</f>
        <v>EMP0391</v>
      </c>
      <c r="B392" t="s">
        <v>9</v>
      </c>
      <c r="C392">
        <v>2013</v>
      </c>
      <c r="D392" t="s">
        <v>10</v>
      </c>
      <c r="E392">
        <v>3</v>
      </c>
      <c r="F392">
        <v>24</v>
      </c>
      <c r="G392" t="s">
        <v>11</v>
      </c>
      <c r="H392" t="s">
        <v>12</v>
      </c>
      <c r="I392">
        <v>2</v>
      </c>
      <c r="J392">
        <v>0</v>
      </c>
      <c r="K392" t="str">
        <f>IF(employee[[#This Row],[LeaveOrNot]]=1, "Leave", "Active")</f>
        <v>Active</v>
      </c>
    </row>
    <row r="393" spans="1:11" x14ac:dyDescent="0.25">
      <c r="A393" t="str" cm="1">
        <f t="array" ref="A393">"EMP" &amp; TEXT(ROW() - ROW(employee[#Headers]), "0000")</f>
        <v>EMP0392</v>
      </c>
      <c r="B393" t="s">
        <v>9</v>
      </c>
      <c r="C393">
        <v>2018</v>
      </c>
      <c r="D393" t="s">
        <v>10</v>
      </c>
      <c r="E393">
        <v>3</v>
      </c>
      <c r="F393">
        <v>28</v>
      </c>
      <c r="G393" t="s">
        <v>11</v>
      </c>
      <c r="H393" t="s">
        <v>17</v>
      </c>
      <c r="I393">
        <v>3</v>
      </c>
      <c r="J393">
        <v>1</v>
      </c>
      <c r="K393" t="str">
        <f>IF(employee[[#This Row],[LeaveOrNot]]=1, "Leave", "Active")</f>
        <v>Leave</v>
      </c>
    </row>
    <row r="394" spans="1:11" x14ac:dyDescent="0.25">
      <c r="A394" t="str" cm="1">
        <f t="array" ref="A394">"EMP" &amp; TEXT(ROW() - ROW(employee[#Headers]), "0000")</f>
        <v>EMP0393</v>
      </c>
      <c r="B394" t="s">
        <v>9</v>
      </c>
      <c r="C394">
        <v>2015</v>
      </c>
      <c r="D394" t="s">
        <v>13</v>
      </c>
      <c r="E394">
        <v>3</v>
      </c>
      <c r="F394">
        <v>27</v>
      </c>
      <c r="G394" t="s">
        <v>11</v>
      </c>
      <c r="H394" t="s">
        <v>12</v>
      </c>
      <c r="I394">
        <v>5</v>
      </c>
      <c r="J394">
        <v>0</v>
      </c>
      <c r="K394" t="str">
        <f>IF(employee[[#This Row],[LeaveOrNot]]=1, "Leave", "Active")</f>
        <v>Active</v>
      </c>
    </row>
    <row r="395" spans="1:11" x14ac:dyDescent="0.25">
      <c r="A395" t="str" cm="1">
        <f t="array" ref="A395">"EMP" &amp; TEXT(ROW() - ROW(employee[#Headers]), "0000")</f>
        <v>EMP0394</v>
      </c>
      <c r="B395" t="s">
        <v>9</v>
      </c>
      <c r="C395">
        <v>2014</v>
      </c>
      <c r="D395" t="s">
        <v>13</v>
      </c>
      <c r="E395">
        <v>2</v>
      </c>
      <c r="F395">
        <v>26</v>
      </c>
      <c r="G395" t="s">
        <v>11</v>
      </c>
      <c r="H395" t="s">
        <v>12</v>
      </c>
      <c r="I395">
        <v>4</v>
      </c>
      <c r="J395">
        <v>0</v>
      </c>
      <c r="K395" t="str">
        <f>IF(employee[[#This Row],[LeaveOrNot]]=1, "Leave", "Active")</f>
        <v>Active</v>
      </c>
    </row>
    <row r="396" spans="1:11" x14ac:dyDescent="0.25">
      <c r="A396" t="str" cm="1">
        <f t="array" ref="A396">"EMP" &amp; TEXT(ROW() - ROW(employee[#Headers]), "0000")</f>
        <v>EMP0395</v>
      </c>
      <c r="B396" t="s">
        <v>9</v>
      </c>
      <c r="C396">
        <v>2016</v>
      </c>
      <c r="D396" t="s">
        <v>10</v>
      </c>
      <c r="E396">
        <v>3</v>
      </c>
      <c r="F396">
        <v>25</v>
      </c>
      <c r="G396" t="s">
        <v>11</v>
      </c>
      <c r="H396" t="s">
        <v>12</v>
      </c>
      <c r="I396">
        <v>3</v>
      </c>
      <c r="J396">
        <v>1</v>
      </c>
      <c r="K396" t="str">
        <f>IF(employee[[#This Row],[LeaveOrNot]]=1, "Leave", "Active")</f>
        <v>Leave</v>
      </c>
    </row>
    <row r="397" spans="1:11" x14ac:dyDescent="0.25">
      <c r="A397" t="str" cm="1">
        <f t="array" ref="A397">"EMP" &amp; TEXT(ROW() - ROW(employee[#Headers]), "0000")</f>
        <v>EMP0396</v>
      </c>
      <c r="B397" t="s">
        <v>18</v>
      </c>
      <c r="C397">
        <v>2013</v>
      </c>
      <c r="D397" t="s">
        <v>10</v>
      </c>
      <c r="E397">
        <v>3</v>
      </c>
      <c r="F397">
        <v>25</v>
      </c>
      <c r="G397" t="s">
        <v>11</v>
      </c>
      <c r="H397" t="s">
        <v>12</v>
      </c>
      <c r="I397">
        <v>3</v>
      </c>
      <c r="J397">
        <v>0</v>
      </c>
      <c r="K397" t="str">
        <f>IF(employee[[#This Row],[LeaveOrNot]]=1, "Leave", "Active")</f>
        <v>Active</v>
      </c>
    </row>
    <row r="398" spans="1:11" x14ac:dyDescent="0.25">
      <c r="A398" t="str" cm="1">
        <f t="array" ref="A398">"EMP" &amp; TEXT(ROW() - ROW(employee[#Headers]), "0000")</f>
        <v>EMP0397</v>
      </c>
      <c r="B398" t="s">
        <v>9</v>
      </c>
      <c r="C398">
        <v>2014</v>
      </c>
      <c r="D398" t="s">
        <v>10</v>
      </c>
      <c r="E398">
        <v>3</v>
      </c>
      <c r="F398">
        <v>25</v>
      </c>
      <c r="G398" t="s">
        <v>11</v>
      </c>
      <c r="H398" t="s">
        <v>12</v>
      </c>
      <c r="I398">
        <v>3</v>
      </c>
      <c r="J398">
        <v>0</v>
      </c>
      <c r="K398" t="str">
        <f>IF(employee[[#This Row],[LeaveOrNot]]=1, "Leave", "Active")</f>
        <v>Active</v>
      </c>
    </row>
    <row r="399" spans="1:11" x14ac:dyDescent="0.25">
      <c r="A399" t="str" cm="1">
        <f t="array" ref="A399">"EMP" &amp; TEXT(ROW() - ROW(employee[#Headers]), "0000")</f>
        <v>EMP0398</v>
      </c>
      <c r="B399" t="s">
        <v>9</v>
      </c>
      <c r="C399">
        <v>2017</v>
      </c>
      <c r="D399" t="s">
        <v>15</v>
      </c>
      <c r="E399">
        <v>2</v>
      </c>
      <c r="F399">
        <v>28</v>
      </c>
      <c r="G399" t="s">
        <v>14</v>
      </c>
      <c r="H399" t="s">
        <v>12</v>
      </c>
      <c r="I399">
        <v>1</v>
      </c>
      <c r="J399">
        <v>0</v>
      </c>
      <c r="K399" t="str">
        <f>IF(employee[[#This Row],[LeaveOrNot]]=1, "Leave", "Active")</f>
        <v>Active</v>
      </c>
    </row>
    <row r="400" spans="1:11" x14ac:dyDescent="0.25">
      <c r="A400" t="str" cm="1">
        <f t="array" ref="A400">"EMP" &amp; TEXT(ROW() - ROW(employee[#Headers]), "0000")</f>
        <v>EMP0399</v>
      </c>
      <c r="B400" t="s">
        <v>9</v>
      </c>
      <c r="C400">
        <v>2015</v>
      </c>
      <c r="D400" t="s">
        <v>13</v>
      </c>
      <c r="E400">
        <v>1</v>
      </c>
      <c r="F400">
        <v>26</v>
      </c>
      <c r="G400" t="s">
        <v>14</v>
      </c>
      <c r="H400" t="s">
        <v>12</v>
      </c>
      <c r="I400">
        <v>4</v>
      </c>
      <c r="J400">
        <v>1</v>
      </c>
      <c r="K400" t="str">
        <f>IF(employee[[#This Row],[LeaveOrNot]]=1, "Leave", "Active")</f>
        <v>Leave</v>
      </c>
    </row>
    <row r="401" spans="1:11" x14ac:dyDescent="0.25">
      <c r="A401" t="str" cm="1">
        <f t="array" ref="A401">"EMP" &amp; TEXT(ROW() - ROW(employee[#Headers]), "0000")</f>
        <v>EMP0400</v>
      </c>
      <c r="B401" t="s">
        <v>16</v>
      </c>
      <c r="C401">
        <v>2017</v>
      </c>
      <c r="D401" t="s">
        <v>15</v>
      </c>
      <c r="E401">
        <v>3</v>
      </c>
      <c r="F401">
        <v>26</v>
      </c>
      <c r="G401" t="s">
        <v>11</v>
      </c>
      <c r="H401" t="s">
        <v>17</v>
      </c>
      <c r="I401">
        <v>4</v>
      </c>
      <c r="J401">
        <v>1</v>
      </c>
      <c r="K401" t="str">
        <f>IF(employee[[#This Row],[LeaveOrNot]]=1, "Leave", "Active")</f>
        <v>Leave</v>
      </c>
    </row>
    <row r="402" spans="1:11" x14ac:dyDescent="0.25">
      <c r="A402" t="str" cm="1">
        <f t="array" ref="A402">"EMP" &amp; TEXT(ROW() - ROW(employee[#Headers]), "0000")</f>
        <v>EMP0401</v>
      </c>
      <c r="B402" t="s">
        <v>9</v>
      </c>
      <c r="C402">
        <v>2014</v>
      </c>
      <c r="D402" t="s">
        <v>10</v>
      </c>
      <c r="E402">
        <v>3</v>
      </c>
      <c r="F402">
        <v>27</v>
      </c>
      <c r="G402" t="s">
        <v>11</v>
      </c>
      <c r="H402" t="s">
        <v>12</v>
      </c>
      <c r="I402">
        <v>5</v>
      </c>
      <c r="J402">
        <v>0</v>
      </c>
      <c r="K402" t="str">
        <f>IF(employee[[#This Row],[LeaveOrNot]]=1, "Leave", "Active")</f>
        <v>Active</v>
      </c>
    </row>
    <row r="403" spans="1:11" x14ac:dyDescent="0.25">
      <c r="A403" t="str" cm="1">
        <f t="array" ref="A403">"EMP" &amp; TEXT(ROW() - ROW(employee[#Headers]), "0000")</f>
        <v>EMP0402</v>
      </c>
      <c r="B403" t="s">
        <v>9</v>
      </c>
      <c r="C403">
        <v>2012</v>
      </c>
      <c r="D403" t="s">
        <v>15</v>
      </c>
      <c r="E403">
        <v>3</v>
      </c>
      <c r="F403">
        <v>24</v>
      </c>
      <c r="G403" t="s">
        <v>14</v>
      </c>
      <c r="H403" t="s">
        <v>12</v>
      </c>
      <c r="I403">
        <v>2</v>
      </c>
      <c r="J403">
        <v>0</v>
      </c>
      <c r="K403" t="str">
        <f>IF(employee[[#This Row],[LeaveOrNot]]=1, "Leave", "Active")</f>
        <v>Active</v>
      </c>
    </row>
    <row r="404" spans="1:11" x14ac:dyDescent="0.25">
      <c r="A404" t="str" cm="1">
        <f t="array" ref="A404">"EMP" &amp; TEXT(ROW() - ROW(employee[#Headers]), "0000")</f>
        <v>EMP0403</v>
      </c>
      <c r="B404" t="s">
        <v>9</v>
      </c>
      <c r="C404">
        <v>2017</v>
      </c>
      <c r="D404" t="s">
        <v>15</v>
      </c>
      <c r="E404">
        <v>2</v>
      </c>
      <c r="F404">
        <v>24</v>
      </c>
      <c r="G404" t="s">
        <v>11</v>
      </c>
      <c r="H404" t="s">
        <v>12</v>
      </c>
      <c r="I404">
        <v>2</v>
      </c>
      <c r="J404">
        <v>0</v>
      </c>
      <c r="K404" t="str">
        <f>IF(employee[[#This Row],[LeaveOrNot]]=1, "Leave", "Active")</f>
        <v>Active</v>
      </c>
    </row>
    <row r="405" spans="1:11" x14ac:dyDescent="0.25">
      <c r="A405" t="str" cm="1">
        <f t="array" ref="A405">"EMP" &amp; TEXT(ROW() - ROW(employee[#Headers]), "0000")</f>
        <v>EMP0404</v>
      </c>
      <c r="B405" t="s">
        <v>9</v>
      </c>
      <c r="C405">
        <v>2015</v>
      </c>
      <c r="D405" t="s">
        <v>10</v>
      </c>
      <c r="E405">
        <v>3</v>
      </c>
      <c r="F405">
        <v>26</v>
      </c>
      <c r="G405" t="s">
        <v>11</v>
      </c>
      <c r="H405" t="s">
        <v>12</v>
      </c>
      <c r="I405">
        <v>4</v>
      </c>
      <c r="J405">
        <v>0</v>
      </c>
      <c r="K405" t="str">
        <f>IF(employee[[#This Row],[LeaveOrNot]]=1, "Leave", "Active")</f>
        <v>Active</v>
      </c>
    </row>
    <row r="406" spans="1:11" x14ac:dyDescent="0.25">
      <c r="A406" t="str" cm="1">
        <f t="array" ref="A406">"EMP" &amp; TEXT(ROW() - ROW(employee[#Headers]), "0000")</f>
        <v>EMP0405</v>
      </c>
      <c r="B406" t="s">
        <v>9</v>
      </c>
      <c r="C406">
        <v>2012</v>
      </c>
      <c r="D406" t="s">
        <v>10</v>
      </c>
      <c r="E406">
        <v>3</v>
      </c>
      <c r="F406">
        <v>26</v>
      </c>
      <c r="G406" t="s">
        <v>14</v>
      </c>
      <c r="H406" t="s">
        <v>12</v>
      </c>
      <c r="I406">
        <v>4</v>
      </c>
      <c r="J406">
        <v>0</v>
      </c>
      <c r="K406" t="str">
        <f>IF(employee[[#This Row],[LeaveOrNot]]=1, "Leave", "Active")</f>
        <v>Active</v>
      </c>
    </row>
    <row r="407" spans="1:11" x14ac:dyDescent="0.25">
      <c r="A407" t="str" cm="1">
        <f t="array" ref="A407">"EMP" &amp; TEXT(ROW() - ROW(employee[#Headers]), "0000")</f>
        <v>EMP0406</v>
      </c>
      <c r="B407" t="s">
        <v>9</v>
      </c>
      <c r="C407">
        <v>2015</v>
      </c>
      <c r="D407" t="s">
        <v>10</v>
      </c>
      <c r="E407">
        <v>3</v>
      </c>
      <c r="F407">
        <v>24</v>
      </c>
      <c r="G407" t="s">
        <v>11</v>
      </c>
      <c r="H407" t="s">
        <v>12</v>
      </c>
      <c r="I407">
        <v>2</v>
      </c>
      <c r="J407">
        <v>0</v>
      </c>
      <c r="K407" t="str">
        <f>IF(employee[[#This Row],[LeaveOrNot]]=1, "Leave", "Active")</f>
        <v>Active</v>
      </c>
    </row>
    <row r="408" spans="1:11" x14ac:dyDescent="0.25">
      <c r="A408" t="str" cm="1">
        <f t="array" ref="A408">"EMP" &amp; TEXT(ROW() - ROW(employee[#Headers]), "0000")</f>
        <v>EMP0407</v>
      </c>
      <c r="B408" t="s">
        <v>16</v>
      </c>
      <c r="C408">
        <v>2014</v>
      </c>
      <c r="D408" t="s">
        <v>13</v>
      </c>
      <c r="E408">
        <v>3</v>
      </c>
      <c r="F408">
        <v>25</v>
      </c>
      <c r="G408" t="s">
        <v>11</v>
      </c>
      <c r="H408" t="s">
        <v>12</v>
      </c>
      <c r="I408">
        <v>3</v>
      </c>
      <c r="J408">
        <v>0</v>
      </c>
      <c r="K408" t="str">
        <f>IF(employee[[#This Row],[LeaveOrNot]]=1, "Leave", "Active")</f>
        <v>Active</v>
      </c>
    </row>
    <row r="409" spans="1:11" x14ac:dyDescent="0.25">
      <c r="A409" t="str" cm="1">
        <f t="array" ref="A409">"EMP" &amp; TEXT(ROW() - ROW(employee[#Headers]), "0000")</f>
        <v>EMP0408</v>
      </c>
      <c r="B409" t="s">
        <v>9</v>
      </c>
      <c r="C409">
        <v>2015</v>
      </c>
      <c r="D409" t="s">
        <v>10</v>
      </c>
      <c r="E409">
        <v>3</v>
      </c>
      <c r="F409">
        <v>28</v>
      </c>
      <c r="G409" t="s">
        <v>11</v>
      </c>
      <c r="H409" t="s">
        <v>12</v>
      </c>
      <c r="I409">
        <v>2</v>
      </c>
      <c r="J409">
        <v>0</v>
      </c>
      <c r="K409" t="str">
        <f>IF(employee[[#This Row],[LeaveOrNot]]=1, "Leave", "Active")</f>
        <v>Active</v>
      </c>
    </row>
    <row r="410" spans="1:11" x14ac:dyDescent="0.25">
      <c r="A410" t="str" cm="1">
        <f t="array" ref="A410">"EMP" &amp; TEXT(ROW() - ROW(employee[#Headers]), "0000")</f>
        <v>EMP0409</v>
      </c>
      <c r="B410" t="s">
        <v>9</v>
      </c>
      <c r="C410">
        <v>2016</v>
      </c>
      <c r="D410" t="s">
        <v>13</v>
      </c>
      <c r="E410">
        <v>3</v>
      </c>
      <c r="F410">
        <v>24</v>
      </c>
      <c r="G410" t="s">
        <v>11</v>
      </c>
      <c r="H410" t="s">
        <v>12</v>
      </c>
      <c r="I410">
        <v>2</v>
      </c>
      <c r="J410">
        <v>0</v>
      </c>
      <c r="K410" t="str">
        <f>IF(employee[[#This Row],[LeaveOrNot]]=1, "Leave", "Active")</f>
        <v>Active</v>
      </c>
    </row>
    <row r="411" spans="1:11" x14ac:dyDescent="0.25">
      <c r="A411" t="str" cm="1">
        <f t="array" ref="A411">"EMP" &amp; TEXT(ROW() - ROW(employee[#Headers]), "0000")</f>
        <v>EMP0410</v>
      </c>
      <c r="B411" t="s">
        <v>9</v>
      </c>
      <c r="C411">
        <v>2016</v>
      </c>
      <c r="D411" t="s">
        <v>10</v>
      </c>
      <c r="E411">
        <v>3</v>
      </c>
      <c r="F411">
        <v>26</v>
      </c>
      <c r="G411" t="s">
        <v>14</v>
      </c>
      <c r="H411" t="s">
        <v>12</v>
      </c>
      <c r="I411">
        <v>4</v>
      </c>
      <c r="J411">
        <v>0</v>
      </c>
      <c r="K411" t="str">
        <f>IF(employee[[#This Row],[LeaveOrNot]]=1, "Leave", "Active")</f>
        <v>Active</v>
      </c>
    </row>
    <row r="412" spans="1:11" x14ac:dyDescent="0.25">
      <c r="A412" t="str" cm="1">
        <f t="array" ref="A412">"EMP" &amp; TEXT(ROW() - ROW(employee[#Headers]), "0000")</f>
        <v>EMP0411</v>
      </c>
      <c r="B412" t="s">
        <v>9</v>
      </c>
      <c r="C412">
        <v>2015</v>
      </c>
      <c r="D412" t="s">
        <v>13</v>
      </c>
      <c r="E412">
        <v>2</v>
      </c>
      <c r="F412">
        <v>25</v>
      </c>
      <c r="G412" t="s">
        <v>14</v>
      </c>
      <c r="H412" t="s">
        <v>17</v>
      </c>
      <c r="I412">
        <v>3</v>
      </c>
      <c r="J412">
        <v>1</v>
      </c>
      <c r="K412" t="str">
        <f>IF(employee[[#This Row],[LeaveOrNot]]=1, "Leave", "Active")</f>
        <v>Leave</v>
      </c>
    </row>
    <row r="413" spans="1:11" x14ac:dyDescent="0.25">
      <c r="A413" t="str" cm="1">
        <f t="array" ref="A413">"EMP" &amp; TEXT(ROW() - ROW(employee[#Headers]), "0000")</f>
        <v>EMP0412</v>
      </c>
      <c r="B413" t="s">
        <v>16</v>
      </c>
      <c r="C413">
        <v>2013</v>
      </c>
      <c r="D413" t="s">
        <v>15</v>
      </c>
      <c r="E413">
        <v>2</v>
      </c>
      <c r="F413">
        <v>25</v>
      </c>
      <c r="G413" t="s">
        <v>11</v>
      </c>
      <c r="H413" t="s">
        <v>12</v>
      </c>
      <c r="I413">
        <v>3</v>
      </c>
      <c r="J413">
        <v>1</v>
      </c>
      <c r="K413" t="str">
        <f>IF(employee[[#This Row],[LeaveOrNot]]=1, "Leave", "Active")</f>
        <v>Leave</v>
      </c>
    </row>
    <row r="414" spans="1:11" x14ac:dyDescent="0.25">
      <c r="A414" t="str" cm="1">
        <f t="array" ref="A414">"EMP" &amp; TEXT(ROW() - ROW(employee[#Headers]), "0000")</f>
        <v>EMP0413</v>
      </c>
      <c r="B414" t="s">
        <v>9</v>
      </c>
      <c r="C414">
        <v>2017</v>
      </c>
      <c r="D414" t="s">
        <v>13</v>
      </c>
      <c r="E414">
        <v>3</v>
      </c>
      <c r="F414">
        <v>25</v>
      </c>
      <c r="G414" t="s">
        <v>11</v>
      </c>
      <c r="H414" t="s">
        <v>12</v>
      </c>
      <c r="I414">
        <v>3</v>
      </c>
      <c r="J414">
        <v>0</v>
      </c>
      <c r="K414" t="str">
        <f>IF(employee[[#This Row],[LeaveOrNot]]=1, "Leave", "Active")</f>
        <v>Active</v>
      </c>
    </row>
    <row r="415" spans="1:11" x14ac:dyDescent="0.25">
      <c r="A415" t="str" cm="1">
        <f t="array" ref="A415">"EMP" &amp; TEXT(ROW() - ROW(employee[#Headers]), "0000")</f>
        <v>EMP0414</v>
      </c>
      <c r="B415" t="s">
        <v>9</v>
      </c>
      <c r="C415">
        <v>2015</v>
      </c>
      <c r="D415" t="s">
        <v>13</v>
      </c>
      <c r="E415">
        <v>2</v>
      </c>
      <c r="F415">
        <v>26</v>
      </c>
      <c r="G415" t="s">
        <v>14</v>
      </c>
      <c r="H415" t="s">
        <v>17</v>
      </c>
      <c r="I415">
        <v>4</v>
      </c>
      <c r="J415">
        <v>1</v>
      </c>
      <c r="K415" t="str">
        <f>IF(employee[[#This Row],[LeaveOrNot]]=1, "Leave", "Active")</f>
        <v>Leave</v>
      </c>
    </row>
    <row r="416" spans="1:11" x14ac:dyDescent="0.25">
      <c r="A416" t="str" cm="1">
        <f t="array" ref="A416">"EMP" &amp; TEXT(ROW() - ROW(employee[#Headers]), "0000")</f>
        <v>EMP0415</v>
      </c>
      <c r="B416" t="s">
        <v>16</v>
      </c>
      <c r="C416">
        <v>2015</v>
      </c>
      <c r="D416" t="s">
        <v>10</v>
      </c>
      <c r="E416">
        <v>2</v>
      </c>
      <c r="F416">
        <v>26</v>
      </c>
      <c r="G416" t="s">
        <v>14</v>
      </c>
      <c r="H416" t="s">
        <v>12</v>
      </c>
      <c r="I416">
        <v>4</v>
      </c>
      <c r="J416">
        <v>1</v>
      </c>
      <c r="K416" t="str">
        <f>IF(employee[[#This Row],[LeaveOrNot]]=1, "Leave", "Active")</f>
        <v>Leave</v>
      </c>
    </row>
    <row r="417" spans="1:11" x14ac:dyDescent="0.25">
      <c r="A417" t="str" cm="1">
        <f t="array" ref="A417">"EMP" &amp; TEXT(ROW() - ROW(employee[#Headers]), "0000")</f>
        <v>EMP0416</v>
      </c>
      <c r="B417" t="s">
        <v>9</v>
      </c>
      <c r="C417">
        <v>2012</v>
      </c>
      <c r="D417" t="s">
        <v>13</v>
      </c>
      <c r="E417">
        <v>3</v>
      </c>
      <c r="F417">
        <v>27</v>
      </c>
      <c r="G417" t="s">
        <v>14</v>
      </c>
      <c r="H417" t="s">
        <v>12</v>
      </c>
      <c r="I417">
        <v>5</v>
      </c>
      <c r="J417">
        <v>0</v>
      </c>
      <c r="K417" t="str">
        <f>IF(employee[[#This Row],[LeaveOrNot]]=1, "Leave", "Active")</f>
        <v>Active</v>
      </c>
    </row>
    <row r="418" spans="1:11" x14ac:dyDescent="0.25">
      <c r="A418" t="str" cm="1">
        <f t="array" ref="A418">"EMP" &amp; TEXT(ROW() - ROW(employee[#Headers]), "0000")</f>
        <v>EMP0417</v>
      </c>
      <c r="B418" t="s">
        <v>16</v>
      </c>
      <c r="C418">
        <v>2017</v>
      </c>
      <c r="D418" t="s">
        <v>15</v>
      </c>
      <c r="E418">
        <v>3</v>
      </c>
      <c r="F418">
        <v>28</v>
      </c>
      <c r="G418" t="s">
        <v>11</v>
      </c>
      <c r="H418" t="s">
        <v>17</v>
      </c>
      <c r="I418">
        <v>2</v>
      </c>
      <c r="J418">
        <v>0</v>
      </c>
      <c r="K418" t="str">
        <f>IF(employee[[#This Row],[LeaveOrNot]]=1, "Leave", "Active")</f>
        <v>Active</v>
      </c>
    </row>
    <row r="419" spans="1:11" x14ac:dyDescent="0.25">
      <c r="A419" t="str" cm="1">
        <f t="array" ref="A419">"EMP" &amp; TEXT(ROW() - ROW(employee[#Headers]), "0000")</f>
        <v>EMP0418</v>
      </c>
      <c r="B419" t="s">
        <v>9</v>
      </c>
      <c r="C419">
        <v>2016</v>
      </c>
      <c r="D419" t="s">
        <v>13</v>
      </c>
      <c r="E419">
        <v>3</v>
      </c>
      <c r="F419">
        <v>25</v>
      </c>
      <c r="G419" t="s">
        <v>11</v>
      </c>
      <c r="H419" t="s">
        <v>12</v>
      </c>
      <c r="I419">
        <v>3</v>
      </c>
      <c r="J419">
        <v>0</v>
      </c>
      <c r="K419" t="str">
        <f>IF(employee[[#This Row],[LeaveOrNot]]=1, "Leave", "Active")</f>
        <v>Active</v>
      </c>
    </row>
    <row r="420" spans="1:11" x14ac:dyDescent="0.25">
      <c r="A420" t="str" cm="1">
        <f t="array" ref="A420">"EMP" &amp; TEXT(ROW() - ROW(employee[#Headers]), "0000")</f>
        <v>EMP0419</v>
      </c>
      <c r="B420" t="s">
        <v>9</v>
      </c>
      <c r="C420">
        <v>2016</v>
      </c>
      <c r="D420" t="s">
        <v>10</v>
      </c>
      <c r="E420">
        <v>3</v>
      </c>
      <c r="F420">
        <v>24</v>
      </c>
      <c r="G420" t="s">
        <v>11</v>
      </c>
      <c r="H420" t="s">
        <v>12</v>
      </c>
      <c r="I420">
        <v>2</v>
      </c>
      <c r="J420">
        <v>0</v>
      </c>
      <c r="K420" t="str">
        <f>IF(employee[[#This Row],[LeaveOrNot]]=1, "Leave", "Active")</f>
        <v>Active</v>
      </c>
    </row>
    <row r="421" spans="1:11" x14ac:dyDescent="0.25">
      <c r="A421" t="str" cm="1">
        <f t="array" ref="A421">"EMP" &amp; TEXT(ROW() - ROW(employee[#Headers]), "0000")</f>
        <v>EMP0420</v>
      </c>
      <c r="B421" t="s">
        <v>9</v>
      </c>
      <c r="C421">
        <v>2016</v>
      </c>
      <c r="D421" t="s">
        <v>13</v>
      </c>
      <c r="E421">
        <v>3</v>
      </c>
      <c r="F421">
        <v>28</v>
      </c>
      <c r="G421" t="s">
        <v>11</v>
      </c>
      <c r="H421" t="s">
        <v>12</v>
      </c>
      <c r="I421">
        <v>1</v>
      </c>
      <c r="J421">
        <v>0</v>
      </c>
      <c r="K421" t="str">
        <f>IF(employee[[#This Row],[LeaveOrNot]]=1, "Leave", "Active")</f>
        <v>Active</v>
      </c>
    </row>
    <row r="422" spans="1:11" x14ac:dyDescent="0.25">
      <c r="A422" t="str" cm="1">
        <f t="array" ref="A422">"EMP" &amp; TEXT(ROW() - ROW(employee[#Headers]), "0000")</f>
        <v>EMP0421</v>
      </c>
      <c r="B422" t="s">
        <v>9</v>
      </c>
      <c r="C422">
        <v>2013</v>
      </c>
      <c r="D422" t="s">
        <v>15</v>
      </c>
      <c r="E422">
        <v>3</v>
      </c>
      <c r="F422">
        <v>27</v>
      </c>
      <c r="G422" t="s">
        <v>14</v>
      </c>
      <c r="H422" t="s">
        <v>17</v>
      </c>
      <c r="I422">
        <v>5</v>
      </c>
      <c r="J422">
        <v>0</v>
      </c>
      <c r="K422" t="str">
        <f>IF(employee[[#This Row],[LeaveOrNot]]=1, "Leave", "Active")</f>
        <v>Active</v>
      </c>
    </row>
    <row r="423" spans="1:11" x14ac:dyDescent="0.25">
      <c r="A423" t="str" cm="1">
        <f t="array" ref="A423">"EMP" &amp; TEXT(ROW() - ROW(employee[#Headers]), "0000")</f>
        <v>EMP0422</v>
      </c>
      <c r="B423" t="s">
        <v>9</v>
      </c>
      <c r="C423">
        <v>2015</v>
      </c>
      <c r="D423" t="s">
        <v>15</v>
      </c>
      <c r="E423">
        <v>3</v>
      </c>
      <c r="F423">
        <v>26</v>
      </c>
      <c r="G423" t="s">
        <v>11</v>
      </c>
      <c r="H423" t="s">
        <v>12</v>
      </c>
      <c r="I423">
        <v>4</v>
      </c>
      <c r="J423">
        <v>0</v>
      </c>
      <c r="K423" t="str">
        <f>IF(employee[[#This Row],[LeaveOrNot]]=1, "Leave", "Active")</f>
        <v>Active</v>
      </c>
    </row>
    <row r="424" spans="1:11" x14ac:dyDescent="0.25">
      <c r="A424" t="str" cm="1">
        <f t="array" ref="A424">"EMP" &amp; TEXT(ROW() - ROW(employee[#Headers]), "0000")</f>
        <v>EMP0423</v>
      </c>
      <c r="B424" t="s">
        <v>9</v>
      </c>
      <c r="C424">
        <v>2016</v>
      </c>
      <c r="D424" t="s">
        <v>10</v>
      </c>
      <c r="E424">
        <v>3</v>
      </c>
      <c r="F424">
        <v>27</v>
      </c>
      <c r="G424" t="s">
        <v>11</v>
      </c>
      <c r="H424" t="s">
        <v>12</v>
      </c>
      <c r="I424">
        <v>5</v>
      </c>
      <c r="J424">
        <v>0</v>
      </c>
      <c r="K424" t="str">
        <f>IF(employee[[#This Row],[LeaveOrNot]]=1, "Leave", "Active")</f>
        <v>Active</v>
      </c>
    </row>
    <row r="425" spans="1:11" x14ac:dyDescent="0.25">
      <c r="A425" t="str" cm="1">
        <f t="array" ref="A425">"EMP" &amp; TEXT(ROW() - ROW(employee[#Headers]), "0000")</f>
        <v>EMP0424</v>
      </c>
      <c r="B425" t="s">
        <v>9</v>
      </c>
      <c r="C425">
        <v>2017</v>
      </c>
      <c r="D425" t="s">
        <v>13</v>
      </c>
      <c r="E425">
        <v>2</v>
      </c>
      <c r="F425">
        <v>27</v>
      </c>
      <c r="G425" t="s">
        <v>11</v>
      </c>
      <c r="H425" t="s">
        <v>12</v>
      </c>
      <c r="I425">
        <v>5</v>
      </c>
      <c r="J425">
        <v>0</v>
      </c>
      <c r="K425" t="str">
        <f>IF(employee[[#This Row],[LeaveOrNot]]=1, "Leave", "Active")</f>
        <v>Active</v>
      </c>
    </row>
    <row r="426" spans="1:11" x14ac:dyDescent="0.25">
      <c r="A426" t="str" cm="1">
        <f t="array" ref="A426">"EMP" &amp; TEXT(ROW() - ROW(employee[#Headers]), "0000")</f>
        <v>EMP0425</v>
      </c>
      <c r="B426" t="s">
        <v>9</v>
      </c>
      <c r="C426">
        <v>2012</v>
      </c>
      <c r="D426" t="s">
        <v>10</v>
      </c>
      <c r="E426">
        <v>3</v>
      </c>
      <c r="F426">
        <v>27</v>
      </c>
      <c r="G426" t="s">
        <v>11</v>
      </c>
      <c r="H426" t="s">
        <v>12</v>
      </c>
      <c r="I426">
        <v>5</v>
      </c>
      <c r="J426">
        <v>0</v>
      </c>
      <c r="K426" t="str">
        <f>IF(employee[[#This Row],[LeaveOrNot]]=1, "Leave", "Active")</f>
        <v>Active</v>
      </c>
    </row>
    <row r="427" spans="1:11" x14ac:dyDescent="0.25">
      <c r="A427" t="str" cm="1">
        <f t="array" ref="A427">"EMP" &amp; TEXT(ROW() - ROW(employee[#Headers]), "0000")</f>
        <v>EMP0426</v>
      </c>
      <c r="B427" t="s">
        <v>18</v>
      </c>
      <c r="C427">
        <v>2018</v>
      </c>
      <c r="D427" t="s">
        <v>15</v>
      </c>
      <c r="E427">
        <v>3</v>
      </c>
      <c r="F427">
        <v>25</v>
      </c>
      <c r="G427" t="s">
        <v>11</v>
      </c>
      <c r="H427" t="s">
        <v>12</v>
      </c>
      <c r="I427">
        <v>3</v>
      </c>
      <c r="J427">
        <v>1</v>
      </c>
      <c r="K427" t="str">
        <f>IF(employee[[#This Row],[LeaveOrNot]]=1, "Leave", "Active")</f>
        <v>Leave</v>
      </c>
    </row>
    <row r="428" spans="1:11" x14ac:dyDescent="0.25">
      <c r="A428" t="str" cm="1">
        <f t="array" ref="A428">"EMP" &amp; TEXT(ROW() - ROW(employee[#Headers]), "0000")</f>
        <v>EMP0427</v>
      </c>
      <c r="B428" t="s">
        <v>9</v>
      </c>
      <c r="C428">
        <v>2014</v>
      </c>
      <c r="D428" t="s">
        <v>13</v>
      </c>
      <c r="E428">
        <v>3</v>
      </c>
      <c r="F428">
        <v>27</v>
      </c>
      <c r="G428" t="s">
        <v>11</v>
      </c>
      <c r="H428" t="s">
        <v>12</v>
      </c>
      <c r="I428">
        <v>5</v>
      </c>
      <c r="J428">
        <v>0</v>
      </c>
      <c r="K428" t="str">
        <f>IF(employee[[#This Row],[LeaveOrNot]]=1, "Leave", "Active")</f>
        <v>Active</v>
      </c>
    </row>
    <row r="429" spans="1:11" x14ac:dyDescent="0.25">
      <c r="A429" t="str" cm="1">
        <f t="array" ref="A429">"EMP" &amp; TEXT(ROW() - ROW(employee[#Headers]), "0000")</f>
        <v>EMP0428</v>
      </c>
      <c r="B429" t="s">
        <v>9</v>
      </c>
      <c r="C429">
        <v>2013</v>
      </c>
      <c r="D429" t="s">
        <v>10</v>
      </c>
      <c r="E429">
        <v>3</v>
      </c>
      <c r="F429">
        <v>26</v>
      </c>
      <c r="G429" t="s">
        <v>14</v>
      </c>
      <c r="H429" t="s">
        <v>12</v>
      </c>
      <c r="I429">
        <v>4</v>
      </c>
      <c r="J429">
        <v>0</v>
      </c>
      <c r="K429" t="str">
        <f>IF(employee[[#This Row],[LeaveOrNot]]=1, "Leave", "Active")</f>
        <v>Active</v>
      </c>
    </row>
    <row r="430" spans="1:11" x14ac:dyDescent="0.25">
      <c r="A430" t="str" cm="1">
        <f t="array" ref="A430">"EMP" &amp; TEXT(ROW() - ROW(employee[#Headers]), "0000")</f>
        <v>EMP0429</v>
      </c>
      <c r="B430" t="s">
        <v>16</v>
      </c>
      <c r="C430">
        <v>2017</v>
      </c>
      <c r="D430" t="s">
        <v>13</v>
      </c>
      <c r="E430">
        <v>2</v>
      </c>
      <c r="F430">
        <v>24</v>
      </c>
      <c r="G430" t="s">
        <v>14</v>
      </c>
      <c r="H430" t="s">
        <v>12</v>
      </c>
      <c r="I430">
        <v>2</v>
      </c>
      <c r="J430">
        <v>1</v>
      </c>
      <c r="K430" t="str">
        <f>IF(employee[[#This Row],[LeaveOrNot]]=1, "Leave", "Active")</f>
        <v>Leave</v>
      </c>
    </row>
    <row r="431" spans="1:11" x14ac:dyDescent="0.25">
      <c r="A431" t="str" cm="1">
        <f t="array" ref="A431">"EMP" &amp; TEXT(ROW() - ROW(employee[#Headers]), "0000")</f>
        <v>EMP0430</v>
      </c>
      <c r="B431" t="s">
        <v>18</v>
      </c>
      <c r="C431">
        <v>2016</v>
      </c>
      <c r="D431" t="s">
        <v>15</v>
      </c>
      <c r="E431">
        <v>2</v>
      </c>
      <c r="F431">
        <v>28</v>
      </c>
      <c r="G431" t="s">
        <v>11</v>
      </c>
      <c r="H431" t="s">
        <v>12</v>
      </c>
      <c r="I431">
        <v>3</v>
      </c>
      <c r="J431">
        <v>1</v>
      </c>
      <c r="K431" t="str">
        <f>IF(employee[[#This Row],[LeaveOrNot]]=1, "Leave", "Active")</f>
        <v>Leave</v>
      </c>
    </row>
    <row r="432" spans="1:11" x14ac:dyDescent="0.25">
      <c r="A432" t="str" cm="1">
        <f t="array" ref="A432">"EMP" &amp; TEXT(ROW() - ROW(employee[#Headers]), "0000")</f>
        <v>EMP0431</v>
      </c>
      <c r="B432" t="s">
        <v>16</v>
      </c>
      <c r="C432">
        <v>2014</v>
      </c>
      <c r="D432" t="s">
        <v>15</v>
      </c>
      <c r="E432">
        <v>3</v>
      </c>
      <c r="F432">
        <v>26</v>
      </c>
      <c r="G432" t="s">
        <v>11</v>
      </c>
      <c r="H432" t="s">
        <v>12</v>
      </c>
      <c r="I432">
        <v>4</v>
      </c>
      <c r="J432">
        <v>1</v>
      </c>
      <c r="K432" t="str">
        <f>IF(employee[[#This Row],[LeaveOrNot]]=1, "Leave", "Active")</f>
        <v>Leave</v>
      </c>
    </row>
    <row r="433" spans="1:11" x14ac:dyDescent="0.25">
      <c r="A433" t="str" cm="1">
        <f t="array" ref="A433">"EMP" &amp; TEXT(ROW() - ROW(employee[#Headers]), "0000")</f>
        <v>EMP0432</v>
      </c>
      <c r="B433" t="s">
        <v>16</v>
      </c>
      <c r="C433">
        <v>2017</v>
      </c>
      <c r="D433" t="s">
        <v>15</v>
      </c>
      <c r="E433">
        <v>2</v>
      </c>
      <c r="F433">
        <v>27</v>
      </c>
      <c r="G433" t="s">
        <v>11</v>
      </c>
      <c r="H433" t="s">
        <v>17</v>
      </c>
      <c r="I433">
        <v>5</v>
      </c>
      <c r="J433">
        <v>1</v>
      </c>
      <c r="K433" t="str">
        <f>IF(employee[[#This Row],[LeaveOrNot]]=1, "Leave", "Active")</f>
        <v>Leave</v>
      </c>
    </row>
    <row r="434" spans="1:11" x14ac:dyDescent="0.25">
      <c r="A434" t="str" cm="1">
        <f t="array" ref="A434">"EMP" &amp; TEXT(ROW() - ROW(employee[#Headers]), "0000")</f>
        <v>EMP0433</v>
      </c>
      <c r="B434" t="s">
        <v>18</v>
      </c>
      <c r="C434">
        <v>2013</v>
      </c>
      <c r="D434" t="s">
        <v>15</v>
      </c>
      <c r="E434">
        <v>3</v>
      </c>
      <c r="F434">
        <v>27</v>
      </c>
      <c r="G434" t="s">
        <v>11</v>
      </c>
      <c r="H434" t="s">
        <v>12</v>
      </c>
      <c r="I434">
        <v>5</v>
      </c>
      <c r="J434">
        <v>0</v>
      </c>
      <c r="K434" t="str">
        <f>IF(employee[[#This Row],[LeaveOrNot]]=1, "Leave", "Active")</f>
        <v>Active</v>
      </c>
    </row>
    <row r="435" spans="1:11" x14ac:dyDescent="0.25">
      <c r="A435" t="str" cm="1">
        <f t="array" ref="A435">"EMP" &amp; TEXT(ROW() - ROW(employee[#Headers]), "0000")</f>
        <v>EMP0434</v>
      </c>
      <c r="B435" t="s">
        <v>16</v>
      </c>
      <c r="C435">
        <v>2014</v>
      </c>
      <c r="D435" t="s">
        <v>15</v>
      </c>
      <c r="E435">
        <v>3</v>
      </c>
      <c r="F435">
        <v>28</v>
      </c>
      <c r="G435" t="s">
        <v>14</v>
      </c>
      <c r="H435" t="s">
        <v>12</v>
      </c>
      <c r="I435">
        <v>1</v>
      </c>
      <c r="J435">
        <v>0</v>
      </c>
      <c r="K435" t="str">
        <f>IF(employee[[#This Row],[LeaveOrNot]]=1, "Leave", "Active")</f>
        <v>Active</v>
      </c>
    </row>
    <row r="436" spans="1:11" x14ac:dyDescent="0.25">
      <c r="A436" t="str" cm="1">
        <f t="array" ref="A436">"EMP" &amp; TEXT(ROW() - ROW(employee[#Headers]), "0000")</f>
        <v>EMP0435</v>
      </c>
      <c r="B436" t="s">
        <v>9</v>
      </c>
      <c r="C436">
        <v>2017</v>
      </c>
      <c r="D436" t="s">
        <v>13</v>
      </c>
      <c r="E436">
        <v>3</v>
      </c>
      <c r="F436">
        <v>27</v>
      </c>
      <c r="G436" t="s">
        <v>11</v>
      </c>
      <c r="H436" t="s">
        <v>12</v>
      </c>
      <c r="I436">
        <v>5</v>
      </c>
      <c r="J436">
        <v>0</v>
      </c>
      <c r="K436" t="str">
        <f>IF(employee[[#This Row],[LeaveOrNot]]=1, "Leave", "Active")</f>
        <v>Active</v>
      </c>
    </row>
    <row r="437" spans="1:11" x14ac:dyDescent="0.25">
      <c r="A437" t="str" cm="1">
        <f t="array" ref="A437">"EMP" &amp; TEXT(ROW() - ROW(employee[#Headers]), "0000")</f>
        <v>EMP0436</v>
      </c>
      <c r="B437" t="s">
        <v>9</v>
      </c>
      <c r="C437">
        <v>2015</v>
      </c>
      <c r="D437" t="s">
        <v>13</v>
      </c>
      <c r="E437">
        <v>3</v>
      </c>
      <c r="F437">
        <v>26</v>
      </c>
      <c r="G437" t="s">
        <v>14</v>
      </c>
      <c r="H437" t="s">
        <v>17</v>
      </c>
      <c r="I437">
        <v>4</v>
      </c>
      <c r="J437">
        <v>1</v>
      </c>
      <c r="K437" t="str">
        <f>IF(employee[[#This Row],[LeaveOrNot]]=1, "Leave", "Active")</f>
        <v>Leave</v>
      </c>
    </row>
    <row r="438" spans="1:11" x14ac:dyDescent="0.25">
      <c r="A438" t="str" cm="1">
        <f t="array" ref="A438">"EMP" &amp; TEXT(ROW() - ROW(employee[#Headers]), "0000")</f>
        <v>EMP0437</v>
      </c>
      <c r="B438" t="s">
        <v>16</v>
      </c>
      <c r="C438">
        <v>2014</v>
      </c>
      <c r="D438" t="s">
        <v>10</v>
      </c>
      <c r="E438">
        <v>3</v>
      </c>
      <c r="F438">
        <v>26</v>
      </c>
      <c r="G438" t="s">
        <v>11</v>
      </c>
      <c r="H438" t="s">
        <v>12</v>
      </c>
      <c r="I438">
        <v>4</v>
      </c>
      <c r="J438">
        <v>1</v>
      </c>
      <c r="K438" t="str">
        <f>IF(employee[[#This Row],[LeaveOrNot]]=1, "Leave", "Active")</f>
        <v>Leave</v>
      </c>
    </row>
    <row r="439" spans="1:11" x14ac:dyDescent="0.25">
      <c r="A439" t="str" cm="1">
        <f t="array" ref="A439">"EMP" &amp; TEXT(ROW() - ROW(employee[#Headers]), "0000")</f>
        <v>EMP0438</v>
      </c>
      <c r="B439" t="s">
        <v>16</v>
      </c>
      <c r="C439">
        <v>2012</v>
      </c>
      <c r="D439" t="s">
        <v>13</v>
      </c>
      <c r="E439">
        <v>3</v>
      </c>
      <c r="F439">
        <v>27</v>
      </c>
      <c r="G439" t="s">
        <v>11</v>
      </c>
      <c r="H439" t="s">
        <v>12</v>
      </c>
      <c r="I439">
        <v>5</v>
      </c>
      <c r="J439">
        <v>0</v>
      </c>
      <c r="K439" t="str">
        <f>IF(employee[[#This Row],[LeaveOrNot]]=1, "Leave", "Active")</f>
        <v>Active</v>
      </c>
    </row>
    <row r="440" spans="1:11" x14ac:dyDescent="0.25">
      <c r="A440" t="str" cm="1">
        <f t="array" ref="A440">"EMP" &amp; TEXT(ROW() - ROW(employee[#Headers]), "0000")</f>
        <v>EMP0439</v>
      </c>
      <c r="B440" t="s">
        <v>9</v>
      </c>
      <c r="C440">
        <v>2017</v>
      </c>
      <c r="D440" t="s">
        <v>10</v>
      </c>
      <c r="E440">
        <v>3</v>
      </c>
      <c r="F440">
        <v>26</v>
      </c>
      <c r="G440" t="s">
        <v>11</v>
      </c>
      <c r="H440" t="s">
        <v>12</v>
      </c>
      <c r="I440">
        <v>4</v>
      </c>
      <c r="J440">
        <v>0</v>
      </c>
      <c r="K440" t="str">
        <f>IF(employee[[#This Row],[LeaveOrNot]]=1, "Leave", "Active")</f>
        <v>Active</v>
      </c>
    </row>
    <row r="441" spans="1:11" x14ac:dyDescent="0.25">
      <c r="A441" t="str" cm="1">
        <f t="array" ref="A441">"EMP" &amp; TEXT(ROW() - ROW(employee[#Headers]), "0000")</f>
        <v>EMP0440</v>
      </c>
      <c r="B441" t="s">
        <v>16</v>
      </c>
      <c r="C441">
        <v>2017</v>
      </c>
      <c r="D441" t="s">
        <v>13</v>
      </c>
      <c r="E441">
        <v>2</v>
      </c>
      <c r="F441">
        <v>27</v>
      </c>
      <c r="G441" t="s">
        <v>11</v>
      </c>
      <c r="H441" t="s">
        <v>12</v>
      </c>
      <c r="I441">
        <v>5</v>
      </c>
      <c r="J441">
        <v>1</v>
      </c>
      <c r="K441" t="str">
        <f>IF(employee[[#This Row],[LeaveOrNot]]=1, "Leave", "Active")</f>
        <v>Leave</v>
      </c>
    </row>
    <row r="442" spans="1:11" x14ac:dyDescent="0.25">
      <c r="A442" t="str" cm="1">
        <f t="array" ref="A442">"EMP" &amp; TEXT(ROW() - ROW(employee[#Headers]), "0000")</f>
        <v>EMP0441</v>
      </c>
      <c r="B442" t="s">
        <v>9</v>
      </c>
      <c r="C442">
        <v>2017</v>
      </c>
      <c r="D442" t="s">
        <v>10</v>
      </c>
      <c r="E442">
        <v>3</v>
      </c>
      <c r="F442">
        <v>27</v>
      </c>
      <c r="G442" t="s">
        <v>11</v>
      </c>
      <c r="H442" t="s">
        <v>12</v>
      </c>
      <c r="I442">
        <v>5</v>
      </c>
      <c r="J442">
        <v>0</v>
      </c>
      <c r="K442" t="str">
        <f>IF(employee[[#This Row],[LeaveOrNot]]=1, "Leave", "Active")</f>
        <v>Active</v>
      </c>
    </row>
    <row r="443" spans="1:11" x14ac:dyDescent="0.25">
      <c r="A443" t="str" cm="1">
        <f t="array" ref="A443">"EMP" &amp; TEXT(ROW() - ROW(employee[#Headers]), "0000")</f>
        <v>EMP0442</v>
      </c>
      <c r="B443" t="s">
        <v>9</v>
      </c>
      <c r="C443">
        <v>2016</v>
      </c>
      <c r="D443" t="s">
        <v>10</v>
      </c>
      <c r="E443">
        <v>3</v>
      </c>
      <c r="F443">
        <v>25</v>
      </c>
      <c r="G443" t="s">
        <v>11</v>
      </c>
      <c r="H443" t="s">
        <v>12</v>
      </c>
      <c r="I443">
        <v>3</v>
      </c>
      <c r="J443">
        <v>1</v>
      </c>
      <c r="K443" t="str">
        <f>IF(employee[[#This Row],[LeaveOrNot]]=1, "Leave", "Active")</f>
        <v>Leave</v>
      </c>
    </row>
    <row r="444" spans="1:11" x14ac:dyDescent="0.25">
      <c r="A444" t="str" cm="1">
        <f t="array" ref="A444">"EMP" &amp; TEXT(ROW() - ROW(employee[#Headers]), "0000")</f>
        <v>EMP0443</v>
      </c>
      <c r="B444" t="s">
        <v>9</v>
      </c>
      <c r="C444">
        <v>2016</v>
      </c>
      <c r="D444" t="s">
        <v>13</v>
      </c>
      <c r="E444">
        <v>3</v>
      </c>
      <c r="F444">
        <v>27</v>
      </c>
      <c r="G444" t="s">
        <v>11</v>
      </c>
      <c r="H444" t="s">
        <v>17</v>
      </c>
      <c r="I444">
        <v>5</v>
      </c>
      <c r="J444">
        <v>0</v>
      </c>
      <c r="K444" t="str">
        <f>IF(employee[[#This Row],[LeaveOrNot]]=1, "Leave", "Active")</f>
        <v>Active</v>
      </c>
    </row>
    <row r="445" spans="1:11" x14ac:dyDescent="0.25">
      <c r="A445" t="str" cm="1">
        <f t="array" ref="A445">"EMP" &amp; TEXT(ROW() - ROW(employee[#Headers]), "0000")</f>
        <v>EMP0444</v>
      </c>
      <c r="B445" t="s">
        <v>9</v>
      </c>
      <c r="C445">
        <v>2014</v>
      </c>
      <c r="D445" t="s">
        <v>13</v>
      </c>
      <c r="E445">
        <v>3</v>
      </c>
      <c r="F445">
        <v>25</v>
      </c>
      <c r="G445" t="s">
        <v>11</v>
      </c>
      <c r="H445" t="s">
        <v>12</v>
      </c>
      <c r="I445">
        <v>3</v>
      </c>
      <c r="J445">
        <v>0</v>
      </c>
      <c r="K445" t="str">
        <f>IF(employee[[#This Row],[LeaveOrNot]]=1, "Leave", "Active")</f>
        <v>Active</v>
      </c>
    </row>
    <row r="446" spans="1:11" x14ac:dyDescent="0.25">
      <c r="A446" t="str" cm="1">
        <f t="array" ref="A446">"EMP" &amp; TEXT(ROW() - ROW(employee[#Headers]), "0000")</f>
        <v>EMP0445</v>
      </c>
      <c r="B446" t="s">
        <v>9</v>
      </c>
      <c r="C446">
        <v>2017</v>
      </c>
      <c r="D446" t="s">
        <v>10</v>
      </c>
      <c r="E446">
        <v>3</v>
      </c>
      <c r="F446">
        <v>28</v>
      </c>
      <c r="G446" t="s">
        <v>11</v>
      </c>
      <c r="H446" t="s">
        <v>12</v>
      </c>
      <c r="I446">
        <v>1</v>
      </c>
      <c r="J446">
        <v>0</v>
      </c>
      <c r="K446" t="str">
        <f>IF(employee[[#This Row],[LeaveOrNot]]=1, "Leave", "Active")</f>
        <v>Active</v>
      </c>
    </row>
    <row r="447" spans="1:11" x14ac:dyDescent="0.25">
      <c r="A447" t="str" cm="1">
        <f t="array" ref="A447">"EMP" &amp; TEXT(ROW() - ROW(employee[#Headers]), "0000")</f>
        <v>EMP0446</v>
      </c>
      <c r="B447" t="s">
        <v>16</v>
      </c>
      <c r="C447">
        <v>2012</v>
      </c>
      <c r="D447" t="s">
        <v>13</v>
      </c>
      <c r="E447">
        <v>3</v>
      </c>
      <c r="F447">
        <v>24</v>
      </c>
      <c r="G447" t="s">
        <v>11</v>
      </c>
      <c r="H447" t="s">
        <v>12</v>
      </c>
      <c r="I447">
        <v>2</v>
      </c>
      <c r="J447">
        <v>0</v>
      </c>
      <c r="K447" t="str">
        <f>IF(employee[[#This Row],[LeaveOrNot]]=1, "Leave", "Active")</f>
        <v>Active</v>
      </c>
    </row>
    <row r="448" spans="1:11" x14ac:dyDescent="0.25">
      <c r="A448" t="str" cm="1">
        <f t="array" ref="A448">"EMP" &amp; TEXT(ROW() - ROW(employee[#Headers]), "0000")</f>
        <v>EMP0447</v>
      </c>
      <c r="B448" t="s">
        <v>9</v>
      </c>
      <c r="C448">
        <v>2014</v>
      </c>
      <c r="D448" t="s">
        <v>10</v>
      </c>
      <c r="E448">
        <v>3</v>
      </c>
      <c r="F448">
        <v>25</v>
      </c>
      <c r="G448" t="s">
        <v>11</v>
      </c>
      <c r="H448" t="s">
        <v>17</v>
      </c>
      <c r="I448">
        <v>3</v>
      </c>
      <c r="J448">
        <v>0</v>
      </c>
      <c r="K448" t="str">
        <f>IF(employee[[#This Row],[LeaveOrNot]]=1, "Leave", "Active")</f>
        <v>Active</v>
      </c>
    </row>
    <row r="449" spans="1:11" x14ac:dyDescent="0.25">
      <c r="A449" t="str" cm="1">
        <f t="array" ref="A449">"EMP" &amp; TEXT(ROW() - ROW(employee[#Headers]), "0000")</f>
        <v>EMP0448</v>
      </c>
      <c r="B449" t="s">
        <v>9</v>
      </c>
      <c r="C449">
        <v>2013</v>
      </c>
      <c r="D449" t="s">
        <v>13</v>
      </c>
      <c r="E449">
        <v>2</v>
      </c>
      <c r="F449">
        <v>25</v>
      </c>
      <c r="G449" t="s">
        <v>11</v>
      </c>
      <c r="H449" t="s">
        <v>12</v>
      </c>
      <c r="I449">
        <v>3</v>
      </c>
      <c r="J449">
        <v>1</v>
      </c>
      <c r="K449" t="str">
        <f>IF(employee[[#This Row],[LeaveOrNot]]=1, "Leave", "Active")</f>
        <v>Leave</v>
      </c>
    </row>
    <row r="450" spans="1:11" x14ac:dyDescent="0.25">
      <c r="A450" t="str" cm="1">
        <f t="array" ref="A450">"EMP" &amp; TEXT(ROW() - ROW(employee[#Headers]), "0000")</f>
        <v>EMP0449</v>
      </c>
      <c r="B450" t="s">
        <v>9</v>
      </c>
      <c r="C450">
        <v>2012</v>
      </c>
      <c r="D450" t="s">
        <v>13</v>
      </c>
      <c r="E450">
        <v>3</v>
      </c>
      <c r="F450">
        <v>27</v>
      </c>
      <c r="G450" t="s">
        <v>11</v>
      </c>
      <c r="H450" t="s">
        <v>12</v>
      </c>
      <c r="I450">
        <v>5</v>
      </c>
      <c r="J450">
        <v>0</v>
      </c>
      <c r="K450" t="str">
        <f>IF(employee[[#This Row],[LeaveOrNot]]=1, "Leave", "Active")</f>
        <v>Active</v>
      </c>
    </row>
    <row r="451" spans="1:11" x14ac:dyDescent="0.25">
      <c r="A451" t="str" cm="1">
        <f t="array" ref="A451">"EMP" &amp; TEXT(ROW() - ROW(employee[#Headers]), "0000")</f>
        <v>EMP0450</v>
      </c>
      <c r="B451" t="s">
        <v>9</v>
      </c>
      <c r="C451">
        <v>2017</v>
      </c>
      <c r="D451" t="s">
        <v>10</v>
      </c>
      <c r="E451">
        <v>3</v>
      </c>
      <c r="F451">
        <v>26</v>
      </c>
      <c r="G451" t="s">
        <v>11</v>
      </c>
      <c r="H451" t="s">
        <v>12</v>
      </c>
      <c r="I451">
        <v>4</v>
      </c>
      <c r="J451">
        <v>0</v>
      </c>
      <c r="K451" t="str">
        <f>IF(employee[[#This Row],[LeaveOrNot]]=1, "Leave", "Active")</f>
        <v>Active</v>
      </c>
    </row>
    <row r="452" spans="1:11" x14ac:dyDescent="0.25">
      <c r="A452" t="str" cm="1">
        <f t="array" ref="A452">"EMP" &amp; TEXT(ROW() - ROW(employee[#Headers]), "0000")</f>
        <v>EMP0451</v>
      </c>
      <c r="B452" t="s">
        <v>9</v>
      </c>
      <c r="C452">
        <v>2013</v>
      </c>
      <c r="D452" t="s">
        <v>13</v>
      </c>
      <c r="E452">
        <v>3</v>
      </c>
      <c r="F452">
        <v>26</v>
      </c>
      <c r="G452" t="s">
        <v>11</v>
      </c>
      <c r="H452" t="s">
        <v>12</v>
      </c>
      <c r="I452">
        <v>4</v>
      </c>
      <c r="J452">
        <v>0</v>
      </c>
      <c r="K452" t="str">
        <f>IF(employee[[#This Row],[LeaveOrNot]]=1, "Leave", "Active")</f>
        <v>Active</v>
      </c>
    </row>
    <row r="453" spans="1:11" x14ac:dyDescent="0.25">
      <c r="A453" t="str" cm="1">
        <f t="array" ref="A453">"EMP" &amp; TEXT(ROW() - ROW(employee[#Headers]), "0000")</f>
        <v>EMP0452</v>
      </c>
      <c r="B453" t="s">
        <v>9</v>
      </c>
      <c r="C453">
        <v>2016</v>
      </c>
      <c r="D453" t="s">
        <v>10</v>
      </c>
      <c r="E453">
        <v>3</v>
      </c>
      <c r="F453">
        <v>24</v>
      </c>
      <c r="G453" t="s">
        <v>11</v>
      </c>
      <c r="H453" t="s">
        <v>12</v>
      </c>
      <c r="I453">
        <v>2</v>
      </c>
      <c r="J453">
        <v>0</v>
      </c>
      <c r="K453" t="str">
        <f>IF(employee[[#This Row],[LeaveOrNot]]=1, "Leave", "Active")</f>
        <v>Active</v>
      </c>
    </row>
    <row r="454" spans="1:11" x14ac:dyDescent="0.25">
      <c r="A454" t="str" cm="1">
        <f t="array" ref="A454">"EMP" &amp; TEXT(ROW() - ROW(employee[#Headers]), "0000")</f>
        <v>EMP0453</v>
      </c>
      <c r="B454" t="s">
        <v>9</v>
      </c>
      <c r="C454">
        <v>2014</v>
      </c>
      <c r="D454" t="s">
        <v>10</v>
      </c>
      <c r="E454">
        <v>3</v>
      </c>
      <c r="F454">
        <v>25</v>
      </c>
      <c r="G454" t="s">
        <v>14</v>
      </c>
      <c r="H454" t="s">
        <v>12</v>
      </c>
      <c r="I454">
        <v>3</v>
      </c>
      <c r="J454">
        <v>0</v>
      </c>
      <c r="K454" t="str">
        <f>IF(employee[[#This Row],[LeaveOrNot]]=1, "Leave", "Active")</f>
        <v>Active</v>
      </c>
    </row>
    <row r="455" spans="1:11" x14ac:dyDescent="0.25">
      <c r="A455" t="str" cm="1">
        <f t="array" ref="A455">"EMP" &amp; TEXT(ROW() - ROW(employee[#Headers]), "0000")</f>
        <v>EMP0454</v>
      </c>
      <c r="B455" t="s">
        <v>9</v>
      </c>
      <c r="C455">
        <v>2015</v>
      </c>
      <c r="D455" t="s">
        <v>15</v>
      </c>
      <c r="E455">
        <v>3</v>
      </c>
      <c r="F455">
        <v>25</v>
      </c>
      <c r="G455" t="s">
        <v>11</v>
      </c>
      <c r="H455" t="s">
        <v>12</v>
      </c>
      <c r="I455">
        <v>3</v>
      </c>
      <c r="J455">
        <v>0</v>
      </c>
      <c r="K455" t="str">
        <f>IF(employee[[#This Row],[LeaveOrNot]]=1, "Leave", "Active")</f>
        <v>Active</v>
      </c>
    </row>
    <row r="456" spans="1:11" x14ac:dyDescent="0.25">
      <c r="A456" t="str" cm="1">
        <f t="array" ref="A456">"EMP" &amp; TEXT(ROW() - ROW(employee[#Headers]), "0000")</f>
        <v>EMP0455</v>
      </c>
      <c r="B456" t="s">
        <v>18</v>
      </c>
      <c r="C456">
        <v>2012</v>
      </c>
      <c r="D456" t="s">
        <v>13</v>
      </c>
      <c r="E456">
        <v>3</v>
      </c>
      <c r="F456">
        <v>24</v>
      </c>
      <c r="G456" t="s">
        <v>11</v>
      </c>
      <c r="H456" t="s">
        <v>12</v>
      </c>
      <c r="I456">
        <v>2</v>
      </c>
      <c r="J456">
        <v>0</v>
      </c>
      <c r="K456" t="str">
        <f>IF(employee[[#This Row],[LeaveOrNot]]=1, "Leave", "Active")</f>
        <v>Active</v>
      </c>
    </row>
    <row r="457" spans="1:11" x14ac:dyDescent="0.25">
      <c r="A457" t="str" cm="1">
        <f t="array" ref="A457">"EMP" &amp; TEXT(ROW() - ROW(employee[#Headers]), "0000")</f>
        <v>EMP0456</v>
      </c>
      <c r="B457" t="s">
        <v>9</v>
      </c>
      <c r="C457">
        <v>2013</v>
      </c>
      <c r="D457" t="s">
        <v>10</v>
      </c>
      <c r="E457">
        <v>3</v>
      </c>
      <c r="F457">
        <v>27</v>
      </c>
      <c r="G457" t="s">
        <v>11</v>
      </c>
      <c r="H457" t="s">
        <v>12</v>
      </c>
      <c r="I457">
        <v>5</v>
      </c>
      <c r="J457">
        <v>0</v>
      </c>
      <c r="K457" t="str">
        <f>IF(employee[[#This Row],[LeaveOrNot]]=1, "Leave", "Active")</f>
        <v>Active</v>
      </c>
    </row>
    <row r="458" spans="1:11" x14ac:dyDescent="0.25">
      <c r="A458" t="str" cm="1">
        <f t="array" ref="A458">"EMP" &amp; TEXT(ROW() - ROW(employee[#Headers]), "0000")</f>
        <v>EMP0457</v>
      </c>
      <c r="B458" t="s">
        <v>9</v>
      </c>
      <c r="C458">
        <v>2015</v>
      </c>
      <c r="D458" t="s">
        <v>10</v>
      </c>
      <c r="E458">
        <v>3</v>
      </c>
      <c r="F458">
        <v>25</v>
      </c>
      <c r="G458" t="s">
        <v>11</v>
      </c>
      <c r="H458" t="s">
        <v>12</v>
      </c>
      <c r="I458">
        <v>3</v>
      </c>
      <c r="J458">
        <v>0</v>
      </c>
      <c r="K458" t="str">
        <f>IF(employee[[#This Row],[LeaveOrNot]]=1, "Leave", "Active")</f>
        <v>Active</v>
      </c>
    </row>
    <row r="459" spans="1:11" x14ac:dyDescent="0.25">
      <c r="A459" t="str" cm="1">
        <f t="array" ref="A459">"EMP" &amp; TEXT(ROW() - ROW(employee[#Headers]), "0000")</f>
        <v>EMP0458</v>
      </c>
      <c r="B459" t="s">
        <v>9</v>
      </c>
      <c r="C459">
        <v>2016</v>
      </c>
      <c r="D459" t="s">
        <v>10</v>
      </c>
      <c r="E459">
        <v>3</v>
      </c>
      <c r="F459">
        <v>26</v>
      </c>
      <c r="G459" t="s">
        <v>11</v>
      </c>
      <c r="H459" t="s">
        <v>12</v>
      </c>
      <c r="I459">
        <v>4</v>
      </c>
      <c r="J459">
        <v>0</v>
      </c>
      <c r="K459" t="str">
        <f>IF(employee[[#This Row],[LeaveOrNot]]=1, "Leave", "Active")</f>
        <v>Active</v>
      </c>
    </row>
    <row r="460" spans="1:11" x14ac:dyDescent="0.25">
      <c r="A460" t="str" cm="1">
        <f t="array" ref="A460">"EMP" &amp; TEXT(ROW() - ROW(employee[#Headers]), "0000")</f>
        <v>EMP0459</v>
      </c>
      <c r="B460" t="s">
        <v>16</v>
      </c>
      <c r="C460">
        <v>2015</v>
      </c>
      <c r="D460" t="s">
        <v>15</v>
      </c>
      <c r="E460">
        <v>3</v>
      </c>
      <c r="F460">
        <v>24</v>
      </c>
      <c r="G460" t="s">
        <v>14</v>
      </c>
      <c r="H460" t="s">
        <v>12</v>
      </c>
      <c r="I460">
        <v>2</v>
      </c>
      <c r="J460">
        <v>0</v>
      </c>
      <c r="K460" t="str">
        <f>IF(employee[[#This Row],[LeaveOrNot]]=1, "Leave", "Active")</f>
        <v>Active</v>
      </c>
    </row>
    <row r="461" spans="1:11" x14ac:dyDescent="0.25">
      <c r="A461" t="str" cm="1">
        <f t="array" ref="A461">"EMP" &amp; TEXT(ROW() - ROW(employee[#Headers]), "0000")</f>
        <v>EMP0460</v>
      </c>
      <c r="B461" t="s">
        <v>9</v>
      </c>
      <c r="C461">
        <v>2012</v>
      </c>
      <c r="D461" t="s">
        <v>10</v>
      </c>
      <c r="E461">
        <v>3</v>
      </c>
      <c r="F461">
        <v>26</v>
      </c>
      <c r="G461" t="s">
        <v>11</v>
      </c>
      <c r="H461" t="s">
        <v>12</v>
      </c>
      <c r="I461">
        <v>4</v>
      </c>
      <c r="J461">
        <v>0</v>
      </c>
      <c r="K461" t="str">
        <f>IF(employee[[#This Row],[LeaveOrNot]]=1, "Leave", "Active")</f>
        <v>Active</v>
      </c>
    </row>
    <row r="462" spans="1:11" x14ac:dyDescent="0.25">
      <c r="A462" t="str" cm="1">
        <f t="array" ref="A462">"EMP" &amp; TEXT(ROW() - ROW(employee[#Headers]), "0000")</f>
        <v>EMP0461</v>
      </c>
      <c r="B462" t="s">
        <v>9</v>
      </c>
      <c r="C462">
        <v>2013</v>
      </c>
      <c r="D462" t="s">
        <v>13</v>
      </c>
      <c r="E462">
        <v>3</v>
      </c>
      <c r="F462">
        <v>24</v>
      </c>
      <c r="G462" t="s">
        <v>11</v>
      </c>
      <c r="H462" t="s">
        <v>12</v>
      </c>
      <c r="I462">
        <v>2</v>
      </c>
      <c r="J462">
        <v>0</v>
      </c>
      <c r="K462" t="str">
        <f>IF(employee[[#This Row],[LeaveOrNot]]=1, "Leave", "Active")</f>
        <v>Active</v>
      </c>
    </row>
    <row r="463" spans="1:11" x14ac:dyDescent="0.25">
      <c r="A463" t="str" cm="1">
        <f t="array" ref="A463">"EMP" &amp; TEXT(ROW() - ROW(employee[#Headers]), "0000")</f>
        <v>EMP0462</v>
      </c>
      <c r="B463" t="s">
        <v>16</v>
      </c>
      <c r="C463">
        <v>2017</v>
      </c>
      <c r="D463" t="s">
        <v>15</v>
      </c>
      <c r="E463">
        <v>3</v>
      </c>
      <c r="F463">
        <v>24</v>
      </c>
      <c r="G463" t="s">
        <v>11</v>
      </c>
      <c r="H463" t="s">
        <v>12</v>
      </c>
      <c r="I463">
        <v>2</v>
      </c>
      <c r="J463">
        <v>1</v>
      </c>
      <c r="K463" t="str">
        <f>IF(employee[[#This Row],[LeaveOrNot]]=1, "Leave", "Active")</f>
        <v>Leave</v>
      </c>
    </row>
    <row r="464" spans="1:11" x14ac:dyDescent="0.25">
      <c r="A464" t="str" cm="1">
        <f t="array" ref="A464">"EMP" &amp; TEXT(ROW() - ROW(employee[#Headers]), "0000")</f>
        <v>EMP0463</v>
      </c>
      <c r="B464" t="s">
        <v>9</v>
      </c>
      <c r="C464">
        <v>2014</v>
      </c>
      <c r="D464" t="s">
        <v>10</v>
      </c>
      <c r="E464">
        <v>1</v>
      </c>
      <c r="F464">
        <v>25</v>
      </c>
      <c r="G464" t="s">
        <v>11</v>
      </c>
      <c r="H464" t="s">
        <v>17</v>
      </c>
      <c r="I464">
        <v>3</v>
      </c>
      <c r="J464">
        <v>0</v>
      </c>
      <c r="K464" t="str">
        <f>IF(employee[[#This Row],[LeaveOrNot]]=1, "Leave", "Active")</f>
        <v>Active</v>
      </c>
    </row>
    <row r="465" spans="1:11" x14ac:dyDescent="0.25">
      <c r="A465" t="str" cm="1">
        <f t="array" ref="A465">"EMP" &amp; TEXT(ROW() - ROW(employee[#Headers]), "0000")</f>
        <v>EMP0464</v>
      </c>
      <c r="B465" t="s">
        <v>9</v>
      </c>
      <c r="C465">
        <v>2018</v>
      </c>
      <c r="D465" t="s">
        <v>10</v>
      </c>
      <c r="E465">
        <v>3</v>
      </c>
      <c r="F465">
        <v>28</v>
      </c>
      <c r="G465" t="s">
        <v>11</v>
      </c>
      <c r="H465" t="s">
        <v>12</v>
      </c>
      <c r="I465">
        <v>1</v>
      </c>
      <c r="J465">
        <v>1</v>
      </c>
      <c r="K465" t="str">
        <f>IF(employee[[#This Row],[LeaveOrNot]]=1, "Leave", "Active")</f>
        <v>Leave</v>
      </c>
    </row>
    <row r="466" spans="1:11" x14ac:dyDescent="0.25">
      <c r="A466" t="str" cm="1">
        <f t="array" ref="A466">"EMP" &amp; TEXT(ROW() - ROW(employee[#Headers]), "0000")</f>
        <v>EMP0465</v>
      </c>
      <c r="B466" t="s">
        <v>9</v>
      </c>
      <c r="C466">
        <v>2017</v>
      </c>
      <c r="D466" t="s">
        <v>10</v>
      </c>
      <c r="E466">
        <v>3</v>
      </c>
      <c r="F466">
        <v>28</v>
      </c>
      <c r="G466" t="s">
        <v>11</v>
      </c>
      <c r="H466" t="s">
        <v>17</v>
      </c>
      <c r="I466">
        <v>3</v>
      </c>
      <c r="J466">
        <v>0</v>
      </c>
      <c r="K466" t="str">
        <f>IF(employee[[#This Row],[LeaveOrNot]]=1, "Leave", "Active")</f>
        <v>Active</v>
      </c>
    </row>
    <row r="467" spans="1:11" x14ac:dyDescent="0.25">
      <c r="A467" t="str" cm="1">
        <f t="array" ref="A467">"EMP" &amp; TEXT(ROW() - ROW(employee[#Headers]), "0000")</f>
        <v>EMP0466</v>
      </c>
      <c r="B467" t="s">
        <v>16</v>
      </c>
      <c r="C467">
        <v>2013</v>
      </c>
      <c r="D467" t="s">
        <v>10</v>
      </c>
      <c r="E467">
        <v>3</v>
      </c>
      <c r="F467">
        <v>28</v>
      </c>
      <c r="G467" t="s">
        <v>14</v>
      </c>
      <c r="H467" t="s">
        <v>17</v>
      </c>
      <c r="I467">
        <v>2</v>
      </c>
      <c r="J467">
        <v>1</v>
      </c>
      <c r="K467" t="str">
        <f>IF(employee[[#This Row],[LeaveOrNot]]=1, "Leave", "Active")</f>
        <v>Leave</v>
      </c>
    </row>
    <row r="468" spans="1:11" x14ac:dyDescent="0.25">
      <c r="A468" t="str" cm="1">
        <f t="array" ref="A468">"EMP" &amp; TEXT(ROW() - ROW(employee[#Headers]), "0000")</f>
        <v>EMP0467</v>
      </c>
      <c r="B468" t="s">
        <v>9</v>
      </c>
      <c r="C468">
        <v>2013</v>
      </c>
      <c r="D468" t="s">
        <v>10</v>
      </c>
      <c r="E468">
        <v>3</v>
      </c>
      <c r="F468">
        <v>26</v>
      </c>
      <c r="G468" t="s">
        <v>11</v>
      </c>
      <c r="H468" t="s">
        <v>17</v>
      </c>
      <c r="I468">
        <v>4</v>
      </c>
      <c r="J468">
        <v>0</v>
      </c>
      <c r="K468" t="str">
        <f>IF(employee[[#This Row],[LeaveOrNot]]=1, "Leave", "Active")</f>
        <v>Active</v>
      </c>
    </row>
    <row r="469" spans="1:11" x14ac:dyDescent="0.25">
      <c r="A469" t="str" cm="1">
        <f t="array" ref="A469">"EMP" &amp; TEXT(ROW() - ROW(employee[#Headers]), "0000")</f>
        <v>EMP0468</v>
      </c>
      <c r="B469" t="s">
        <v>16</v>
      </c>
      <c r="C469">
        <v>2018</v>
      </c>
      <c r="D469" t="s">
        <v>15</v>
      </c>
      <c r="E469">
        <v>1</v>
      </c>
      <c r="F469">
        <v>24</v>
      </c>
      <c r="G469" t="s">
        <v>11</v>
      </c>
      <c r="H469" t="s">
        <v>17</v>
      </c>
      <c r="I469">
        <v>2</v>
      </c>
      <c r="J469">
        <v>1</v>
      </c>
      <c r="K469" t="str">
        <f>IF(employee[[#This Row],[LeaveOrNot]]=1, "Leave", "Active")</f>
        <v>Leave</v>
      </c>
    </row>
    <row r="470" spans="1:11" x14ac:dyDescent="0.25">
      <c r="A470" t="str" cm="1">
        <f t="array" ref="A470">"EMP" &amp; TEXT(ROW() - ROW(employee[#Headers]), "0000")</f>
        <v>EMP0469</v>
      </c>
      <c r="B470" t="s">
        <v>9</v>
      </c>
      <c r="C470">
        <v>2012</v>
      </c>
      <c r="D470" t="s">
        <v>10</v>
      </c>
      <c r="E470">
        <v>3</v>
      </c>
      <c r="F470">
        <v>25</v>
      </c>
      <c r="G470" t="s">
        <v>11</v>
      </c>
      <c r="H470" t="s">
        <v>12</v>
      </c>
      <c r="I470">
        <v>3</v>
      </c>
      <c r="J470">
        <v>0</v>
      </c>
      <c r="K470" t="str">
        <f>IF(employee[[#This Row],[LeaveOrNot]]=1, "Leave", "Active")</f>
        <v>Active</v>
      </c>
    </row>
    <row r="471" spans="1:11" x14ac:dyDescent="0.25">
      <c r="A471" t="str" cm="1">
        <f t="array" ref="A471">"EMP" &amp; TEXT(ROW() - ROW(employee[#Headers]), "0000")</f>
        <v>EMP0470</v>
      </c>
      <c r="B471" t="s">
        <v>18</v>
      </c>
      <c r="C471">
        <v>2013</v>
      </c>
      <c r="D471" t="s">
        <v>15</v>
      </c>
      <c r="E471">
        <v>2</v>
      </c>
      <c r="F471">
        <v>27</v>
      </c>
      <c r="G471" t="s">
        <v>14</v>
      </c>
      <c r="H471" t="s">
        <v>12</v>
      </c>
      <c r="I471">
        <v>5</v>
      </c>
      <c r="J471">
        <v>0</v>
      </c>
      <c r="K471" t="str">
        <f>IF(employee[[#This Row],[LeaveOrNot]]=1, "Leave", "Active")</f>
        <v>Active</v>
      </c>
    </row>
    <row r="472" spans="1:11" x14ac:dyDescent="0.25">
      <c r="A472" t="str" cm="1">
        <f t="array" ref="A472">"EMP" &amp; TEXT(ROW() - ROW(employee[#Headers]), "0000")</f>
        <v>EMP0471</v>
      </c>
      <c r="B472" t="s">
        <v>16</v>
      </c>
      <c r="C472">
        <v>2018</v>
      </c>
      <c r="D472" t="s">
        <v>15</v>
      </c>
      <c r="E472">
        <v>3</v>
      </c>
      <c r="F472">
        <v>28</v>
      </c>
      <c r="G472" t="s">
        <v>11</v>
      </c>
      <c r="H472" t="s">
        <v>17</v>
      </c>
      <c r="I472">
        <v>2</v>
      </c>
      <c r="J472">
        <v>1</v>
      </c>
      <c r="K472" t="str">
        <f>IF(employee[[#This Row],[LeaveOrNot]]=1, "Leave", "Active")</f>
        <v>Leave</v>
      </c>
    </row>
    <row r="473" spans="1:11" x14ac:dyDescent="0.25">
      <c r="A473" t="str" cm="1">
        <f t="array" ref="A473">"EMP" &amp; TEXT(ROW() - ROW(employee[#Headers]), "0000")</f>
        <v>EMP0472</v>
      </c>
      <c r="B473" t="s">
        <v>9</v>
      </c>
      <c r="C473">
        <v>2014</v>
      </c>
      <c r="D473" t="s">
        <v>10</v>
      </c>
      <c r="E473">
        <v>3</v>
      </c>
      <c r="F473">
        <v>28</v>
      </c>
      <c r="G473" t="s">
        <v>11</v>
      </c>
      <c r="H473" t="s">
        <v>12</v>
      </c>
      <c r="I473">
        <v>3</v>
      </c>
      <c r="J473">
        <v>1</v>
      </c>
      <c r="K473" t="str">
        <f>IF(employee[[#This Row],[LeaveOrNot]]=1, "Leave", "Active")</f>
        <v>Leave</v>
      </c>
    </row>
    <row r="474" spans="1:11" x14ac:dyDescent="0.25">
      <c r="A474" t="str" cm="1">
        <f t="array" ref="A474">"EMP" &amp; TEXT(ROW() - ROW(employee[#Headers]), "0000")</f>
        <v>EMP0473</v>
      </c>
      <c r="B474" t="s">
        <v>9</v>
      </c>
      <c r="C474">
        <v>2014</v>
      </c>
      <c r="D474" t="s">
        <v>13</v>
      </c>
      <c r="E474">
        <v>3</v>
      </c>
      <c r="F474">
        <v>27</v>
      </c>
      <c r="G474" t="s">
        <v>11</v>
      </c>
      <c r="H474" t="s">
        <v>12</v>
      </c>
      <c r="I474">
        <v>5</v>
      </c>
      <c r="J474">
        <v>0</v>
      </c>
      <c r="K474" t="str">
        <f>IF(employee[[#This Row],[LeaveOrNot]]=1, "Leave", "Active")</f>
        <v>Active</v>
      </c>
    </row>
    <row r="475" spans="1:11" x14ac:dyDescent="0.25">
      <c r="A475" t="str" cm="1">
        <f t="array" ref="A475">"EMP" &amp; TEXT(ROW() - ROW(employee[#Headers]), "0000")</f>
        <v>EMP0474</v>
      </c>
      <c r="B475" t="s">
        <v>9</v>
      </c>
      <c r="C475">
        <v>2013</v>
      </c>
      <c r="D475" t="s">
        <v>15</v>
      </c>
      <c r="E475">
        <v>3</v>
      </c>
      <c r="F475">
        <v>24</v>
      </c>
      <c r="G475" t="s">
        <v>14</v>
      </c>
      <c r="H475" t="s">
        <v>12</v>
      </c>
      <c r="I475">
        <v>2</v>
      </c>
      <c r="J475">
        <v>1</v>
      </c>
      <c r="K475" t="str">
        <f>IF(employee[[#This Row],[LeaveOrNot]]=1, "Leave", "Active")</f>
        <v>Leave</v>
      </c>
    </row>
    <row r="476" spans="1:11" x14ac:dyDescent="0.25">
      <c r="A476" t="str" cm="1">
        <f t="array" ref="A476">"EMP" &amp; TEXT(ROW() - ROW(employee[#Headers]), "0000")</f>
        <v>EMP0475</v>
      </c>
      <c r="B476" t="s">
        <v>9</v>
      </c>
      <c r="C476">
        <v>2015</v>
      </c>
      <c r="D476" t="s">
        <v>13</v>
      </c>
      <c r="E476">
        <v>2</v>
      </c>
      <c r="F476">
        <v>28</v>
      </c>
      <c r="G476" t="s">
        <v>14</v>
      </c>
      <c r="H476" t="s">
        <v>12</v>
      </c>
      <c r="I476">
        <v>1</v>
      </c>
      <c r="J476">
        <v>1</v>
      </c>
      <c r="K476" t="str">
        <f>IF(employee[[#This Row],[LeaveOrNot]]=1, "Leave", "Active")</f>
        <v>Leave</v>
      </c>
    </row>
    <row r="477" spans="1:11" x14ac:dyDescent="0.25">
      <c r="A477" t="str" cm="1">
        <f t="array" ref="A477">"EMP" &amp; TEXT(ROW() - ROW(employee[#Headers]), "0000")</f>
        <v>EMP0476</v>
      </c>
      <c r="B477" t="s">
        <v>9</v>
      </c>
      <c r="C477">
        <v>2015</v>
      </c>
      <c r="D477" t="s">
        <v>13</v>
      </c>
      <c r="E477">
        <v>2</v>
      </c>
      <c r="F477">
        <v>26</v>
      </c>
      <c r="G477" t="s">
        <v>14</v>
      </c>
      <c r="H477" t="s">
        <v>12</v>
      </c>
      <c r="I477">
        <v>4</v>
      </c>
      <c r="J477">
        <v>1</v>
      </c>
      <c r="K477" t="str">
        <f>IF(employee[[#This Row],[LeaveOrNot]]=1, "Leave", "Active")</f>
        <v>Leave</v>
      </c>
    </row>
    <row r="478" spans="1:11" x14ac:dyDescent="0.25">
      <c r="A478" t="str" cm="1">
        <f t="array" ref="A478">"EMP" &amp; TEXT(ROW() - ROW(employee[#Headers]), "0000")</f>
        <v>EMP0477</v>
      </c>
      <c r="B478" t="s">
        <v>9</v>
      </c>
      <c r="C478">
        <v>2017</v>
      </c>
      <c r="D478" t="s">
        <v>15</v>
      </c>
      <c r="E478">
        <v>2</v>
      </c>
      <c r="F478">
        <v>28</v>
      </c>
      <c r="G478" t="s">
        <v>14</v>
      </c>
      <c r="H478" t="s">
        <v>12</v>
      </c>
      <c r="I478">
        <v>3</v>
      </c>
      <c r="J478">
        <v>0</v>
      </c>
      <c r="K478" t="str">
        <f>IF(employee[[#This Row],[LeaveOrNot]]=1, "Leave", "Active")</f>
        <v>Active</v>
      </c>
    </row>
    <row r="479" spans="1:11" x14ac:dyDescent="0.25">
      <c r="A479" t="str" cm="1">
        <f t="array" ref="A479">"EMP" &amp; TEXT(ROW() - ROW(employee[#Headers]), "0000")</f>
        <v>EMP0478</v>
      </c>
      <c r="B479" t="s">
        <v>16</v>
      </c>
      <c r="C479">
        <v>2012</v>
      </c>
      <c r="D479" t="s">
        <v>13</v>
      </c>
      <c r="E479">
        <v>3</v>
      </c>
      <c r="F479">
        <v>27</v>
      </c>
      <c r="G479" t="s">
        <v>14</v>
      </c>
      <c r="H479" t="s">
        <v>12</v>
      </c>
      <c r="I479">
        <v>5</v>
      </c>
      <c r="J479">
        <v>1</v>
      </c>
      <c r="K479" t="str">
        <f>IF(employee[[#This Row],[LeaveOrNot]]=1, "Leave", "Active")</f>
        <v>Leave</v>
      </c>
    </row>
    <row r="480" spans="1:11" x14ac:dyDescent="0.25">
      <c r="A480" t="str" cm="1">
        <f t="array" ref="A480">"EMP" &amp; TEXT(ROW() - ROW(employee[#Headers]), "0000")</f>
        <v>EMP0479</v>
      </c>
      <c r="B480" t="s">
        <v>16</v>
      </c>
      <c r="C480">
        <v>2017</v>
      </c>
      <c r="D480" t="s">
        <v>13</v>
      </c>
      <c r="E480">
        <v>3</v>
      </c>
      <c r="F480">
        <v>25</v>
      </c>
      <c r="G480" t="s">
        <v>14</v>
      </c>
      <c r="H480" t="s">
        <v>17</v>
      </c>
      <c r="I480">
        <v>3</v>
      </c>
      <c r="J480">
        <v>1</v>
      </c>
      <c r="K480" t="str">
        <f>IF(employee[[#This Row],[LeaveOrNot]]=1, "Leave", "Active")</f>
        <v>Leave</v>
      </c>
    </row>
    <row r="481" spans="1:11" x14ac:dyDescent="0.25">
      <c r="A481" t="str" cm="1">
        <f t="array" ref="A481">"EMP" &amp; TEXT(ROW() - ROW(employee[#Headers]), "0000")</f>
        <v>EMP0480</v>
      </c>
      <c r="B481" t="s">
        <v>16</v>
      </c>
      <c r="C481">
        <v>2013</v>
      </c>
      <c r="D481" t="s">
        <v>15</v>
      </c>
      <c r="E481">
        <v>2</v>
      </c>
      <c r="F481">
        <v>25</v>
      </c>
      <c r="G481" t="s">
        <v>11</v>
      </c>
      <c r="H481" t="s">
        <v>12</v>
      </c>
      <c r="I481">
        <v>3</v>
      </c>
      <c r="J481">
        <v>1</v>
      </c>
      <c r="K481" t="str">
        <f>IF(employee[[#This Row],[LeaveOrNot]]=1, "Leave", "Active")</f>
        <v>Leave</v>
      </c>
    </row>
    <row r="482" spans="1:11" x14ac:dyDescent="0.25">
      <c r="A482" t="str" cm="1">
        <f t="array" ref="A482">"EMP" &amp; TEXT(ROW() - ROW(employee[#Headers]), "0000")</f>
        <v>EMP0481</v>
      </c>
      <c r="B482" t="s">
        <v>16</v>
      </c>
      <c r="C482">
        <v>2017</v>
      </c>
      <c r="D482" t="s">
        <v>15</v>
      </c>
      <c r="E482">
        <v>2</v>
      </c>
      <c r="F482">
        <v>27</v>
      </c>
      <c r="G482" t="s">
        <v>11</v>
      </c>
      <c r="H482" t="s">
        <v>12</v>
      </c>
      <c r="I482">
        <v>5</v>
      </c>
      <c r="J482">
        <v>1</v>
      </c>
      <c r="K482" t="str">
        <f>IF(employee[[#This Row],[LeaveOrNot]]=1, "Leave", "Active")</f>
        <v>Leave</v>
      </c>
    </row>
    <row r="483" spans="1:11" x14ac:dyDescent="0.25">
      <c r="A483" t="str" cm="1">
        <f t="array" ref="A483">"EMP" &amp; TEXT(ROW() - ROW(employee[#Headers]), "0000")</f>
        <v>EMP0482</v>
      </c>
      <c r="B483" t="s">
        <v>9</v>
      </c>
      <c r="C483">
        <v>2017</v>
      </c>
      <c r="D483" t="s">
        <v>10</v>
      </c>
      <c r="E483">
        <v>3</v>
      </c>
      <c r="F483">
        <v>24</v>
      </c>
      <c r="G483" t="s">
        <v>11</v>
      </c>
      <c r="H483" t="s">
        <v>12</v>
      </c>
      <c r="I483">
        <v>2</v>
      </c>
      <c r="J483">
        <v>0</v>
      </c>
      <c r="K483" t="str">
        <f>IF(employee[[#This Row],[LeaveOrNot]]=1, "Leave", "Active")</f>
        <v>Active</v>
      </c>
    </row>
    <row r="484" spans="1:11" x14ac:dyDescent="0.25">
      <c r="A484" t="str" cm="1">
        <f t="array" ref="A484">"EMP" &amp; TEXT(ROW() - ROW(employee[#Headers]), "0000")</f>
        <v>EMP0483</v>
      </c>
      <c r="B484" t="s">
        <v>9</v>
      </c>
      <c r="C484">
        <v>2016</v>
      </c>
      <c r="D484" t="s">
        <v>13</v>
      </c>
      <c r="E484">
        <v>2</v>
      </c>
      <c r="F484">
        <v>24</v>
      </c>
      <c r="G484" t="s">
        <v>14</v>
      </c>
      <c r="H484" t="s">
        <v>12</v>
      </c>
      <c r="I484">
        <v>2</v>
      </c>
      <c r="J484">
        <v>1</v>
      </c>
      <c r="K484" t="str">
        <f>IF(employee[[#This Row],[LeaveOrNot]]=1, "Leave", "Active")</f>
        <v>Leave</v>
      </c>
    </row>
    <row r="485" spans="1:11" x14ac:dyDescent="0.25">
      <c r="A485" t="str" cm="1">
        <f t="array" ref="A485">"EMP" &amp; TEXT(ROW() - ROW(employee[#Headers]), "0000")</f>
        <v>EMP0484</v>
      </c>
      <c r="B485" t="s">
        <v>9</v>
      </c>
      <c r="C485">
        <v>2012</v>
      </c>
      <c r="D485" t="s">
        <v>10</v>
      </c>
      <c r="E485">
        <v>3</v>
      </c>
      <c r="F485">
        <v>26</v>
      </c>
      <c r="G485" t="s">
        <v>14</v>
      </c>
      <c r="H485" t="s">
        <v>12</v>
      </c>
      <c r="I485">
        <v>4</v>
      </c>
      <c r="J485">
        <v>0</v>
      </c>
      <c r="K485" t="str">
        <f>IF(employee[[#This Row],[LeaveOrNot]]=1, "Leave", "Active")</f>
        <v>Active</v>
      </c>
    </row>
    <row r="486" spans="1:11" x14ac:dyDescent="0.25">
      <c r="A486" t="str" cm="1">
        <f t="array" ref="A486">"EMP" &amp; TEXT(ROW() - ROW(employee[#Headers]), "0000")</f>
        <v>EMP0485</v>
      </c>
      <c r="B486" t="s">
        <v>9</v>
      </c>
      <c r="C486">
        <v>2012</v>
      </c>
      <c r="D486" t="s">
        <v>10</v>
      </c>
      <c r="E486">
        <v>3</v>
      </c>
      <c r="F486">
        <v>24</v>
      </c>
      <c r="G486" t="s">
        <v>11</v>
      </c>
      <c r="H486" t="s">
        <v>12</v>
      </c>
      <c r="I486">
        <v>2</v>
      </c>
      <c r="J486">
        <v>1</v>
      </c>
      <c r="K486" t="str">
        <f>IF(employee[[#This Row],[LeaveOrNot]]=1, "Leave", "Active")</f>
        <v>Leave</v>
      </c>
    </row>
    <row r="487" spans="1:11" x14ac:dyDescent="0.25">
      <c r="A487" t="str" cm="1">
        <f t="array" ref="A487">"EMP" &amp; TEXT(ROW() - ROW(employee[#Headers]), "0000")</f>
        <v>EMP0486</v>
      </c>
      <c r="B487" t="s">
        <v>16</v>
      </c>
      <c r="C487">
        <v>2017</v>
      </c>
      <c r="D487" t="s">
        <v>13</v>
      </c>
      <c r="E487">
        <v>2</v>
      </c>
      <c r="F487">
        <v>24</v>
      </c>
      <c r="G487" t="s">
        <v>11</v>
      </c>
      <c r="H487" t="s">
        <v>12</v>
      </c>
      <c r="I487">
        <v>2</v>
      </c>
      <c r="J487">
        <v>0</v>
      </c>
      <c r="K487" t="str">
        <f>IF(employee[[#This Row],[LeaveOrNot]]=1, "Leave", "Active")</f>
        <v>Active</v>
      </c>
    </row>
    <row r="488" spans="1:11" x14ac:dyDescent="0.25">
      <c r="A488" t="str" cm="1">
        <f t="array" ref="A488">"EMP" &amp; TEXT(ROW() - ROW(employee[#Headers]), "0000")</f>
        <v>EMP0487</v>
      </c>
      <c r="B488" t="s">
        <v>9</v>
      </c>
      <c r="C488">
        <v>2015</v>
      </c>
      <c r="D488" t="s">
        <v>13</v>
      </c>
      <c r="E488">
        <v>2</v>
      </c>
      <c r="F488">
        <v>25</v>
      </c>
      <c r="G488" t="s">
        <v>14</v>
      </c>
      <c r="H488" t="s">
        <v>17</v>
      </c>
      <c r="I488">
        <v>3</v>
      </c>
      <c r="J488">
        <v>1</v>
      </c>
      <c r="K488" t="str">
        <f>IF(employee[[#This Row],[LeaveOrNot]]=1, "Leave", "Active")</f>
        <v>Leave</v>
      </c>
    </row>
    <row r="489" spans="1:11" x14ac:dyDescent="0.25">
      <c r="A489" t="str" cm="1">
        <f t="array" ref="A489">"EMP" &amp; TEXT(ROW() - ROW(employee[#Headers]), "0000")</f>
        <v>EMP0488</v>
      </c>
      <c r="B489" t="s">
        <v>9</v>
      </c>
      <c r="C489">
        <v>2015</v>
      </c>
      <c r="D489" t="s">
        <v>15</v>
      </c>
      <c r="E489">
        <v>3</v>
      </c>
      <c r="F489">
        <v>26</v>
      </c>
      <c r="G489" t="s">
        <v>14</v>
      </c>
      <c r="H489" t="s">
        <v>17</v>
      </c>
      <c r="I489">
        <v>4</v>
      </c>
      <c r="J489">
        <v>0</v>
      </c>
      <c r="K489" t="str">
        <f>IF(employee[[#This Row],[LeaveOrNot]]=1, "Leave", "Active")</f>
        <v>Active</v>
      </c>
    </row>
    <row r="490" spans="1:11" x14ac:dyDescent="0.25">
      <c r="A490" t="str" cm="1">
        <f t="array" ref="A490">"EMP" &amp; TEXT(ROW() - ROW(employee[#Headers]), "0000")</f>
        <v>EMP0489</v>
      </c>
      <c r="B490" t="s">
        <v>9</v>
      </c>
      <c r="C490">
        <v>2013</v>
      </c>
      <c r="D490" t="s">
        <v>13</v>
      </c>
      <c r="E490">
        <v>2</v>
      </c>
      <c r="F490">
        <v>24</v>
      </c>
      <c r="G490" t="s">
        <v>11</v>
      </c>
      <c r="H490" t="s">
        <v>17</v>
      </c>
      <c r="I490">
        <v>2</v>
      </c>
      <c r="J490">
        <v>1</v>
      </c>
      <c r="K490" t="str">
        <f>IF(employee[[#This Row],[LeaveOrNot]]=1, "Leave", "Active")</f>
        <v>Leave</v>
      </c>
    </row>
    <row r="491" spans="1:11" x14ac:dyDescent="0.25">
      <c r="A491" t="str" cm="1">
        <f t="array" ref="A491">"EMP" &amp; TEXT(ROW() - ROW(employee[#Headers]), "0000")</f>
        <v>EMP0490</v>
      </c>
      <c r="B491" t="s">
        <v>9</v>
      </c>
      <c r="C491">
        <v>2013</v>
      </c>
      <c r="D491" t="s">
        <v>13</v>
      </c>
      <c r="E491">
        <v>3</v>
      </c>
      <c r="F491">
        <v>25</v>
      </c>
      <c r="G491" t="s">
        <v>11</v>
      </c>
      <c r="H491" t="s">
        <v>12</v>
      </c>
      <c r="I491">
        <v>3</v>
      </c>
      <c r="J491">
        <v>0</v>
      </c>
      <c r="K491" t="str">
        <f>IF(employee[[#This Row],[LeaveOrNot]]=1, "Leave", "Active")</f>
        <v>Active</v>
      </c>
    </row>
    <row r="492" spans="1:11" x14ac:dyDescent="0.25">
      <c r="A492" t="str" cm="1">
        <f t="array" ref="A492">"EMP" &amp; TEXT(ROW() - ROW(employee[#Headers]), "0000")</f>
        <v>EMP0491</v>
      </c>
      <c r="B492" t="s">
        <v>18</v>
      </c>
      <c r="C492">
        <v>2015</v>
      </c>
      <c r="D492" t="s">
        <v>15</v>
      </c>
      <c r="E492">
        <v>2</v>
      </c>
      <c r="F492">
        <v>28</v>
      </c>
      <c r="G492" t="s">
        <v>14</v>
      </c>
      <c r="H492" t="s">
        <v>12</v>
      </c>
      <c r="I492">
        <v>1</v>
      </c>
      <c r="J492">
        <v>0</v>
      </c>
      <c r="K492" t="str">
        <f>IF(employee[[#This Row],[LeaveOrNot]]=1, "Leave", "Active")</f>
        <v>Active</v>
      </c>
    </row>
    <row r="493" spans="1:11" x14ac:dyDescent="0.25">
      <c r="A493" t="str" cm="1">
        <f t="array" ref="A493">"EMP" &amp; TEXT(ROW() - ROW(employee[#Headers]), "0000")</f>
        <v>EMP0492</v>
      </c>
      <c r="B493" t="s">
        <v>9</v>
      </c>
      <c r="C493">
        <v>2016</v>
      </c>
      <c r="D493" t="s">
        <v>13</v>
      </c>
      <c r="E493">
        <v>3</v>
      </c>
      <c r="F493">
        <v>24</v>
      </c>
      <c r="G493" t="s">
        <v>11</v>
      </c>
      <c r="H493" t="s">
        <v>12</v>
      </c>
      <c r="I493">
        <v>2</v>
      </c>
      <c r="J493">
        <v>0</v>
      </c>
      <c r="K493" t="str">
        <f>IF(employee[[#This Row],[LeaveOrNot]]=1, "Leave", "Active")</f>
        <v>Active</v>
      </c>
    </row>
    <row r="494" spans="1:11" x14ac:dyDescent="0.25">
      <c r="A494" t="str" cm="1">
        <f t="array" ref="A494">"EMP" &amp; TEXT(ROW() - ROW(employee[#Headers]), "0000")</f>
        <v>EMP0493</v>
      </c>
      <c r="B494" t="s">
        <v>9</v>
      </c>
      <c r="C494">
        <v>2017</v>
      </c>
      <c r="D494" t="s">
        <v>10</v>
      </c>
      <c r="E494">
        <v>3</v>
      </c>
      <c r="F494">
        <v>24</v>
      </c>
      <c r="G494" t="s">
        <v>14</v>
      </c>
      <c r="H494" t="s">
        <v>12</v>
      </c>
      <c r="I494">
        <v>2</v>
      </c>
      <c r="J494">
        <v>0</v>
      </c>
      <c r="K494" t="str">
        <f>IF(employee[[#This Row],[LeaveOrNot]]=1, "Leave", "Active")</f>
        <v>Active</v>
      </c>
    </row>
    <row r="495" spans="1:11" x14ac:dyDescent="0.25">
      <c r="A495" t="str" cm="1">
        <f t="array" ref="A495">"EMP" &amp; TEXT(ROW() - ROW(employee[#Headers]), "0000")</f>
        <v>EMP0494</v>
      </c>
      <c r="B495" t="s">
        <v>9</v>
      </c>
      <c r="C495">
        <v>2016</v>
      </c>
      <c r="D495" t="s">
        <v>10</v>
      </c>
      <c r="E495">
        <v>3</v>
      </c>
      <c r="F495">
        <v>27</v>
      </c>
      <c r="G495" t="s">
        <v>11</v>
      </c>
      <c r="H495" t="s">
        <v>12</v>
      </c>
      <c r="I495">
        <v>5</v>
      </c>
      <c r="J495">
        <v>0</v>
      </c>
      <c r="K495" t="str">
        <f>IF(employee[[#This Row],[LeaveOrNot]]=1, "Leave", "Active")</f>
        <v>Active</v>
      </c>
    </row>
    <row r="496" spans="1:11" x14ac:dyDescent="0.25">
      <c r="A496" t="str" cm="1">
        <f t="array" ref="A496">"EMP" &amp; TEXT(ROW() - ROW(employee[#Headers]), "0000")</f>
        <v>EMP0495</v>
      </c>
      <c r="B496" t="s">
        <v>9</v>
      </c>
      <c r="C496">
        <v>2017</v>
      </c>
      <c r="D496" t="s">
        <v>10</v>
      </c>
      <c r="E496">
        <v>3</v>
      </c>
      <c r="F496">
        <v>25</v>
      </c>
      <c r="G496" t="s">
        <v>14</v>
      </c>
      <c r="H496" t="s">
        <v>12</v>
      </c>
      <c r="I496">
        <v>3</v>
      </c>
      <c r="J496">
        <v>0</v>
      </c>
      <c r="K496" t="str">
        <f>IF(employee[[#This Row],[LeaveOrNot]]=1, "Leave", "Active")</f>
        <v>Active</v>
      </c>
    </row>
    <row r="497" spans="1:11" x14ac:dyDescent="0.25">
      <c r="A497" t="str" cm="1">
        <f t="array" ref="A497">"EMP" &amp; TEXT(ROW() - ROW(employee[#Headers]), "0000")</f>
        <v>EMP0496</v>
      </c>
      <c r="B497" t="s">
        <v>16</v>
      </c>
      <c r="C497">
        <v>2014</v>
      </c>
      <c r="D497" t="s">
        <v>15</v>
      </c>
      <c r="E497">
        <v>3</v>
      </c>
      <c r="F497">
        <v>27</v>
      </c>
      <c r="G497" t="s">
        <v>11</v>
      </c>
      <c r="H497" t="s">
        <v>12</v>
      </c>
      <c r="I497">
        <v>5</v>
      </c>
      <c r="J497">
        <v>0</v>
      </c>
      <c r="K497" t="str">
        <f>IF(employee[[#This Row],[LeaveOrNot]]=1, "Leave", "Active")</f>
        <v>Active</v>
      </c>
    </row>
    <row r="498" spans="1:11" x14ac:dyDescent="0.25">
      <c r="A498" t="str" cm="1">
        <f t="array" ref="A498">"EMP" &amp; TEXT(ROW() - ROW(employee[#Headers]), "0000")</f>
        <v>EMP0497</v>
      </c>
      <c r="B498" t="s">
        <v>9</v>
      </c>
      <c r="C498">
        <v>2016</v>
      </c>
      <c r="D498" t="s">
        <v>10</v>
      </c>
      <c r="E498">
        <v>3</v>
      </c>
      <c r="F498">
        <v>27</v>
      </c>
      <c r="G498" t="s">
        <v>11</v>
      </c>
      <c r="H498" t="s">
        <v>12</v>
      </c>
      <c r="I498">
        <v>5</v>
      </c>
      <c r="J498">
        <v>0</v>
      </c>
      <c r="K498" t="str">
        <f>IF(employee[[#This Row],[LeaveOrNot]]=1, "Leave", "Active")</f>
        <v>Active</v>
      </c>
    </row>
    <row r="499" spans="1:11" x14ac:dyDescent="0.25">
      <c r="A499" t="str" cm="1">
        <f t="array" ref="A499">"EMP" &amp; TEXT(ROW() - ROW(employee[#Headers]), "0000")</f>
        <v>EMP0498</v>
      </c>
      <c r="B499" t="s">
        <v>9</v>
      </c>
      <c r="C499">
        <v>2016</v>
      </c>
      <c r="D499" t="s">
        <v>10</v>
      </c>
      <c r="E499">
        <v>3</v>
      </c>
      <c r="F499">
        <v>28</v>
      </c>
      <c r="G499" t="s">
        <v>14</v>
      </c>
      <c r="H499" t="s">
        <v>12</v>
      </c>
      <c r="I499">
        <v>3</v>
      </c>
      <c r="J499">
        <v>0</v>
      </c>
      <c r="K499" t="str">
        <f>IF(employee[[#This Row],[LeaveOrNot]]=1, "Leave", "Active")</f>
        <v>Active</v>
      </c>
    </row>
    <row r="500" spans="1:11" x14ac:dyDescent="0.25">
      <c r="A500" t="str" cm="1">
        <f t="array" ref="A500">"EMP" &amp; TEXT(ROW() - ROW(employee[#Headers]), "0000")</f>
        <v>EMP0499</v>
      </c>
      <c r="B500" t="s">
        <v>9</v>
      </c>
      <c r="C500">
        <v>2018</v>
      </c>
      <c r="D500" t="s">
        <v>13</v>
      </c>
      <c r="E500">
        <v>3</v>
      </c>
      <c r="F500">
        <v>25</v>
      </c>
      <c r="G500" t="s">
        <v>11</v>
      </c>
      <c r="H500" t="s">
        <v>12</v>
      </c>
      <c r="I500">
        <v>3</v>
      </c>
      <c r="J500">
        <v>1</v>
      </c>
      <c r="K500" t="str">
        <f>IF(employee[[#This Row],[LeaveOrNot]]=1, "Leave", "Active")</f>
        <v>Leave</v>
      </c>
    </row>
    <row r="501" spans="1:11" x14ac:dyDescent="0.25">
      <c r="A501" t="str" cm="1">
        <f t="array" ref="A501">"EMP" &amp; TEXT(ROW() - ROW(employee[#Headers]), "0000")</f>
        <v>EMP0500</v>
      </c>
      <c r="B501" t="s">
        <v>9</v>
      </c>
      <c r="C501">
        <v>2013</v>
      </c>
      <c r="D501" t="s">
        <v>10</v>
      </c>
      <c r="E501">
        <v>3</v>
      </c>
      <c r="F501">
        <v>26</v>
      </c>
      <c r="G501" t="s">
        <v>11</v>
      </c>
      <c r="H501" t="s">
        <v>17</v>
      </c>
      <c r="I501">
        <v>4</v>
      </c>
      <c r="J501">
        <v>1</v>
      </c>
      <c r="K501" t="str">
        <f>IF(employee[[#This Row],[LeaveOrNot]]=1, "Leave", "Active")</f>
        <v>Leave</v>
      </c>
    </row>
    <row r="502" spans="1:11" x14ac:dyDescent="0.25">
      <c r="A502" t="str" cm="1">
        <f t="array" ref="A502">"EMP" &amp; TEXT(ROW() - ROW(employee[#Headers]), "0000")</f>
        <v>EMP0501</v>
      </c>
      <c r="B502" t="s">
        <v>9</v>
      </c>
      <c r="C502">
        <v>2015</v>
      </c>
      <c r="D502" t="s">
        <v>15</v>
      </c>
      <c r="E502">
        <v>3</v>
      </c>
      <c r="F502">
        <v>25</v>
      </c>
      <c r="G502" t="s">
        <v>11</v>
      </c>
      <c r="H502" t="s">
        <v>12</v>
      </c>
      <c r="I502">
        <v>3</v>
      </c>
      <c r="J502">
        <v>1</v>
      </c>
      <c r="K502" t="str">
        <f>IF(employee[[#This Row],[LeaveOrNot]]=1, "Leave", "Active")</f>
        <v>Leave</v>
      </c>
    </row>
    <row r="503" spans="1:11" x14ac:dyDescent="0.25">
      <c r="A503" t="str" cm="1">
        <f t="array" ref="A503">"EMP" &amp; TEXT(ROW() - ROW(employee[#Headers]), "0000")</f>
        <v>EMP0502</v>
      </c>
      <c r="B503" t="s">
        <v>9</v>
      </c>
      <c r="C503">
        <v>2017</v>
      </c>
      <c r="D503" t="s">
        <v>15</v>
      </c>
      <c r="E503">
        <v>2</v>
      </c>
      <c r="F503">
        <v>25</v>
      </c>
      <c r="G503" t="s">
        <v>14</v>
      </c>
      <c r="H503" t="s">
        <v>12</v>
      </c>
      <c r="I503">
        <v>3</v>
      </c>
      <c r="J503">
        <v>1</v>
      </c>
      <c r="K503" t="str">
        <f>IF(employee[[#This Row],[LeaveOrNot]]=1, "Leave", "Active")</f>
        <v>Leave</v>
      </c>
    </row>
    <row r="504" spans="1:11" x14ac:dyDescent="0.25">
      <c r="A504" t="str" cm="1">
        <f t="array" ref="A504">"EMP" &amp; TEXT(ROW() - ROW(employee[#Headers]), "0000")</f>
        <v>EMP0503</v>
      </c>
      <c r="B504" t="s">
        <v>9</v>
      </c>
      <c r="C504">
        <v>2012</v>
      </c>
      <c r="D504" t="s">
        <v>10</v>
      </c>
      <c r="E504">
        <v>3</v>
      </c>
      <c r="F504">
        <v>25</v>
      </c>
      <c r="G504" t="s">
        <v>11</v>
      </c>
      <c r="H504" t="s">
        <v>17</v>
      </c>
      <c r="I504">
        <v>3</v>
      </c>
      <c r="J504">
        <v>0</v>
      </c>
      <c r="K504" t="str">
        <f>IF(employee[[#This Row],[LeaveOrNot]]=1, "Leave", "Active")</f>
        <v>Active</v>
      </c>
    </row>
    <row r="505" spans="1:11" x14ac:dyDescent="0.25">
      <c r="A505" t="str" cm="1">
        <f t="array" ref="A505">"EMP" &amp; TEXT(ROW() - ROW(employee[#Headers]), "0000")</f>
        <v>EMP0504</v>
      </c>
      <c r="B505" t="s">
        <v>9</v>
      </c>
      <c r="C505">
        <v>2014</v>
      </c>
      <c r="D505" t="s">
        <v>15</v>
      </c>
      <c r="E505">
        <v>3</v>
      </c>
      <c r="F505">
        <v>28</v>
      </c>
      <c r="G505" t="s">
        <v>14</v>
      </c>
      <c r="H505" t="s">
        <v>12</v>
      </c>
      <c r="I505">
        <v>2</v>
      </c>
      <c r="J505">
        <v>0</v>
      </c>
      <c r="K505" t="str">
        <f>IF(employee[[#This Row],[LeaveOrNot]]=1, "Leave", "Active")</f>
        <v>Active</v>
      </c>
    </row>
    <row r="506" spans="1:11" x14ac:dyDescent="0.25">
      <c r="A506" t="str" cm="1">
        <f t="array" ref="A506">"EMP" &amp; TEXT(ROW() - ROW(employee[#Headers]), "0000")</f>
        <v>EMP0505</v>
      </c>
      <c r="B506" t="s">
        <v>9</v>
      </c>
      <c r="C506">
        <v>2017</v>
      </c>
      <c r="D506" t="s">
        <v>15</v>
      </c>
      <c r="E506">
        <v>2</v>
      </c>
      <c r="F506">
        <v>27</v>
      </c>
      <c r="G506" t="s">
        <v>14</v>
      </c>
      <c r="H506" t="s">
        <v>12</v>
      </c>
      <c r="I506">
        <v>5</v>
      </c>
      <c r="J506">
        <v>0</v>
      </c>
      <c r="K506" t="str">
        <f>IF(employee[[#This Row],[LeaveOrNot]]=1, "Leave", "Active")</f>
        <v>Active</v>
      </c>
    </row>
    <row r="507" spans="1:11" x14ac:dyDescent="0.25">
      <c r="A507" t="str" cm="1">
        <f t="array" ref="A507">"EMP" &amp; TEXT(ROW() - ROW(employee[#Headers]), "0000")</f>
        <v>EMP0506</v>
      </c>
      <c r="B507" t="s">
        <v>9</v>
      </c>
      <c r="C507">
        <v>2018</v>
      </c>
      <c r="D507" t="s">
        <v>13</v>
      </c>
      <c r="E507">
        <v>3</v>
      </c>
      <c r="F507">
        <v>26</v>
      </c>
      <c r="G507" t="s">
        <v>11</v>
      </c>
      <c r="H507" t="s">
        <v>12</v>
      </c>
      <c r="I507">
        <v>4</v>
      </c>
      <c r="J507">
        <v>1</v>
      </c>
      <c r="K507" t="str">
        <f>IF(employee[[#This Row],[LeaveOrNot]]=1, "Leave", "Active")</f>
        <v>Leave</v>
      </c>
    </row>
    <row r="508" spans="1:11" x14ac:dyDescent="0.25">
      <c r="A508" t="str" cm="1">
        <f t="array" ref="A508">"EMP" &amp; TEXT(ROW() - ROW(employee[#Headers]), "0000")</f>
        <v>EMP0507</v>
      </c>
      <c r="B508" t="s">
        <v>16</v>
      </c>
      <c r="C508">
        <v>2014</v>
      </c>
      <c r="D508" t="s">
        <v>15</v>
      </c>
      <c r="E508">
        <v>3</v>
      </c>
      <c r="F508">
        <v>28</v>
      </c>
      <c r="G508" t="s">
        <v>11</v>
      </c>
      <c r="H508" t="s">
        <v>12</v>
      </c>
      <c r="I508">
        <v>2</v>
      </c>
      <c r="J508">
        <v>0</v>
      </c>
      <c r="K508" t="str">
        <f>IF(employee[[#This Row],[LeaveOrNot]]=1, "Leave", "Active")</f>
        <v>Active</v>
      </c>
    </row>
    <row r="509" spans="1:11" x14ac:dyDescent="0.25">
      <c r="A509" t="str" cm="1">
        <f t="array" ref="A509">"EMP" &amp; TEXT(ROW() - ROW(employee[#Headers]), "0000")</f>
        <v>EMP0508</v>
      </c>
      <c r="B509" t="s">
        <v>9</v>
      </c>
      <c r="C509">
        <v>2013</v>
      </c>
      <c r="D509" t="s">
        <v>10</v>
      </c>
      <c r="E509">
        <v>3</v>
      </c>
      <c r="F509">
        <v>27</v>
      </c>
      <c r="G509" t="s">
        <v>11</v>
      </c>
      <c r="H509" t="s">
        <v>12</v>
      </c>
      <c r="I509">
        <v>5</v>
      </c>
      <c r="J509">
        <v>1</v>
      </c>
      <c r="K509" t="str">
        <f>IF(employee[[#This Row],[LeaveOrNot]]=1, "Leave", "Active")</f>
        <v>Leave</v>
      </c>
    </row>
    <row r="510" spans="1:11" x14ac:dyDescent="0.25">
      <c r="A510" t="str" cm="1">
        <f t="array" ref="A510">"EMP" &amp; TEXT(ROW() - ROW(employee[#Headers]), "0000")</f>
        <v>EMP0509</v>
      </c>
      <c r="B510" t="s">
        <v>16</v>
      </c>
      <c r="C510">
        <v>2017</v>
      </c>
      <c r="D510" t="s">
        <v>13</v>
      </c>
      <c r="E510">
        <v>3</v>
      </c>
      <c r="F510">
        <v>25</v>
      </c>
      <c r="G510" t="s">
        <v>11</v>
      </c>
      <c r="H510" t="s">
        <v>12</v>
      </c>
      <c r="I510">
        <v>3</v>
      </c>
      <c r="J510">
        <v>1</v>
      </c>
      <c r="K510" t="str">
        <f>IF(employee[[#This Row],[LeaveOrNot]]=1, "Leave", "Active")</f>
        <v>Leave</v>
      </c>
    </row>
    <row r="511" spans="1:11" x14ac:dyDescent="0.25">
      <c r="A511" t="str" cm="1">
        <f t="array" ref="A511">"EMP" &amp; TEXT(ROW() - ROW(employee[#Headers]), "0000")</f>
        <v>EMP0510</v>
      </c>
      <c r="B511" t="s">
        <v>9</v>
      </c>
      <c r="C511">
        <v>2018</v>
      </c>
      <c r="D511" t="s">
        <v>10</v>
      </c>
      <c r="E511">
        <v>3</v>
      </c>
      <c r="F511">
        <v>28</v>
      </c>
      <c r="G511" t="s">
        <v>11</v>
      </c>
      <c r="H511" t="s">
        <v>12</v>
      </c>
      <c r="I511">
        <v>2</v>
      </c>
      <c r="J511">
        <v>1</v>
      </c>
      <c r="K511" t="str">
        <f>IF(employee[[#This Row],[LeaveOrNot]]=1, "Leave", "Active")</f>
        <v>Leave</v>
      </c>
    </row>
    <row r="512" spans="1:11" x14ac:dyDescent="0.25">
      <c r="A512" t="str" cm="1">
        <f t="array" ref="A512">"EMP" &amp; TEXT(ROW() - ROW(employee[#Headers]), "0000")</f>
        <v>EMP0511</v>
      </c>
      <c r="B512" t="s">
        <v>9</v>
      </c>
      <c r="C512">
        <v>2016</v>
      </c>
      <c r="D512" t="s">
        <v>10</v>
      </c>
      <c r="E512">
        <v>3</v>
      </c>
      <c r="F512">
        <v>24</v>
      </c>
      <c r="G512" t="s">
        <v>11</v>
      </c>
      <c r="H512" t="s">
        <v>12</v>
      </c>
      <c r="I512">
        <v>2</v>
      </c>
      <c r="J512">
        <v>0</v>
      </c>
      <c r="K512" t="str">
        <f>IF(employee[[#This Row],[LeaveOrNot]]=1, "Leave", "Active")</f>
        <v>Active</v>
      </c>
    </row>
    <row r="513" spans="1:11" x14ac:dyDescent="0.25">
      <c r="A513" t="str" cm="1">
        <f t="array" ref="A513">"EMP" &amp; TEXT(ROW() - ROW(employee[#Headers]), "0000")</f>
        <v>EMP0512</v>
      </c>
      <c r="B513" t="s">
        <v>9</v>
      </c>
      <c r="C513">
        <v>2012</v>
      </c>
      <c r="D513" t="s">
        <v>10</v>
      </c>
      <c r="E513">
        <v>3</v>
      </c>
      <c r="F513">
        <v>24</v>
      </c>
      <c r="G513" t="s">
        <v>11</v>
      </c>
      <c r="H513" t="s">
        <v>17</v>
      </c>
      <c r="I513">
        <v>2</v>
      </c>
      <c r="J513">
        <v>0</v>
      </c>
      <c r="K513" t="str">
        <f>IF(employee[[#This Row],[LeaveOrNot]]=1, "Leave", "Active")</f>
        <v>Active</v>
      </c>
    </row>
    <row r="514" spans="1:11" x14ac:dyDescent="0.25">
      <c r="A514" t="str" cm="1">
        <f t="array" ref="A514">"EMP" &amp; TEXT(ROW() - ROW(employee[#Headers]), "0000")</f>
        <v>EMP0513</v>
      </c>
      <c r="B514" t="s">
        <v>9</v>
      </c>
      <c r="C514">
        <v>2015</v>
      </c>
      <c r="D514" t="s">
        <v>10</v>
      </c>
      <c r="E514">
        <v>3</v>
      </c>
      <c r="F514">
        <v>28</v>
      </c>
      <c r="G514" t="s">
        <v>14</v>
      </c>
      <c r="H514" t="s">
        <v>12</v>
      </c>
      <c r="I514">
        <v>1</v>
      </c>
      <c r="J514">
        <v>0</v>
      </c>
      <c r="K514" t="str">
        <f>IF(employee[[#This Row],[LeaveOrNot]]=1, "Leave", "Active")</f>
        <v>Active</v>
      </c>
    </row>
    <row r="515" spans="1:11" x14ac:dyDescent="0.25">
      <c r="A515" t="str" cm="1">
        <f t="array" ref="A515">"EMP" &amp; TEXT(ROW() - ROW(employee[#Headers]), "0000")</f>
        <v>EMP0514</v>
      </c>
      <c r="B515" t="s">
        <v>9</v>
      </c>
      <c r="C515">
        <v>2014</v>
      </c>
      <c r="D515" t="s">
        <v>10</v>
      </c>
      <c r="E515">
        <v>3</v>
      </c>
      <c r="F515">
        <v>24</v>
      </c>
      <c r="G515" t="s">
        <v>11</v>
      </c>
      <c r="H515" t="s">
        <v>12</v>
      </c>
      <c r="I515">
        <v>2</v>
      </c>
      <c r="J515">
        <v>0</v>
      </c>
      <c r="K515" t="str">
        <f>IF(employee[[#This Row],[LeaveOrNot]]=1, "Leave", "Active")</f>
        <v>Active</v>
      </c>
    </row>
    <row r="516" spans="1:11" x14ac:dyDescent="0.25">
      <c r="A516" t="str" cm="1">
        <f t="array" ref="A516">"EMP" &amp; TEXT(ROW() - ROW(employee[#Headers]), "0000")</f>
        <v>EMP0515</v>
      </c>
      <c r="B516" t="s">
        <v>9</v>
      </c>
      <c r="C516">
        <v>2013</v>
      </c>
      <c r="D516" t="s">
        <v>13</v>
      </c>
      <c r="E516">
        <v>3</v>
      </c>
      <c r="F516">
        <v>27</v>
      </c>
      <c r="G516" t="s">
        <v>11</v>
      </c>
      <c r="H516" t="s">
        <v>12</v>
      </c>
      <c r="I516">
        <v>5</v>
      </c>
      <c r="J516">
        <v>0</v>
      </c>
      <c r="K516" t="str">
        <f>IF(employee[[#This Row],[LeaveOrNot]]=1, "Leave", "Active")</f>
        <v>Active</v>
      </c>
    </row>
    <row r="517" spans="1:11" x14ac:dyDescent="0.25">
      <c r="A517" t="str" cm="1">
        <f t="array" ref="A517">"EMP" &amp; TEXT(ROW() - ROW(employee[#Headers]), "0000")</f>
        <v>EMP0516</v>
      </c>
      <c r="B517" t="s">
        <v>9</v>
      </c>
      <c r="C517">
        <v>2016</v>
      </c>
      <c r="D517" t="s">
        <v>15</v>
      </c>
      <c r="E517">
        <v>3</v>
      </c>
      <c r="F517">
        <v>24</v>
      </c>
      <c r="G517" t="s">
        <v>14</v>
      </c>
      <c r="H517" t="s">
        <v>12</v>
      </c>
      <c r="I517">
        <v>2</v>
      </c>
      <c r="J517">
        <v>0</v>
      </c>
      <c r="K517" t="str">
        <f>IF(employee[[#This Row],[LeaveOrNot]]=1, "Leave", "Active")</f>
        <v>Active</v>
      </c>
    </row>
    <row r="518" spans="1:11" x14ac:dyDescent="0.25">
      <c r="A518" t="str" cm="1">
        <f t="array" ref="A518">"EMP" &amp; TEXT(ROW() - ROW(employee[#Headers]), "0000")</f>
        <v>EMP0517</v>
      </c>
      <c r="B518" t="s">
        <v>9</v>
      </c>
      <c r="C518">
        <v>2012</v>
      </c>
      <c r="D518" t="s">
        <v>10</v>
      </c>
      <c r="E518">
        <v>3</v>
      </c>
      <c r="F518">
        <v>25</v>
      </c>
      <c r="G518" t="s">
        <v>14</v>
      </c>
      <c r="H518" t="s">
        <v>12</v>
      </c>
      <c r="I518">
        <v>3</v>
      </c>
      <c r="J518">
        <v>0</v>
      </c>
      <c r="K518" t="str">
        <f>IF(employee[[#This Row],[LeaveOrNot]]=1, "Leave", "Active")</f>
        <v>Active</v>
      </c>
    </row>
    <row r="519" spans="1:11" x14ac:dyDescent="0.25">
      <c r="A519" t="str" cm="1">
        <f t="array" ref="A519">"EMP" &amp; TEXT(ROW() - ROW(employee[#Headers]), "0000")</f>
        <v>EMP0518</v>
      </c>
      <c r="B519" t="s">
        <v>9</v>
      </c>
      <c r="C519">
        <v>2012</v>
      </c>
      <c r="D519" t="s">
        <v>13</v>
      </c>
      <c r="E519">
        <v>3</v>
      </c>
      <c r="F519">
        <v>28</v>
      </c>
      <c r="G519" t="s">
        <v>11</v>
      </c>
      <c r="H519" t="s">
        <v>12</v>
      </c>
      <c r="I519">
        <v>3</v>
      </c>
      <c r="J519">
        <v>0</v>
      </c>
      <c r="K519" t="str">
        <f>IF(employee[[#This Row],[LeaveOrNot]]=1, "Leave", "Active")</f>
        <v>Active</v>
      </c>
    </row>
    <row r="520" spans="1:11" x14ac:dyDescent="0.25">
      <c r="A520" t="str" cm="1">
        <f t="array" ref="A520">"EMP" &amp; TEXT(ROW() - ROW(employee[#Headers]), "0000")</f>
        <v>EMP0519</v>
      </c>
      <c r="B520" t="s">
        <v>9</v>
      </c>
      <c r="C520">
        <v>2018</v>
      </c>
      <c r="D520" t="s">
        <v>13</v>
      </c>
      <c r="E520">
        <v>3</v>
      </c>
      <c r="F520">
        <v>25</v>
      </c>
      <c r="G520" t="s">
        <v>11</v>
      </c>
      <c r="H520" t="s">
        <v>17</v>
      </c>
      <c r="I520">
        <v>3</v>
      </c>
      <c r="J520">
        <v>1</v>
      </c>
      <c r="K520" t="str">
        <f>IF(employee[[#This Row],[LeaveOrNot]]=1, "Leave", "Active")</f>
        <v>Leave</v>
      </c>
    </row>
    <row r="521" spans="1:11" x14ac:dyDescent="0.25">
      <c r="A521" t="str" cm="1">
        <f t="array" ref="A521">"EMP" &amp; TEXT(ROW() - ROW(employee[#Headers]), "0000")</f>
        <v>EMP0520</v>
      </c>
      <c r="B521" t="s">
        <v>9</v>
      </c>
      <c r="C521">
        <v>2014</v>
      </c>
      <c r="D521" t="s">
        <v>10</v>
      </c>
      <c r="E521">
        <v>3</v>
      </c>
      <c r="F521">
        <v>27</v>
      </c>
      <c r="G521" t="s">
        <v>11</v>
      </c>
      <c r="H521" t="s">
        <v>12</v>
      </c>
      <c r="I521">
        <v>5</v>
      </c>
      <c r="J521">
        <v>1</v>
      </c>
      <c r="K521" t="str">
        <f>IF(employee[[#This Row],[LeaveOrNot]]=1, "Leave", "Active")</f>
        <v>Leave</v>
      </c>
    </row>
    <row r="522" spans="1:11" x14ac:dyDescent="0.25">
      <c r="A522" t="str" cm="1">
        <f t="array" ref="A522">"EMP" &amp; TEXT(ROW() - ROW(employee[#Headers]), "0000")</f>
        <v>EMP0521</v>
      </c>
      <c r="B522" t="s">
        <v>9</v>
      </c>
      <c r="C522">
        <v>2016</v>
      </c>
      <c r="D522" t="s">
        <v>10</v>
      </c>
      <c r="E522">
        <v>3</v>
      </c>
      <c r="F522">
        <v>27</v>
      </c>
      <c r="G522" t="s">
        <v>14</v>
      </c>
      <c r="H522" t="s">
        <v>12</v>
      </c>
      <c r="I522">
        <v>5</v>
      </c>
      <c r="J522">
        <v>0</v>
      </c>
      <c r="K522" t="str">
        <f>IF(employee[[#This Row],[LeaveOrNot]]=1, "Leave", "Active")</f>
        <v>Active</v>
      </c>
    </row>
    <row r="523" spans="1:11" x14ac:dyDescent="0.25">
      <c r="A523" t="str" cm="1">
        <f t="array" ref="A523">"EMP" &amp; TEXT(ROW() - ROW(employee[#Headers]), "0000")</f>
        <v>EMP0522</v>
      </c>
      <c r="B523" t="s">
        <v>16</v>
      </c>
      <c r="C523">
        <v>2015</v>
      </c>
      <c r="D523" t="s">
        <v>13</v>
      </c>
      <c r="E523">
        <v>2</v>
      </c>
      <c r="F523">
        <v>24</v>
      </c>
      <c r="G523" t="s">
        <v>14</v>
      </c>
      <c r="H523" t="s">
        <v>12</v>
      </c>
      <c r="I523">
        <v>2</v>
      </c>
      <c r="J523">
        <v>0</v>
      </c>
      <c r="K523" t="str">
        <f>IF(employee[[#This Row],[LeaveOrNot]]=1, "Leave", "Active")</f>
        <v>Active</v>
      </c>
    </row>
    <row r="524" spans="1:11" x14ac:dyDescent="0.25">
      <c r="A524" t="str" cm="1">
        <f t="array" ref="A524">"EMP" &amp; TEXT(ROW() - ROW(employee[#Headers]), "0000")</f>
        <v>EMP0523</v>
      </c>
      <c r="B524" t="s">
        <v>16</v>
      </c>
      <c r="C524">
        <v>2014</v>
      </c>
      <c r="D524" t="s">
        <v>10</v>
      </c>
      <c r="E524">
        <v>3</v>
      </c>
      <c r="F524">
        <v>24</v>
      </c>
      <c r="G524" t="s">
        <v>14</v>
      </c>
      <c r="H524" t="s">
        <v>12</v>
      </c>
      <c r="I524">
        <v>2</v>
      </c>
      <c r="J524">
        <v>1</v>
      </c>
      <c r="K524" t="str">
        <f>IF(employee[[#This Row],[LeaveOrNot]]=1, "Leave", "Active")</f>
        <v>Leave</v>
      </c>
    </row>
    <row r="525" spans="1:11" x14ac:dyDescent="0.25">
      <c r="A525" t="str" cm="1">
        <f t="array" ref="A525">"EMP" &amp; TEXT(ROW() - ROW(employee[#Headers]), "0000")</f>
        <v>EMP0524</v>
      </c>
      <c r="B525" t="s">
        <v>9</v>
      </c>
      <c r="C525">
        <v>2013</v>
      </c>
      <c r="D525" t="s">
        <v>10</v>
      </c>
      <c r="E525">
        <v>3</v>
      </c>
      <c r="F525">
        <v>25</v>
      </c>
      <c r="G525" t="s">
        <v>11</v>
      </c>
      <c r="H525" t="s">
        <v>12</v>
      </c>
      <c r="I525">
        <v>3</v>
      </c>
      <c r="J525">
        <v>0</v>
      </c>
      <c r="K525" t="str">
        <f>IF(employee[[#This Row],[LeaveOrNot]]=1, "Leave", "Active")</f>
        <v>Active</v>
      </c>
    </row>
    <row r="526" spans="1:11" x14ac:dyDescent="0.25">
      <c r="A526" t="str" cm="1">
        <f t="array" ref="A526">"EMP" &amp; TEXT(ROW() - ROW(employee[#Headers]), "0000")</f>
        <v>EMP0525</v>
      </c>
      <c r="B526" t="s">
        <v>16</v>
      </c>
      <c r="C526">
        <v>2017</v>
      </c>
      <c r="D526" t="s">
        <v>15</v>
      </c>
      <c r="E526">
        <v>3</v>
      </c>
      <c r="F526">
        <v>24</v>
      </c>
      <c r="G526" t="s">
        <v>11</v>
      </c>
      <c r="H526" t="s">
        <v>12</v>
      </c>
      <c r="I526">
        <v>2</v>
      </c>
      <c r="J526">
        <v>0</v>
      </c>
      <c r="K526" t="str">
        <f>IF(employee[[#This Row],[LeaveOrNot]]=1, "Leave", "Active")</f>
        <v>Active</v>
      </c>
    </row>
    <row r="527" spans="1:11" x14ac:dyDescent="0.25">
      <c r="A527" t="str" cm="1">
        <f t="array" ref="A527">"EMP" &amp; TEXT(ROW() - ROW(employee[#Headers]), "0000")</f>
        <v>EMP0526</v>
      </c>
      <c r="B527" t="s">
        <v>9</v>
      </c>
      <c r="C527">
        <v>2015</v>
      </c>
      <c r="D527" t="s">
        <v>10</v>
      </c>
      <c r="E527">
        <v>3</v>
      </c>
      <c r="F527">
        <v>25</v>
      </c>
      <c r="G527" t="s">
        <v>11</v>
      </c>
      <c r="H527" t="s">
        <v>12</v>
      </c>
      <c r="I527">
        <v>3</v>
      </c>
      <c r="J527">
        <v>0</v>
      </c>
      <c r="K527" t="str">
        <f>IF(employee[[#This Row],[LeaveOrNot]]=1, "Leave", "Active")</f>
        <v>Active</v>
      </c>
    </row>
    <row r="528" spans="1:11" x14ac:dyDescent="0.25">
      <c r="A528" t="str" cm="1">
        <f t="array" ref="A528">"EMP" &amp; TEXT(ROW() - ROW(employee[#Headers]), "0000")</f>
        <v>EMP0527</v>
      </c>
      <c r="B528" t="s">
        <v>9</v>
      </c>
      <c r="C528">
        <v>2017</v>
      </c>
      <c r="D528" t="s">
        <v>10</v>
      </c>
      <c r="E528">
        <v>3</v>
      </c>
      <c r="F528">
        <v>24</v>
      </c>
      <c r="G528" t="s">
        <v>11</v>
      </c>
      <c r="H528" t="s">
        <v>12</v>
      </c>
      <c r="I528">
        <v>2</v>
      </c>
      <c r="J528">
        <v>0</v>
      </c>
      <c r="K528" t="str">
        <f>IF(employee[[#This Row],[LeaveOrNot]]=1, "Leave", "Active")</f>
        <v>Active</v>
      </c>
    </row>
    <row r="529" spans="1:11" x14ac:dyDescent="0.25">
      <c r="A529" t="str" cm="1">
        <f t="array" ref="A529">"EMP" &amp; TEXT(ROW() - ROW(employee[#Headers]), "0000")</f>
        <v>EMP0528</v>
      </c>
      <c r="B529" t="s">
        <v>9</v>
      </c>
      <c r="C529">
        <v>2017</v>
      </c>
      <c r="D529" t="s">
        <v>15</v>
      </c>
      <c r="E529">
        <v>2</v>
      </c>
      <c r="F529">
        <v>28</v>
      </c>
      <c r="G529" t="s">
        <v>11</v>
      </c>
      <c r="H529" t="s">
        <v>12</v>
      </c>
      <c r="I529">
        <v>3</v>
      </c>
      <c r="J529">
        <v>0</v>
      </c>
      <c r="K529" t="str">
        <f>IF(employee[[#This Row],[LeaveOrNot]]=1, "Leave", "Active")</f>
        <v>Active</v>
      </c>
    </row>
    <row r="530" spans="1:11" x14ac:dyDescent="0.25">
      <c r="A530" t="str" cm="1">
        <f t="array" ref="A530">"EMP" &amp; TEXT(ROW() - ROW(employee[#Headers]), "0000")</f>
        <v>EMP0529</v>
      </c>
      <c r="B530" t="s">
        <v>9</v>
      </c>
      <c r="C530">
        <v>2016</v>
      </c>
      <c r="D530" t="s">
        <v>10</v>
      </c>
      <c r="E530">
        <v>3</v>
      </c>
      <c r="F530">
        <v>28</v>
      </c>
      <c r="G530" t="s">
        <v>11</v>
      </c>
      <c r="H530" t="s">
        <v>12</v>
      </c>
      <c r="I530">
        <v>2</v>
      </c>
      <c r="J530">
        <v>0</v>
      </c>
      <c r="K530" t="str">
        <f>IF(employee[[#This Row],[LeaveOrNot]]=1, "Leave", "Active")</f>
        <v>Active</v>
      </c>
    </row>
    <row r="531" spans="1:11" x14ac:dyDescent="0.25">
      <c r="A531" t="str" cm="1">
        <f t="array" ref="A531">"EMP" &amp; TEXT(ROW() - ROW(employee[#Headers]), "0000")</f>
        <v>EMP0530</v>
      </c>
      <c r="B531" t="s">
        <v>18</v>
      </c>
      <c r="C531">
        <v>2014</v>
      </c>
      <c r="D531" t="s">
        <v>15</v>
      </c>
      <c r="E531">
        <v>3</v>
      </c>
      <c r="F531">
        <v>24</v>
      </c>
      <c r="G531" t="s">
        <v>11</v>
      </c>
      <c r="H531" t="s">
        <v>12</v>
      </c>
      <c r="I531">
        <v>2</v>
      </c>
      <c r="J531">
        <v>0</v>
      </c>
      <c r="K531" t="str">
        <f>IF(employee[[#This Row],[LeaveOrNot]]=1, "Leave", "Active")</f>
        <v>Active</v>
      </c>
    </row>
    <row r="532" spans="1:11" x14ac:dyDescent="0.25">
      <c r="A532" t="str" cm="1">
        <f t="array" ref="A532">"EMP" &amp; TEXT(ROW() - ROW(employee[#Headers]), "0000")</f>
        <v>EMP0531</v>
      </c>
      <c r="B532" t="s">
        <v>16</v>
      </c>
      <c r="C532">
        <v>2017</v>
      </c>
      <c r="D532" t="s">
        <v>15</v>
      </c>
      <c r="E532">
        <v>2</v>
      </c>
      <c r="F532">
        <v>26</v>
      </c>
      <c r="G532" t="s">
        <v>14</v>
      </c>
      <c r="H532" t="s">
        <v>12</v>
      </c>
      <c r="I532">
        <v>4</v>
      </c>
      <c r="J532">
        <v>0</v>
      </c>
      <c r="K532" t="str">
        <f>IF(employee[[#This Row],[LeaveOrNot]]=1, "Leave", "Active")</f>
        <v>Active</v>
      </c>
    </row>
    <row r="533" spans="1:11" x14ac:dyDescent="0.25">
      <c r="A533" t="str" cm="1">
        <f t="array" ref="A533">"EMP" &amp; TEXT(ROW() - ROW(employee[#Headers]), "0000")</f>
        <v>EMP0532</v>
      </c>
      <c r="B533" t="s">
        <v>16</v>
      </c>
      <c r="C533">
        <v>2018</v>
      </c>
      <c r="D533" t="s">
        <v>15</v>
      </c>
      <c r="E533">
        <v>3</v>
      </c>
      <c r="F533">
        <v>25</v>
      </c>
      <c r="G533" t="s">
        <v>11</v>
      </c>
      <c r="H533" t="s">
        <v>12</v>
      </c>
      <c r="I533">
        <v>3</v>
      </c>
      <c r="J533">
        <v>1</v>
      </c>
      <c r="K533" t="str">
        <f>IF(employee[[#This Row],[LeaveOrNot]]=1, "Leave", "Active")</f>
        <v>Leave</v>
      </c>
    </row>
    <row r="534" spans="1:11" x14ac:dyDescent="0.25">
      <c r="A534" t="str" cm="1">
        <f t="array" ref="A534">"EMP" &amp; TEXT(ROW() - ROW(employee[#Headers]), "0000")</f>
        <v>EMP0533</v>
      </c>
      <c r="B534" t="s">
        <v>9</v>
      </c>
      <c r="C534">
        <v>2014</v>
      </c>
      <c r="D534" t="s">
        <v>10</v>
      </c>
      <c r="E534">
        <v>3</v>
      </c>
      <c r="F534">
        <v>28</v>
      </c>
      <c r="G534" t="s">
        <v>11</v>
      </c>
      <c r="H534" t="s">
        <v>12</v>
      </c>
      <c r="I534">
        <v>3</v>
      </c>
      <c r="J534">
        <v>1</v>
      </c>
      <c r="K534" t="str">
        <f>IF(employee[[#This Row],[LeaveOrNot]]=1, "Leave", "Active")</f>
        <v>Leave</v>
      </c>
    </row>
    <row r="535" spans="1:11" x14ac:dyDescent="0.25">
      <c r="A535" t="str" cm="1">
        <f t="array" ref="A535">"EMP" &amp; TEXT(ROW() - ROW(employee[#Headers]), "0000")</f>
        <v>EMP0534</v>
      </c>
      <c r="B535" t="s">
        <v>9</v>
      </c>
      <c r="C535">
        <v>2014</v>
      </c>
      <c r="D535" t="s">
        <v>10</v>
      </c>
      <c r="E535">
        <v>3</v>
      </c>
      <c r="F535">
        <v>25</v>
      </c>
      <c r="G535" t="s">
        <v>11</v>
      </c>
      <c r="H535" t="s">
        <v>12</v>
      </c>
      <c r="I535">
        <v>3</v>
      </c>
      <c r="J535">
        <v>1</v>
      </c>
      <c r="K535" t="str">
        <f>IF(employee[[#This Row],[LeaveOrNot]]=1, "Leave", "Active")</f>
        <v>Leave</v>
      </c>
    </row>
    <row r="536" spans="1:11" x14ac:dyDescent="0.25">
      <c r="A536" t="str" cm="1">
        <f t="array" ref="A536">"EMP" &amp; TEXT(ROW() - ROW(employee[#Headers]), "0000")</f>
        <v>EMP0535</v>
      </c>
      <c r="B536" t="s">
        <v>9</v>
      </c>
      <c r="C536">
        <v>2018</v>
      </c>
      <c r="D536" t="s">
        <v>15</v>
      </c>
      <c r="E536">
        <v>3</v>
      </c>
      <c r="F536">
        <v>28</v>
      </c>
      <c r="G536" t="s">
        <v>14</v>
      </c>
      <c r="H536" t="s">
        <v>12</v>
      </c>
      <c r="I536">
        <v>3</v>
      </c>
      <c r="J536">
        <v>1</v>
      </c>
      <c r="K536" t="str">
        <f>IF(employee[[#This Row],[LeaveOrNot]]=1, "Leave", "Active")</f>
        <v>Leave</v>
      </c>
    </row>
    <row r="537" spans="1:11" x14ac:dyDescent="0.25">
      <c r="A537" t="str" cm="1">
        <f t="array" ref="A537">"EMP" &amp; TEXT(ROW() - ROW(employee[#Headers]), "0000")</f>
        <v>EMP0536</v>
      </c>
      <c r="B537" t="s">
        <v>16</v>
      </c>
      <c r="C537">
        <v>2017</v>
      </c>
      <c r="D537" t="s">
        <v>15</v>
      </c>
      <c r="E537">
        <v>2</v>
      </c>
      <c r="F537">
        <v>25</v>
      </c>
      <c r="G537" t="s">
        <v>11</v>
      </c>
      <c r="H537" t="s">
        <v>17</v>
      </c>
      <c r="I537">
        <v>3</v>
      </c>
      <c r="J537">
        <v>1</v>
      </c>
      <c r="K537" t="str">
        <f>IF(employee[[#This Row],[LeaveOrNot]]=1, "Leave", "Active")</f>
        <v>Leave</v>
      </c>
    </row>
    <row r="538" spans="1:11" x14ac:dyDescent="0.25">
      <c r="A538" t="str" cm="1">
        <f t="array" ref="A538">"EMP" &amp; TEXT(ROW() - ROW(employee[#Headers]), "0000")</f>
        <v>EMP0537</v>
      </c>
      <c r="B538" t="s">
        <v>16</v>
      </c>
      <c r="C538">
        <v>2013</v>
      </c>
      <c r="D538" t="s">
        <v>15</v>
      </c>
      <c r="E538">
        <v>3</v>
      </c>
      <c r="F538">
        <v>28</v>
      </c>
      <c r="G538" t="s">
        <v>11</v>
      </c>
      <c r="H538" t="s">
        <v>12</v>
      </c>
      <c r="I538">
        <v>2</v>
      </c>
      <c r="J538">
        <v>0</v>
      </c>
      <c r="K538" t="str">
        <f>IF(employee[[#This Row],[LeaveOrNot]]=1, "Leave", "Active")</f>
        <v>Active</v>
      </c>
    </row>
    <row r="539" spans="1:11" x14ac:dyDescent="0.25">
      <c r="A539" t="str" cm="1">
        <f t="array" ref="A539">"EMP" &amp; TEXT(ROW() - ROW(employee[#Headers]), "0000")</f>
        <v>EMP0538</v>
      </c>
      <c r="B539" t="s">
        <v>9</v>
      </c>
      <c r="C539">
        <v>2014</v>
      </c>
      <c r="D539" t="s">
        <v>10</v>
      </c>
      <c r="E539">
        <v>3</v>
      </c>
      <c r="F539">
        <v>26</v>
      </c>
      <c r="G539" t="s">
        <v>11</v>
      </c>
      <c r="H539" t="s">
        <v>17</v>
      </c>
      <c r="I539">
        <v>4</v>
      </c>
      <c r="J539">
        <v>0</v>
      </c>
      <c r="K539" t="str">
        <f>IF(employee[[#This Row],[LeaveOrNot]]=1, "Leave", "Active")</f>
        <v>Active</v>
      </c>
    </row>
    <row r="540" spans="1:11" x14ac:dyDescent="0.25">
      <c r="A540" t="str" cm="1">
        <f t="array" ref="A540">"EMP" &amp; TEXT(ROW() - ROW(employee[#Headers]), "0000")</f>
        <v>EMP0539</v>
      </c>
      <c r="B540" t="s">
        <v>16</v>
      </c>
      <c r="C540">
        <v>2017</v>
      </c>
      <c r="D540" t="s">
        <v>15</v>
      </c>
      <c r="E540">
        <v>2</v>
      </c>
      <c r="F540">
        <v>25</v>
      </c>
      <c r="G540" t="s">
        <v>14</v>
      </c>
      <c r="H540" t="s">
        <v>12</v>
      </c>
      <c r="I540">
        <v>3</v>
      </c>
      <c r="J540">
        <v>1</v>
      </c>
      <c r="K540" t="str">
        <f>IF(employee[[#This Row],[LeaveOrNot]]=1, "Leave", "Active")</f>
        <v>Leave</v>
      </c>
    </row>
    <row r="541" spans="1:11" x14ac:dyDescent="0.25">
      <c r="A541" t="str" cm="1">
        <f t="array" ref="A541">"EMP" &amp; TEXT(ROW() - ROW(employee[#Headers]), "0000")</f>
        <v>EMP0540</v>
      </c>
      <c r="B541" t="s">
        <v>16</v>
      </c>
      <c r="C541">
        <v>2013</v>
      </c>
      <c r="D541" t="s">
        <v>15</v>
      </c>
      <c r="E541">
        <v>3</v>
      </c>
      <c r="F541">
        <v>25</v>
      </c>
      <c r="G541" t="s">
        <v>14</v>
      </c>
      <c r="H541" t="s">
        <v>12</v>
      </c>
      <c r="I541">
        <v>3</v>
      </c>
      <c r="J541">
        <v>0</v>
      </c>
      <c r="K541" t="str">
        <f>IF(employee[[#This Row],[LeaveOrNot]]=1, "Leave", "Active")</f>
        <v>Active</v>
      </c>
    </row>
    <row r="542" spans="1:11" x14ac:dyDescent="0.25">
      <c r="A542" t="str" cm="1">
        <f t="array" ref="A542">"EMP" &amp; TEXT(ROW() - ROW(employee[#Headers]), "0000")</f>
        <v>EMP0541</v>
      </c>
      <c r="B542" t="s">
        <v>9</v>
      </c>
      <c r="C542">
        <v>2016</v>
      </c>
      <c r="D542" t="s">
        <v>10</v>
      </c>
      <c r="E542">
        <v>3</v>
      </c>
      <c r="F542">
        <v>25</v>
      </c>
      <c r="G542" t="s">
        <v>11</v>
      </c>
      <c r="H542" t="s">
        <v>12</v>
      </c>
      <c r="I542">
        <v>3</v>
      </c>
      <c r="J542">
        <v>0</v>
      </c>
      <c r="K542" t="str">
        <f>IF(employee[[#This Row],[LeaveOrNot]]=1, "Leave", "Active")</f>
        <v>Active</v>
      </c>
    </row>
    <row r="543" spans="1:11" x14ac:dyDescent="0.25">
      <c r="A543" t="str" cm="1">
        <f t="array" ref="A543">"EMP" &amp; TEXT(ROW() - ROW(employee[#Headers]), "0000")</f>
        <v>EMP0542</v>
      </c>
      <c r="B543" t="s">
        <v>9</v>
      </c>
      <c r="C543">
        <v>2018</v>
      </c>
      <c r="D543" t="s">
        <v>10</v>
      </c>
      <c r="E543">
        <v>3</v>
      </c>
      <c r="F543">
        <v>24</v>
      </c>
      <c r="G543" t="s">
        <v>11</v>
      </c>
      <c r="H543" t="s">
        <v>12</v>
      </c>
      <c r="I543">
        <v>2</v>
      </c>
      <c r="J543">
        <v>1</v>
      </c>
      <c r="K543" t="str">
        <f>IF(employee[[#This Row],[LeaveOrNot]]=1, "Leave", "Active")</f>
        <v>Leave</v>
      </c>
    </row>
    <row r="544" spans="1:11" x14ac:dyDescent="0.25">
      <c r="A544" t="str" cm="1">
        <f t="array" ref="A544">"EMP" &amp; TEXT(ROW() - ROW(employee[#Headers]), "0000")</f>
        <v>EMP0543</v>
      </c>
      <c r="B544" t="s">
        <v>16</v>
      </c>
      <c r="C544">
        <v>2017</v>
      </c>
      <c r="D544" t="s">
        <v>15</v>
      </c>
      <c r="E544">
        <v>2</v>
      </c>
      <c r="F544">
        <v>26</v>
      </c>
      <c r="G544" t="s">
        <v>11</v>
      </c>
      <c r="H544" t="s">
        <v>17</v>
      </c>
      <c r="I544">
        <v>4</v>
      </c>
      <c r="J544">
        <v>1</v>
      </c>
      <c r="K544" t="str">
        <f>IF(employee[[#This Row],[LeaveOrNot]]=1, "Leave", "Active")</f>
        <v>Leave</v>
      </c>
    </row>
    <row r="545" spans="1:11" x14ac:dyDescent="0.25">
      <c r="A545" t="str" cm="1">
        <f t="array" ref="A545">"EMP" &amp; TEXT(ROW() - ROW(employee[#Headers]), "0000")</f>
        <v>EMP0544</v>
      </c>
      <c r="B545" t="s">
        <v>9</v>
      </c>
      <c r="C545">
        <v>2013</v>
      </c>
      <c r="D545" t="s">
        <v>10</v>
      </c>
      <c r="E545">
        <v>3</v>
      </c>
      <c r="F545">
        <v>24</v>
      </c>
      <c r="G545" t="s">
        <v>11</v>
      </c>
      <c r="H545" t="s">
        <v>12</v>
      </c>
      <c r="I545">
        <v>2</v>
      </c>
      <c r="J545">
        <v>0</v>
      </c>
      <c r="K545" t="str">
        <f>IF(employee[[#This Row],[LeaveOrNot]]=1, "Leave", "Active")</f>
        <v>Active</v>
      </c>
    </row>
    <row r="546" spans="1:11" x14ac:dyDescent="0.25">
      <c r="A546" t="str" cm="1">
        <f t="array" ref="A546">"EMP" &amp; TEXT(ROW() - ROW(employee[#Headers]), "0000")</f>
        <v>EMP0545</v>
      </c>
      <c r="B546" t="s">
        <v>9</v>
      </c>
      <c r="C546">
        <v>2013</v>
      </c>
      <c r="D546" t="s">
        <v>10</v>
      </c>
      <c r="E546">
        <v>3</v>
      </c>
      <c r="F546">
        <v>28</v>
      </c>
      <c r="G546" t="s">
        <v>11</v>
      </c>
      <c r="H546" t="s">
        <v>12</v>
      </c>
      <c r="I546">
        <v>2</v>
      </c>
      <c r="J546">
        <v>0</v>
      </c>
      <c r="K546" t="str">
        <f>IF(employee[[#This Row],[LeaveOrNot]]=1, "Leave", "Active")</f>
        <v>Active</v>
      </c>
    </row>
    <row r="547" spans="1:11" x14ac:dyDescent="0.25">
      <c r="A547" t="str" cm="1">
        <f t="array" ref="A547">"EMP" &amp; TEXT(ROW() - ROW(employee[#Headers]), "0000")</f>
        <v>EMP0546</v>
      </c>
      <c r="B547" t="s">
        <v>16</v>
      </c>
      <c r="C547">
        <v>2015</v>
      </c>
      <c r="D547" t="s">
        <v>13</v>
      </c>
      <c r="E547">
        <v>3</v>
      </c>
      <c r="F547">
        <v>28</v>
      </c>
      <c r="G547" t="s">
        <v>14</v>
      </c>
      <c r="H547" t="s">
        <v>17</v>
      </c>
      <c r="I547">
        <v>2</v>
      </c>
      <c r="J547">
        <v>0</v>
      </c>
      <c r="K547" t="str">
        <f>IF(employee[[#This Row],[LeaveOrNot]]=1, "Leave", "Active")</f>
        <v>Active</v>
      </c>
    </row>
    <row r="548" spans="1:11" x14ac:dyDescent="0.25">
      <c r="A548" t="str" cm="1">
        <f t="array" ref="A548">"EMP" &amp; TEXT(ROW() - ROW(employee[#Headers]), "0000")</f>
        <v>EMP0547</v>
      </c>
      <c r="B548" t="s">
        <v>9</v>
      </c>
      <c r="C548">
        <v>2015</v>
      </c>
      <c r="D548" t="s">
        <v>13</v>
      </c>
      <c r="E548">
        <v>2</v>
      </c>
      <c r="F548">
        <v>27</v>
      </c>
      <c r="G548" t="s">
        <v>14</v>
      </c>
      <c r="H548" t="s">
        <v>17</v>
      </c>
      <c r="I548">
        <v>5</v>
      </c>
      <c r="J548">
        <v>1</v>
      </c>
      <c r="K548" t="str">
        <f>IF(employee[[#This Row],[LeaveOrNot]]=1, "Leave", "Active")</f>
        <v>Leave</v>
      </c>
    </row>
    <row r="549" spans="1:11" x14ac:dyDescent="0.25">
      <c r="A549" t="str" cm="1">
        <f t="array" ref="A549">"EMP" &amp; TEXT(ROW() - ROW(employee[#Headers]), "0000")</f>
        <v>EMP0548</v>
      </c>
      <c r="B549" t="s">
        <v>16</v>
      </c>
      <c r="C549">
        <v>2014</v>
      </c>
      <c r="D549" t="s">
        <v>13</v>
      </c>
      <c r="E549">
        <v>2</v>
      </c>
      <c r="F549">
        <v>27</v>
      </c>
      <c r="G549" t="s">
        <v>14</v>
      </c>
      <c r="H549" t="s">
        <v>12</v>
      </c>
      <c r="I549">
        <v>5</v>
      </c>
      <c r="J549">
        <v>0</v>
      </c>
      <c r="K549" t="str">
        <f>IF(employee[[#This Row],[LeaveOrNot]]=1, "Leave", "Active")</f>
        <v>Active</v>
      </c>
    </row>
    <row r="550" spans="1:11" x14ac:dyDescent="0.25">
      <c r="A550" t="str" cm="1">
        <f t="array" ref="A550">"EMP" &amp; TEXT(ROW() - ROW(employee[#Headers]), "0000")</f>
        <v>EMP0549</v>
      </c>
      <c r="B550" t="s">
        <v>9</v>
      </c>
      <c r="C550">
        <v>2017</v>
      </c>
      <c r="D550" t="s">
        <v>15</v>
      </c>
      <c r="E550">
        <v>2</v>
      </c>
      <c r="F550">
        <v>27</v>
      </c>
      <c r="G550" t="s">
        <v>11</v>
      </c>
      <c r="H550" t="s">
        <v>12</v>
      </c>
      <c r="I550">
        <v>5</v>
      </c>
      <c r="J550">
        <v>0</v>
      </c>
      <c r="K550" t="str">
        <f>IF(employee[[#This Row],[LeaveOrNot]]=1, "Leave", "Active")</f>
        <v>Active</v>
      </c>
    </row>
    <row r="551" spans="1:11" x14ac:dyDescent="0.25">
      <c r="A551" t="str" cm="1">
        <f t="array" ref="A551">"EMP" &amp; TEXT(ROW() - ROW(employee[#Headers]), "0000")</f>
        <v>EMP0550</v>
      </c>
      <c r="B551" t="s">
        <v>9</v>
      </c>
      <c r="C551">
        <v>2012</v>
      </c>
      <c r="D551" t="s">
        <v>10</v>
      </c>
      <c r="E551">
        <v>3</v>
      </c>
      <c r="F551">
        <v>26</v>
      </c>
      <c r="G551" t="s">
        <v>11</v>
      </c>
      <c r="H551" t="s">
        <v>12</v>
      </c>
      <c r="I551">
        <v>4</v>
      </c>
      <c r="J551">
        <v>0</v>
      </c>
      <c r="K551" t="str">
        <f>IF(employee[[#This Row],[LeaveOrNot]]=1, "Leave", "Active")</f>
        <v>Active</v>
      </c>
    </row>
    <row r="552" spans="1:11" x14ac:dyDescent="0.25">
      <c r="A552" t="str" cm="1">
        <f t="array" ref="A552">"EMP" &amp; TEXT(ROW() - ROW(employee[#Headers]), "0000")</f>
        <v>EMP0551</v>
      </c>
      <c r="B552" t="s">
        <v>16</v>
      </c>
      <c r="C552">
        <v>2015</v>
      </c>
      <c r="D552" t="s">
        <v>13</v>
      </c>
      <c r="E552">
        <v>1</v>
      </c>
      <c r="F552">
        <v>27</v>
      </c>
      <c r="G552" t="s">
        <v>14</v>
      </c>
      <c r="H552" t="s">
        <v>12</v>
      </c>
      <c r="I552">
        <v>5</v>
      </c>
      <c r="J552">
        <v>0</v>
      </c>
      <c r="K552" t="str">
        <f>IF(employee[[#This Row],[LeaveOrNot]]=1, "Leave", "Active")</f>
        <v>Active</v>
      </c>
    </row>
    <row r="553" spans="1:11" x14ac:dyDescent="0.25">
      <c r="A553" t="str" cm="1">
        <f t="array" ref="A553">"EMP" &amp; TEXT(ROW() - ROW(employee[#Headers]), "0000")</f>
        <v>EMP0552</v>
      </c>
      <c r="B553" t="s">
        <v>9</v>
      </c>
      <c r="C553">
        <v>2013</v>
      </c>
      <c r="D553" t="s">
        <v>10</v>
      </c>
      <c r="E553">
        <v>1</v>
      </c>
      <c r="F553">
        <v>28</v>
      </c>
      <c r="G553" t="s">
        <v>11</v>
      </c>
      <c r="H553" t="s">
        <v>12</v>
      </c>
      <c r="I553">
        <v>3</v>
      </c>
      <c r="J553">
        <v>1</v>
      </c>
      <c r="K553" t="str">
        <f>IF(employee[[#This Row],[LeaveOrNot]]=1, "Leave", "Active")</f>
        <v>Leave</v>
      </c>
    </row>
    <row r="554" spans="1:11" x14ac:dyDescent="0.25">
      <c r="A554" t="str" cm="1">
        <f t="array" ref="A554">"EMP" &amp; TEXT(ROW() - ROW(employee[#Headers]), "0000")</f>
        <v>EMP0553</v>
      </c>
      <c r="B554" t="s">
        <v>9</v>
      </c>
      <c r="C554">
        <v>2012</v>
      </c>
      <c r="D554" t="s">
        <v>13</v>
      </c>
      <c r="E554">
        <v>2</v>
      </c>
      <c r="F554">
        <v>26</v>
      </c>
      <c r="G554" t="s">
        <v>14</v>
      </c>
      <c r="H554" t="s">
        <v>12</v>
      </c>
      <c r="I554">
        <v>4</v>
      </c>
      <c r="J554">
        <v>1</v>
      </c>
      <c r="K554" t="str">
        <f>IF(employee[[#This Row],[LeaveOrNot]]=1, "Leave", "Active")</f>
        <v>Leave</v>
      </c>
    </row>
    <row r="555" spans="1:11" x14ac:dyDescent="0.25">
      <c r="A555" t="str" cm="1">
        <f t="array" ref="A555">"EMP" &amp; TEXT(ROW() - ROW(employee[#Headers]), "0000")</f>
        <v>EMP0554</v>
      </c>
      <c r="B555" t="s">
        <v>9</v>
      </c>
      <c r="C555">
        <v>2013</v>
      </c>
      <c r="D555" t="s">
        <v>10</v>
      </c>
      <c r="E555">
        <v>3</v>
      </c>
      <c r="F555">
        <v>27</v>
      </c>
      <c r="G555" t="s">
        <v>11</v>
      </c>
      <c r="H555" t="s">
        <v>12</v>
      </c>
      <c r="I555">
        <v>5</v>
      </c>
      <c r="J555">
        <v>0</v>
      </c>
      <c r="K555" t="str">
        <f>IF(employee[[#This Row],[LeaveOrNot]]=1, "Leave", "Active")</f>
        <v>Active</v>
      </c>
    </row>
    <row r="556" spans="1:11" x14ac:dyDescent="0.25">
      <c r="A556" t="str" cm="1">
        <f t="array" ref="A556">"EMP" &amp; TEXT(ROW() - ROW(employee[#Headers]), "0000")</f>
        <v>EMP0555</v>
      </c>
      <c r="B556" t="s">
        <v>16</v>
      </c>
      <c r="C556">
        <v>2017</v>
      </c>
      <c r="D556" t="s">
        <v>15</v>
      </c>
      <c r="E556">
        <v>2</v>
      </c>
      <c r="F556">
        <v>25</v>
      </c>
      <c r="G556" t="s">
        <v>11</v>
      </c>
      <c r="H556" t="s">
        <v>12</v>
      </c>
      <c r="I556">
        <v>3</v>
      </c>
      <c r="J556">
        <v>0</v>
      </c>
      <c r="K556" t="str">
        <f>IF(employee[[#This Row],[LeaveOrNot]]=1, "Leave", "Active")</f>
        <v>Active</v>
      </c>
    </row>
    <row r="557" spans="1:11" x14ac:dyDescent="0.25">
      <c r="A557" t="str" cm="1">
        <f t="array" ref="A557">"EMP" &amp; TEXT(ROW() - ROW(employee[#Headers]), "0000")</f>
        <v>EMP0556</v>
      </c>
      <c r="B557" t="s">
        <v>9</v>
      </c>
      <c r="C557">
        <v>2017</v>
      </c>
      <c r="D557" t="s">
        <v>10</v>
      </c>
      <c r="E557">
        <v>3</v>
      </c>
      <c r="F557">
        <v>27</v>
      </c>
      <c r="G557" t="s">
        <v>11</v>
      </c>
      <c r="H557" t="s">
        <v>12</v>
      </c>
      <c r="I557">
        <v>5</v>
      </c>
      <c r="J557">
        <v>0</v>
      </c>
      <c r="K557" t="str">
        <f>IF(employee[[#This Row],[LeaveOrNot]]=1, "Leave", "Active")</f>
        <v>Active</v>
      </c>
    </row>
    <row r="558" spans="1:11" x14ac:dyDescent="0.25">
      <c r="A558" t="str" cm="1">
        <f t="array" ref="A558">"EMP" &amp; TEXT(ROW() - ROW(employee[#Headers]), "0000")</f>
        <v>EMP0557</v>
      </c>
      <c r="B558" t="s">
        <v>9</v>
      </c>
      <c r="C558">
        <v>2012</v>
      </c>
      <c r="D558" t="s">
        <v>10</v>
      </c>
      <c r="E558">
        <v>3</v>
      </c>
      <c r="F558">
        <v>24</v>
      </c>
      <c r="G558" t="s">
        <v>11</v>
      </c>
      <c r="H558" t="s">
        <v>12</v>
      </c>
      <c r="I558">
        <v>2</v>
      </c>
      <c r="J558">
        <v>0</v>
      </c>
      <c r="K558" t="str">
        <f>IF(employee[[#This Row],[LeaveOrNot]]=1, "Leave", "Active")</f>
        <v>Active</v>
      </c>
    </row>
    <row r="559" spans="1:11" x14ac:dyDescent="0.25">
      <c r="A559" t="str" cm="1">
        <f t="array" ref="A559">"EMP" &amp; TEXT(ROW() - ROW(employee[#Headers]), "0000")</f>
        <v>EMP0558</v>
      </c>
      <c r="B559" t="s">
        <v>9</v>
      </c>
      <c r="C559">
        <v>2017</v>
      </c>
      <c r="D559" t="s">
        <v>15</v>
      </c>
      <c r="E559">
        <v>3</v>
      </c>
      <c r="F559">
        <v>26</v>
      </c>
      <c r="G559" t="s">
        <v>11</v>
      </c>
      <c r="H559" t="s">
        <v>12</v>
      </c>
      <c r="I559">
        <v>4</v>
      </c>
      <c r="J559">
        <v>0</v>
      </c>
      <c r="K559" t="str">
        <f>IF(employee[[#This Row],[LeaveOrNot]]=1, "Leave", "Active")</f>
        <v>Active</v>
      </c>
    </row>
    <row r="560" spans="1:11" x14ac:dyDescent="0.25">
      <c r="A560" t="str" cm="1">
        <f t="array" ref="A560">"EMP" &amp; TEXT(ROW() - ROW(employee[#Headers]), "0000")</f>
        <v>EMP0559</v>
      </c>
      <c r="B560" t="s">
        <v>9</v>
      </c>
      <c r="C560">
        <v>2014</v>
      </c>
      <c r="D560" t="s">
        <v>10</v>
      </c>
      <c r="E560">
        <v>3</v>
      </c>
      <c r="F560">
        <v>28</v>
      </c>
      <c r="G560" t="s">
        <v>14</v>
      </c>
      <c r="H560" t="s">
        <v>12</v>
      </c>
      <c r="I560">
        <v>1</v>
      </c>
      <c r="J560">
        <v>1</v>
      </c>
      <c r="K560" t="str">
        <f>IF(employee[[#This Row],[LeaveOrNot]]=1, "Leave", "Active")</f>
        <v>Leave</v>
      </c>
    </row>
    <row r="561" spans="1:11" x14ac:dyDescent="0.25">
      <c r="A561" t="str" cm="1">
        <f t="array" ref="A561">"EMP" &amp; TEXT(ROW() - ROW(employee[#Headers]), "0000")</f>
        <v>EMP0560</v>
      </c>
      <c r="B561" t="s">
        <v>9</v>
      </c>
      <c r="C561">
        <v>2015</v>
      </c>
      <c r="D561" t="s">
        <v>10</v>
      </c>
      <c r="E561">
        <v>3</v>
      </c>
      <c r="F561">
        <v>25</v>
      </c>
      <c r="G561" t="s">
        <v>11</v>
      </c>
      <c r="H561" t="s">
        <v>12</v>
      </c>
      <c r="I561">
        <v>3</v>
      </c>
      <c r="J561">
        <v>0</v>
      </c>
      <c r="K561" t="str">
        <f>IF(employee[[#This Row],[LeaveOrNot]]=1, "Leave", "Active")</f>
        <v>Active</v>
      </c>
    </row>
    <row r="562" spans="1:11" x14ac:dyDescent="0.25">
      <c r="A562" t="str" cm="1">
        <f t="array" ref="A562">"EMP" &amp; TEXT(ROW() - ROW(employee[#Headers]), "0000")</f>
        <v>EMP0561</v>
      </c>
      <c r="B562" t="s">
        <v>9</v>
      </c>
      <c r="C562">
        <v>2015</v>
      </c>
      <c r="D562" t="s">
        <v>13</v>
      </c>
      <c r="E562">
        <v>2</v>
      </c>
      <c r="F562">
        <v>28</v>
      </c>
      <c r="G562" t="s">
        <v>14</v>
      </c>
      <c r="H562" t="s">
        <v>12</v>
      </c>
      <c r="I562">
        <v>3</v>
      </c>
      <c r="J562">
        <v>1</v>
      </c>
      <c r="K562" t="str">
        <f>IF(employee[[#This Row],[LeaveOrNot]]=1, "Leave", "Active")</f>
        <v>Leave</v>
      </c>
    </row>
    <row r="563" spans="1:11" x14ac:dyDescent="0.25">
      <c r="A563" t="str" cm="1">
        <f t="array" ref="A563">"EMP" &amp; TEXT(ROW() - ROW(employee[#Headers]), "0000")</f>
        <v>EMP0562</v>
      </c>
      <c r="B563" t="s">
        <v>9</v>
      </c>
      <c r="C563">
        <v>2017</v>
      </c>
      <c r="D563" t="s">
        <v>10</v>
      </c>
      <c r="E563">
        <v>3</v>
      </c>
      <c r="F563">
        <v>24</v>
      </c>
      <c r="G563" t="s">
        <v>14</v>
      </c>
      <c r="H563" t="s">
        <v>12</v>
      </c>
      <c r="I563">
        <v>2</v>
      </c>
      <c r="J563">
        <v>0</v>
      </c>
      <c r="K563" t="str">
        <f>IF(employee[[#This Row],[LeaveOrNot]]=1, "Leave", "Active")</f>
        <v>Active</v>
      </c>
    </row>
    <row r="564" spans="1:11" x14ac:dyDescent="0.25">
      <c r="A564" t="str" cm="1">
        <f t="array" ref="A564">"EMP" &amp; TEXT(ROW() - ROW(employee[#Headers]), "0000")</f>
        <v>EMP0563</v>
      </c>
      <c r="B564" t="s">
        <v>9</v>
      </c>
      <c r="C564">
        <v>2016</v>
      </c>
      <c r="D564" t="s">
        <v>10</v>
      </c>
      <c r="E564">
        <v>3</v>
      </c>
      <c r="F564">
        <v>27</v>
      </c>
      <c r="G564" t="s">
        <v>14</v>
      </c>
      <c r="H564" t="s">
        <v>12</v>
      </c>
      <c r="I564">
        <v>5</v>
      </c>
      <c r="J564">
        <v>1</v>
      </c>
      <c r="K564" t="str">
        <f>IF(employee[[#This Row],[LeaveOrNot]]=1, "Leave", "Active")</f>
        <v>Leave</v>
      </c>
    </row>
    <row r="565" spans="1:11" x14ac:dyDescent="0.25">
      <c r="A565" t="str" cm="1">
        <f t="array" ref="A565">"EMP" &amp; TEXT(ROW() - ROW(employee[#Headers]), "0000")</f>
        <v>EMP0564</v>
      </c>
      <c r="B565" t="s">
        <v>9</v>
      </c>
      <c r="C565">
        <v>2012</v>
      </c>
      <c r="D565" t="s">
        <v>10</v>
      </c>
      <c r="E565">
        <v>3</v>
      </c>
      <c r="F565">
        <v>25</v>
      </c>
      <c r="G565" t="s">
        <v>11</v>
      </c>
      <c r="H565" t="s">
        <v>12</v>
      </c>
      <c r="I565">
        <v>3</v>
      </c>
      <c r="J565">
        <v>0</v>
      </c>
      <c r="K565" t="str">
        <f>IF(employee[[#This Row],[LeaveOrNot]]=1, "Leave", "Active")</f>
        <v>Active</v>
      </c>
    </row>
    <row r="566" spans="1:11" x14ac:dyDescent="0.25">
      <c r="A566" t="str" cm="1">
        <f t="array" ref="A566">"EMP" &amp; TEXT(ROW() - ROW(employee[#Headers]), "0000")</f>
        <v>EMP0565</v>
      </c>
      <c r="B566" t="s">
        <v>16</v>
      </c>
      <c r="C566">
        <v>2018</v>
      </c>
      <c r="D566" t="s">
        <v>13</v>
      </c>
      <c r="E566">
        <v>3</v>
      </c>
      <c r="F566">
        <v>25</v>
      </c>
      <c r="G566" t="s">
        <v>11</v>
      </c>
      <c r="H566" t="s">
        <v>12</v>
      </c>
      <c r="I566">
        <v>3</v>
      </c>
      <c r="J566">
        <v>1</v>
      </c>
      <c r="K566" t="str">
        <f>IF(employee[[#This Row],[LeaveOrNot]]=1, "Leave", "Active")</f>
        <v>Leave</v>
      </c>
    </row>
    <row r="567" spans="1:11" x14ac:dyDescent="0.25">
      <c r="A567" t="str" cm="1">
        <f t="array" ref="A567">"EMP" &amp; TEXT(ROW() - ROW(employee[#Headers]), "0000")</f>
        <v>EMP0566</v>
      </c>
      <c r="B567" t="s">
        <v>9</v>
      </c>
      <c r="C567">
        <v>2015</v>
      </c>
      <c r="D567" t="s">
        <v>13</v>
      </c>
      <c r="E567">
        <v>3</v>
      </c>
      <c r="F567">
        <v>26</v>
      </c>
      <c r="G567" t="s">
        <v>11</v>
      </c>
      <c r="H567" t="s">
        <v>12</v>
      </c>
      <c r="I567">
        <v>4</v>
      </c>
      <c r="J567">
        <v>0</v>
      </c>
      <c r="K567" t="str">
        <f>IF(employee[[#This Row],[LeaveOrNot]]=1, "Leave", "Active")</f>
        <v>Active</v>
      </c>
    </row>
    <row r="568" spans="1:11" x14ac:dyDescent="0.25">
      <c r="A568" t="str" cm="1">
        <f t="array" ref="A568">"EMP" &amp; TEXT(ROW() - ROW(employee[#Headers]), "0000")</f>
        <v>EMP0567</v>
      </c>
      <c r="B568" t="s">
        <v>9</v>
      </c>
      <c r="C568">
        <v>2014</v>
      </c>
      <c r="D568" t="s">
        <v>13</v>
      </c>
      <c r="E568">
        <v>3</v>
      </c>
      <c r="F568">
        <v>26</v>
      </c>
      <c r="G568" t="s">
        <v>11</v>
      </c>
      <c r="H568" t="s">
        <v>12</v>
      </c>
      <c r="I568">
        <v>4</v>
      </c>
      <c r="J568">
        <v>0</v>
      </c>
      <c r="K568" t="str">
        <f>IF(employee[[#This Row],[LeaveOrNot]]=1, "Leave", "Active")</f>
        <v>Active</v>
      </c>
    </row>
    <row r="569" spans="1:11" x14ac:dyDescent="0.25">
      <c r="A569" t="str" cm="1">
        <f t="array" ref="A569">"EMP" &amp; TEXT(ROW() - ROW(employee[#Headers]), "0000")</f>
        <v>EMP0568</v>
      </c>
      <c r="B569" t="s">
        <v>18</v>
      </c>
      <c r="C569">
        <v>2017</v>
      </c>
      <c r="D569" t="s">
        <v>15</v>
      </c>
      <c r="E569">
        <v>3</v>
      </c>
      <c r="F569">
        <v>27</v>
      </c>
      <c r="G569" t="s">
        <v>11</v>
      </c>
      <c r="H569" t="s">
        <v>12</v>
      </c>
      <c r="I569">
        <v>5</v>
      </c>
      <c r="J569">
        <v>0</v>
      </c>
      <c r="K569" t="str">
        <f>IF(employee[[#This Row],[LeaveOrNot]]=1, "Leave", "Active")</f>
        <v>Active</v>
      </c>
    </row>
    <row r="570" spans="1:11" x14ac:dyDescent="0.25">
      <c r="A570" t="str" cm="1">
        <f t="array" ref="A570">"EMP" &amp; TEXT(ROW() - ROW(employee[#Headers]), "0000")</f>
        <v>EMP0569</v>
      </c>
      <c r="B570" t="s">
        <v>9</v>
      </c>
      <c r="C570">
        <v>2012</v>
      </c>
      <c r="D570" t="s">
        <v>10</v>
      </c>
      <c r="E570">
        <v>3</v>
      </c>
      <c r="F570">
        <v>26</v>
      </c>
      <c r="G570" t="s">
        <v>11</v>
      </c>
      <c r="H570" t="s">
        <v>12</v>
      </c>
      <c r="I570">
        <v>4</v>
      </c>
      <c r="J570">
        <v>0</v>
      </c>
      <c r="K570" t="str">
        <f>IF(employee[[#This Row],[LeaveOrNot]]=1, "Leave", "Active")</f>
        <v>Active</v>
      </c>
    </row>
    <row r="571" spans="1:11" x14ac:dyDescent="0.25">
      <c r="A571" t="str" cm="1">
        <f t="array" ref="A571">"EMP" &amp; TEXT(ROW() - ROW(employee[#Headers]), "0000")</f>
        <v>EMP0570</v>
      </c>
      <c r="B571" t="s">
        <v>9</v>
      </c>
      <c r="C571">
        <v>2016</v>
      </c>
      <c r="D571" t="s">
        <v>10</v>
      </c>
      <c r="E571">
        <v>3</v>
      </c>
      <c r="F571">
        <v>26</v>
      </c>
      <c r="G571" t="s">
        <v>11</v>
      </c>
      <c r="H571" t="s">
        <v>12</v>
      </c>
      <c r="I571">
        <v>4</v>
      </c>
      <c r="J571">
        <v>0</v>
      </c>
      <c r="K571" t="str">
        <f>IF(employee[[#This Row],[LeaveOrNot]]=1, "Leave", "Active")</f>
        <v>Active</v>
      </c>
    </row>
    <row r="572" spans="1:11" x14ac:dyDescent="0.25">
      <c r="A572" t="str" cm="1">
        <f t="array" ref="A572">"EMP" &amp; TEXT(ROW() - ROW(employee[#Headers]), "0000")</f>
        <v>EMP0571</v>
      </c>
      <c r="B572" t="s">
        <v>9</v>
      </c>
      <c r="C572">
        <v>2017</v>
      </c>
      <c r="D572" t="s">
        <v>15</v>
      </c>
      <c r="E572">
        <v>3</v>
      </c>
      <c r="F572">
        <v>28</v>
      </c>
      <c r="G572" t="s">
        <v>14</v>
      </c>
      <c r="H572" t="s">
        <v>12</v>
      </c>
      <c r="I572">
        <v>2</v>
      </c>
      <c r="J572">
        <v>0</v>
      </c>
      <c r="K572" t="str">
        <f>IF(employee[[#This Row],[LeaveOrNot]]=1, "Leave", "Active")</f>
        <v>Active</v>
      </c>
    </row>
    <row r="573" spans="1:11" x14ac:dyDescent="0.25">
      <c r="A573" t="str" cm="1">
        <f t="array" ref="A573">"EMP" &amp; TEXT(ROW() - ROW(employee[#Headers]), "0000")</f>
        <v>EMP0572</v>
      </c>
      <c r="B573" t="s">
        <v>9</v>
      </c>
      <c r="C573">
        <v>2014</v>
      </c>
      <c r="D573" t="s">
        <v>13</v>
      </c>
      <c r="E573">
        <v>3</v>
      </c>
      <c r="F573">
        <v>25</v>
      </c>
      <c r="G573" t="s">
        <v>14</v>
      </c>
      <c r="H573" t="s">
        <v>12</v>
      </c>
      <c r="I573">
        <v>3</v>
      </c>
      <c r="J573">
        <v>0</v>
      </c>
      <c r="K573" t="str">
        <f>IF(employee[[#This Row],[LeaveOrNot]]=1, "Leave", "Active")</f>
        <v>Active</v>
      </c>
    </row>
    <row r="574" spans="1:11" x14ac:dyDescent="0.25">
      <c r="A574" t="str" cm="1">
        <f t="array" ref="A574">"EMP" &amp; TEXT(ROW() - ROW(employee[#Headers]), "0000")</f>
        <v>EMP0573</v>
      </c>
      <c r="B574" t="s">
        <v>9</v>
      </c>
      <c r="C574">
        <v>2013</v>
      </c>
      <c r="D574" t="s">
        <v>10</v>
      </c>
      <c r="E574">
        <v>3</v>
      </c>
      <c r="F574">
        <v>28</v>
      </c>
      <c r="G574" t="s">
        <v>11</v>
      </c>
      <c r="H574" t="s">
        <v>17</v>
      </c>
      <c r="I574">
        <v>3</v>
      </c>
      <c r="J574">
        <v>0</v>
      </c>
      <c r="K574" t="str">
        <f>IF(employee[[#This Row],[LeaveOrNot]]=1, "Leave", "Active")</f>
        <v>Active</v>
      </c>
    </row>
    <row r="575" spans="1:11" x14ac:dyDescent="0.25">
      <c r="A575" t="str" cm="1">
        <f t="array" ref="A575">"EMP" &amp; TEXT(ROW() - ROW(employee[#Headers]), "0000")</f>
        <v>EMP0574</v>
      </c>
      <c r="B575" t="s">
        <v>9</v>
      </c>
      <c r="C575">
        <v>2017</v>
      </c>
      <c r="D575" t="s">
        <v>10</v>
      </c>
      <c r="E575">
        <v>3</v>
      </c>
      <c r="F575">
        <v>25</v>
      </c>
      <c r="G575" t="s">
        <v>11</v>
      </c>
      <c r="H575" t="s">
        <v>12</v>
      </c>
      <c r="I575">
        <v>3</v>
      </c>
      <c r="J575">
        <v>0</v>
      </c>
      <c r="K575" t="str">
        <f>IF(employee[[#This Row],[LeaveOrNot]]=1, "Leave", "Active")</f>
        <v>Active</v>
      </c>
    </row>
    <row r="576" spans="1:11" x14ac:dyDescent="0.25">
      <c r="A576" t="str" cm="1">
        <f t="array" ref="A576">"EMP" &amp; TEXT(ROW() - ROW(employee[#Headers]), "0000")</f>
        <v>EMP0575</v>
      </c>
      <c r="B576" t="s">
        <v>9</v>
      </c>
      <c r="C576">
        <v>2018</v>
      </c>
      <c r="D576" t="s">
        <v>10</v>
      </c>
      <c r="E576">
        <v>3</v>
      </c>
      <c r="F576">
        <v>27</v>
      </c>
      <c r="G576" t="s">
        <v>11</v>
      </c>
      <c r="H576" t="s">
        <v>12</v>
      </c>
      <c r="I576">
        <v>5</v>
      </c>
      <c r="J576">
        <v>1</v>
      </c>
      <c r="K576" t="str">
        <f>IF(employee[[#This Row],[LeaveOrNot]]=1, "Leave", "Active")</f>
        <v>Leave</v>
      </c>
    </row>
    <row r="577" spans="1:11" x14ac:dyDescent="0.25">
      <c r="A577" t="str" cm="1">
        <f t="array" ref="A577">"EMP" &amp; TEXT(ROW() - ROW(employee[#Headers]), "0000")</f>
        <v>EMP0576</v>
      </c>
      <c r="B577" t="s">
        <v>9</v>
      </c>
      <c r="C577">
        <v>2017</v>
      </c>
      <c r="D577" t="s">
        <v>10</v>
      </c>
      <c r="E577">
        <v>3</v>
      </c>
      <c r="F577">
        <v>26</v>
      </c>
      <c r="G577" t="s">
        <v>11</v>
      </c>
      <c r="H577" t="s">
        <v>12</v>
      </c>
      <c r="I577">
        <v>4</v>
      </c>
      <c r="J577">
        <v>0</v>
      </c>
      <c r="K577" t="str">
        <f>IF(employee[[#This Row],[LeaveOrNot]]=1, "Leave", "Active")</f>
        <v>Active</v>
      </c>
    </row>
    <row r="578" spans="1:11" x14ac:dyDescent="0.25">
      <c r="A578" t="str" cm="1">
        <f t="array" ref="A578">"EMP" &amp; TEXT(ROW() - ROW(employee[#Headers]), "0000")</f>
        <v>EMP0577</v>
      </c>
      <c r="B578" t="s">
        <v>9</v>
      </c>
      <c r="C578">
        <v>2017</v>
      </c>
      <c r="D578" t="s">
        <v>13</v>
      </c>
      <c r="E578">
        <v>2</v>
      </c>
      <c r="F578">
        <v>25</v>
      </c>
      <c r="G578" t="s">
        <v>14</v>
      </c>
      <c r="H578" t="s">
        <v>12</v>
      </c>
      <c r="I578">
        <v>3</v>
      </c>
      <c r="J578">
        <v>1</v>
      </c>
      <c r="K578" t="str">
        <f>IF(employee[[#This Row],[LeaveOrNot]]=1, "Leave", "Active")</f>
        <v>Leave</v>
      </c>
    </row>
    <row r="579" spans="1:11" x14ac:dyDescent="0.25">
      <c r="A579" t="str" cm="1">
        <f t="array" ref="A579">"EMP" &amp; TEXT(ROW() - ROW(employee[#Headers]), "0000")</f>
        <v>EMP0578</v>
      </c>
      <c r="B579" t="s">
        <v>9</v>
      </c>
      <c r="C579">
        <v>2017</v>
      </c>
      <c r="D579" t="s">
        <v>13</v>
      </c>
      <c r="E579">
        <v>2</v>
      </c>
      <c r="F579">
        <v>26</v>
      </c>
      <c r="G579" t="s">
        <v>14</v>
      </c>
      <c r="H579" t="s">
        <v>12</v>
      </c>
      <c r="I579">
        <v>4</v>
      </c>
      <c r="J579">
        <v>1</v>
      </c>
      <c r="K579" t="str">
        <f>IF(employee[[#This Row],[LeaveOrNot]]=1, "Leave", "Active")</f>
        <v>Leave</v>
      </c>
    </row>
    <row r="580" spans="1:11" x14ac:dyDescent="0.25">
      <c r="A580" t="str" cm="1">
        <f t="array" ref="A580">"EMP" &amp; TEXT(ROW() - ROW(employee[#Headers]), "0000")</f>
        <v>EMP0579</v>
      </c>
      <c r="B580" t="s">
        <v>9</v>
      </c>
      <c r="C580">
        <v>2015</v>
      </c>
      <c r="D580" t="s">
        <v>13</v>
      </c>
      <c r="E580">
        <v>3</v>
      </c>
      <c r="F580">
        <v>28</v>
      </c>
      <c r="G580" t="s">
        <v>11</v>
      </c>
      <c r="H580" t="s">
        <v>12</v>
      </c>
      <c r="I580">
        <v>3</v>
      </c>
      <c r="J580">
        <v>0</v>
      </c>
      <c r="K580" t="str">
        <f>IF(employee[[#This Row],[LeaveOrNot]]=1, "Leave", "Active")</f>
        <v>Active</v>
      </c>
    </row>
    <row r="581" spans="1:11" x14ac:dyDescent="0.25">
      <c r="A581" t="str" cm="1">
        <f t="array" ref="A581">"EMP" &amp; TEXT(ROW() - ROW(employee[#Headers]), "0000")</f>
        <v>EMP0580</v>
      </c>
      <c r="B581" t="s">
        <v>16</v>
      </c>
      <c r="C581">
        <v>2017</v>
      </c>
      <c r="D581" t="s">
        <v>13</v>
      </c>
      <c r="E581">
        <v>2</v>
      </c>
      <c r="F581">
        <v>26</v>
      </c>
      <c r="G581" t="s">
        <v>11</v>
      </c>
      <c r="H581" t="s">
        <v>12</v>
      </c>
      <c r="I581">
        <v>4</v>
      </c>
      <c r="J581">
        <v>1</v>
      </c>
      <c r="K581" t="str">
        <f>IF(employee[[#This Row],[LeaveOrNot]]=1, "Leave", "Active")</f>
        <v>Leave</v>
      </c>
    </row>
    <row r="582" spans="1:11" x14ac:dyDescent="0.25">
      <c r="A582" t="str" cm="1">
        <f t="array" ref="A582">"EMP" &amp; TEXT(ROW() - ROW(employee[#Headers]), "0000")</f>
        <v>EMP0581</v>
      </c>
      <c r="B582" t="s">
        <v>16</v>
      </c>
      <c r="C582">
        <v>2015</v>
      </c>
      <c r="D582" t="s">
        <v>15</v>
      </c>
      <c r="E582">
        <v>3</v>
      </c>
      <c r="F582">
        <v>28</v>
      </c>
      <c r="G582" t="s">
        <v>14</v>
      </c>
      <c r="H582" t="s">
        <v>17</v>
      </c>
      <c r="I582">
        <v>2</v>
      </c>
      <c r="J582">
        <v>0</v>
      </c>
      <c r="K582" t="str">
        <f>IF(employee[[#This Row],[LeaveOrNot]]=1, "Leave", "Active")</f>
        <v>Active</v>
      </c>
    </row>
    <row r="583" spans="1:11" x14ac:dyDescent="0.25">
      <c r="A583" t="str" cm="1">
        <f t="array" ref="A583">"EMP" &amp; TEXT(ROW() - ROW(employee[#Headers]), "0000")</f>
        <v>EMP0582</v>
      </c>
      <c r="B583" t="s">
        <v>9</v>
      </c>
      <c r="C583">
        <v>2012</v>
      </c>
      <c r="D583" t="s">
        <v>15</v>
      </c>
      <c r="E583">
        <v>2</v>
      </c>
      <c r="F583">
        <v>25</v>
      </c>
      <c r="G583" t="s">
        <v>11</v>
      </c>
      <c r="H583" t="s">
        <v>12</v>
      </c>
      <c r="I583">
        <v>3</v>
      </c>
      <c r="J583">
        <v>1</v>
      </c>
      <c r="K583" t="str">
        <f>IF(employee[[#This Row],[LeaveOrNot]]=1, "Leave", "Active")</f>
        <v>Leave</v>
      </c>
    </row>
    <row r="584" spans="1:11" x14ac:dyDescent="0.25">
      <c r="A584" t="str" cm="1">
        <f t="array" ref="A584">"EMP" &amp; TEXT(ROW() - ROW(employee[#Headers]), "0000")</f>
        <v>EMP0583</v>
      </c>
      <c r="B584" t="s">
        <v>9</v>
      </c>
      <c r="C584">
        <v>2016</v>
      </c>
      <c r="D584" t="s">
        <v>10</v>
      </c>
      <c r="E584">
        <v>3</v>
      </c>
      <c r="F584">
        <v>25</v>
      </c>
      <c r="G584" t="s">
        <v>14</v>
      </c>
      <c r="H584" t="s">
        <v>12</v>
      </c>
      <c r="I584">
        <v>3</v>
      </c>
      <c r="J584">
        <v>0</v>
      </c>
      <c r="K584" t="str">
        <f>IF(employee[[#This Row],[LeaveOrNot]]=1, "Leave", "Active")</f>
        <v>Active</v>
      </c>
    </row>
    <row r="585" spans="1:11" x14ac:dyDescent="0.25">
      <c r="A585" t="str" cm="1">
        <f t="array" ref="A585">"EMP" &amp; TEXT(ROW() - ROW(employee[#Headers]), "0000")</f>
        <v>EMP0584</v>
      </c>
      <c r="B585" t="s">
        <v>16</v>
      </c>
      <c r="C585">
        <v>2017</v>
      </c>
      <c r="D585" t="s">
        <v>15</v>
      </c>
      <c r="E585">
        <v>2</v>
      </c>
      <c r="F585">
        <v>26</v>
      </c>
      <c r="G585" t="s">
        <v>14</v>
      </c>
      <c r="H585" t="s">
        <v>12</v>
      </c>
      <c r="I585">
        <v>4</v>
      </c>
      <c r="J585">
        <v>0</v>
      </c>
      <c r="K585" t="str">
        <f>IF(employee[[#This Row],[LeaveOrNot]]=1, "Leave", "Active")</f>
        <v>Active</v>
      </c>
    </row>
    <row r="586" spans="1:11" x14ac:dyDescent="0.25">
      <c r="A586" t="str" cm="1">
        <f t="array" ref="A586">"EMP" &amp; TEXT(ROW() - ROW(employee[#Headers]), "0000")</f>
        <v>EMP0585</v>
      </c>
      <c r="B586" t="s">
        <v>9</v>
      </c>
      <c r="C586">
        <v>2014</v>
      </c>
      <c r="D586" t="s">
        <v>10</v>
      </c>
      <c r="E586">
        <v>3</v>
      </c>
      <c r="F586">
        <v>25</v>
      </c>
      <c r="G586" t="s">
        <v>11</v>
      </c>
      <c r="H586" t="s">
        <v>12</v>
      </c>
      <c r="I586">
        <v>3</v>
      </c>
      <c r="J586">
        <v>0</v>
      </c>
      <c r="K586" t="str">
        <f>IF(employee[[#This Row],[LeaveOrNot]]=1, "Leave", "Active")</f>
        <v>Active</v>
      </c>
    </row>
    <row r="587" spans="1:11" x14ac:dyDescent="0.25">
      <c r="A587" t="str" cm="1">
        <f t="array" ref="A587">"EMP" &amp; TEXT(ROW() - ROW(employee[#Headers]), "0000")</f>
        <v>EMP0586</v>
      </c>
      <c r="B587" t="s">
        <v>9</v>
      </c>
      <c r="C587">
        <v>2014</v>
      </c>
      <c r="D587" t="s">
        <v>10</v>
      </c>
      <c r="E587">
        <v>3</v>
      </c>
      <c r="F587">
        <v>25</v>
      </c>
      <c r="G587" t="s">
        <v>11</v>
      </c>
      <c r="H587" t="s">
        <v>12</v>
      </c>
      <c r="I587">
        <v>3</v>
      </c>
      <c r="J587">
        <v>1</v>
      </c>
      <c r="K587" t="str">
        <f>IF(employee[[#This Row],[LeaveOrNot]]=1, "Leave", "Active")</f>
        <v>Leave</v>
      </c>
    </row>
    <row r="588" spans="1:11" x14ac:dyDescent="0.25">
      <c r="A588" t="str" cm="1">
        <f t="array" ref="A588">"EMP" &amp; TEXT(ROW() - ROW(employee[#Headers]), "0000")</f>
        <v>EMP0587</v>
      </c>
      <c r="B588" t="s">
        <v>18</v>
      </c>
      <c r="C588">
        <v>2018</v>
      </c>
      <c r="D588" t="s">
        <v>10</v>
      </c>
      <c r="E588">
        <v>3</v>
      </c>
      <c r="F588">
        <v>26</v>
      </c>
      <c r="G588" t="s">
        <v>11</v>
      </c>
      <c r="H588" t="s">
        <v>12</v>
      </c>
      <c r="I588">
        <v>4</v>
      </c>
      <c r="J588">
        <v>1</v>
      </c>
      <c r="K588" t="str">
        <f>IF(employee[[#This Row],[LeaveOrNot]]=1, "Leave", "Active")</f>
        <v>Leave</v>
      </c>
    </row>
    <row r="589" spans="1:11" x14ac:dyDescent="0.25">
      <c r="A589" t="str" cm="1">
        <f t="array" ref="A589">"EMP" &amp; TEXT(ROW() - ROW(employee[#Headers]), "0000")</f>
        <v>EMP0588</v>
      </c>
      <c r="B589" t="s">
        <v>9</v>
      </c>
      <c r="C589">
        <v>2016</v>
      </c>
      <c r="D589" t="s">
        <v>13</v>
      </c>
      <c r="E589">
        <v>3</v>
      </c>
      <c r="F589">
        <v>26</v>
      </c>
      <c r="G589" t="s">
        <v>11</v>
      </c>
      <c r="H589" t="s">
        <v>12</v>
      </c>
      <c r="I589">
        <v>4</v>
      </c>
      <c r="J589">
        <v>0</v>
      </c>
      <c r="K589" t="str">
        <f>IF(employee[[#This Row],[LeaveOrNot]]=1, "Leave", "Active")</f>
        <v>Active</v>
      </c>
    </row>
    <row r="590" spans="1:11" x14ac:dyDescent="0.25">
      <c r="A590" t="str" cm="1">
        <f t="array" ref="A590">"EMP" &amp; TEXT(ROW() - ROW(employee[#Headers]), "0000")</f>
        <v>EMP0589</v>
      </c>
      <c r="B590" t="s">
        <v>9</v>
      </c>
      <c r="C590">
        <v>2014</v>
      </c>
      <c r="D590" t="s">
        <v>10</v>
      </c>
      <c r="E590">
        <v>3</v>
      </c>
      <c r="F590">
        <v>27</v>
      </c>
      <c r="G590" t="s">
        <v>11</v>
      </c>
      <c r="H590" t="s">
        <v>12</v>
      </c>
      <c r="I590">
        <v>5</v>
      </c>
      <c r="J590">
        <v>0</v>
      </c>
      <c r="K590" t="str">
        <f>IF(employee[[#This Row],[LeaveOrNot]]=1, "Leave", "Active")</f>
        <v>Active</v>
      </c>
    </row>
    <row r="591" spans="1:11" x14ac:dyDescent="0.25">
      <c r="A591" t="str" cm="1">
        <f t="array" ref="A591">"EMP" &amp; TEXT(ROW() - ROW(employee[#Headers]), "0000")</f>
        <v>EMP0590</v>
      </c>
      <c r="B591" t="s">
        <v>9</v>
      </c>
      <c r="C591">
        <v>2012</v>
      </c>
      <c r="D591" t="s">
        <v>10</v>
      </c>
      <c r="E591">
        <v>3</v>
      </c>
      <c r="F591">
        <v>25</v>
      </c>
      <c r="G591" t="s">
        <v>11</v>
      </c>
      <c r="H591" t="s">
        <v>12</v>
      </c>
      <c r="I591">
        <v>3</v>
      </c>
      <c r="J591">
        <v>0</v>
      </c>
      <c r="K591" t="str">
        <f>IF(employee[[#This Row],[LeaveOrNot]]=1, "Leave", "Active")</f>
        <v>Active</v>
      </c>
    </row>
    <row r="592" spans="1:11" x14ac:dyDescent="0.25">
      <c r="A592" t="str" cm="1">
        <f t="array" ref="A592">"EMP" &amp; TEXT(ROW() - ROW(employee[#Headers]), "0000")</f>
        <v>EMP0591</v>
      </c>
      <c r="B592" t="s">
        <v>16</v>
      </c>
      <c r="C592">
        <v>2012</v>
      </c>
      <c r="D592" t="s">
        <v>13</v>
      </c>
      <c r="E592">
        <v>2</v>
      </c>
      <c r="F592">
        <v>26</v>
      </c>
      <c r="G592" t="s">
        <v>14</v>
      </c>
      <c r="H592" t="s">
        <v>12</v>
      </c>
      <c r="I592">
        <v>4</v>
      </c>
      <c r="J592">
        <v>0</v>
      </c>
      <c r="K592" t="str">
        <f>IF(employee[[#This Row],[LeaveOrNot]]=1, "Leave", "Active")</f>
        <v>Active</v>
      </c>
    </row>
    <row r="593" spans="1:11" x14ac:dyDescent="0.25">
      <c r="A593" t="str" cm="1">
        <f t="array" ref="A593">"EMP" &amp; TEXT(ROW() - ROW(employee[#Headers]), "0000")</f>
        <v>EMP0592</v>
      </c>
      <c r="B593" t="s">
        <v>16</v>
      </c>
      <c r="C593">
        <v>2016</v>
      </c>
      <c r="D593" t="s">
        <v>15</v>
      </c>
      <c r="E593">
        <v>3</v>
      </c>
      <c r="F593">
        <v>27</v>
      </c>
      <c r="G593" t="s">
        <v>11</v>
      </c>
      <c r="H593" t="s">
        <v>12</v>
      </c>
      <c r="I593">
        <v>5</v>
      </c>
      <c r="J593">
        <v>1</v>
      </c>
      <c r="K593" t="str">
        <f>IF(employee[[#This Row],[LeaveOrNot]]=1, "Leave", "Active")</f>
        <v>Leave</v>
      </c>
    </row>
    <row r="594" spans="1:11" x14ac:dyDescent="0.25">
      <c r="A594" t="str" cm="1">
        <f t="array" ref="A594">"EMP" &amp; TEXT(ROW() - ROW(employee[#Headers]), "0000")</f>
        <v>EMP0593</v>
      </c>
      <c r="B594" t="s">
        <v>18</v>
      </c>
      <c r="C594">
        <v>2017</v>
      </c>
      <c r="D594" t="s">
        <v>10</v>
      </c>
      <c r="E594">
        <v>3</v>
      </c>
      <c r="F594">
        <v>28</v>
      </c>
      <c r="G594" t="s">
        <v>11</v>
      </c>
      <c r="H594" t="s">
        <v>12</v>
      </c>
      <c r="I594">
        <v>1</v>
      </c>
      <c r="J594">
        <v>0</v>
      </c>
      <c r="K594" t="str">
        <f>IF(employee[[#This Row],[LeaveOrNot]]=1, "Leave", "Active")</f>
        <v>Active</v>
      </c>
    </row>
    <row r="595" spans="1:11" x14ac:dyDescent="0.25">
      <c r="A595" t="str" cm="1">
        <f t="array" ref="A595">"EMP" &amp; TEXT(ROW() - ROW(employee[#Headers]), "0000")</f>
        <v>EMP0594</v>
      </c>
      <c r="B595" t="s">
        <v>9</v>
      </c>
      <c r="C595">
        <v>2014</v>
      </c>
      <c r="D595" t="s">
        <v>10</v>
      </c>
      <c r="E595">
        <v>3</v>
      </c>
      <c r="F595">
        <v>27</v>
      </c>
      <c r="G595" t="s">
        <v>11</v>
      </c>
      <c r="H595" t="s">
        <v>12</v>
      </c>
      <c r="I595">
        <v>5</v>
      </c>
      <c r="J595">
        <v>0</v>
      </c>
      <c r="K595" t="str">
        <f>IF(employee[[#This Row],[LeaveOrNot]]=1, "Leave", "Active")</f>
        <v>Active</v>
      </c>
    </row>
    <row r="596" spans="1:11" x14ac:dyDescent="0.25">
      <c r="A596" t="str" cm="1">
        <f t="array" ref="A596">"EMP" &amp; TEXT(ROW() - ROW(employee[#Headers]), "0000")</f>
        <v>EMP0595</v>
      </c>
      <c r="B596" t="s">
        <v>9</v>
      </c>
      <c r="C596">
        <v>2018</v>
      </c>
      <c r="D596" t="s">
        <v>13</v>
      </c>
      <c r="E596">
        <v>3</v>
      </c>
      <c r="F596">
        <v>26</v>
      </c>
      <c r="G596" t="s">
        <v>11</v>
      </c>
      <c r="H596" t="s">
        <v>12</v>
      </c>
      <c r="I596">
        <v>4</v>
      </c>
      <c r="J596">
        <v>1</v>
      </c>
      <c r="K596" t="str">
        <f>IF(employee[[#This Row],[LeaveOrNot]]=1, "Leave", "Active")</f>
        <v>Leave</v>
      </c>
    </row>
    <row r="597" spans="1:11" x14ac:dyDescent="0.25">
      <c r="A597" t="str" cm="1">
        <f t="array" ref="A597">"EMP" &amp; TEXT(ROW() - ROW(employee[#Headers]), "0000")</f>
        <v>EMP0596</v>
      </c>
      <c r="B597" t="s">
        <v>9</v>
      </c>
      <c r="C597">
        <v>2018</v>
      </c>
      <c r="D597" t="s">
        <v>10</v>
      </c>
      <c r="E597">
        <v>1</v>
      </c>
      <c r="F597">
        <v>27</v>
      </c>
      <c r="G597" t="s">
        <v>11</v>
      </c>
      <c r="H597" t="s">
        <v>12</v>
      </c>
      <c r="I597">
        <v>5</v>
      </c>
      <c r="J597">
        <v>0</v>
      </c>
      <c r="K597" t="str">
        <f>IF(employee[[#This Row],[LeaveOrNot]]=1, "Leave", "Active")</f>
        <v>Active</v>
      </c>
    </row>
    <row r="598" spans="1:11" x14ac:dyDescent="0.25">
      <c r="A598" t="str" cm="1">
        <f t="array" ref="A598">"EMP" &amp; TEXT(ROW() - ROW(employee[#Headers]), "0000")</f>
        <v>EMP0597</v>
      </c>
      <c r="B598" t="s">
        <v>9</v>
      </c>
      <c r="C598">
        <v>2016</v>
      </c>
      <c r="D598" t="s">
        <v>13</v>
      </c>
      <c r="E598">
        <v>3</v>
      </c>
      <c r="F598">
        <v>24</v>
      </c>
      <c r="G598" t="s">
        <v>11</v>
      </c>
      <c r="H598" t="s">
        <v>12</v>
      </c>
      <c r="I598">
        <v>2</v>
      </c>
      <c r="J598">
        <v>0</v>
      </c>
      <c r="K598" t="str">
        <f>IF(employee[[#This Row],[LeaveOrNot]]=1, "Leave", "Active")</f>
        <v>Active</v>
      </c>
    </row>
    <row r="599" spans="1:11" x14ac:dyDescent="0.25">
      <c r="A599" t="str" cm="1">
        <f t="array" ref="A599">"EMP" &amp; TEXT(ROW() - ROW(employee[#Headers]), "0000")</f>
        <v>EMP0598</v>
      </c>
      <c r="B599" t="s">
        <v>9</v>
      </c>
      <c r="C599">
        <v>2012</v>
      </c>
      <c r="D599" t="s">
        <v>10</v>
      </c>
      <c r="E599">
        <v>3</v>
      </c>
      <c r="F599">
        <v>25</v>
      </c>
      <c r="G599" t="s">
        <v>11</v>
      </c>
      <c r="H599" t="s">
        <v>12</v>
      </c>
      <c r="I599">
        <v>3</v>
      </c>
      <c r="J599">
        <v>0</v>
      </c>
      <c r="K599" t="str">
        <f>IF(employee[[#This Row],[LeaveOrNot]]=1, "Leave", "Active")</f>
        <v>Active</v>
      </c>
    </row>
    <row r="600" spans="1:11" x14ac:dyDescent="0.25">
      <c r="A600" t="str" cm="1">
        <f t="array" ref="A600">"EMP" &amp; TEXT(ROW() - ROW(employee[#Headers]), "0000")</f>
        <v>EMP0599</v>
      </c>
      <c r="B600" t="s">
        <v>9</v>
      </c>
      <c r="C600">
        <v>2017</v>
      </c>
      <c r="D600" t="s">
        <v>10</v>
      </c>
      <c r="E600">
        <v>3</v>
      </c>
      <c r="F600">
        <v>27</v>
      </c>
      <c r="G600" t="s">
        <v>11</v>
      </c>
      <c r="H600" t="s">
        <v>12</v>
      </c>
      <c r="I600">
        <v>5</v>
      </c>
      <c r="J600">
        <v>0</v>
      </c>
      <c r="K600" t="str">
        <f>IF(employee[[#This Row],[LeaveOrNot]]=1, "Leave", "Active")</f>
        <v>Active</v>
      </c>
    </row>
    <row r="601" spans="1:11" x14ac:dyDescent="0.25">
      <c r="A601" t="str" cm="1">
        <f t="array" ref="A601">"EMP" &amp; TEXT(ROW() - ROW(employee[#Headers]), "0000")</f>
        <v>EMP0600</v>
      </c>
      <c r="B601" t="s">
        <v>9</v>
      </c>
      <c r="C601">
        <v>2016</v>
      </c>
      <c r="D601" t="s">
        <v>10</v>
      </c>
      <c r="E601">
        <v>3</v>
      </c>
      <c r="F601">
        <v>28</v>
      </c>
      <c r="G601" t="s">
        <v>11</v>
      </c>
      <c r="H601" t="s">
        <v>12</v>
      </c>
      <c r="I601">
        <v>2</v>
      </c>
      <c r="J601">
        <v>0</v>
      </c>
      <c r="K601" t="str">
        <f>IF(employee[[#This Row],[LeaveOrNot]]=1, "Leave", "Active")</f>
        <v>Active</v>
      </c>
    </row>
    <row r="602" spans="1:11" x14ac:dyDescent="0.25">
      <c r="A602" t="str" cm="1">
        <f t="array" ref="A602">"EMP" &amp; TEXT(ROW() - ROW(employee[#Headers]), "0000")</f>
        <v>EMP0601</v>
      </c>
      <c r="B602" t="s">
        <v>9</v>
      </c>
      <c r="C602">
        <v>2017</v>
      </c>
      <c r="D602" t="s">
        <v>15</v>
      </c>
      <c r="E602">
        <v>2</v>
      </c>
      <c r="F602">
        <v>27</v>
      </c>
      <c r="G602" t="s">
        <v>11</v>
      </c>
      <c r="H602" t="s">
        <v>12</v>
      </c>
      <c r="I602">
        <v>5</v>
      </c>
      <c r="J602">
        <v>0</v>
      </c>
      <c r="K602" t="str">
        <f>IF(employee[[#This Row],[LeaveOrNot]]=1, "Leave", "Active")</f>
        <v>Active</v>
      </c>
    </row>
    <row r="603" spans="1:11" x14ac:dyDescent="0.25">
      <c r="A603" t="str" cm="1">
        <f t="array" ref="A603">"EMP" &amp; TEXT(ROW() - ROW(employee[#Headers]), "0000")</f>
        <v>EMP0602</v>
      </c>
      <c r="B603" t="s">
        <v>9</v>
      </c>
      <c r="C603">
        <v>2013</v>
      </c>
      <c r="D603" t="s">
        <v>10</v>
      </c>
      <c r="E603">
        <v>3</v>
      </c>
      <c r="F603">
        <v>25</v>
      </c>
      <c r="G603" t="s">
        <v>11</v>
      </c>
      <c r="H603" t="s">
        <v>12</v>
      </c>
      <c r="I603">
        <v>3</v>
      </c>
      <c r="J603">
        <v>0</v>
      </c>
      <c r="K603" t="str">
        <f>IF(employee[[#This Row],[LeaveOrNot]]=1, "Leave", "Active")</f>
        <v>Active</v>
      </c>
    </row>
    <row r="604" spans="1:11" x14ac:dyDescent="0.25">
      <c r="A604" t="str" cm="1">
        <f t="array" ref="A604">"EMP" &amp; TEXT(ROW() - ROW(employee[#Headers]), "0000")</f>
        <v>EMP0603</v>
      </c>
      <c r="B604" t="s">
        <v>9</v>
      </c>
      <c r="C604">
        <v>2013</v>
      </c>
      <c r="D604" t="s">
        <v>10</v>
      </c>
      <c r="E604">
        <v>3</v>
      </c>
      <c r="F604">
        <v>28</v>
      </c>
      <c r="G604" t="s">
        <v>11</v>
      </c>
      <c r="H604" t="s">
        <v>12</v>
      </c>
      <c r="I604">
        <v>1</v>
      </c>
      <c r="J604">
        <v>0</v>
      </c>
      <c r="K604" t="str">
        <f>IF(employee[[#This Row],[LeaveOrNot]]=1, "Leave", "Active")</f>
        <v>Active</v>
      </c>
    </row>
    <row r="605" spans="1:11" x14ac:dyDescent="0.25">
      <c r="A605" t="str" cm="1">
        <f t="array" ref="A605">"EMP" &amp; TEXT(ROW() - ROW(employee[#Headers]), "0000")</f>
        <v>EMP0604</v>
      </c>
      <c r="B605" t="s">
        <v>9</v>
      </c>
      <c r="C605">
        <v>2018</v>
      </c>
      <c r="D605" t="s">
        <v>10</v>
      </c>
      <c r="E605">
        <v>3</v>
      </c>
      <c r="F605">
        <v>28</v>
      </c>
      <c r="G605" t="s">
        <v>14</v>
      </c>
      <c r="H605" t="s">
        <v>12</v>
      </c>
      <c r="I605">
        <v>3</v>
      </c>
      <c r="J605">
        <v>1</v>
      </c>
      <c r="K605" t="str">
        <f>IF(employee[[#This Row],[LeaveOrNot]]=1, "Leave", "Active")</f>
        <v>Leave</v>
      </c>
    </row>
    <row r="606" spans="1:11" x14ac:dyDescent="0.25">
      <c r="A606" t="str" cm="1">
        <f t="array" ref="A606">"EMP" &amp; TEXT(ROW() - ROW(employee[#Headers]), "0000")</f>
        <v>EMP0605</v>
      </c>
      <c r="B606" t="s">
        <v>9</v>
      </c>
      <c r="C606">
        <v>2016</v>
      </c>
      <c r="D606" t="s">
        <v>10</v>
      </c>
      <c r="E606">
        <v>3</v>
      </c>
      <c r="F606">
        <v>27</v>
      </c>
      <c r="G606" t="s">
        <v>11</v>
      </c>
      <c r="H606" t="s">
        <v>17</v>
      </c>
      <c r="I606">
        <v>5</v>
      </c>
      <c r="J606">
        <v>0</v>
      </c>
      <c r="K606" t="str">
        <f>IF(employee[[#This Row],[LeaveOrNot]]=1, "Leave", "Active")</f>
        <v>Active</v>
      </c>
    </row>
    <row r="607" spans="1:11" x14ac:dyDescent="0.25">
      <c r="A607" t="str" cm="1">
        <f t="array" ref="A607">"EMP" &amp; TEXT(ROW() - ROW(employee[#Headers]), "0000")</f>
        <v>EMP0606</v>
      </c>
      <c r="B607" t="s">
        <v>16</v>
      </c>
      <c r="C607">
        <v>2015</v>
      </c>
      <c r="D607" t="s">
        <v>13</v>
      </c>
      <c r="E607">
        <v>2</v>
      </c>
      <c r="F607">
        <v>28</v>
      </c>
      <c r="G607" t="s">
        <v>14</v>
      </c>
      <c r="H607" t="s">
        <v>12</v>
      </c>
      <c r="I607">
        <v>3</v>
      </c>
      <c r="J607">
        <v>0</v>
      </c>
      <c r="K607" t="str">
        <f>IF(employee[[#This Row],[LeaveOrNot]]=1, "Leave", "Active")</f>
        <v>Active</v>
      </c>
    </row>
    <row r="608" spans="1:11" x14ac:dyDescent="0.25">
      <c r="A608" t="str" cm="1">
        <f t="array" ref="A608">"EMP" &amp; TEXT(ROW() - ROW(employee[#Headers]), "0000")</f>
        <v>EMP0607</v>
      </c>
      <c r="B608" t="s">
        <v>16</v>
      </c>
      <c r="C608">
        <v>2015</v>
      </c>
      <c r="D608" t="s">
        <v>15</v>
      </c>
      <c r="E608">
        <v>3</v>
      </c>
      <c r="F608">
        <v>24</v>
      </c>
      <c r="G608" t="s">
        <v>14</v>
      </c>
      <c r="H608" t="s">
        <v>12</v>
      </c>
      <c r="I608">
        <v>2</v>
      </c>
      <c r="J608">
        <v>1</v>
      </c>
      <c r="K608" t="str">
        <f>IF(employee[[#This Row],[LeaveOrNot]]=1, "Leave", "Active")</f>
        <v>Leave</v>
      </c>
    </row>
    <row r="609" spans="1:11" x14ac:dyDescent="0.25">
      <c r="A609" t="str" cm="1">
        <f t="array" ref="A609">"EMP" &amp; TEXT(ROW() - ROW(employee[#Headers]), "0000")</f>
        <v>EMP0608</v>
      </c>
      <c r="B609" t="s">
        <v>9</v>
      </c>
      <c r="C609">
        <v>2017</v>
      </c>
      <c r="D609" t="s">
        <v>15</v>
      </c>
      <c r="E609">
        <v>3</v>
      </c>
      <c r="F609">
        <v>24</v>
      </c>
      <c r="G609" t="s">
        <v>11</v>
      </c>
      <c r="H609" t="s">
        <v>12</v>
      </c>
      <c r="I609">
        <v>2</v>
      </c>
      <c r="J609">
        <v>0</v>
      </c>
      <c r="K609" t="str">
        <f>IF(employee[[#This Row],[LeaveOrNot]]=1, "Leave", "Active")</f>
        <v>Active</v>
      </c>
    </row>
    <row r="610" spans="1:11" x14ac:dyDescent="0.25">
      <c r="A610" t="str" cm="1">
        <f t="array" ref="A610">"EMP" &amp; TEXT(ROW() - ROW(employee[#Headers]), "0000")</f>
        <v>EMP0609</v>
      </c>
      <c r="B610" t="s">
        <v>9</v>
      </c>
      <c r="C610">
        <v>2015</v>
      </c>
      <c r="D610" t="s">
        <v>13</v>
      </c>
      <c r="E610">
        <v>2</v>
      </c>
      <c r="F610">
        <v>24</v>
      </c>
      <c r="G610" t="s">
        <v>14</v>
      </c>
      <c r="H610" t="s">
        <v>12</v>
      </c>
      <c r="I610">
        <v>2</v>
      </c>
      <c r="J610">
        <v>1</v>
      </c>
      <c r="K610" t="str">
        <f>IF(employee[[#This Row],[LeaveOrNot]]=1, "Leave", "Active")</f>
        <v>Leave</v>
      </c>
    </row>
    <row r="611" spans="1:11" x14ac:dyDescent="0.25">
      <c r="A611" t="str" cm="1">
        <f t="array" ref="A611">"EMP" &amp; TEXT(ROW() - ROW(employee[#Headers]), "0000")</f>
        <v>EMP0610</v>
      </c>
      <c r="B611" t="s">
        <v>16</v>
      </c>
      <c r="C611">
        <v>2013</v>
      </c>
      <c r="D611" t="s">
        <v>13</v>
      </c>
      <c r="E611">
        <v>3</v>
      </c>
      <c r="F611">
        <v>28</v>
      </c>
      <c r="G611" t="s">
        <v>11</v>
      </c>
      <c r="H611" t="s">
        <v>12</v>
      </c>
      <c r="I611">
        <v>2</v>
      </c>
      <c r="J611">
        <v>1</v>
      </c>
      <c r="K611" t="str">
        <f>IF(employee[[#This Row],[LeaveOrNot]]=1, "Leave", "Active")</f>
        <v>Leave</v>
      </c>
    </row>
    <row r="612" spans="1:11" x14ac:dyDescent="0.25">
      <c r="A612" t="str" cm="1">
        <f t="array" ref="A612">"EMP" &amp; TEXT(ROW() - ROW(employee[#Headers]), "0000")</f>
        <v>EMP0611</v>
      </c>
      <c r="B612" t="s">
        <v>9</v>
      </c>
      <c r="C612">
        <v>2017</v>
      </c>
      <c r="D612" t="s">
        <v>13</v>
      </c>
      <c r="E612">
        <v>3</v>
      </c>
      <c r="F612">
        <v>27</v>
      </c>
      <c r="G612" t="s">
        <v>14</v>
      </c>
      <c r="H612" t="s">
        <v>12</v>
      </c>
      <c r="I612">
        <v>5</v>
      </c>
      <c r="J612">
        <v>1</v>
      </c>
      <c r="K612" t="str">
        <f>IF(employee[[#This Row],[LeaveOrNot]]=1, "Leave", "Active")</f>
        <v>Leave</v>
      </c>
    </row>
    <row r="613" spans="1:11" x14ac:dyDescent="0.25">
      <c r="A613" t="str" cm="1">
        <f t="array" ref="A613">"EMP" &amp; TEXT(ROW() - ROW(employee[#Headers]), "0000")</f>
        <v>EMP0612</v>
      </c>
      <c r="B613" t="s">
        <v>9</v>
      </c>
      <c r="C613">
        <v>2014</v>
      </c>
      <c r="D613" t="s">
        <v>13</v>
      </c>
      <c r="E613">
        <v>3</v>
      </c>
      <c r="F613">
        <v>26</v>
      </c>
      <c r="G613" t="s">
        <v>11</v>
      </c>
      <c r="H613" t="s">
        <v>12</v>
      </c>
      <c r="I613">
        <v>4</v>
      </c>
      <c r="J613">
        <v>0</v>
      </c>
      <c r="K613" t="str">
        <f>IF(employee[[#This Row],[LeaveOrNot]]=1, "Leave", "Active")</f>
        <v>Active</v>
      </c>
    </row>
    <row r="614" spans="1:11" x14ac:dyDescent="0.25">
      <c r="A614" t="str" cm="1">
        <f t="array" ref="A614">"EMP" &amp; TEXT(ROW() - ROW(employee[#Headers]), "0000")</f>
        <v>EMP0613</v>
      </c>
      <c r="B614" t="s">
        <v>9</v>
      </c>
      <c r="C614">
        <v>2016</v>
      </c>
      <c r="D614" t="s">
        <v>10</v>
      </c>
      <c r="E614">
        <v>3</v>
      </c>
      <c r="F614">
        <v>26</v>
      </c>
      <c r="G614" t="s">
        <v>11</v>
      </c>
      <c r="H614" t="s">
        <v>12</v>
      </c>
      <c r="I614">
        <v>4</v>
      </c>
      <c r="J614">
        <v>0</v>
      </c>
      <c r="K614" t="str">
        <f>IF(employee[[#This Row],[LeaveOrNot]]=1, "Leave", "Active")</f>
        <v>Active</v>
      </c>
    </row>
    <row r="615" spans="1:11" x14ac:dyDescent="0.25">
      <c r="A615" t="str" cm="1">
        <f t="array" ref="A615">"EMP" &amp; TEXT(ROW() - ROW(employee[#Headers]), "0000")</f>
        <v>EMP0614</v>
      </c>
      <c r="B615" t="s">
        <v>9</v>
      </c>
      <c r="C615">
        <v>2014</v>
      </c>
      <c r="D615" t="s">
        <v>13</v>
      </c>
      <c r="E615">
        <v>1</v>
      </c>
      <c r="F615">
        <v>26</v>
      </c>
      <c r="G615" t="s">
        <v>14</v>
      </c>
      <c r="H615" t="s">
        <v>12</v>
      </c>
      <c r="I615">
        <v>4</v>
      </c>
      <c r="J615">
        <v>1</v>
      </c>
      <c r="K615" t="str">
        <f>IF(employee[[#This Row],[LeaveOrNot]]=1, "Leave", "Active")</f>
        <v>Leave</v>
      </c>
    </row>
    <row r="616" spans="1:11" x14ac:dyDescent="0.25">
      <c r="A616" t="str" cm="1">
        <f t="array" ref="A616">"EMP" &amp; TEXT(ROW() - ROW(employee[#Headers]), "0000")</f>
        <v>EMP0615</v>
      </c>
      <c r="B616" t="s">
        <v>9</v>
      </c>
      <c r="C616">
        <v>2015</v>
      </c>
      <c r="D616" t="s">
        <v>13</v>
      </c>
      <c r="E616">
        <v>3</v>
      </c>
      <c r="F616">
        <v>28</v>
      </c>
      <c r="G616" t="s">
        <v>11</v>
      </c>
      <c r="H616" t="s">
        <v>12</v>
      </c>
      <c r="I616">
        <v>3</v>
      </c>
      <c r="J616">
        <v>0</v>
      </c>
      <c r="K616" t="str">
        <f>IF(employee[[#This Row],[LeaveOrNot]]=1, "Leave", "Active")</f>
        <v>Active</v>
      </c>
    </row>
    <row r="617" spans="1:11" x14ac:dyDescent="0.25">
      <c r="A617" t="str" cm="1">
        <f t="array" ref="A617">"EMP" &amp; TEXT(ROW() - ROW(employee[#Headers]), "0000")</f>
        <v>EMP0616</v>
      </c>
      <c r="B617" t="s">
        <v>9</v>
      </c>
      <c r="C617">
        <v>2012</v>
      </c>
      <c r="D617" t="s">
        <v>10</v>
      </c>
      <c r="E617">
        <v>3</v>
      </c>
      <c r="F617">
        <v>26</v>
      </c>
      <c r="G617" t="s">
        <v>11</v>
      </c>
      <c r="H617" t="s">
        <v>12</v>
      </c>
      <c r="I617">
        <v>4</v>
      </c>
      <c r="J617">
        <v>0</v>
      </c>
      <c r="K617" t="str">
        <f>IF(employee[[#This Row],[LeaveOrNot]]=1, "Leave", "Active")</f>
        <v>Active</v>
      </c>
    </row>
    <row r="618" spans="1:11" x14ac:dyDescent="0.25">
      <c r="A618" t="str" cm="1">
        <f t="array" ref="A618">"EMP" &amp; TEXT(ROW() - ROW(employee[#Headers]), "0000")</f>
        <v>EMP0617</v>
      </c>
      <c r="B618" t="s">
        <v>9</v>
      </c>
      <c r="C618">
        <v>2017</v>
      </c>
      <c r="D618" t="s">
        <v>15</v>
      </c>
      <c r="E618">
        <v>2</v>
      </c>
      <c r="F618">
        <v>26</v>
      </c>
      <c r="G618" t="s">
        <v>11</v>
      </c>
      <c r="H618" t="s">
        <v>12</v>
      </c>
      <c r="I618">
        <v>4</v>
      </c>
      <c r="J618">
        <v>0</v>
      </c>
      <c r="K618" t="str">
        <f>IF(employee[[#This Row],[LeaveOrNot]]=1, "Leave", "Active")</f>
        <v>Active</v>
      </c>
    </row>
    <row r="619" spans="1:11" x14ac:dyDescent="0.25">
      <c r="A619" t="str" cm="1">
        <f t="array" ref="A619">"EMP" &amp; TEXT(ROW() - ROW(employee[#Headers]), "0000")</f>
        <v>EMP0618</v>
      </c>
      <c r="B619" t="s">
        <v>16</v>
      </c>
      <c r="C619">
        <v>2017</v>
      </c>
      <c r="D619" t="s">
        <v>15</v>
      </c>
      <c r="E619">
        <v>2</v>
      </c>
      <c r="F619">
        <v>26</v>
      </c>
      <c r="G619" t="s">
        <v>14</v>
      </c>
      <c r="H619" t="s">
        <v>12</v>
      </c>
      <c r="I619">
        <v>4</v>
      </c>
      <c r="J619">
        <v>0</v>
      </c>
      <c r="K619" t="str">
        <f>IF(employee[[#This Row],[LeaveOrNot]]=1, "Leave", "Active")</f>
        <v>Active</v>
      </c>
    </row>
    <row r="620" spans="1:11" x14ac:dyDescent="0.25">
      <c r="A620" t="str" cm="1">
        <f t="array" ref="A620">"EMP" &amp; TEXT(ROW() - ROW(employee[#Headers]), "0000")</f>
        <v>EMP0619</v>
      </c>
      <c r="B620" t="s">
        <v>9</v>
      </c>
      <c r="C620">
        <v>2016</v>
      </c>
      <c r="D620" t="s">
        <v>10</v>
      </c>
      <c r="E620">
        <v>3</v>
      </c>
      <c r="F620">
        <v>26</v>
      </c>
      <c r="G620" t="s">
        <v>11</v>
      </c>
      <c r="H620" t="s">
        <v>12</v>
      </c>
      <c r="I620">
        <v>4</v>
      </c>
      <c r="J620">
        <v>1</v>
      </c>
      <c r="K620" t="str">
        <f>IF(employee[[#This Row],[LeaveOrNot]]=1, "Leave", "Active")</f>
        <v>Leave</v>
      </c>
    </row>
    <row r="621" spans="1:11" x14ac:dyDescent="0.25">
      <c r="A621" t="str" cm="1">
        <f t="array" ref="A621">"EMP" &amp; TEXT(ROW() - ROW(employee[#Headers]), "0000")</f>
        <v>EMP0620</v>
      </c>
      <c r="B621" t="s">
        <v>9</v>
      </c>
      <c r="C621">
        <v>2013</v>
      </c>
      <c r="D621" t="s">
        <v>10</v>
      </c>
      <c r="E621">
        <v>3</v>
      </c>
      <c r="F621">
        <v>26</v>
      </c>
      <c r="G621" t="s">
        <v>11</v>
      </c>
      <c r="H621" t="s">
        <v>17</v>
      </c>
      <c r="I621">
        <v>4</v>
      </c>
      <c r="J621">
        <v>0</v>
      </c>
      <c r="K621" t="str">
        <f>IF(employee[[#This Row],[LeaveOrNot]]=1, "Leave", "Active")</f>
        <v>Active</v>
      </c>
    </row>
    <row r="622" spans="1:11" x14ac:dyDescent="0.25">
      <c r="A622" t="str" cm="1">
        <f t="array" ref="A622">"EMP" &amp; TEXT(ROW() - ROW(employee[#Headers]), "0000")</f>
        <v>EMP0621</v>
      </c>
      <c r="B622" t="s">
        <v>9</v>
      </c>
      <c r="C622">
        <v>2014</v>
      </c>
      <c r="D622" t="s">
        <v>10</v>
      </c>
      <c r="E622">
        <v>3</v>
      </c>
      <c r="F622">
        <v>28</v>
      </c>
      <c r="G622" t="s">
        <v>11</v>
      </c>
      <c r="H622" t="s">
        <v>12</v>
      </c>
      <c r="I622">
        <v>3</v>
      </c>
      <c r="J622">
        <v>1</v>
      </c>
      <c r="K622" t="str">
        <f>IF(employee[[#This Row],[LeaveOrNot]]=1, "Leave", "Active")</f>
        <v>Leave</v>
      </c>
    </row>
    <row r="623" spans="1:11" x14ac:dyDescent="0.25">
      <c r="A623" t="str" cm="1">
        <f t="array" ref="A623">"EMP" &amp; TEXT(ROW() - ROW(employee[#Headers]), "0000")</f>
        <v>EMP0622</v>
      </c>
      <c r="B623" t="s">
        <v>9</v>
      </c>
      <c r="C623">
        <v>2014</v>
      </c>
      <c r="D623" t="s">
        <v>15</v>
      </c>
      <c r="E623">
        <v>3</v>
      </c>
      <c r="F623">
        <v>28</v>
      </c>
      <c r="G623" t="s">
        <v>14</v>
      </c>
      <c r="H623" t="s">
        <v>12</v>
      </c>
      <c r="I623">
        <v>3</v>
      </c>
      <c r="J623">
        <v>0</v>
      </c>
      <c r="K623" t="str">
        <f>IF(employee[[#This Row],[LeaveOrNot]]=1, "Leave", "Active")</f>
        <v>Active</v>
      </c>
    </row>
    <row r="624" spans="1:11" x14ac:dyDescent="0.25">
      <c r="A624" t="str" cm="1">
        <f t="array" ref="A624">"EMP" &amp; TEXT(ROW() - ROW(employee[#Headers]), "0000")</f>
        <v>EMP0623</v>
      </c>
      <c r="B624" t="s">
        <v>9</v>
      </c>
      <c r="C624">
        <v>2014</v>
      </c>
      <c r="D624" t="s">
        <v>13</v>
      </c>
      <c r="E624">
        <v>3</v>
      </c>
      <c r="F624">
        <v>25</v>
      </c>
      <c r="G624" t="s">
        <v>14</v>
      </c>
      <c r="H624" t="s">
        <v>12</v>
      </c>
      <c r="I624">
        <v>3</v>
      </c>
      <c r="J624">
        <v>1</v>
      </c>
      <c r="K624" t="str">
        <f>IF(employee[[#This Row],[LeaveOrNot]]=1, "Leave", "Active")</f>
        <v>Leave</v>
      </c>
    </row>
    <row r="625" spans="1:11" x14ac:dyDescent="0.25">
      <c r="A625" t="str" cm="1">
        <f t="array" ref="A625">"EMP" &amp; TEXT(ROW() - ROW(employee[#Headers]), "0000")</f>
        <v>EMP0624</v>
      </c>
      <c r="B625" t="s">
        <v>9</v>
      </c>
      <c r="C625">
        <v>2016</v>
      </c>
      <c r="D625" t="s">
        <v>13</v>
      </c>
      <c r="E625">
        <v>3</v>
      </c>
      <c r="F625">
        <v>28</v>
      </c>
      <c r="G625" t="s">
        <v>11</v>
      </c>
      <c r="H625" t="s">
        <v>12</v>
      </c>
      <c r="I625">
        <v>3</v>
      </c>
      <c r="J625">
        <v>0</v>
      </c>
      <c r="K625" t="str">
        <f>IF(employee[[#This Row],[LeaveOrNot]]=1, "Leave", "Active")</f>
        <v>Active</v>
      </c>
    </row>
    <row r="626" spans="1:11" x14ac:dyDescent="0.25">
      <c r="A626" t="str" cm="1">
        <f t="array" ref="A626">"EMP" &amp; TEXT(ROW() - ROW(employee[#Headers]), "0000")</f>
        <v>EMP0625</v>
      </c>
      <c r="B626" t="s">
        <v>16</v>
      </c>
      <c r="C626">
        <v>2017</v>
      </c>
      <c r="D626" t="s">
        <v>10</v>
      </c>
      <c r="E626">
        <v>3</v>
      </c>
      <c r="F626">
        <v>27</v>
      </c>
      <c r="G626" t="s">
        <v>11</v>
      </c>
      <c r="H626" t="s">
        <v>12</v>
      </c>
      <c r="I626">
        <v>5</v>
      </c>
      <c r="J626">
        <v>1</v>
      </c>
      <c r="K626" t="str">
        <f>IF(employee[[#This Row],[LeaveOrNot]]=1, "Leave", "Active")</f>
        <v>Leave</v>
      </c>
    </row>
    <row r="627" spans="1:11" x14ac:dyDescent="0.25">
      <c r="A627" t="str" cm="1">
        <f t="array" ref="A627">"EMP" &amp; TEXT(ROW() - ROW(employee[#Headers]), "0000")</f>
        <v>EMP0626</v>
      </c>
      <c r="B627" t="s">
        <v>9</v>
      </c>
      <c r="C627">
        <v>2015</v>
      </c>
      <c r="D627" t="s">
        <v>10</v>
      </c>
      <c r="E627">
        <v>3</v>
      </c>
      <c r="F627">
        <v>25</v>
      </c>
      <c r="G627" t="s">
        <v>11</v>
      </c>
      <c r="H627" t="s">
        <v>12</v>
      </c>
      <c r="I627">
        <v>3</v>
      </c>
      <c r="J627">
        <v>0</v>
      </c>
      <c r="K627" t="str">
        <f>IF(employee[[#This Row],[LeaveOrNot]]=1, "Leave", "Active")</f>
        <v>Active</v>
      </c>
    </row>
    <row r="628" spans="1:11" x14ac:dyDescent="0.25">
      <c r="A628" t="str" cm="1">
        <f t="array" ref="A628">"EMP" &amp; TEXT(ROW() - ROW(employee[#Headers]), "0000")</f>
        <v>EMP0627</v>
      </c>
      <c r="B628" t="s">
        <v>9</v>
      </c>
      <c r="C628">
        <v>2014</v>
      </c>
      <c r="D628" t="s">
        <v>13</v>
      </c>
      <c r="E628">
        <v>3</v>
      </c>
      <c r="F628">
        <v>27</v>
      </c>
      <c r="G628" t="s">
        <v>11</v>
      </c>
      <c r="H628" t="s">
        <v>12</v>
      </c>
      <c r="I628">
        <v>5</v>
      </c>
      <c r="J628">
        <v>0</v>
      </c>
      <c r="K628" t="str">
        <f>IF(employee[[#This Row],[LeaveOrNot]]=1, "Leave", "Active")</f>
        <v>Active</v>
      </c>
    </row>
    <row r="629" spans="1:11" x14ac:dyDescent="0.25">
      <c r="A629" t="str" cm="1">
        <f t="array" ref="A629">"EMP" &amp; TEXT(ROW() - ROW(employee[#Headers]), "0000")</f>
        <v>EMP0628</v>
      </c>
      <c r="B629" t="s">
        <v>9</v>
      </c>
      <c r="C629">
        <v>2012</v>
      </c>
      <c r="D629" t="s">
        <v>13</v>
      </c>
      <c r="E629">
        <v>3</v>
      </c>
      <c r="F629">
        <v>28</v>
      </c>
      <c r="G629" t="s">
        <v>11</v>
      </c>
      <c r="H629" t="s">
        <v>12</v>
      </c>
      <c r="I629">
        <v>3</v>
      </c>
      <c r="J629">
        <v>0</v>
      </c>
      <c r="K629" t="str">
        <f>IF(employee[[#This Row],[LeaveOrNot]]=1, "Leave", "Active")</f>
        <v>Active</v>
      </c>
    </row>
    <row r="630" spans="1:11" x14ac:dyDescent="0.25">
      <c r="A630" t="str" cm="1">
        <f t="array" ref="A630">"EMP" &amp; TEXT(ROW() - ROW(employee[#Headers]), "0000")</f>
        <v>EMP0629</v>
      </c>
      <c r="B630" t="s">
        <v>16</v>
      </c>
      <c r="C630">
        <v>2017</v>
      </c>
      <c r="D630" t="s">
        <v>13</v>
      </c>
      <c r="E630">
        <v>3</v>
      </c>
      <c r="F630">
        <v>26</v>
      </c>
      <c r="G630" t="s">
        <v>11</v>
      </c>
      <c r="H630" t="s">
        <v>12</v>
      </c>
      <c r="I630">
        <v>4</v>
      </c>
      <c r="J630">
        <v>1</v>
      </c>
      <c r="K630" t="str">
        <f>IF(employee[[#This Row],[LeaveOrNot]]=1, "Leave", "Active")</f>
        <v>Leave</v>
      </c>
    </row>
    <row r="631" spans="1:11" x14ac:dyDescent="0.25">
      <c r="A631" t="str" cm="1">
        <f t="array" ref="A631">"EMP" &amp; TEXT(ROW() - ROW(employee[#Headers]), "0000")</f>
        <v>EMP0630</v>
      </c>
      <c r="B631" t="s">
        <v>9</v>
      </c>
      <c r="C631">
        <v>2013</v>
      </c>
      <c r="D631" t="s">
        <v>10</v>
      </c>
      <c r="E631">
        <v>3</v>
      </c>
      <c r="F631">
        <v>25</v>
      </c>
      <c r="G631" t="s">
        <v>11</v>
      </c>
      <c r="H631" t="s">
        <v>17</v>
      </c>
      <c r="I631">
        <v>3</v>
      </c>
      <c r="J631">
        <v>0</v>
      </c>
      <c r="K631" t="str">
        <f>IF(employee[[#This Row],[LeaveOrNot]]=1, "Leave", "Active")</f>
        <v>Active</v>
      </c>
    </row>
    <row r="632" spans="1:11" x14ac:dyDescent="0.25">
      <c r="A632" t="str" cm="1">
        <f t="array" ref="A632">"EMP" &amp; TEXT(ROW() - ROW(employee[#Headers]), "0000")</f>
        <v>EMP0631</v>
      </c>
      <c r="B632" t="s">
        <v>9</v>
      </c>
      <c r="C632">
        <v>2015</v>
      </c>
      <c r="D632" t="s">
        <v>13</v>
      </c>
      <c r="E632">
        <v>2</v>
      </c>
      <c r="F632">
        <v>28</v>
      </c>
      <c r="G632" t="s">
        <v>14</v>
      </c>
      <c r="H632" t="s">
        <v>12</v>
      </c>
      <c r="I632">
        <v>2</v>
      </c>
      <c r="J632">
        <v>1</v>
      </c>
      <c r="K632" t="str">
        <f>IF(employee[[#This Row],[LeaveOrNot]]=1, "Leave", "Active")</f>
        <v>Leave</v>
      </c>
    </row>
    <row r="633" spans="1:11" x14ac:dyDescent="0.25">
      <c r="A633" t="str" cm="1">
        <f t="array" ref="A633">"EMP" &amp; TEXT(ROW() - ROW(employee[#Headers]), "0000")</f>
        <v>EMP0632</v>
      </c>
      <c r="B633" t="s">
        <v>18</v>
      </c>
      <c r="C633">
        <v>2013</v>
      </c>
      <c r="D633" t="s">
        <v>10</v>
      </c>
      <c r="E633">
        <v>1</v>
      </c>
      <c r="F633">
        <v>26</v>
      </c>
      <c r="G633" t="s">
        <v>11</v>
      </c>
      <c r="H633" t="s">
        <v>12</v>
      </c>
      <c r="I633">
        <v>4</v>
      </c>
      <c r="J633">
        <v>0</v>
      </c>
      <c r="K633" t="str">
        <f>IF(employee[[#This Row],[LeaveOrNot]]=1, "Leave", "Active")</f>
        <v>Active</v>
      </c>
    </row>
    <row r="634" spans="1:11" x14ac:dyDescent="0.25">
      <c r="A634" t="str" cm="1">
        <f t="array" ref="A634">"EMP" &amp; TEXT(ROW() - ROW(employee[#Headers]), "0000")</f>
        <v>EMP0633</v>
      </c>
      <c r="B634" t="s">
        <v>16</v>
      </c>
      <c r="C634">
        <v>2012</v>
      </c>
      <c r="D634" t="s">
        <v>13</v>
      </c>
      <c r="E634">
        <v>3</v>
      </c>
      <c r="F634">
        <v>27</v>
      </c>
      <c r="G634" t="s">
        <v>11</v>
      </c>
      <c r="H634" t="s">
        <v>12</v>
      </c>
      <c r="I634">
        <v>5</v>
      </c>
      <c r="J634">
        <v>1</v>
      </c>
      <c r="K634" t="str">
        <f>IF(employee[[#This Row],[LeaveOrNot]]=1, "Leave", "Active")</f>
        <v>Leave</v>
      </c>
    </row>
    <row r="635" spans="1:11" x14ac:dyDescent="0.25">
      <c r="A635" t="str" cm="1">
        <f t="array" ref="A635">"EMP" &amp; TEXT(ROW() - ROW(employee[#Headers]), "0000")</f>
        <v>EMP0634</v>
      </c>
      <c r="B635" t="s">
        <v>9</v>
      </c>
      <c r="C635">
        <v>2016</v>
      </c>
      <c r="D635" t="s">
        <v>10</v>
      </c>
      <c r="E635">
        <v>1</v>
      </c>
      <c r="F635">
        <v>28</v>
      </c>
      <c r="G635" t="s">
        <v>11</v>
      </c>
      <c r="H635" t="s">
        <v>12</v>
      </c>
      <c r="I635">
        <v>2</v>
      </c>
      <c r="J635">
        <v>0</v>
      </c>
      <c r="K635" t="str">
        <f>IF(employee[[#This Row],[LeaveOrNot]]=1, "Leave", "Active")</f>
        <v>Active</v>
      </c>
    </row>
    <row r="636" spans="1:11" x14ac:dyDescent="0.25">
      <c r="A636" t="str" cm="1">
        <f t="array" ref="A636">"EMP" &amp; TEXT(ROW() - ROW(employee[#Headers]), "0000")</f>
        <v>EMP0635</v>
      </c>
      <c r="B636" t="s">
        <v>9</v>
      </c>
      <c r="C636">
        <v>2017</v>
      </c>
      <c r="D636" t="s">
        <v>10</v>
      </c>
      <c r="E636">
        <v>3</v>
      </c>
      <c r="F636">
        <v>27</v>
      </c>
      <c r="G636" t="s">
        <v>11</v>
      </c>
      <c r="H636" t="s">
        <v>12</v>
      </c>
      <c r="I636">
        <v>5</v>
      </c>
      <c r="J636">
        <v>0</v>
      </c>
      <c r="K636" t="str">
        <f>IF(employee[[#This Row],[LeaveOrNot]]=1, "Leave", "Active")</f>
        <v>Active</v>
      </c>
    </row>
    <row r="637" spans="1:11" x14ac:dyDescent="0.25">
      <c r="A637" t="str" cm="1">
        <f t="array" ref="A637">"EMP" &amp; TEXT(ROW() - ROW(employee[#Headers]), "0000")</f>
        <v>EMP0636</v>
      </c>
      <c r="B637" t="s">
        <v>9</v>
      </c>
      <c r="C637">
        <v>2017</v>
      </c>
      <c r="D637" t="s">
        <v>10</v>
      </c>
      <c r="E637">
        <v>3</v>
      </c>
      <c r="F637">
        <v>25</v>
      </c>
      <c r="G637" t="s">
        <v>11</v>
      </c>
      <c r="H637" t="s">
        <v>12</v>
      </c>
      <c r="I637">
        <v>3</v>
      </c>
      <c r="J637">
        <v>0</v>
      </c>
      <c r="K637" t="str">
        <f>IF(employee[[#This Row],[LeaveOrNot]]=1, "Leave", "Active")</f>
        <v>Active</v>
      </c>
    </row>
    <row r="638" spans="1:11" x14ac:dyDescent="0.25">
      <c r="A638" t="str" cm="1">
        <f t="array" ref="A638">"EMP" &amp; TEXT(ROW() - ROW(employee[#Headers]), "0000")</f>
        <v>EMP0637</v>
      </c>
      <c r="B638" t="s">
        <v>16</v>
      </c>
      <c r="C638">
        <v>2017</v>
      </c>
      <c r="D638" t="s">
        <v>15</v>
      </c>
      <c r="E638">
        <v>2</v>
      </c>
      <c r="F638">
        <v>24</v>
      </c>
      <c r="G638" t="s">
        <v>14</v>
      </c>
      <c r="H638" t="s">
        <v>17</v>
      </c>
      <c r="I638">
        <v>2</v>
      </c>
      <c r="J638">
        <v>1</v>
      </c>
      <c r="K638" t="str">
        <f>IF(employee[[#This Row],[LeaveOrNot]]=1, "Leave", "Active")</f>
        <v>Leave</v>
      </c>
    </row>
    <row r="639" spans="1:11" x14ac:dyDescent="0.25">
      <c r="A639" t="str" cm="1">
        <f t="array" ref="A639">"EMP" &amp; TEXT(ROW() - ROW(employee[#Headers]), "0000")</f>
        <v>EMP0638</v>
      </c>
      <c r="B639" t="s">
        <v>9</v>
      </c>
      <c r="C639">
        <v>2015</v>
      </c>
      <c r="D639" t="s">
        <v>10</v>
      </c>
      <c r="E639">
        <v>1</v>
      </c>
      <c r="F639">
        <v>25</v>
      </c>
      <c r="G639" t="s">
        <v>14</v>
      </c>
      <c r="H639" t="s">
        <v>17</v>
      </c>
      <c r="I639">
        <v>3</v>
      </c>
      <c r="J639">
        <v>0</v>
      </c>
      <c r="K639" t="str">
        <f>IF(employee[[#This Row],[LeaveOrNot]]=1, "Leave", "Active")</f>
        <v>Active</v>
      </c>
    </row>
    <row r="640" spans="1:11" x14ac:dyDescent="0.25">
      <c r="A640" t="str" cm="1">
        <f t="array" ref="A640">"EMP" &amp; TEXT(ROW() - ROW(employee[#Headers]), "0000")</f>
        <v>EMP0639</v>
      </c>
      <c r="B640" t="s">
        <v>9</v>
      </c>
      <c r="C640">
        <v>2018</v>
      </c>
      <c r="D640" t="s">
        <v>10</v>
      </c>
      <c r="E640">
        <v>3</v>
      </c>
      <c r="F640">
        <v>27</v>
      </c>
      <c r="G640" t="s">
        <v>11</v>
      </c>
      <c r="H640" t="s">
        <v>12</v>
      </c>
      <c r="I640">
        <v>5</v>
      </c>
      <c r="J640">
        <v>1</v>
      </c>
      <c r="K640" t="str">
        <f>IF(employee[[#This Row],[LeaveOrNot]]=1, "Leave", "Active")</f>
        <v>Leave</v>
      </c>
    </row>
    <row r="641" spans="1:11" x14ac:dyDescent="0.25">
      <c r="A641" t="str" cm="1">
        <f t="array" ref="A641">"EMP" &amp; TEXT(ROW() - ROW(employee[#Headers]), "0000")</f>
        <v>EMP0640</v>
      </c>
      <c r="B641" t="s">
        <v>9</v>
      </c>
      <c r="C641">
        <v>2014</v>
      </c>
      <c r="D641" t="s">
        <v>10</v>
      </c>
      <c r="E641">
        <v>3</v>
      </c>
      <c r="F641">
        <v>26</v>
      </c>
      <c r="G641" t="s">
        <v>11</v>
      </c>
      <c r="H641" t="s">
        <v>12</v>
      </c>
      <c r="I641">
        <v>4</v>
      </c>
      <c r="J641">
        <v>0</v>
      </c>
      <c r="K641" t="str">
        <f>IF(employee[[#This Row],[LeaveOrNot]]=1, "Leave", "Active")</f>
        <v>Active</v>
      </c>
    </row>
    <row r="642" spans="1:11" x14ac:dyDescent="0.25">
      <c r="A642" t="str" cm="1">
        <f t="array" ref="A642">"EMP" &amp; TEXT(ROW() - ROW(employee[#Headers]), "0000")</f>
        <v>EMP0641</v>
      </c>
      <c r="B642" t="s">
        <v>9</v>
      </c>
      <c r="C642">
        <v>2018</v>
      </c>
      <c r="D642" t="s">
        <v>10</v>
      </c>
      <c r="E642">
        <v>3</v>
      </c>
      <c r="F642">
        <v>26</v>
      </c>
      <c r="G642" t="s">
        <v>11</v>
      </c>
      <c r="H642" t="s">
        <v>12</v>
      </c>
      <c r="I642">
        <v>4</v>
      </c>
      <c r="J642">
        <v>1</v>
      </c>
      <c r="K642" t="str">
        <f>IF(employee[[#This Row],[LeaveOrNot]]=1, "Leave", "Active")</f>
        <v>Leave</v>
      </c>
    </row>
    <row r="643" spans="1:11" x14ac:dyDescent="0.25">
      <c r="A643" t="str" cm="1">
        <f t="array" ref="A643">"EMP" &amp; TEXT(ROW() - ROW(employee[#Headers]), "0000")</f>
        <v>EMP0642</v>
      </c>
      <c r="B643" t="s">
        <v>9</v>
      </c>
      <c r="C643">
        <v>2015</v>
      </c>
      <c r="D643" t="s">
        <v>13</v>
      </c>
      <c r="E643">
        <v>2</v>
      </c>
      <c r="F643">
        <v>24</v>
      </c>
      <c r="G643" t="s">
        <v>14</v>
      </c>
      <c r="H643" t="s">
        <v>12</v>
      </c>
      <c r="I643">
        <v>2</v>
      </c>
      <c r="J643">
        <v>1</v>
      </c>
      <c r="K643" t="str">
        <f>IF(employee[[#This Row],[LeaveOrNot]]=1, "Leave", "Active")</f>
        <v>Leave</v>
      </c>
    </row>
    <row r="644" spans="1:11" x14ac:dyDescent="0.25">
      <c r="A644" t="str" cm="1">
        <f t="array" ref="A644">"EMP" &amp; TEXT(ROW() - ROW(employee[#Headers]), "0000")</f>
        <v>EMP0643</v>
      </c>
      <c r="B644" t="s">
        <v>9</v>
      </c>
      <c r="C644">
        <v>2018</v>
      </c>
      <c r="D644" t="s">
        <v>10</v>
      </c>
      <c r="E644">
        <v>3</v>
      </c>
      <c r="F644">
        <v>27</v>
      </c>
      <c r="G644" t="s">
        <v>11</v>
      </c>
      <c r="H644" t="s">
        <v>12</v>
      </c>
      <c r="I644">
        <v>5</v>
      </c>
      <c r="J644">
        <v>1</v>
      </c>
      <c r="K644" t="str">
        <f>IF(employee[[#This Row],[LeaveOrNot]]=1, "Leave", "Active")</f>
        <v>Leave</v>
      </c>
    </row>
    <row r="645" spans="1:11" x14ac:dyDescent="0.25">
      <c r="A645" t="str" cm="1">
        <f t="array" ref="A645">"EMP" &amp; TEXT(ROW() - ROW(employee[#Headers]), "0000")</f>
        <v>EMP0644</v>
      </c>
      <c r="B645" t="s">
        <v>9</v>
      </c>
      <c r="C645">
        <v>2016</v>
      </c>
      <c r="D645" t="s">
        <v>10</v>
      </c>
      <c r="E645">
        <v>3</v>
      </c>
      <c r="F645">
        <v>27</v>
      </c>
      <c r="G645" t="s">
        <v>14</v>
      </c>
      <c r="H645" t="s">
        <v>12</v>
      </c>
      <c r="I645">
        <v>5</v>
      </c>
      <c r="J645">
        <v>0</v>
      </c>
      <c r="K645" t="str">
        <f>IF(employee[[#This Row],[LeaveOrNot]]=1, "Leave", "Active")</f>
        <v>Active</v>
      </c>
    </row>
    <row r="646" spans="1:11" x14ac:dyDescent="0.25">
      <c r="A646" t="str" cm="1">
        <f t="array" ref="A646">"EMP" &amp; TEXT(ROW() - ROW(employee[#Headers]), "0000")</f>
        <v>EMP0645</v>
      </c>
      <c r="B646" t="s">
        <v>16</v>
      </c>
      <c r="C646">
        <v>2016</v>
      </c>
      <c r="D646" t="s">
        <v>15</v>
      </c>
      <c r="E646">
        <v>3</v>
      </c>
      <c r="F646">
        <v>25</v>
      </c>
      <c r="G646" t="s">
        <v>14</v>
      </c>
      <c r="H646" t="s">
        <v>12</v>
      </c>
      <c r="I646">
        <v>3</v>
      </c>
      <c r="J646">
        <v>1</v>
      </c>
      <c r="K646" t="str">
        <f>IF(employee[[#This Row],[LeaveOrNot]]=1, "Leave", "Active")</f>
        <v>Leave</v>
      </c>
    </row>
    <row r="647" spans="1:11" x14ac:dyDescent="0.25">
      <c r="A647" t="str" cm="1">
        <f t="array" ref="A647">"EMP" &amp; TEXT(ROW() - ROW(employee[#Headers]), "0000")</f>
        <v>EMP0646</v>
      </c>
      <c r="B647" t="s">
        <v>16</v>
      </c>
      <c r="C647">
        <v>2018</v>
      </c>
      <c r="D647" t="s">
        <v>15</v>
      </c>
      <c r="E647">
        <v>3</v>
      </c>
      <c r="F647">
        <v>26</v>
      </c>
      <c r="G647" t="s">
        <v>11</v>
      </c>
      <c r="H647" t="s">
        <v>12</v>
      </c>
      <c r="I647">
        <v>4</v>
      </c>
      <c r="J647">
        <v>1</v>
      </c>
      <c r="K647" t="str">
        <f>IF(employee[[#This Row],[LeaveOrNot]]=1, "Leave", "Active")</f>
        <v>Leave</v>
      </c>
    </row>
    <row r="648" spans="1:11" x14ac:dyDescent="0.25">
      <c r="A648" t="str" cm="1">
        <f t="array" ref="A648">"EMP" &amp; TEXT(ROW() - ROW(employee[#Headers]), "0000")</f>
        <v>EMP0647</v>
      </c>
      <c r="B648" t="s">
        <v>9</v>
      </c>
      <c r="C648">
        <v>2018</v>
      </c>
      <c r="D648" t="s">
        <v>10</v>
      </c>
      <c r="E648">
        <v>3</v>
      </c>
      <c r="F648">
        <v>24</v>
      </c>
      <c r="G648" t="s">
        <v>14</v>
      </c>
      <c r="H648" t="s">
        <v>12</v>
      </c>
      <c r="I648">
        <v>2</v>
      </c>
      <c r="J648">
        <v>1</v>
      </c>
      <c r="K648" t="str">
        <f>IF(employee[[#This Row],[LeaveOrNot]]=1, "Leave", "Active")</f>
        <v>Leave</v>
      </c>
    </row>
    <row r="649" spans="1:11" x14ac:dyDescent="0.25">
      <c r="A649" t="str" cm="1">
        <f t="array" ref="A649">"EMP" &amp; TEXT(ROW() - ROW(employee[#Headers]), "0000")</f>
        <v>EMP0648</v>
      </c>
      <c r="B649" t="s">
        <v>9</v>
      </c>
      <c r="C649">
        <v>2017</v>
      </c>
      <c r="D649" t="s">
        <v>15</v>
      </c>
      <c r="E649">
        <v>2</v>
      </c>
      <c r="F649">
        <v>28</v>
      </c>
      <c r="G649" t="s">
        <v>11</v>
      </c>
      <c r="H649" t="s">
        <v>12</v>
      </c>
      <c r="I649">
        <v>3</v>
      </c>
      <c r="J649">
        <v>0</v>
      </c>
      <c r="K649" t="str">
        <f>IF(employee[[#This Row],[LeaveOrNot]]=1, "Leave", "Active")</f>
        <v>Active</v>
      </c>
    </row>
    <row r="650" spans="1:11" x14ac:dyDescent="0.25">
      <c r="A650" t="str" cm="1">
        <f t="array" ref="A650">"EMP" &amp; TEXT(ROW() - ROW(employee[#Headers]), "0000")</f>
        <v>EMP0649</v>
      </c>
      <c r="B650" t="s">
        <v>9</v>
      </c>
      <c r="C650">
        <v>2015</v>
      </c>
      <c r="D650" t="s">
        <v>10</v>
      </c>
      <c r="E650">
        <v>3</v>
      </c>
      <c r="F650">
        <v>27</v>
      </c>
      <c r="G650" t="s">
        <v>11</v>
      </c>
      <c r="H650" t="s">
        <v>12</v>
      </c>
      <c r="I650">
        <v>5</v>
      </c>
      <c r="J650">
        <v>0</v>
      </c>
      <c r="K650" t="str">
        <f>IF(employee[[#This Row],[LeaveOrNot]]=1, "Leave", "Active")</f>
        <v>Active</v>
      </c>
    </row>
    <row r="651" spans="1:11" x14ac:dyDescent="0.25">
      <c r="A651" t="str" cm="1">
        <f t="array" ref="A651">"EMP" &amp; TEXT(ROW() - ROW(employee[#Headers]), "0000")</f>
        <v>EMP0650</v>
      </c>
      <c r="B651" t="s">
        <v>9</v>
      </c>
      <c r="C651">
        <v>2017</v>
      </c>
      <c r="D651" t="s">
        <v>10</v>
      </c>
      <c r="E651">
        <v>3</v>
      </c>
      <c r="F651">
        <v>26</v>
      </c>
      <c r="G651" t="s">
        <v>11</v>
      </c>
      <c r="H651" t="s">
        <v>12</v>
      </c>
      <c r="I651">
        <v>4</v>
      </c>
      <c r="J651">
        <v>0</v>
      </c>
      <c r="K651" t="str">
        <f>IF(employee[[#This Row],[LeaveOrNot]]=1, "Leave", "Active")</f>
        <v>Active</v>
      </c>
    </row>
    <row r="652" spans="1:11" x14ac:dyDescent="0.25">
      <c r="A652" t="str" cm="1">
        <f t="array" ref="A652">"EMP" &amp; TEXT(ROW() - ROW(employee[#Headers]), "0000")</f>
        <v>EMP0651</v>
      </c>
      <c r="B652" t="s">
        <v>9</v>
      </c>
      <c r="C652">
        <v>2016</v>
      </c>
      <c r="D652" t="s">
        <v>10</v>
      </c>
      <c r="E652">
        <v>3</v>
      </c>
      <c r="F652">
        <v>25</v>
      </c>
      <c r="G652" t="s">
        <v>11</v>
      </c>
      <c r="H652" t="s">
        <v>12</v>
      </c>
      <c r="I652">
        <v>3</v>
      </c>
      <c r="J652">
        <v>0</v>
      </c>
      <c r="K652" t="str">
        <f>IF(employee[[#This Row],[LeaveOrNot]]=1, "Leave", "Active")</f>
        <v>Active</v>
      </c>
    </row>
    <row r="653" spans="1:11" x14ac:dyDescent="0.25">
      <c r="A653" t="str" cm="1">
        <f t="array" ref="A653">"EMP" &amp; TEXT(ROW() - ROW(employee[#Headers]), "0000")</f>
        <v>EMP0652</v>
      </c>
      <c r="B653" t="s">
        <v>9</v>
      </c>
      <c r="C653">
        <v>2013</v>
      </c>
      <c r="D653" t="s">
        <v>13</v>
      </c>
      <c r="E653">
        <v>3</v>
      </c>
      <c r="F653">
        <v>25</v>
      </c>
      <c r="G653" t="s">
        <v>11</v>
      </c>
      <c r="H653" t="s">
        <v>12</v>
      </c>
      <c r="I653">
        <v>3</v>
      </c>
      <c r="J653">
        <v>0</v>
      </c>
      <c r="K653" t="str">
        <f>IF(employee[[#This Row],[LeaveOrNot]]=1, "Leave", "Active")</f>
        <v>Active</v>
      </c>
    </row>
    <row r="654" spans="1:11" x14ac:dyDescent="0.25">
      <c r="A654" t="str" cm="1">
        <f t="array" ref="A654">"EMP" &amp; TEXT(ROW() - ROW(employee[#Headers]), "0000")</f>
        <v>EMP0653</v>
      </c>
      <c r="B654" t="s">
        <v>9</v>
      </c>
      <c r="C654">
        <v>2015</v>
      </c>
      <c r="D654" t="s">
        <v>13</v>
      </c>
      <c r="E654">
        <v>3</v>
      </c>
      <c r="F654">
        <v>25</v>
      </c>
      <c r="G654" t="s">
        <v>14</v>
      </c>
      <c r="H654" t="s">
        <v>12</v>
      </c>
      <c r="I654">
        <v>3</v>
      </c>
      <c r="J654">
        <v>1</v>
      </c>
      <c r="K654" t="str">
        <f>IF(employee[[#This Row],[LeaveOrNot]]=1, "Leave", "Active")</f>
        <v>Leave</v>
      </c>
    </row>
    <row r="655" spans="1:11" x14ac:dyDescent="0.25">
      <c r="A655" t="str" cm="1">
        <f t="array" ref="A655">"EMP" &amp; TEXT(ROW() - ROW(employee[#Headers]), "0000")</f>
        <v>EMP0654</v>
      </c>
      <c r="B655" t="s">
        <v>9</v>
      </c>
      <c r="C655">
        <v>2014</v>
      </c>
      <c r="D655" t="s">
        <v>10</v>
      </c>
      <c r="E655">
        <v>3</v>
      </c>
      <c r="F655">
        <v>28</v>
      </c>
      <c r="G655" t="s">
        <v>14</v>
      </c>
      <c r="H655" t="s">
        <v>12</v>
      </c>
      <c r="I655">
        <v>3</v>
      </c>
      <c r="J655">
        <v>0</v>
      </c>
      <c r="K655" t="str">
        <f>IF(employee[[#This Row],[LeaveOrNot]]=1, "Leave", "Active")</f>
        <v>Active</v>
      </c>
    </row>
    <row r="656" spans="1:11" x14ac:dyDescent="0.25">
      <c r="A656" t="str" cm="1">
        <f t="array" ref="A656">"EMP" &amp; TEXT(ROW() - ROW(employee[#Headers]), "0000")</f>
        <v>EMP0655</v>
      </c>
      <c r="B656" t="s">
        <v>9</v>
      </c>
      <c r="C656">
        <v>2015</v>
      </c>
      <c r="D656" t="s">
        <v>13</v>
      </c>
      <c r="E656">
        <v>3</v>
      </c>
      <c r="F656">
        <v>24</v>
      </c>
      <c r="G656" t="s">
        <v>11</v>
      </c>
      <c r="H656" t="s">
        <v>12</v>
      </c>
      <c r="I656">
        <v>2</v>
      </c>
      <c r="J656">
        <v>0</v>
      </c>
      <c r="K656" t="str">
        <f>IF(employee[[#This Row],[LeaveOrNot]]=1, "Leave", "Active")</f>
        <v>Active</v>
      </c>
    </row>
    <row r="657" spans="1:11" x14ac:dyDescent="0.25">
      <c r="A657" t="str" cm="1">
        <f t="array" ref="A657">"EMP" &amp; TEXT(ROW() - ROW(employee[#Headers]), "0000")</f>
        <v>EMP0656</v>
      </c>
      <c r="B657" t="s">
        <v>9</v>
      </c>
      <c r="C657">
        <v>2016</v>
      </c>
      <c r="D657" t="s">
        <v>10</v>
      </c>
      <c r="E657">
        <v>3</v>
      </c>
      <c r="F657">
        <v>26</v>
      </c>
      <c r="G657" t="s">
        <v>14</v>
      </c>
      <c r="H657" t="s">
        <v>12</v>
      </c>
      <c r="I657">
        <v>4</v>
      </c>
      <c r="J657">
        <v>0</v>
      </c>
      <c r="K657" t="str">
        <f>IF(employee[[#This Row],[LeaveOrNot]]=1, "Leave", "Active")</f>
        <v>Active</v>
      </c>
    </row>
    <row r="658" spans="1:11" x14ac:dyDescent="0.25">
      <c r="A658" t="str" cm="1">
        <f t="array" ref="A658">"EMP" &amp; TEXT(ROW() - ROW(employee[#Headers]), "0000")</f>
        <v>EMP0657</v>
      </c>
      <c r="B658" t="s">
        <v>9</v>
      </c>
      <c r="C658">
        <v>2018</v>
      </c>
      <c r="D658" t="s">
        <v>10</v>
      </c>
      <c r="E658">
        <v>1</v>
      </c>
      <c r="F658">
        <v>25</v>
      </c>
      <c r="G658" t="s">
        <v>11</v>
      </c>
      <c r="H658" t="s">
        <v>17</v>
      </c>
      <c r="I658">
        <v>3</v>
      </c>
      <c r="J658">
        <v>0</v>
      </c>
      <c r="K658" t="str">
        <f>IF(employee[[#This Row],[LeaveOrNot]]=1, "Leave", "Active")</f>
        <v>Active</v>
      </c>
    </row>
    <row r="659" spans="1:11" x14ac:dyDescent="0.25">
      <c r="A659" t="str" cm="1">
        <f t="array" ref="A659">"EMP" &amp; TEXT(ROW() - ROW(employee[#Headers]), "0000")</f>
        <v>EMP0658</v>
      </c>
      <c r="B659" t="s">
        <v>16</v>
      </c>
      <c r="C659">
        <v>2017</v>
      </c>
      <c r="D659" t="s">
        <v>13</v>
      </c>
      <c r="E659">
        <v>2</v>
      </c>
      <c r="F659">
        <v>28</v>
      </c>
      <c r="G659" t="s">
        <v>14</v>
      </c>
      <c r="H659" t="s">
        <v>12</v>
      </c>
      <c r="I659">
        <v>1</v>
      </c>
      <c r="J659">
        <v>0</v>
      </c>
      <c r="K659" t="str">
        <f>IF(employee[[#This Row],[LeaveOrNot]]=1, "Leave", "Active")</f>
        <v>Active</v>
      </c>
    </row>
    <row r="660" spans="1:11" x14ac:dyDescent="0.25">
      <c r="A660" t="str" cm="1">
        <f t="array" ref="A660">"EMP" &amp; TEXT(ROW() - ROW(employee[#Headers]), "0000")</f>
        <v>EMP0659</v>
      </c>
      <c r="B660" t="s">
        <v>9</v>
      </c>
      <c r="C660">
        <v>2014</v>
      </c>
      <c r="D660" t="s">
        <v>13</v>
      </c>
      <c r="E660">
        <v>2</v>
      </c>
      <c r="F660">
        <v>25</v>
      </c>
      <c r="G660" t="s">
        <v>14</v>
      </c>
      <c r="H660" t="s">
        <v>12</v>
      </c>
      <c r="I660">
        <v>3</v>
      </c>
      <c r="J660">
        <v>1</v>
      </c>
      <c r="K660" t="str">
        <f>IF(employee[[#This Row],[LeaveOrNot]]=1, "Leave", "Active")</f>
        <v>Leave</v>
      </c>
    </row>
    <row r="661" spans="1:11" x14ac:dyDescent="0.25">
      <c r="A661" t="str" cm="1">
        <f t="array" ref="A661">"EMP" &amp; TEXT(ROW() - ROW(employee[#Headers]), "0000")</f>
        <v>EMP0660</v>
      </c>
      <c r="B661" t="s">
        <v>9</v>
      </c>
      <c r="C661">
        <v>2017</v>
      </c>
      <c r="D661" t="s">
        <v>10</v>
      </c>
      <c r="E661">
        <v>3</v>
      </c>
      <c r="F661">
        <v>25</v>
      </c>
      <c r="G661" t="s">
        <v>11</v>
      </c>
      <c r="H661" t="s">
        <v>12</v>
      </c>
      <c r="I661">
        <v>3</v>
      </c>
      <c r="J661">
        <v>0</v>
      </c>
      <c r="K661" t="str">
        <f>IF(employee[[#This Row],[LeaveOrNot]]=1, "Leave", "Active")</f>
        <v>Active</v>
      </c>
    </row>
    <row r="662" spans="1:11" x14ac:dyDescent="0.25">
      <c r="A662" t="str" cm="1">
        <f t="array" ref="A662">"EMP" &amp; TEXT(ROW() - ROW(employee[#Headers]), "0000")</f>
        <v>EMP0661</v>
      </c>
      <c r="B662" t="s">
        <v>9</v>
      </c>
      <c r="C662">
        <v>2016</v>
      </c>
      <c r="D662" t="s">
        <v>10</v>
      </c>
      <c r="E662">
        <v>3</v>
      </c>
      <c r="F662">
        <v>28</v>
      </c>
      <c r="G662" t="s">
        <v>14</v>
      </c>
      <c r="H662" t="s">
        <v>12</v>
      </c>
      <c r="I662">
        <v>3</v>
      </c>
      <c r="J662">
        <v>0</v>
      </c>
      <c r="K662" t="str">
        <f>IF(employee[[#This Row],[LeaveOrNot]]=1, "Leave", "Active")</f>
        <v>Active</v>
      </c>
    </row>
    <row r="663" spans="1:11" x14ac:dyDescent="0.25">
      <c r="A663" t="str" cm="1">
        <f t="array" ref="A663">"EMP" &amp; TEXT(ROW() - ROW(employee[#Headers]), "0000")</f>
        <v>EMP0662</v>
      </c>
      <c r="B663" t="s">
        <v>9</v>
      </c>
      <c r="C663">
        <v>2014</v>
      </c>
      <c r="D663" t="s">
        <v>10</v>
      </c>
      <c r="E663">
        <v>3</v>
      </c>
      <c r="F663">
        <v>28</v>
      </c>
      <c r="G663" t="s">
        <v>14</v>
      </c>
      <c r="H663" t="s">
        <v>12</v>
      </c>
      <c r="I663">
        <v>2</v>
      </c>
      <c r="J663">
        <v>0</v>
      </c>
      <c r="K663" t="str">
        <f>IF(employee[[#This Row],[LeaveOrNot]]=1, "Leave", "Active")</f>
        <v>Active</v>
      </c>
    </row>
    <row r="664" spans="1:11" x14ac:dyDescent="0.25">
      <c r="A664" t="str" cm="1">
        <f t="array" ref="A664">"EMP" &amp; TEXT(ROW() - ROW(employee[#Headers]), "0000")</f>
        <v>EMP0663</v>
      </c>
      <c r="B664" t="s">
        <v>16</v>
      </c>
      <c r="C664">
        <v>2017</v>
      </c>
      <c r="D664" t="s">
        <v>15</v>
      </c>
      <c r="E664">
        <v>2</v>
      </c>
      <c r="F664">
        <v>28</v>
      </c>
      <c r="G664" t="s">
        <v>11</v>
      </c>
      <c r="H664" t="s">
        <v>12</v>
      </c>
      <c r="I664">
        <v>2</v>
      </c>
      <c r="J664">
        <v>0</v>
      </c>
      <c r="K664" t="str">
        <f>IF(employee[[#This Row],[LeaveOrNot]]=1, "Leave", "Active")</f>
        <v>Active</v>
      </c>
    </row>
    <row r="665" spans="1:11" x14ac:dyDescent="0.25">
      <c r="A665" t="str" cm="1">
        <f t="array" ref="A665">"EMP" &amp; TEXT(ROW() - ROW(employee[#Headers]), "0000")</f>
        <v>EMP0664</v>
      </c>
      <c r="B665" t="s">
        <v>9</v>
      </c>
      <c r="C665">
        <v>2017</v>
      </c>
      <c r="D665" t="s">
        <v>15</v>
      </c>
      <c r="E665">
        <v>2</v>
      </c>
      <c r="F665">
        <v>24</v>
      </c>
      <c r="G665" t="s">
        <v>14</v>
      </c>
      <c r="H665" t="s">
        <v>12</v>
      </c>
      <c r="I665">
        <v>2</v>
      </c>
      <c r="J665">
        <v>0</v>
      </c>
      <c r="K665" t="str">
        <f>IF(employee[[#This Row],[LeaveOrNot]]=1, "Leave", "Active")</f>
        <v>Active</v>
      </c>
    </row>
    <row r="666" spans="1:11" x14ac:dyDescent="0.25">
      <c r="A666" t="str" cm="1">
        <f t="array" ref="A666">"EMP" &amp; TEXT(ROW() - ROW(employee[#Headers]), "0000")</f>
        <v>EMP0665</v>
      </c>
      <c r="B666" t="s">
        <v>18</v>
      </c>
      <c r="C666">
        <v>2013</v>
      </c>
      <c r="D666" t="s">
        <v>15</v>
      </c>
      <c r="E666">
        <v>2</v>
      </c>
      <c r="F666">
        <v>25</v>
      </c>
      <c r="G666" t="s">
        <v>11</v>
      </c>
      <c r="H666" t="s">
        <v>12</v>
      </c>
      <c r="I666">
        <v>3</v>
      </c>
      <c r="J666">
        <v>1</v>
      </c>
      <c r="K666" t="str">
        <f>IF(employee[[#This Row],[LeaveOrNot]]=1, "Leave", "Active")</f>
        <v>Leave</v>
      </c>
    </row>
    <row r="667" spans="1:11" x14ac:dyDescent="0.25">
      <c r="A667" t="str" cm="1">
        <f t="array" ref="A667">"EMP" &amp; TEXT(ROW() - ROW(employee[#Headers]), "0000")</f>
        <v>EMP0666</v>
      </c>
      <c r="B667" t="s">
        <v>9</v>
      </c>
      <c r="C667">
        <v>2017</v>
      </c>
      <c r="D667" t="s">
        <v>10</v>
      </c>
      <c r="E667">
        <v>3</v>
      </c>
      <c r="F667">
        <v>24</v>
      </c>
      <c r="G667" t="s">
        <v>11</v>
      </c>
      <c r="H667" t="s">
        <v>12</v>
      </c>
      <c r="I667">
        <v>2</v>
      </c>
      <c r="J667">
        <v>0</v>
      </c>
      <c r="K667" t="str">
        <f>IF(employee[[#This Row],[LeaveOrNot]]=1, "Leave", "Active")</f>
        <v>Active</v>
      </c>
    </row>
    <row r="668" spans="1:11" x14ac:dyDescent="0.25">
      <c r="A668" t="str" cm="1">
        <f t="array" ref="A668">"EMP" &amp; TEXT(ROW() - ROW(employee[#Headers]), "0000")</f>
        <v>EMP0667</v>
      </c>
      <c r="B668" t="s">
        <v>9</v>
      </c>
      <c r="C668">
        <v>2017</v>
      </c>
      <c r="D668" t="s">
        <v>10</v>
      </c>
      <c r="E668">
        <v>3</v>
      </c>
      <c r="F668">
        <v>26</v>
      </c>
      <c r="G668" t="s">
        <v>14</v>
      </c>
      <c r="H668" t="s">
        <v>12</v>
      </c>
      <c r="I668">
        <v>4</v>
      </c>
      <c r="J668">
        <v>0</v>
      </c>
      <c r="K668" t="str">
        <f>IF(employee[[#This Row],[LeaveOrNot]]=1, "Leave", "Active")</f>
        <v>Active</v>
      </c>
    </row>
    <row r="669" spans="1:11" x14ac:dyDescent="0.25">
      <c r="A669" t="str" cm="1">
        <f t="array" ref="A669">"EMP" &amp; TEXT(ROW() - ROW(employee[#Headers]), "0000")</f>
        <v>EMP0668</v>
      </c>
      <c r="B669" t="s">
        <v>9</v>
      </c>
      <c r="C669">
        <v>2015</v>
      </c>
      <c r="D669" t="s">
        <v>10</v>
      </c>
      <c r="E669">
        <v>1</v>
      </c>
      <c r="F669">
        <v>25</v>
      </c>
      <c r="G669" t="s">
        <v>11</v>
      </c>
      <c r="H669" t="s">
        <v>12</v>
      </c>
      <c r="I669">
        <v>3</v>
      </c>
      <c r="J669">
        <v>0</v>
      </c>
      <c r="K669" t="str">
        <f>IF(employee[[#This Row],[LeaveOrNot]]=1, "Leave", "Active")</f>
        <v>Active</v>
      </c>
    </row>
    <row r="670" spans="1:11" x14ac:dyDescent="0.25">
      <c r="A670" t="str" cm="1">
        <f t="array" ref="A670">"EMP" &amp; TEXT(ROW() - ROW(employee[#Headers]), "0000")</f>
        <v>EMP0669</v>
      </c>
      <c r="B670" t="s">
        <v>9</v>
      </c>
      <c r="C670">
        <v>2016</v>
      </c>
      <c r="D670" t="s">
        <v>10</v>
      </c>
      <c r="E670">
        <v>3</v>
      </c>
      <c r="F670">
        <v>26</v>
      </c>
      <c r="G670" t="s">
        <v>14</v>
      </c>
      <c r="H670" t="s">
        <v>12</v>
      </c>
      <c r="I670">
        <v>4</v>
      </c>
      <c r="J670">
        <v>0</v>
      </c>
      <c r="K670" t="str">
        <f>IF(employee[[#This Row],[LeaveOrNot]]=1, "Leave", "Active")</f>
        <v>Active</v>
      </c>
    </row>
    <row r="671" spans="1:11" x14ac:dyDescent="0.25">
      <c r="A671" t="str" cm="1">
        <f t="array" ref="A671">"EMP" &amp; TEXT(ROW() - ROW(employee[#Headers]), "0000")</f>
        <v>EMP0670</v>
      </c>
      <c r="B671" t="s">
        <v>18</v>
      </c>
      <c r="C671">
        <v>2014</v>
      </c>
      <c r="D671" t="s">
        <v>15</v>
      </c>
      <c r="E671">
        <v>3</v>
      </c>
      <c r="F671">
        <v>28</v>
      </c>
      <c r="G671" t="s">
        <v>11</v>
      </c>
      <c r="H671" t="s">
        <v>12</v>
      </c>
      <c r="I671">
        <v>2</v>
      </c>
      <c r="J671">
        <v>1</v>
      </c>
      <c r="K671" t="str">
        <f>IF(employee[[#This Row],[LeaveOrNot]]=1, "Leave", "Active")</f>
        <v>Leave</v>
      </c>
    </row>
    <row r="672" spans="1:11" x14ac:dyDescent="0.25">
      <c r="A672" t="str" cm="1">
        <f t="array" ref="A672">"EMP" &amp; TEXT(ROW() - ROW(employee[#Headers]), "0000")</f>
        <v>EMP0671</v>
      </c>
      <c r="B672" t="s">
        <v>16</v>
      </c>
      <c r="C672">
        <v>2018</v>
      </c>
      <c r="D672" t="s">
        <v>15</v>
      </c>
      <c r="E672">
        <v>3</v>
      </c>
      <c r="F672">
        <v>27</v>
      </c>
      <c r="G672" t="s">
        <v>14</v>
      </c>
      <c r="H672" t="s">
        <v>12</v>
      </c>
      <c r="I672">
        <v>5</v>
      </c>
      <c r="J672">
        <v>1</v>
      </c>
      <c r="K672" t="str">
        <f>IF(employee[[#This Row],[LeaveOrNot]]=1, "Leave", "Active")</f>
        <v>Leave</v>
      </c>
    </row>
    <row r="673" spans="1:11" x14ac:dyDescent="0.25">
      <c r="A673" t="str" cm="1">
        <f t="array" ref="A673">"EMP" &amp; TEXT(ROW() - ROW(employee[#Headers]), "0000")</f>
        <v>EMP0672</v>
      </c>
      <c r="B673" t="s">
        <v>9</v>
      </c>
      <c r="C673">
        <v>2016</v>
      </c>
      <c r="D673" t="s">
        <v>15</v>
      </c>
      <c r="E673">
        <v>3</v>
      </c>
      <c r="F673">
        <v>27</v>
      </c>
      <c r="G673" t="s">
        <v>14</v>
      </c>
      <c r="H673" t="s">
        <v>12</v>
      </c>
      <c r="I673">
        <v>5</v>
      </c>
      <c r="J673">
        <v>0</v>
      </c>
      <c r="K673" t="str">
        <f>IF(employee[[#This Row],[LeaveOrNot]]=1, "Leave", "Active")</f>
        <v>Active</v>
      </c>
    </row>
    <row r="674" spans="1:11" x14ac:dyDescent="0.25">
      <c r="A674" t="str" cm="1">
        <f t="array" ref="A674">"EMP" &amp; TEXT(ROW() - ROW(employee[#Headers]), "0000")</f>
        <v>EMP0673</v>
      </c>
      <c r="B674" t="s">
        <v>16</v>
      </c>
      <c r="C674">
        <v>2017</v>
      </c>
      <c r="D674" t="s">
        <v>15</v>
      </c>
      <c r="E674">
        <v>2</v>
      </c>
      <c r="F674">
        <v>25</v>
      </c>
      <c r="G674" t="s">
        <v>11</v>
      </c>
      <c r="H674" t="s">
        <v>12</v>
      </c>
      <c r="I674">
        <v>3</v>
      </c>
      <c r="J674">
        <v>1</v>
      </c>
      <c r="K674" t="str">
        <f>IF(employee[[#This Row],[LeaveOrNot]]=1, "Leave", "Active")</f>
        <v>Leave</v>
      </c>
    </row>
    <row r="675" spans="1:11" x14ac:dyDescent="0.25">
      <c r="A675" t="str" cm="1">
        <f t="array" ref="A675">"EMP" &amp; TEXT(ROW() - ROW(employee[#Headers]), "0000")</f>
        <v>EMP0674</v>
      </c>
      <c r="B675" t="s">
        <v>9</v>
      </c>
      <c r="C675">
        <v>2017</v>
      </c>
      <c r="D675" t="s">
        <v>10</v>
      </c>
      <c r="E675">
        <v>3</v>
      </c>
      <c r="F675">
        <v>26</v>
      </c>
      <c r="G675" t="s">
        <v>11</v>
      </c>
      <c r="H675" t="s">
        <v>12</v>
      </c>
      <c r="I675">
        <v>4</v>
      </c>
      <c r="J675">
        <v>0</v>
      </c>
      <c r="K675" t="str">
        <f>IF(employee[[#This Row],[LeaveOrNot]]=1, "Leave", "Active")</f>
        <v>Active</v>
      </c>
    </row>
    <row r="676" spans="1:11" x14ac:dyDescent="0.25">
      <c r="A676" t="str" cm="1">
        <f t="array" ref="A676">"EMP" &amp; TEXT(ROW() - ROW(employee[#Headers]), "0000")</f>
        <v>EMP0675</v>
      </c>
      <c r="B676" t="s">
        <v>9</v>
      </c>
      <c r="C676">
        <v>2016</v>
      </c>
      <c r="D676" t="s">
        <v>15</v>
      </c>
      <c r="E676">
        <v>3</v>
      </c>
      <c r="F676">
        <v>27</v>
      </c>
      <c r="G676" t="s">
        <v>14</v>
      </c>
      <c r="H676" t="s">
        <v>17</v>
      </c>
      <c r="I676">
        <v>5</v>
      </c>
      <c r="J676">
        <v>0</v>
      </c>
      <c r="K676" t="str">
        <f>IF(employee[[#This Row],[LeaveOrNot]]=1, "Leave", "Active")</f>
        <v>Active</v>
      </c>
    </row>
    <row r="677" spans="1:11" x14ac:dyDescent="0.25">
      <c r="A677" t="str" cm="1">
        <f t="array" ref="A677">"EMP" &amp; TEXT(ROW() - ROW(employee[#Headers]), "0000")</f>
        <v>EMP0676</v>
      </c>
      <c r="B677" t="s">
        <v>9</v>
      </c>
      <c r="C677">
        <v>2017</v>
      </c>
      <c r="D677" t="s">
        <v>13</v>
      </c>
      <c r="E677">
        <v>2</v>
      </c>
      <c r="F677">
        <v>25</v>
      </c>
      <c r="G677" t="s">
        <v>14</v>
      </c>
      <c r="H677" t="s">
        <v>12</v>
      </c>
      <c r="I677">
        <v>3</v>
      </c>
      <c r="J677">
        <v>1</v>
      </c>
      <c r="K677" t="str">
        <f>IF(employee[[#This Row],[LeaveOrNot]]=1, "Leave", "Active")</f>
        <v>Leave</v>
      </c>
    </row>
    <row r="678" spans="1:11" x14ac:dyDescent="0.25">
      <c r="A678" t="str" cm="1">
        <f t="array" ref="A678">"EMP" &amp; TEXT(ROW() - ROW(employee[#Headers]), "0000")</f>
        <v>EMP0677</v>
      </c>
      <c r="B678" t="s">
        <v>9</v>
      </c>
      <c r="C678">
        <v>2018</v>
      </c>
      <c r="D678" t="s">
        <v>13</v>
      </c>
      <c r="E678">
        <v>3</v>
      </c>
      <c r="F678">
        <v>28</v>
      </c>
      <c r="G678" t="s">
        <v>14</v>
      </c>
      <c r="H678" t="s">
        <v>12</v>
      </c>
      <c r="I678">
        <v>1</v>
      </c>
      <c r="J678">
        <v>1</v>
      </c>
      <c r="K678" t="str">
        <f>IF(employee[[#This Row],[LeaveOrNot]]=1, "Leave", "Active")</f>
        <v>Leave</v>
      </c>
    </row>
    <row r="679" spans="1:11" x14ac:dyDescent="0.25">
      <c r="A679" t="str" cm="1">
        <f t="array" ref="A679">"EMP" &amp; TEXT(ROW() - ROW(employee[#Headers]), "0000")</f>
        <v>EMP0678</v>
      </c>
      <c r="B679" t="s">
        <v>9</v>
      </c>
      <c r="C679">
        <v>2014</v>
      </c>
      <c r="D679" t="s">
        <v>10</v>
      </c>
      <c r="E679">
        <v>3</v>
      </c>
      <c r="F679">
        <v>25</v>
      </c>
      <c r="G679" t="s">
        <v>14</v>
      </c>
      <c r="H679" t="s">
        <v>12</v>
      </c>
      <c r="I679">
        <v>3</v>
      </c>
      <c r="J679">
        <v>1</v>
      </c>
      <c r="K679" t="str">
        <f>IF(employee[[#This Row],[LeaveOrNot]]=1, "Leave", "Active")</f>
        <v>Leave</v>
      </c>
    </row>
    <row r="680" spans="1:11" x14ac:dyDescent="0.25">
      <c r="A680" t="str" cm="1">
        <f t="array" ref="A680">"EMP" &amp; TEXT(ROW() - ROW(employee[#Headers]), "0000")</f>
        <v>EMP0679</v>
      </c>
      <c r="B680" t="s">
        <v>9</v>
      </c>
      <c r="C680">
        <v>2018</v>
      </c>
      <c r="D680" t="s">
        <v>13</v>
      </c>
      <c r="E680">
        <v>3</v>
      </c>
      <c r="F680">
        <v>28</v>
      </c>
      <c r="G680" t="s">
        <v>11</v>
      </c>
      <c r="H680" t="s">
        <v>12</v>
      </c>
      <c r="I680">
        <v>1</v>
      </c>
      <c r="J680">
        <v>1</v>
      </c>
      <c r="K680" t="str">
        <f>IF(employee[[#This Row],[LeaveOrNot]]=1, "Leave", "Active")</f>
        <v>Leave</v>
      </c>
    </row>
    <row r="681" spans="1:11" x14ac:dyDescent="0.25">
      <c r="A681" t="str" cm="1">
        <f t="array" ref="A681">"EMP" &amp; TEXT(ROW() - ROW(employee[#Headers]), "0000")</f>
        <v>EMP0680</v>
      </c>
      <c r="B681" t="s">
        <v>9</v>
      </c>
      <c r="C681">
        <v>2017</v>
      </c>
      <c r="D681" t="s">
        <v>10</v>
      </c>
      <c r="E681">
        <v>1</v>
      </c>
      <c r="F681">
        <v>26</v>
      </c>
      <c r="G681" t="s">
        <v>14</v>
      </c>
      <c r="H681" t="s">
        <v>12</v>
      </c>
      <c r="I681">
        <v>4</v>
      </c>
      <c r="J681">
        <v>0</v>
      </c>
      <c r="K681" t="str">
        <f>IF(employee[[#This Row],[LeaveOrNot]]=1, "Leave", "Active")</f>
        <v>Active</v>
      </c>
    </row>
    <row r="682" spans="1:11" x14ac:dyDescent="0.25">
      <c r="A682" t="str" cm="1">
        <f t="array" ref="A682">"EMP" &amp; TEXT(ROW() - ROW(employee[#Headers]), "0000")</f>
        <v>EMP0681</v>
      </c>
      <c r="B682" t="s">
        <v>9</v>
      </c>
      <c r="C682">
        <v>2013</v>
      </c>
      <c r="D682" t="s">
        <v>10</v>
      </c>
      <c r="E682">
        <v>3</v>
      </c>
      <c r="F682">
        <v>24</v>
      </c>
      <c r="G682" t="s">
        <v>11</v>
      </c>
      <c r="H682" t="s">
        <v>12</v>
      </c>
      <c r="I682">
        <v>2</v>
      </c>
      <c r="J682">
        <v>1</v>
      </c>
      <c r="K682" t="str">
        <f>IF(employee[[#This Row],[LeaveOrNot]]=1, "Leave", "Active")</f>
        <v>Leave</v>
      </c>
    </row>
    <row r="683" spans="1:11" x14ac:dyDescent="0.25">
      <c r="A683" t="str" cm="1">
        <f t="array" ref="A683">"EMP" &amp; TEXT(ROW() - ROW(employee[#Headers]), "0000")</f>
        <v>EMP0682</v>
      </c>
      <c r="B683" t="s">
        <v>9</v>
      </c>
      <c r="C683">
        <v>2012</v>
      </c>
      <c r="D683" t="s">
        <v>15</v>
      </c>
      <c r="E683">
        <v>3</v>
      </c>
      <c r="F683">
        <v>26</v>
      </c>
      <c r="G683" t="s">
        <v>14</v>
      </c>
      <c r="H683" t="s">
        <v>12</v>
      </c>
      <c r="I683">
        <v>4</v>
      </c>
      <c r="J683">
        <v>0</v>
      </c>
      <c r="K683" t="str">
        <f>IF(employee[[#This Row],[LeaveOrNot]]=1, "Leave", "Active")</f>
        <v>Active</v>
      </c>
    </row>
    <row r="684" spans="1:11" x14ac:dyDescent="0.25">
      <c r="A684" t="str" cm="1">
        <f t="array" ref="A684">"EMP" &amp; TEXT(ROW() - ROW(employee[#Headers]), "0000")</f>
        <v>EMP0683</v>
      </c>
      <c r="B684" t="s">
        <v>9</v>
      </c>
      <c r="C684">
        <v>2012</v>
      </c>
      <c r="D684" t="s">
        <v>13</v>
      </c>
      <c r="E684">
        <v>3</v>
      </c>
      <c r="F684">
        <v>25</v>
      </c>
      <c r="G684" t="s">
        <v>11</v>
      </c>
      <c r="H684" t="s">
        <v>12</v>
      </c>
      <c r="I684">
        <v>3</v>
      </c>
      <c r="J684">
        <v>0</v>
      </c>
      <c r="K684" t="str">
        <f>IF(employee[[#This Row],[LeaveOrNot]]=1, "Leave", "Active")</f>
        <v>Active</v>
      </c>
    </row>
    <row r="685" spans="1:11" x14ac:dyDescent="0.25">
      <c r="A685" t="str" cm="1">
        <f t="array" ref="A685">"EMP" &amp; TEXT(ROW() - ROW(employee[#Headers]), "0000")</f>
        <v>EMP0684</v>
      </c>
      <c r="B685" t="s">
        <v>16</v>
      </c>
      <c r="C685">
        <v>2013</v>
      </c>
      <c r="D685" t="s">
        <v>15</v>
      </c>
      <c r="E685">
        <v>2</v>
      </c>
      <c r="F685">
        <v>24</v>
      </c>
      <c r="G685" t="s">
        <v>11</v>
      </c>
      <c r="H685" t="s">
        <v>12</v>
      </c>
      <c r="I685">
        <v>2</v>
      </c>
      <c r="J685">
        <v>1</v>
      </c>
      <c r="K685" t="str">
        <f>IF(employee[[#This Row],[LeaveOrNot]]=1, "Leave", "Active")</f>
        <v>Leave</v>
      </c>
    </row>
    <row r="686" spans="1:11" x14ac:dyDescent="0.25">
      <c r="A686" t="str" cm="1">
        <f t="array" ref="A686">"EMP" &amp; TEXT(ROW() - ROW(employee[#Headers]), "0000")</f>
        <v>EMP0685</v>
      </c>
      <c r="B686" t="s">
        <v>9</v>
      </c>
      <c r="C686">
        <v>2018</v>
      </c>
      <c r="D686" t="s">
        <v>13</v>
      </c>
      <c r="E686">
        <v>3</v>
      </c>
      <c r="F686">
        <v>26</v>
      </c>
      <c r="G686" t="s">
        <v>11</v>
      </c>
      <c r="H686" t="s">
        <v>12</v>
      </c>
      <c r="I686">
        <v>4</v>
      </c>
      <c r="J686">
        <v>1</v>
      </c>
      <c r="K686" t="str">
        <f>IF(employee[[#This Row],[LeaveOrNot]]=1, "Leave", "Active")</f>
        <v>Leave</v>
      </c>
    </row>
    <row r="687" spans="1:11" x14ac:dyDescent="0.25">
      <c r="A687" t="str" cm="1">
        <f t="array" ref="A687">"EMP" &amp; TEXT(ROW() - ROW(employee[#Headers]), "0000")</f>
        <v>EMP0686</v>
      </c>
      <c r="B687" t="s">
        <v>9</v>
      </c>
      <c r="C687">
        <v>2016</v>
      </c>
      <c r="D687" t="s">
        <v>15</v>
      </c>
      <c r="E687">
        <v>3</v>
      </c>
      <c r="F687">
        <v>28</v>
      </c>
      <c r="G687" t="s">
        <v>14</v>
      </c>
      <c r="H687" t="s">
        <v>12</v>
      </c>
      <c r="I687">
        <v>2</v>
      </c>
      <c r="J687">
        <v>0</v>
      </c>
      <c r="K687" t="str">
        <f>IF(employee[[#This Row],[LeaveOrNot]]=1, "Leave", "Active")</f>
        <v>Active</v>
      </c>
    </row>
    <row r="688" spans="1:11" x14ac:dyDescent="0.25">
      <c r="A688" t="str" cm="1">
        <f t="array" ref="A688">"EMP" &amp; TEXT(ROW() - ROW(employee[#Headers]), "0000")</f>
        <v>EMP0687</v>
      </c>
      <c r="B688" t="s">
        <v>9</v>
      </c>
      <c r="C688">
        <v>2016</v>
      </c>
      <c r="D688" t="s">
        <v>13</v>
      </c>
      <c r="E688">
        <v>3</v>
      </c>
      <c r="F688">
        <v>26</v>
      </c>
      <c r="G688" t="s">
        <v>11</v>
      </c>
      <c r="H688" t="s">
        <v>12</v>
      </c>
      <c r="I688">
        <v>4</v>
      </c>
      <c r="J688">
        <v>0</v>
      </c>
      <c r="K688" t="str">
        <f>IF(employee[[#This Row],[LeaveOrNot]]=1, "Leave", "Active")</f>
        <v>Active</v>
      </c>
    </row>
    <row r="689" spans="1:11" x14ac:dyDescent="0.25">
      <c r="A689" t="str" cm="1">
        <f t="array" ref="A689">"EMP" &amp; TEXT(ROW() - ROW(employee[#Headers]), "0000")</f>
        <v>EMP0688</v>
      </c>
      <c r="B689" t="s">
        <v>16</v>
      </c>
      <c r="C689">
        <v>2014</v>
      </c>
      <c r="D689" t="s">
        <v>15</v>
      </c>
      <c r="E689">
        <v>3</v>
      </c>
      <c r="F689">
        <v>24</v>
      </c>
      <c r="G689" t="s">
        <v>11</v>
      </c>
      <c r="H689" t="s">
        <v>12</v>
      </c>
      <c r="I689">
        <v>2</v>
      </c>
      <c r="J689">
        <v>0</v>
      </c>
      <c r="K689" t="str">
        <f>IF(employee[[#This Row],[LeaveOrNot]]=1, "Leave", "Active")</f>
        <v>Active</v>
      </c>
    </row>
    <row r="690" spans="1:11" x14ac:dyDescent="0.25">
      <c r="A690" t="str" cm="1">
        <f t="array" ref="A690">"EMP" &amp; TEXT(ROW() - ROW(employee[#Headers]), "0000")</f>
        <v>EMP0689</v>
      </c>
      <c r="B690" t="s">
        <v>9</v>
      </c>
      <c r="C690">
        <v>2013</v>
      </c>
      <c r="D690" t="s">
        <v>10</v>
      </c>
      <c r="E690">
        <v>3</v>
      </c>
      <c r="F690">
        <v>26</v>
      </c>
      <c r="G690" t="s">
        <v>11</v>
      </c>
      <c r="H690" t="s">
        <v>12</v>
      </c>
      <c r="I690">
        <v>4</v>
      </c>
      <c r="J690">
        <v>0</v>
      </c>
      <c r="K690" t="str">
        <f>IF(employee[[#This Row],[LeaveOrNot]]=1, "Leave", "Active")</f>
        <v>Active</v>
      </c>
    </row>
    <row r="691" spans="1:11" x14ac:dyDescent="0.25">
      <c r="A691" t="str" cm="1">
        <f t="array" ref="A691">"EMP" &amp; TEXT(ROW() - ROW(employee[#Headers]), "0000")</f>
        <v>EMP0690</v>
      </c>
      <c r="B691" t="s">
        <v>9</v>
      </c>
      <c r="C691">
        <v>2014</v>
      </c>
      <c r="D691" t="s">
        <v>13</v>
      </c>
      <c r="E691">
        <v>2</v>
      </c>
      <c r="F691">
        <v>26</v>
      </c>
      <c r="G691" t="s">
        <v>14</v>
      </c>
      <c r="H691" t="s">
        <v>12</v>
      </c>
      <c r="I691">
        <v>4</v>
      </c>
      <c r="J691">
        <v>1</v>
      </c>
      <c r="K691" t="str">
        <f>IF(employee[[#This Row],[LeaveOrNot]]=1, "Leave", "Active")</f>
        <v>Leave</v>
      </c>
    </row>
    <row r="692" spans="1:11" x14ac:dyDescent="0.25">
      <c r="A692" t="str" cm="1">
        <f t="array" ref="A692">"EMP" &amp; TEXT(ROW() - ROW(employee[#Headers]), "0000")</f>
        <v>EMP0691</v>
      </c>
      <c r="B692" t="s">
        <v>9</v>
      </c>
      <c r="C692">
        <v>2014</v>
      </c>
      <c r="D692" t="s">
        <v>13</v>
      </c>
      <c r="E692">
        <v>3</v>
      </c>
      <c r="F692">
        <v>25</v>
      </c>
      <c r="G692" t="s">
        <v>11</v>
      </c>
      <c r="H692" t="s">
        <v>12</v>
      </c>
      <c r="I692">
        <v>3</v>
      </c>
      <c r="J692">
        <v>0</v>
      </c>
      <c r="K692" t="str">
        <f>IF(employee[[#This Row],[LeaveOrNot]]=1, "Leave", "Active")</f>
        <v>Active</v>
      </c>
    </row>
    <row r="693" spans="1:11" x14ac:dyDescent="0.25">
      <c r="A693" t="str" cm="1">
        <f t="array" ref="A693">"EMP" &amp; TEXT(ROW() - ROW(employee[#Headers]), "0000")</f>
        <v>EMP0692</v>
      </c>
      <c r="B693" t="s">
        <v>9</v>
      </c>
      <c r="C693">
        <v>2013</v>
      </c>
      <c r="D693" t="s">
        <v>13</v>
      </c>
      <c r="E693">
        <v>3</v>
      </c>
      <c r="F693">
        <v>27</v>
      </c>
      <c r="G693" t="s">
        <v>11</v>
      </c>
      <c r="H693" t="s">
        <v>12</v>
      </c>
      <c r="I693">
        <v>5</v>
      </c>
      <c r="J693">
        <v>0</v>
      </c>
      <c r="K693" t="str">
        <f>IF(employee[[#This Row],[LeaveOrNot]]=1, "Leave", "Active")</f>
        <v>Active</v>
      </c>
    </row>
    <row r="694" spans="1:11" x14ac:dyDescent="0.25">
      <c r="A694" t="str" cm="1">
        <f t="array" ref="A694">"EMP" &amp; TEXT(ROW() - ROW(employee[#Headers]), "0000")</f>
        <v>EMP0693</v>
      </c>
      <c r="B694" t="s">
        <v>9</v>
      </c>
      <c r="C694">
        <v>2018</v>
      </c>
      <c r="D694" t="s">
        <v>10</v>
      </c>
      <c r="E694">
        <v>3</v>
      </c>
      <c r="F694">
        <v>27</v>
      </c>
      <c r="G694" t="s">
        <v>11</v>
      </c>
      <c r="H694" t="s">
        <v>12</v>
      </c>
      <c r="I694">
        <v>5</v>
      </c>
      <c r="J694">
        <v>1</v>
      </c>
      <c r="K694" t="str">
        <f>IF(employee[[#This Row],[LeaveOrNot]]=1, "Leave", "Active")</f>
        <v>Leave</v>
      </c>
    </row>
    <row r="695" spans="1:11" x14ac:dyDescent="0.25">
      <c r="A695" t="str" cm="1">
        <f t="array" ref="A695">"EMP" &amp; TEXT(ROW() - ROW(employee[#Headers]), "0000")</f>
        <v>EMP0694</v>
      </c>
      <c r="B695" t="s">
        <v>9</v>
      </c>
      <c r="C695">
        <v>2015</v>
      </c>
      <c r="D695" t="s">
        <v>10</v>
      </c>
      <c r="E695">
        <v>3</v>
      </c>
      <c r="F695">
        <v>25</v>
      </c>
      <c r="G695" t="s">
        <v>14</v>
      </c>
      <c r="H695" t="s">
        <v>12</v>
      </c>
      <c r="I695">
        <v>3</v>
      </c>
      <c r="J695">
        <v>1</v>
      </c>
      <c r="K695" t="str">
        <f>IF(employee[[#This Row],[LeaveOrNot]]=1, "Leave", "Active")</f>
        <v>Leave</v>
      </c>
    </row>
    <row r="696" spans="1:11" x14ac:dyDescent="0.25">
      <c r="A696" t="str" cm="1">
        <f t="array" ref="A696">"EMP" &amp; TEXT(ROW() - ROW(employee[#Headers]), "0000")</f>
        <v>EMP0695</v>
      </c>
      <c r="B696" t="s">
        <v>9</v>
      </c>
      <c r="C696">
        <v>2016</v>
      </c>
      <c r="D696" t="s">
        <v>13</v>
      </c>
      <c r="E696">
        <v>3</v>
      </c>
      <c r="F696">
        <v>26</v>
      </c>
      <c r="G696" t="s">
        <v>11</v>
      </c>
      <c r="H696" t="s">
        <v>12</v>
      </c>
      <c r="I696">
        <v>4</v>
      </c>
      <c r="J696">
        <v>0</v>
      </c>
      <c r="K696" t="str">
        <f>IF(employee[[#This Row],[LeaveOrNot]]=1, "Leave", "Active")</f>
        <v>Active</v>
      </c>
    </row>
    <row r="697" spans="1:11" x14ac:dyDescent="0.25">
      <c r="A697" t="str" cm="1">
        <f t="array" ref="A697">"EMP" &amp; TEXT(ROW() - ROW(employee[#Headers]), "0000")</f>
        <v>EMP0696</v>
      </c>
      <c r="B697" t="s">
        <v>9</v>
      </c>
      <c r="C697">
        <v>2015</v>
      </c>
      <c r="D697" t="s">
        <v>13</v>
      </c>
      <c r="E697">
        <v>2</v>
      </c>
      <c r="F697">
        <v>27</v>
      </c>
      <c r="G697" t="s">
        <v>14</v>
      </c>
      <c r="H697" t="s">
        <v>12</v>
      </c>
      <c r="I697">
        <v>5</v>
      </c>
      <c r="J697">
        <v>1</v>
      </c>
      <c r="K697" t="str">
        <f>IF(employee[[#This Row],[LeaveOrNot]]=1, "Leave", "Active")</f>
        <v>Leave</v>
      </c>
    </row>
    <row r="698" spans="1:11" x14ac:dyDescent="0.25">
      <c r="A698" t="str" cm="1">
        <f t="array" ref="A698">"EMP" &amp; TEXT(ROW() - ROW(employee[#Headers]), "0000")</f>
        <v>EMP0697</v>
      </c>
      <c r="B698" t="s">
        <v>9</v>
      </c>
      <c r="C698">
        <v>2017</v>
      </c>
      <c r="D698" t="s">
        <v>10</v>
      </c>
      <c r="E698">
        <v>3</v>
      </c>
      <c r="F698">
        <v>26</v>
      </c>
      <c r="G698" t="s">
        <v>11</v>
      </c>
      <c r="H698" t="s">
        <v>12</v>
      </c>
      <c r="I698">
        <v>4</v>
      </c>
      <c r="J698">
        <v>0</v>
      </c>
      <c r="K698" t="str">
        <f>IF(employee[[#This Row],[LeaveOrNot]]=1, "Leave", "Active")</f>
        <v>Active</v>
      </c>
    </row>
    <row r="699" spans="1:11" x14ac:dyDescent="0.25">
      <c r="A699" t="str" cm="1">
        <f t="array" ref="A699">"EMP" &amp; TEXT(ROW() - ROW(employee[#Headers]), "0000")</f>
        <v>EMP0698</v>
      </c>
      <c r="B699" t="s">
        <v>16</v>
      </c>
      <c r="C699">
        <v>2017</v>
      </c>
      <c r="D699" t="s">
        <v>13</v>
      </c>
      <c r="E699">
        <v>2</v>
      </c>
      <c r="F699">
        <v>26</v>
      </c>
      <c r="G699" t="s">
        <v>14</v>
      </c>
      <c r="H699" t="s">
        <v>12</v>
      </c>
      <c r="I699">
        <v>4</v>
      </c>
      <c r="J699">
        <v>0</v>
      </c>
      <c r="K699" t="str">
        <f>IF(employee[[#This Row],[LeaveOrNot]]=1, "Leave", "Active")</f>
        <v>Active</v>
      </c>
    </row>
    <row r="700" spans="1:11" x14ac:dyDescent="0.25">
      <c r="A700" t="str" cm="1">
        <f t="array" ref="A700">"EMP" &amp; TEXT(ROW() - ROW(employee[#Headers]), "0000")</f>
        <v>EMP0699</v>
      </c>
      <c r="B700" t="s">
        <v>9</v>
      </c>
      <c r="C700">
        <v>2017</v>
      </c>
      <c r="D700" t="s">
        <v>15</v>
      </c>
      <c r="E700">
        <v>3</v>
      </c>
      <c r="F700">
        <v>27</v>
      </c>
      <c r="G700" t="s">
        <v>14</v>
      </c>
      <c r="H700" t="s">
        <v>17</v>
      </c>
      <c r="I700">
        <v>5</v>
      </c>
      <c r="J700">
        <v>0</v>
      </c>
      <c r="K700" t="str">
        <f>IF(employee[[#This Row],[LeaveOrNot]]=1, "Leave", "Active")</f>
        <v>Active</v>
      </c>
    </row>
    <row r="701" spans="1:11" x14ac:dyDescent="0.25">
      <c r="A701" t="str" cm="1">
        <f t="array" ref="A701">"EMP" &amp; TEXT(ROW() - ROW(employee[#Headers]), "0000")</f>
        <v>EMP0700</v>
      </c>
      <c r="B701" t="s">
        <v>16</v>
      </c>
      <c r="C701">
        <v>2017</v>
      </c>
      <c r="D701" t="s">
        <v>13</v>
      </c>
      <c r="E701">
        <v>1</v>
      </c>
      <c r="F701">
        <v>24</v>
      </c>
      <c r="G701" t="s">
        <v>11</v>
      </c>
      <c r="H701" t="s">
        <v>12</v>
      </c>
      <c r="I701">
        <v>2</v>
      </c>
      <c r="J701">
        <v>0</v>
      </c>
      <c r="K701" t="str">
        <f>IF(employee[[#This Row],[LeaveOrNot]]=1, "Leave", "Active")</f>
        <v>Active</v>
      </c>
    </row>
    <row r="702" spans="1:11" x14ac:dyDescent="0.25">
      <c r="A702" t="str" cm="1">
        <f t="array" ref="A702">"EMP" &amp; TEXT(ROW() - ROW(employee[#Headers]), "0000")</f>
        <v>EMP0701</v>
      </c>
      <c r="B702" t="s">
        <v>16</v>
      </c>
      <c r="C702">
        <v>2017</v>
      </c>
      <c r="D702" t="s">
        <v>15</v>
      </c>
      <c r="E702">
        <v>2</v>
      </c>
      <c r="F702">
        <v>26</v>
      </c>
      <c r="G702" t="s">
        <v>14</v>
      </c>
      <c r="H702" t="s">
        <v>12</v>
      </c>
      <c r="I702">
        <v>4</v>
      </c>
      <c r="J702">
        <v>0</v>
      </c>
      <c r="K702" t="str">
        <f>IF(employee[[#This Row],[LeaveOrNot]]=1, "Leave", "Active")</f>
        <v>Active</v>
      </c>
    </row>
    <row r="703" spans="1:11" x14ac:dyDescent="0.25">
      <c r="A703" t="str" cm="1">
        <f t="array" ref="A703">"EMP" &amp; TEXT(ROW() - ROW(employee[#Headers]), "0000")</f>
        <v>EMP0702</v>
      </c>
      <c r="B703" t="s">
        <v>9</v>
      </c>
      <c r="C703">
        <v>2015</v>
      </c>
      <c r="D703" t="s">
        <v>10</v>
      </c>
      <c r="E703">
        <v>3</v>
      </c>
      <c r="F703">
        <v>27</v>
      </c>
      <c r="G703" t="s">
        <v>11</v>
      </c>
      <c r="H703" t="s">
        <v>17</v>
      </c>
      <c r="I703">
        <v>5</v>
      </c>
      <c r="J703">
        <v>0</v>
      </c>
      <c r="K703" t="str">
        <f>IF(employee[[#This Row],[LeaveOrNot]]=1, "Leave", "Active")</f>
        <v>Active</v>
      </c>
    </row>
    <row r="704" spans="1:11" x14ac:dyDescent="0.25">
      <c r="A704" t="str" cm="1">
        <f t="array" ref="A704">"EMP" &amp; TEXT(ROW() - ROW(employee[#Headers]), "0000")</f>
        <v>EMP0703</v>
      </c>
      <c r="B704" t="s">
        <v>9</v>
      </c>
      <c r="C704">
        <v>2015</v>
      </c>
      <c r="D704" t="s">
        <v>10</v>
      </c>
      <c r="E704">
        <v>3</v>
      </c>
      <c r="F704">
        <v>26</v>
      </c>
      <c r="G704" t="s">
        <v>11</v>
      </c>
      <c r="H704" t="s">
        <v>12</v>
      </c>
      <c r="I704">
        <v>4</v>
      </c>
      <c r="J704">
        <v>0</v>
      </c>
      <c r="K704" t="str">
        <f>IF(employee[[#This Row],[LeaveOrNot]]=1, "Leave", "Active")</f>
        <v>Active</v>
      </c>
    </row>
    <row r="705" spans="1:11" x14ac:dyDescent="0.25">
      <c r="A705" t="str" cm="1">
        <f t="array" ref="A705">"EMP" &amp; TEXT(ROW() - ROW(employee[#Headers]), "0000")</f>
        <v>EMP0704</v>
      </c>
      <c r="B705" t="s">
        <v>16</v>
      </c>
      <c r="C705">
        <v>2017</v>
      </c>
      <c r="D705" t="s">
        <v>13</v>
      </c>
      <c r="E705">
        <v>2</v>
      </c>
      <c r="F705">
        <v>24</v>
      </c>
      <c r="G705" t="s">
        <v>11</v>
      </c>
      <c r="H705" t="s">
        <v>12</v>
      </c>
      <c r="I705">
        <v>2</v>
      </c>
      <c r="J705">
        <v>1</v>
      </c>
      <c r="K705" t="str">
        <f>IF(employee[[#This Row],[LeaveOrNot]]=1, "Leave", "Active")</f>
        <v>Leave</v>
      </c>
    </row>
    <row r="706" spans="1:11" x14ac:dyDescent="0.25">
      <c r="A706" t="str" cm="1">
        <f t="array" ref="A706">"EMP" &amp; TEXT(ROW() - ROW(employee[#Headers]), "0000")</f>
        <v>EMP0705</v>
      </c>
      <c r="B706" t="s">
        <v>9</v>
      </c>
      <c r="C706">
        <v>2017</v>
      </c>
      <c r="D706" t="s">
        <v>10</v>
      </c>
      <c r="E706">
        <v>3</v>
      </c>
      <c r="F706">
        <v>26</v>
      </c>
      <c r="G706" t="s">
        <v>14</v>
      </c>
      <c r="H706" t="s">
        <v>12</v>
      </c>
      <c r="I706">
        <v>4</v>
      </c>
      <c r="J706">
        <v>0</v>
      </c>
      <c r="K706" t="str">
        <f>IF(employee[[#This Row],[LeaveOrNot]]=1, "Leave", "Active")</f>
        <v>Active</v>
      </c>
    </row>
    <row r="707" spans="1:11" x14ac:dyDescent="0.25">
      <c r="A707" t="str" cm="1">
        <f t="array" ref="A707">"EMP" &amp; TEXT(ROW() - ROW(employee[#Headers]), "0000")</f>
        <v>EMP0706</v>
      </c>
      <c r="B707" t="s">
        <v>9</v>
      </c>
      <c r="C707">
        <v>2014</v>
      </c>
      <c r="D707" t="s">
        <v>10</v>
      </c>
      <c r="E707">
        <v>3</v>
      </c>
      <c r="F707">
        <v>26</v>
      </c>
      <c r="G707" t="s">
        <v>11</v>
      </c>
      <c r="H707" t="s">
        <v>12</v>
      </c>
      <c r="I707">
        <v>4</v>
      </c>
      <c r="J707">
        <v>0</v>
      </c>
      <c r="K707" t="str">
        <f>IF(employee[[#This Row],[LeaveOrNot]]=1, "Leave", "Active")</f>
        <v>Active</v>
      </c>
    </row>
    <row r="708" spans="1:11" x14ac:dyDescent="0.25">
      <c r="A708" t="str" cm="1">
        <f t="array" ref="A708">"EMP" &amp; TEXT(ROW() - ROW(employee[#Headers]), "0000")</f>
        <v>EMP0707</v>
      </c>
      <c r="B708" t="s">
        <v>9</v>
      </c>
      <c r="C708">
        <v>2015</v>
      </c>
      <c r="D708" t="s">
        <v>10</v>
      </c>
      <c r="E708">
        <v>3</v>
      </c>
      <c r="F708">
        <v>28</v>
      </c>
      <c r="G708" t="s">
        <v>11</v>
      </c>
      <c r="H708" t="s">
        <v>17</v>
      </c>
      <c r="I708">
        <v>1</v>
      </c>
      <c r="J708">
        <v>1</v>
      </c>
      <c r="K708" t="str">
        <f>IF(employee[[#This Row],[LeaveOrNot]]=1, "Leave", "Active")</f>
        <v>Leave</v>
      </c>
    </row>
    <row r="709" spans="1:11" x14ac:dyDescent="0.25">
      <c r="A709" t="str" cm="1">
        <f t="array" ref="A709">"EMP" &amp; TEXT(ROW() - ROW(employee[#Headers]), "0000")</f>
        <v>EMP0708</v>
      </c>
      <c r="B709" t="s">
        <v>16</v>
      </c>
      <c r="C709">
        <v>2017</v>
      </c>
      <c r="D709" t="s">
        <v>15</v>
      </c>
      <c r="E709">
        <v>2</v>
      </c>
      <c r="F709">
        <v>24</v>
      </c>
      <c r="G709" t="s">
        <v>11</v>
      </c>
      <c r="H709" t="s">
        <v>12</v>
      </c>
      <c r="I709">
        <v>2</v>
      </c>
      <c r="J709">
        <v>0</v>
      </c>
      <c r="K709" t="str">
        <f>IF(employee[[#This Row],[LeaveOrNot]]=1, "Leave", "Active")</f>
        <v>Active</v>
      </c>
    </row>
    <row r="710" spans="1:11" x14ac:dyDescent="0.25">
      <c r="A710" t="str" cm="1">
        <f t="array" ref="A710">"EMP" &amp; TEXT(ROW() - ROW(employee[#Headers]), "0000")</f>
        <v>EMP0709</v>
      </c>
      <c r="B710" t="s">
        <v>9</v>
      </c>
      <c r="C710">
        <v>2013</v>
      </c>
      <c r="D710" t="s">
        <v>13</v>
      </c>
      <c r="E710">
        <v>2</v>
      </c>
      <c r="F710">
        <v>25</v>
      </c>
      <c r="G710" t="s">
        <v>14</v>
      </c>
      <c r="H710" t="s">
        <v>12</v>
      </c>
      <c r="I710">
        <v>3</v>
      </c>
      <c r="J710">
        <v>1</v>
      </c>
      <c r="K710" t="str">
        <f>IF(employee[[#This Row],[LeaveOrNot]]=1, "Leave", "Active")</f>
        <v>Leave</v>
      </c>
    </row>
    <row r="711" spans="1:11" x14ac:dyDescent="0.25">
      <c r="A711" t="str" cm="1">
        <f t="array" ref="A711">"EMP" &amp; TEXT(ROW() - ROW(employee[#Headers]), "0000")</f>
        <v>EMP0710</v>
      </c>
      <c r="B711" t="s">
        <v>16</v>
      </c>
      <c r="C711">
        <v>2013</v>
      </c>
      <c r="D711" t="s">
        <v>10</v>
      </c>
      <c r="E711">
        <v>3</v>
      </c>
      <c r="F711">
        <v>27</v>
      </c>
      <c r="G711" t="s">
        <v>11</v>
      </c>
      <c r="H711" t="s">
        <v>12</v>
      </c>
      <c r="I711">
        <v>5</v>
      </c>
      <c r="J711">
        <v>1</v>
      </c>
      <c r="K711" t="str">
        <f>IF(employee[[#This Row],[LeaveOrNot]]=1, "Leave", "Active")</f>
        <v>Leave</v>
      </c>
    </row>
    <row r="712" spans="1:11" x14ac:dyDescent="0.25">
      <c r="A712" t="str" cm="1">
        <f t="array" ref="A712">"EMP" &amp; TEXT(ROW() - ROW(employee[#Headers]), "0000")</f>
        <v>EMP0711</v>
      </c>
      <c r="B712" t="s">
        <v>9</v>
      </c>
      <c r="C712">
        <v>2017</v>
      </c>
      <c r="D712" t="s">
        <v>10</v>
      </c>
      <c r="E712">
        <v>3</v>
      </c>
      <c r="F712">
        <v>27</v>
      </c>
      <c r="G712" t="s">
        <v>11</v>
      </c>
      <c r="H712" t="s">
        <v>12</v>
      </c>
      <c r="I712">
        <v>5</v>
      </c>
      <c r="J712">
        <v>0</v>
      </c>
      <c r="K712" t="str">
        <f>IF(employee[[#This Row],[LeaveOrNot]]=1, "Leave", "Active")</f>
        <v>Active</v>
      </c>
    </row>
    <row r="713" spans="1:11" x14ac:dyDescent="0.25">
      <c r="A713" t="str" cm="1">
        <f t="array" ref="A713">"EMP" &amp; TEXT(ROW() - ROW(employee[#Headers]), "0000")</f>
        <v>EMP0712</v>
      </c>
      <c r="B713" t="s">
        <v>9</v>
      </c>
      <c r="C713">
        <v>2015</v>
      </c>
      <c r="D713" t="s">
        <v>15</v>
      </c>
      <c r="E713">
        <v>2</v>
      </c>
      <c r="F713">
        <v>28</v>
      </c>
      <c r="G713" t="s">
        <v>14</v>
      </c>
      <c r="H713" t="s">
        <v>17</v>
      </c>
      <c r="I713">
        <v>2</v>
      </c>
      <c r="J713">
        <v>1</v>
      </c>
      <c r="K713" t="str">
        <f>IF(employee[[#This Row],[LeaveOrNot]]=1, "Leave", "Active")</f>
        <v>Leave</v>
      </c>
    </row>
    <row r="714" spans="1:11" x14ac:dyDescent="0.25">
      <c r="A714" t="str" cm="1">
        <f t="array" ref="A714">"EMP" &amp; TEXT(ROW() - ROW(employee[#Headers]), "0000")</f>
        <v>EMP0713</v>
      </c>
      <c r="B714" t="s">
        <v>9</v>
      </c>
      <c r="C714">
        <v>2014</v>
      </c>
      <c r="D714" t="s">
        <v>13</v>
      </c>
      <c r="E714">
        <v>2</v>
      </c>
      <c r="F714">
        <v>24</v>
      </c>
      <c r="G714" t="s">
        <v>14</v>
      </c>
      <c r="H714" t="s">
        <v>12</v>
      </c>
      <c r="I714">
        <v>2</v>
      </c>
      <c r="J714">
        <v>1</v>
      </c>
      <c r="K714" t="str">
        <f>IF(employee[[#This Row],[LeaveOrNot]]=1, "Leave", "Active")</f>
        <v>Leave</v>
      </c>
    </row>
    <row r="715" spans="1:11" x14ac:dyDescent="0.25">
      <c r="A715" t="str" cm="1">
        <f t="array" ref="A715">"EMP" &amp; TEXT(ROW() - ROW(employee[#Headers]), "0000")</f>
        <v>EMP0714</v>
      </c>
      <c r="B715" t="s">
        <v>9</v>
      </c>
      <c r="C715">
        <v>2016</v>
      </c>
      <c r="D715" t="s">
        <v>13</v>
      </c>
      <c r="E715">
        <v>2</v>
      </c>
      <c r="F715">
        <v>27</v>
      </c>
      <c r="G715" t="s">
        <v>14</v>
      </c>
      <c r="H715" t="s">
        <v>12</v>
      </c>
      <c r="I715">
        <v>5</v>
      </c>
      <c r="J715">
        <v>1</v>
      </c>
      <c r="K715" t="str">
        <f>IF(employee[[#This Row],[LeaveOrNot]]=1, "Leave", "Active")</f>
        <v>Leave</v>
      </c>
    </row>
    <row r="716" spans="1:11" x14ac:dyDescent="0.25">
      <c r="A716" t="str" cm="1">
        <f t="array" ref="A716">"EMP" &amp; TEXT(ROW() - ROW(employee[#Headers]), "0000")</f>
        <v>EMP0715</v>
      </c>
      <c r="B716" t="s">
        <v>9</v>
      </c>
      <c r="C716">
        <v>2017</v>
      </c>
      <c r="D716" t="s">
        <v>10</v>
      </c>
      <c r="E716">
        <v>3</v>
      </c>
      <c r="F716">
        <v>27</v>
      </c>
      <c r="G716" t="s">
        <v>14</v>
      </c>
      <c r="H716" t="s">
        <v>12</v>
      </c>
      <c r="I716">
        <v>5</v>
      </c>
      <c r="J716">
        <v>0</v>
      </c>
      <c r="K716" t="str">
        <f>IF(employee[[#This Row],[LeaveOrNot]]=1, "Leave", "Active")</f>
        <v>Active</v>
      </c>
    </row>
    <row r="717" spans="1:11" x14ac:dyDescent="0.25">
      <c r="A717" t="str" cm="1">
        <f t="array" ref="A717">"EMP" &amp; TEXT(ROW() - ROW(employee[#Headers]), "0000")</f>
        <v>EMP0716</v>
      </c>
      <c r="B717" t="s">
        <v>9</v>
      </c>
      <c r="C717">
        <v>2016</v>
      </c>
      <c r="D717" t="s">
        <v>10</v>
      </c>
      <c r="E717">
        <v>3</v>
      </c>
      <c r="F717">
        <v>26</v>
      </c>
      <c r="G717" t="s">
        <v>11</v>
      </c>
      <c r="H717" t="s">
        <v>12</v>
      </c>
      <c r="I717">
        <v>4</v>
      </c>
      <c r="J717">
        <v>0</v>
      </c>
      <c r="K717" t="str">
        <f>IF(employee[[#This Row],[LeaveOrNot]]=1, "Leave", "Active")</f>
        <v>Active</v>
      </c>
    </row>
    <row r="718" spans="1:11" x14ac:dyDescent="0.25">
      <c r="A718" t="str" cm="1">
        <f t="array" ref="A718">"EMP" &amp; TEXT(ROW() - ROW(employee[#Headers]), "0000")</f>
        <v>EMP0717</v>
      </c>
      <c r="B718" t="s">
        <v>9</v>
      </c>
      <c r="C718">
        <v>2015</v>
      </c>
      <c r="D718" t="s">
        <v>13</v>
      </c>
      <c r="E718">
        <v>2</v>
      </c>
      <c r="F718">
        <v>27</v>
      </c>
      <c r="G718" t="s">
        <v>11</v>
      </c>
      <c r="H718" t="s">
        <v>12</v>
      </c>
      <c r="I718">
        <v>5</v>
      </c>
      <c r="J718">
        <v>0</v>
      </c>
      <c r="K718" t="str">
        <f>IF(employee[[#This Row],[LeaveOrNot]]=1, "Leave", "Active")</f>
        <v>Active</v>
      </c>
    </row>
    <row r="719" spans="1:11" x14ac:dyDescent="0.25">
      <c r="A719" t="str" cm="1">
        <f t="array" ref="A719">"EMP" &amp; TEXT(ROW() - ROW(employee[#Headers]), "0000")</f>
        <v>EMP0718</v>
      </c>
      <c r="B719" t="s">
        <v>9</v>
      </c>
      <c r="C719">
        <v>2015</v>
      </c>
      <c r="D719" t="s">
        <v>10</v>
      </c>
      <c r="E719">
        <v>3</v>
      </c>
      <c r="F719">
        <v>26</v>
      </c>
      <c r="G719" t="s">
        <v>11</v>
      </c>
      <c r="H719" t="s">
        <v>12</v>
      </c>
      <c r="I719">
        <v>4</v>
      </c>
      <c r="J719">
        <v>0</v>
      </c>
      <c r="K719" t="str">
        <f>IF(employee[[#This Row],[LeaveOrNot]]=1, "Leave", "Active")</f>
        <v>Active</v>
      </c>
    </row>
    <row r="720" spans="1:11" x14ac:dyDescent="0.25">
      <c r="A720" t="str" cm="1">
        <f t="array" ref="A720">"EMP" &amp; TEXT(ROW() - ROW(employee[#Headers]), "0000")</f>
        <v>EMP0719</v>
      </c>
      <c r="B720" t="s">
        <v>9</v>
      </c>
      <c r="C720">
        <v>2018</v>
      </c>
      <c r="D720" t="s">
        <v>10</v>
      </c>
      <c r="E720">
        <v>3</v>
      </c>
      <c r="F720">
        <v>27</v>
      </c>
      <c r="G720" t="s">
        <v>11</v>
      </c>
      <c r="H720" t="s">
        <v>17</v>
      </c>
      <c r="I720">
        <v>5</v>
      </c>
      <c r="J720">
        <v>1</v>
      </c>
      <c r="K720" t="str">
        <f>IF(employee[[#This Row],[LeaveOrNot]]=1, "Leave", "Active")</f>
        <v>Leave</v>
      </c>
    </row>
    <row r="721" spans="1:11" x14ac:dyDescent="0.25">
      <c r="A721" t="str" cm="1">
        <f t="array" ref="A721">"EMP" &amp; TEXT(ROW() - ROW(employee[#Headers]), "0000")</f>
        <v>EMP0720</v>
      </c>
      <c r="B721" t="s">
        <v>9</v>
      </c>
      <c r="C721">
        <v>2016</v>
      </c>
      <c r="D721" t="s">
        <v>10</v>
      </c>
      <c r="E721">
        <v>3</v>
      </c>
      <c r="F721">
        <v>24</v>
      </c>
      <c r="G721" t="s">
        <v>11</v>
      </c>
      <c r="H721" t="s">
        <v>12</v>
      </c>
      <c r="I721">
        <v>2</v>
      </c>
      <c r="J721">
        <v>0</v>
      </c>
      <c r="K721" t="str">
        <f>IF(employee[[#This Row],[LeaveOrNot]]=1, "Leave", "Active")</f>
        <v>Active</v>
      </c>
    </row>
    <row r="722" spans="1:11" x14ac:dyDescent="0.25">
      <c r="A722" t="str" cm="1">
        <f t="array" ref="A722">"EMP" &amp; TEXT(ROW() - ROW(employee[#Headers]), "0000")</f>
        <v>EMP0721</v>
      </c>
      <c r="B722" t="s">
        <v>9</v>
      </c>
      <c r="C722">
        <v>2014</v>
      </c>
      <c r="D722" t="s">
        <v>10</v>
      </c>
      <c r="E722">
        <v>3</v>
      </c>
      <c r="F722">
        <v>24</v>
      </c>
      <c r="G722" t="s">
        <v>11</v>
      </c>
      <c r="H722" t="s">
        <v>12</v>
      </c>
      <c r="I722">
        <v>2</v>
      </c>
      <c r="J722">
        <v>0</v>
      </c>
      <c r="K722" t="str">
        <f>IF(employee[[#This Row],[LeaveOrNot]]=1, "Leave", "Active")</f>
        <v>Active</v>
      </c>
    </row>
    <row r="723" spans="1:11" x14ac:dyDescent="0.25">
      <c r="A723" t="str" cm="1">
        <f t="array" ref="A723">"EMP" &amp; TEXT(ROW() - ROW(employee[#Headers]), "0000")</f>
        <v>EMP0722</v>
      </c>
      <c r="B723" t="s">
        <v>9</v>
      </c>
      <c r="C723">
        <v>2013</v>
      </c>
      <c r="D723" t="s">
        <v>15</v>
      </c>
      <c r="E723">
        <v>2</v>
      </c>
      <c r="F723">
        <v>24</v>
      </c>
      <c r="G723" t="s">
        <v>14</v>
      </c>
      <c r="H723" t="s">
        <v>12</v>
      </c>
      <c r="I723">
        <v>2</v>
      </c>
      <c r="J723">
        <v>1</v>
      </c>
      <c r="K723" t="str">
        <f>IF(employee[[#This Row],[LeaveOrNot]]=1, "Leave", "Active")</f>
        <v>Leave</v>
      </c>
    </row>
    <row r="724" spans="1:11" x14ac:dyDescent="0.25">
      <c r="A724" t="str" cm="1">
        <f t="array" ref="A724">"EMP" &amp; TEXT(ROW() - ROW(employee[#Headers]), "0000")</f>
        <v>EMP0723</v>
      </c>
      <c r="B724" t="s">
        <v>9</v>
      </c>
      <c r="C724">
        <v>2012</v>
      </c>
      <c r="D724" t="s">
        <v>10</v>
      </c>
      <c r="E724">
        <v>3</v>
      </c>
      <c r="F724">
        <v>26</v>
      </c>
      <c r="G724" t="s">
        <v>14</v>
      </c>
      <c r="H724" t="s">
        <v>12</v>
      </c>
      <c r="I724">
        <v>4</v>
      </c>
      <c r="J724">
        <v>0</v>
      </c>
      <c r="K724" t="str">
        <f>IF(employee[[#This Row],[LeaveOrNot]]=1, "Leave", "Active")</f>
        <v>Active</v>
      </c>
    </row>
    <row r="725" spans="1:11" x14ac:dyDescent="0.25">
      <c r="A725" t="str" cm="1">
        <f t="array" ref="A725">"EMP" &amp; TEXT(ROW() - ROW(employee[#Headers]), "0000")</f>
        <v>EMP0724</v>
      </c>
      <c r="B725" t="s">
        <v>9</v>
      </c>
      <c r="C725">
        <v>2015</v>
      </c>
      <c r="D725" t="s">
        <v>13</v>
      </c>
      <c r="E725">
        <v>2</v>
      </c>
      <c r="F725">
        <v>28</v>
      </c>
      <c r="G725" t="s">
        <v>14</v>
      </c>
      <c r="H725" t="s">
        <v>17</v>
      </c>
      <c r="I725">
        <v>2</v>
      </c>
      <c r="J725">
        <v>1</v>
      </c>
      <c r="K725" t="str">
        <f>IF(employee[[#This Row],[LeaveOrNot]]=1, "Leave", "Active")</f>
        <v>Leave</v>
      </c>
    </row>
    <row r="726" spans="1:11" x14ac:dyDescent="0.25">
      <c r="A726" t="str" cm="1">
        <f t="array" ref="A726">"EMP" &amp; TEXT(ROW() - ROW(employee[#Headers]), "0000")</f>
        <v>EMP0725</v>
      </c>
      <c r="B726" t="s">
        <v>9</v>
      </c>
      <c r="C726">
        <v>2018</v>
      </c>
      <c r="D726" t="s">
        <v>10</v>
      </c>
      <c r="E726">
        <v>3</v>
      </c>
      <c r="F726">
        <v>26</v>
      </c>
      <c r="G726" t="s">
        <v>11</v>
      </c>
      <c r="H726" t="s">
        <v>12</v>
      </c>
      <c r="I726">
        <v>4</v>
      </c>
      <c r="J726">
        <v>1</v>
      </c>
      <c r="K726" t="str">
        <f>IF(employee[[#This Row],[LeaveOrNot]]=1, "Leave", "Active")</f>
        <v>Leave</v>
      </c>
    </row>
    <row r="727" spans="1:11" x14ac:dyDescent="0.25">
      <c r="A727" t="str" cm="1">
        <f t="array" ref="A727">"EMP" &amp; TEXT(ROW() - ROW(employee[#Headers]), "0000")</f>
        <v>EMP0726</v>
      </c>
      <c r="B727" t="s">
        <v>9</v>
      </c>
      <c r="C727">
        <v>2016</v>
      </c>
      <c r="D727" t="s">
        <v>10</v>
      </c>
      <c r="E727">
        <v>3</v>
      </c>
      <c r="F727">
        <v>24</v>
      </c>
      <c r="G727" t="s">
        <v>14</v>
      </c>
      <c r="H727" t="s">
        <v>12</v>
      </c>
      <c r="I727">
        <v>2</v>
      </c>
      <c r="J727">
        <v>0</v>
      </c>
      <c r="K727" t="str">
        <f>IF(employee[[#This Row],[LeaveOrNot]]=1, "Leave", "Active")</f>
        <v>Active</v>
      </c>
    </row>
    <row r="728" spans="1:11" x14ac:dyDescent="0.25">
      <c r="A728" t="str" cm="1">
        <f t="array" ref="A728">"EMP" &amp; TEXT(ROW() - ROW(employee[#Headers]), "0000")</f>
        <v>EMP0727</v>
      </c>
      <c r="B728" t="s">
        <v>16</v>
      </c>
      <c r="C728">
        <v>2017</v>
      </c>
      <c r="D728" t="s">
        <v>13</v>
      </c>
      <c r="E728">
        <v>3</v>
      </c>
      <c r="F728">
        <v>24</v>
      </c>
      <c r="G728" t="s">
        <v>11</v>
      </c>
      <c r="H728" t="s">
        <v>12</v>
      </c>
      <c r="I728">
        <v>2</v>
      </c>
      <c r="J728">
        <v>1</v>
      </c>
      <c r="K728" t="str">
        <f>IF(employee[[#This Row],[LeaveOrNot]]=1, "Leave", "Active")</f>
        <v>Leave</v>
      </c>
    </row>
    <row r="729" spans="1:11" x14ac:dyDescent="0.25">
      <c r="A729" t="str" cm="1">
        <f t="array" ref="A729">"EMP" &amp; TEXT(ROW() - ROW(employee[#Headers]), "0000")</f>
        <v>EMP0728</v>
      </c>
      <c r="B729" t="s">
        <v>16</v>
      </c>
      <c r="C729">
        <v>2016</v>
      </c>
      <c r="D729" t="s">
        <v>13</v>
      </c>
      <c r="E729">
        <v>3</v>
      </c>
      <c r="F729">
        <v>24</v>
      </c>
      <c r="G729" t="s">
        <v>11</v>
      </c>
      <c r="H729" t="s">
        <v>12</v>
      </c>
      <c r="I729">
        <v>2</v>
      </c>
      <c r="J729">
        <v>0</v>
      </c>
      <c r="K729" t="str">
        <f>IF(employee[[#This Row],[LeaveOrNot]]=1, "Leave", "Active")</f>
        <v>Active</v>
      </c>
    </row>
    <row r="730" spans="1:11" x14ac:dyDescent="0.25">
      <c r="A730" t="str" cm="1">
        <f t="array" ref="A730">"EMP" &amp; TEXT(ROW() - ROW(employee[#Headers]), "0000")</f>
        <v>EMP0729</v>
      </c>
      <c r="B730" t="s">
        <v>9</v>
      </c>
      <c r="C730">
        <v>2013</v>
      </c>
      <c r="D730" t="s">
        <v>10</v>
      </c>
      <c r="E730">
        <v>3</v>
      </c>
      <c r="F730">
        <v>28</v>
      </c>
      <c r="G730" t="s">
        <v>11</v>
      </c>
      <c r="H730" t="s">
        <v>17</v>
      </c>
      <c r="I730">
        <v>1</v>
      </c>
      <c r="J730">
        <v>1</v>
      </c>
      <c r="K730" t="str">
        <f>IF(employee[[#This Row],[LeaveOrNot]]=1, "Leave", "Active")</f>
        <v>Leave</v>
      </c>
    </row>
    <row r="731" spans="1:11" x14ac:dyDescent="0.25">
      <c r="A731" t="str" cm="1">
        <f t="array" ref="A731">"EMP" &amp; TEXT(ROW() - ROW(employee[#Headers]), "0000")</f>
        <v>EMP0730</v>
      </c>
      <c r="B731" t="s">
        <v>9</v>
      </c>
      <c r="C731">
        <v>2015</v>
      </c>
      <c r="D731" t="s">
        <v>10</v>
      </c>
      <c r="E731">
        <v>1</v>
      </c>
      <c r="F731">
        <v>28</v>
      </c>
      <c r="G731" t="s">
        <v>14</v>
      </c>
      <c r="H731" t="s">
        <v>12</v>
      </c>
      <c r="I731">
        <v>1</v>
      </c>
      <c r="J731">
        <v>0</v>
      </c>
      <c r="K731" t="str">
        <f>IF(employee[[#This Row],[LeaveOrNot]]=1, "Leave", "Active")</f>
        <v>Active</v>
      </c>
    </row>
    <row r="732" spans="1:11" x14ac:dyDescent="0.25">
      <c r="A732" t="str" cm="1">
        <f t="array" ref="A732">"EMP" &amp; TEXT(ROW() - ROW(employee[#Headers]), "0000")</f>
        <v>EMP0731</v>
      </c>
      <c r="B732" t="s">
        <v>18</v>
      </c>
      <c r="C732">
        <v>2018</v>
      </c>
      <c r="D732" t="s">
        <v>10</v>
      </c>
      <c r="E732">
        <v>3</v>
      </c>
      <c r="F732">
        <v>24</v>
      </c>
      <c r="G732" t="s">
        <v>14</v>
      </c>
      <c r="H732" t="s">
        <v>12</v>
      </c>
      <c r="I732">
        <v>2</v>
      </c>
      <c r="J732">
        <v>1</v>
      </c>
      <c r="K732" t="str">
        <f>IF(employee[[#This Row],[LeaveOrNot]]=1, "Leave", "Active")</f>
        <v>Leave</v>
      </c>
    </row>
    <row r="733" spans="1:11" x14ac:dyDescent="0.25">
      <c r="A733" t="str" cm="1">
        <f t="array" ref="A733">"EMP" &amp; TEXT(ROW() - ROW(employee[#Headers]), "0000")</f>
        <v>EMP0732</v>
      </c>
      <c r="B733" t="s">
        <v>9</v>
      </c>
      <c r="C733">
        <v>2016</v>
      </c>
      <c r="D733" t="s">
        <v>10</v>
      </c>
      <c r="E733">
        <v>3</v>
      </c>
      <c r="F733">
        <v>26</v>
      </c>
      <c r="G733" t="s">
        <v>11</v>
      </c>
      <c r="H733" t="s">
        <v>17</v>
      </c>
      <c r="I733">
        <v>4</v>
      </c>
      <c r="J733">
        <v>0</v>
      </c>
      <c r="K733" t="str">
        <f>IF(employee[[#This Row],[LeaveOrNot]]=1, "Leave", "Active")</f>
        <v>Active</v>
      </c>
    </row>
    <row r="734" spans="1:11" x14ac:dyDescent="0.25">
      <c r="A734" t="str" cm="1">
        <f t="array" ref="A734">"EMP" &amp; TEXT(ROW() - ROW(employee[#Headers]), "0000")</f>
        <v>EMP0733</v>
      </c>
      <c r="B734" t="s">
        <v>9</v>
      </c>
      <c r="C734">
        <v>2013</v>
      </c>
      <c r="D734" t="s">
        <v>10</v>
      </c>
      <c r="E734">
        <v>3</v>
      </c>
      <c r="F734">
        <v>27</v>
      </c>
      <c r="G734" t="s">
        <v>11</v>
      </c>
      <c r="H734" t="s">
        <v>12</v>
      </c>
      <c r="I734">
        <v>5</v>
      </c>
      <c r="J734">
        <v>0</v>
      </c>
      <c r="K734" t="str">
        <f>IF(employee[[#This Row],[LeaveOrNot]]=1, "Leave", "Active")</f>
        <v>Active</v>
      </c>
    </row>
    <row r="735" spans="1:11" x14ac:dyDescent="0.25">
      <c r="A735" t="str" cm="1">
        <f t="array" ref="A735">"EMP" &amp; TEXT(ROW() - ROW(employee[#Headers]), "0000")</f>
        <v>EMP0734</v>
      </c>
      <c r="B735" t="s">
        <v>9</v>
      </c>
      <c r="C735">
        <v>2013</v>
      </c>
      <c r="D735" t="s">
        <v>10</v>
      </c>
      <c r="E735">
        <v>3</v>
      </c>
      <c r="F735">
        <v>25</v>
      </c>
      <c r="G735" t="s">
        <v>11</v>
      </c>
      <c r="H735" t="s">
        <v>12</v>
      </c>
      <c r="I735">
        <v>3</v>
      </c>
      <c r="J735">
        <v>1</v>
      </c>
      <c r="K735" t="str">
        <f>IF(employee[[#This Row],[LeaveOrNot]]=1, "Leave", "Active")</f>
        <v>Leave</v>
      </c>
    </row>
    <row r="736" spans="1:11" x14ac:dyDescent="0.25">
      <c r="A736" t="str" cm="1">
        <f t="array" ref="A736">"EMP" &amp; TEXT(ROW() - ROW(employee[#Headers]), "0000")</f>
        <v>EMP0735</v>
      </c>
      <c r="B736" t="s">
        <v>16</v>
      </c>
      <c r="C736">
        <v>2016</v>
      </c>
      <c r="D736" t="s">
        <v>15</v>
      </c>
      <c r="E736">
        <v>3</v>
      </c>
      <c r="F736">
        <v>24</v>
      </c>
      <c r="G736" t="s">
        <v>11</v>
      </c>
      <c r="H736" t="s">
        <v>12</v>
      </c>
      <c r="I736">
        <v>2</v>
      </c>
      <c r="J736">
        <v>1</v>
      </c>
      <c r="K736" t="str">
        <f>IF(employee[[#This Row],[LeaveOrNot]]=1, "Leave", "Active")</f>
        <v>Leave</v>
      </c>
    </row>
    <row r="737" spans="1:11" x14ac:dyDescent="0.25">
      <c r="A737" t="str" cm="1">
        <f t="array" ref="A737">"EMP" &amp; TEXT(ROW() - ROW(employee[#Headers]), "0000")</f>
        <v>EMP0736</v>
      </c>
      <c r="B737" t="s">
        <v>9</v>
      </c>
      <c r="C737">
        <v>2017</v>
      </c>
      <c r="D737" t="s">
        <v>15</v>
      </c>
      <c r="E737">
        <v>1</v>
      </c>
      <c r="F737">
        <v>25</v>
      </c>
      <c r="G737" t="s">
        <v>14</v>
      </c>
      <c r="H737" t="s">
        <v>12</v>
      </c>
      <c r="I737">
        <v>3</v>
      </c>
      <c r="J737">
        <v>0</v>
      </c>
      <c r="K737" t="str">
        <f>IF(employee[[#This Row],[LeaveOrNot]]=1, "Leave", "Active")</f>
        <v>Active</v>
      </c>
    </row>
    <row r="738" spans="1:11" x14ac:dyDescent="0.25">
      <c r="A738" t="str" cm="1">
        <f t="array" ref="A738">"EMP" &amp; TEXT(ROW() - ROW(employee[#Headers]), "0000")</f>
        <v>EMP0737</v>
      </c>
      <c r="B738" t="s">
        <v>9</v>
      </c>
      <c r="C738">
        <v>2013</v>
      </c>
      <c r="D738" t="s">
        <v>10</v>
      </c>
      <c r="E738">
        <v>3</v>
      </c>
      <c r="F738">
        <v>28</v>
      </c>
      <c r="G738" t="s">
        <v>11</v>
      </c>
      <c r="H738" t="s">
        <v>12</v>
      </c>
      <c r="I738">
        <v>3</v>
      </c>
      <c r="J738">
        <v>0</v>
      </c>
      <c r="K738" t="str">
        <f>IF(employee[[#This Row],[LeaveOrNot]]=1, "Leave", "Active")</f>
        <v>Active</v>
      </c>
    </row>
    <row r="739" spans="1:11" x14ac:dyDescent="0.25">
      <c r="A739" t="str" cm="1">
        <f t="array" ref="A739">"EMP" &amp; TEXT(ROW() - ROW(employee[#Headers]), "0000")</f>
        <v>EMP0738</v>
      </c>
      <c r="B739" t="s">
        <v>9</v>
      </c>
      <c r="C739">
        <v>2018</v>
      </c>
      <c r="D739" t="s">
        <v>10</v>
      </c>
      <c r="E739">
        <v>3</v>
      </c>
      <c r="F739">
        <v>28</v>
      </c>
      <c r="G739" t="s">
        <v>11</v>
      </c>
      <c r="H739" t="s">
        <v>12</v>
      </c>
      <c r="I739">
        <v>1</v>
      </c>
      <c r="J739">
        <v>1</v>
      </c>
      <c r="K739" t="str">
        <f>IF(employee[[#This Row],[LeaveOrNot]]=1, "Leave", "Active")</f>
        <v>Leave</v>
      </c>
    </row>
    <row r="740" spans="1:11" x14ac:dyDescent="0.25">
      <c r="A740" t="str" cm="1">
        <f t="array" ref="A740">"EMP" &amp; TEXT(ROW() - ROW(employee[#Headers]), "0000")</f>
        <v>EMP0739</v>
      </c>
      <c r="B740" t="s">
        <v>9</v>
      </c>
      <c r="C740">
        <v>2017</v>
      </c>
      <c r="D740" t="s">
        <v>10</v>
      </c>
      <c r="E740">
        <v>3</v>
      </c>
      <c r="F740">
        <v>24</v>
      </c>
      <c r="G740" t="s">
        <v>11</v>
      </c>
      <c r="H740" t="s">
        <v>12</v>
      </c>
      <c r="I740">
        <v>2</v>
      </c>
      <c r="J740">
        <v>0</v>
      </c>
      <c r="K740" t="str">
        <f>IF(employee[[#This Row],[LeaveOrNot]]=1, "Leave", "Active")</f>
        <v>Active</v>
      </c>
    </row>
    <row r="741" spans="1:11" x14ac:dyDescent="0.25">
      <c r="A741" t="str" cm="1">
        <f t="array" ref="A741">"EMP" &amp; TEXT(ROW() - ROW(employee[#Headers]), "0000")</f>
        <v>EMP0740</v>
      </c>
      <c r="B741" t="s">
        <v>16</v>
      </c>
      <c r="C741">
        <v>2014</v>
      </c>
      <c r="D741" t="s">
        <v>15</v>
      </c>
      <c r="E741">
        <v>3</v>
      </c>
      <c r="F741">
        <v>24</v>
      </c>
      <c r="G741" t="s">
        <v>11</v>
      </c>
      <c r="H741" t="s">
        <v>12</v>
      </c>
      <c r="I741">
        <v>2</v>
      </c>
      <c r="J741">
        <v>1</v>
      </c>
      <c r="K741" t="str">
        <f>IF(employee[[#This Row],[LeaveOrNot]]=1, "Leave", "Active")</f>
        <v>Leave</v>
      </c>
    </row>
    <row r="742" spans="1:11" x14ac:dyDescent="0.25">
      <c r="A742" t="str" cm="1">
        <f t="array" ref="A742">"EMP" &amp; TEXT(ROW() - ROW(employee[#Headers]), "0000")</f>
        <v>EMP0741</v>
      </c>
      <c r="B742" t="s">
        <v>18</v>
      </c>
      <c r="C742">
        <v>2012</v>
      </c>
      <c r="D742" t="s">
        <v>15</v>
      </c>
      <c r="E742">
        <v>3</v>
      </c>
      <c r="F742">
        <v>24</v>
      </c>
      <c r="G742" t="s">
        <v>11</v>
      </c>
      <c r="H742" t="s">
        <v>12</v>
      </c>
      <c r="I742">
        <v>2</v>
      </c>
      <c r="J742">
        <v>0</v>
      </c>
      <c r="K742" t="str">
        <f>IF(employee[[#This Row],[LeaveOrNot]]=1, "Leave", "Active")</f>
        <v>Active</v>
      </c>
    </row>
    <row r="743" spans="1:11" x14ac:dyDescent="0.25">
      <c r="A743" t="str" cm="1">
        <f t="array" ref="A743">"EMP" &amp; TEXT(ROW() - ROW(employee[#Headers]), "0000")</f>
        <v>EMP0742</v>
      </c>
      <c r="B743" t="s">
        <v>9</v>
      </c>
      <c r="C743">
        <v>2017</v>
      </c>
      <c r="D743" t="s">
        <v>10</v>
      </c>
      <c r="E743">
        <v>3</v>
      </c>
      <c r="F743">
        <v>25</v>
      </c>
      <c r="G743" t="s">
        <v>14</v>
      </c>
      <c r="H743" t="s">
        <v>12</v>
      </c>
      <c r="I743">
        <v>3</v>
      </c>
      <c r="J743">
        <v>0</v>
      </c>
      <c r="K743" t="str">
        <f>IF(employee[[#This Row],[LeaveOrNot]]=1, "Leave", "Active")</f>
        <v>Active</v>
      </c>
    </row>
    <row r="744" spans="1:11" x14ac:dyDescent="0.25">
      <c r="A744" t="str" cm="1">
        <f t="array" ref="A744">"EMP" &amp; TEXT(ROW() - ROW(employee[#Headers]), "0000")</f>
        <v>EMP0743</v>
      </c>
      <c r="B744" t="s">
        <v>16</v>
      </c>
      <c r="C744">
        <v>2014</v>
      </c>
      <c r="D744" t="s">
        <v>15</v>
      </c>
      <c r="E744">
        <v>3</v>
      </c>
      <c r="F744">
        <v>27</v>
      </c>
      <c r="G744" t="s">
        <v>11</v>
      </c>
      <c r="H744" t="s">
        <v>12</v>
      </c>
      <c r="I744">
        <v>5</v>
      </c>
      <c r="J744">
        <v>0</v>
      </c>
      <c r="K744" t="str">
        <f>IF(employee[[#This Row],[LeaveOrNot]]=1, "Leave", "Active")</f>
        <v>Active</v>
      </c>
    </row>
    <row r="745" spans="1:11" x14ac:dyDescent="0.25">
      <c r="A745" t="str" cm="1">
        <f t="array" ref="A745">"EMP" &amp; TEXT(ROW() - ROW(employee[#Headers]), "0000")</f>
        <v>EMP0744</v>
      </c>
      <c r="B745" t="s">
        <v>9</v>
      </c>
      <c r="C745">
        <v>2015</v>
      </c>
      <c r="D745" t="s">
        <v>10</v>
      </c>
      <c r="E745">
        <v>3</v>
      </c>
      <c r="F745">
        <v>27</v>
      </c>
      <c r="G745" t="s">
        <v>14</v>
      </c>
      <c r="H745" t="s">
        <v>12</v>
      </c>
      <c r="I745">
        <v>5</v>
      </c>
      <c r="J745">
        <v>0</v>
      </c>
      <c r="K745" t="str">
        <f>IF(employee[[#This Row],[LeaveOrNot]]=1, "Leave", "Active")</f>
        <v>Active</v>
      </c>
    </row>
    <row r="746" spans="1:11" x14ac:dyDescent="0.25">
      <c r="A746" t="str" cm="1">
        <f t="array" ref="A746">"EMP" &amp; TEXT(ROW() - ROW(employee[#Headers]), "0000")</f>
        <v>EMP0745</v>
      </c>
      <c r="B746" t="s">
        <v>9</v>
      </c>
      <c r="C746">
        <v>2014</v>
      </c>
      <c r="D746" t="s">
        <v>13</v>
      </c>
      <c r="E746">
        <v>3</v>
      </c>
      <c r="F746">
        <v>25</v>
      </c>
      <c r="G746" t="s">
        <v>11</v>
      </c>
      <c r="H746" t="s">
        <v>12</v>
      </c>
      <c r="I746">
        <v>3</v>
      </c>
      <c r="J746">
        <v>1</v>
      </c>
      <c r="K746" t="str">
        <f>IF(employee[[#This Row],[LeaveOrNot]]=1, "Leave", "Active")</f>
        <v>Leave</v>
      </c>
    </row>
    <row r="747" spans="1:11" x14ac:dyDescent="0.25">
      <c r="A747" t="str" cm="1">
        <f t="array" ref="A747">"EMP" &amp; TEXT(ROW() - ROW(employee[#Headers]), "0000")</f>
        <v>EMP0746</v>
      </c>
      <c r="B747" t="s">
        <v>9</v>
      </c>
      <c r="C747">
        <v>2012</v>
      </c>
      <c r="D747" t="s">
        <v>10</v>
      </c>
      <c r="E747">
        <v>3</v>
      </c>
      <c r="F747">
        <v>28</v>
      </c>
      <c r="G747" t="s">
        <v>11</v>
      </c>
      <c r="H747" t="s">
        <v>12</v>
      </c>
      <c r="I747">
        <v>3</v>
      </c>
      <c r="J747">
        <v>0</v>
      </c>
      <c r="K747" t="str">
        <f>IF(employee[[#This Row],[LeaveOrNot]]=1, "Leave", "Active")</f>
        <v>Active</v>
      </c>
    </row>
    <row r="748" spans="1:11" x14ac:dyDescent="0.25">
      <c r="A748" t="str" cm="1">
        <f t="array" ref="A748">"EMP" &amp; TEXT(ROW() - ROW(employee[#Headers]), "0000")</f>
        <v>EMP0747</v>
      </c>
      <c r="B748" t="s">
        <v>9</v>
      </c>
      <c r="C748">
        <v>2012</v>
      </c>
      <c r="D748" t="s">
        <v>10</v>
      </c>
      <c r="E748">
        <v>3</v>
      </c>
      <c r="F748">
        <v>25</v>
      </c>
      <c r="G748" t="s">
        <v>14</v>
      </c>
      <c r="H748" t="s">
        <v>12</v>
      </c>
      <c r="I748">
        <v>3</v>
      </c>
      <c r="J748">
        <v>0</v>
      </c>
      <c r="K748" t="str">
        <f>IF(employee[[#This Row],[LeaveOrNot]]=1, "Leave", "Active")</f>
        <v>Active</v>
      </c>
    </row>
    <row r="749" spans="1:11" x14ac:dyDescent="0.25">
      <c r="A749" t="str" cm="1">
        <f t="array" ref="A749">"EMP" &amp; TEXT(ROW() - ROW(employee[#Headers]), "0000")</f>
        <v>EMP0748</v>
      </c>
      <c r="B749" t="s">
        <v>9</v>
      </c>
      <c r="C749">
        <v>2015</v>
      </c>
      <c r="D749" t="s">
        <v>10</v>
      </c>
      <c r="E749">
        <v>3</v>
      </c>
      <c r="F749">
        <v>24</v>
      </c>
      <c r="G749" t="s">
        <v>14</v>
      </c>
      <c r="H749" t="s">
        <v>12</v>
      </c>
      <c r="I749">
        <v>2</v>
      </c>
      <c r="J749">
        <v>0</v>
      </c>
      <c r="K749" t="str">
        <f>IF(employee[[#This Row],[LeaveOrNot]]=1, "Leave", "Active")</f>
        <v>Active</v>
      </c>
    </row>
    <row r="750" spans="1:11" x14ac:dyDescent="0.25">
      <c r="A750" t="str" cm="1">
        <f t="array" ref="A750">"EMP" &amp; TEXT(ROW() - ROW(employee[#Headers]), "0000")</f>
        <v>EMP0749</v>
      </c>
      <c r="B750" t="s">
        <v>9</v>
      </c>
      <c r="C750">
        <v>2013</v>
      </c>
      <c r="D750" t="s">
        <v>13</v>
      </c>
      <c r="E750">
        <v>3</v>
      </c>
      <c r="F750">
        <v>27</v>
      </c>
      <c r="G750" t="s">
        <v>11</v>
      </c>
      <c r="H750" t="s">
        <v>12</v>
      </c>
      <c r="I750">
        <v>5</v>
      </c>
      <c r="J750">
        <v>0</v>
      </c>
      <c r="K750" t="str">
        <f>IF(employee[[#This Row],[LeaveOrNot]]=1, "Leave", "Active")</f>
        <v>Active</v>
      </c>
    </row>
    <row r="751" spans="1:11" x14ac:dyDescent="0.25">
      <c r="A751" t="str" cm="1">
        <f t="array" ref="A751">"EMP" &amp; TEXT(ROW() - ROW(employee[#Headers]), "0000")</f>
        <v>EMP0750</v>
      </c>
      <c r="B751" t="s">
        <v>9</v>
      </c>
      <c r="C751">
        <v>2013</v>
      </c>
      <c r="D751" t="s">
        <v>10</v>
      </c>
      <c r="E751">
        <v>3</v>
      </c>
      <c r="F751">
        <v>26</v>
      </c>
      <c r="G751" t="s">
        <v>14</v>
      </c>
      <c r="H751" t="s">
        <v>12</v>
      </c>
      <c r="I751">
        <v>4</v>
      </c>
      <c r="J751">
        <v>0</v>
      </c>
      <c r="K751" t="str">
        <f>IF(employee[[#This Row],[LeaveOrNot]]=1, "Leave", "Active")</f>
        <v>Active</v>
      </c>
    </row>
    <row r="752" spans="1:11" x14ac:dyDescent="0.25">
      <c r="A752" t="str" cm="1">
        <f t="array" ref="A752">"EMP" &amp; TEXT(ROW() - ROW(employee[#Headers]), "0000")</f>
        <v>EMP0751</v>
      </c>
      <c r="B752" t="s">
        <v>9</v>
      </c>
      <c r="C752">
        <v>2012</v>
      </c>
      <c r="D752" t="s">
        <v>13</v>
      </c>
      <c r="E752">
        <v>2</v>
      </c>
      <c r="F752">
        <v>26</v>
      </c>
      <c r="G752" t="s">
        <v>11</v>
      </c>
      <c r="H752" t="s">
        <v>12</v>
      </c>
      <c r="I752">
        <v>4</v>
      </c>
      <c r="J752">
        <v>0</v>
      </c>
      <c r="K752" t="str">
        <f>IF(employee[[#This Row],[LeaveOrNot]]=1, "Leave", "Active")</f>
        <v>Active</v>
      </c>
    </row>
    <row r="753" spans="1:11" x14ac:dyDescent="0.25">
      <c r="A753" t="str" cm="1">
        <f t="array" ref="A753">"EMP" &amp; TEXT(ROW() - ROW(employee[#Headers]), "0000")</f>
        <v>EMP0752</v>
      </c>
      <c r="B753" t="s">
        <v>16</v>
      </c>
      <c r="C753">
        <v>2017</v>
      </c>
      <c r="D753" t="s">
        <v>10</v>
      </c>
      <c r="E753">
        <v>3</v>
      </c>
      <c r="F753">
        <v>28</v>
      </c>
      <c r="G753" t="s">
        <v>14</v>
      </c>
      <c r="H753" t="s">
        <v>12</v>
      </c>
      <c r="I753">
        <v>3</v>
      </c>
      <c r="J753">
        <v>1</v>
      </c>
      <c r="K753" t="str">
        <f>IF(employee[[#This Row],[LeaveOrNot]]=1, "Leave", "Active")</f>
        <v>Leave</v>
      </c>
    </row>
    <row r="754" spans="1:11" x14ac:dyDescent="0.25">
      <c r="A754" t="str" cm="1">
        <f t="array" ref="A754">"EMP" &amp; TEXT(ROW() - ROW(employee[#Headers]), "0000")</f>
        <v>EMP0753</v>
      </c>
      <c r="B754" t="s">
        <v>9</v>
      </c>
      <c r="C754">
        <v>2015</v>
      </c>
      <c r="D754" t="s">
        <v>10</v>
      </c>
      <c r="E754">
        <v>3</v>
      </c>
      <c r="F754">
        <v>25</v>
      </c>
      <c r="G754" t="s">
        <v>11</v>
      </c>
      <c r="H754" t="s">
        <v>12</v>
      </c>
      <c r="I754">
        <v>3</v>
      </c>
      <c r="J754">
        <v>1</v>
      </c>
      <c r="K754" t="str">
        <f>IF(employee[[#This Row],[LeaveOrNot]]=1, "Leave", "Active")</f>
        <v>Leave</v>
      </c>
    </row>
    <row r="755" spans="1:11" x14ac:dyDescent="0.25">
      <c r="A755" t="str" cm="1">
        <f t="array" ref="A755">"EMP" &amp; TEXT(ROW() - ROW(employee[#Headers]), "0000")</f>
        <v>EMP0754</v>
      </c>
      <c r="B755" t="s">
        <v>9</v>
      </c>
      <c r="C755">
        <v>2012</v>
      </c>
      <c r="D755" t="s">
        <v>10</v>
      </c>
      <c r="E755">
        <v>3</v>
      </c>
      <c r="F755">
        <v>28</v>
      </c>
      <c r="G755" t="s">
        <v>14</v>
      </c>
      <c r="H755" t="s">
        <v>12</v>
      </c>
      <c r="I755">
        <v>2</v>
      </c>
      <c r="J755">
        <v>0</v>
      </c>
      <c r="K755" t="str">
        <f>IF(employee[[#This Row],[LeaveOrNot]]=1, "Leave", "Active")</f>
        <v>Active</v>
      </c>
    </row>
    <row r="756" spans="1:11" x14ac:dyDescent="0.25">
      <c r="A756" t="str" cm="1">
        <f t="array" ref="A756">"EMP" &amp; TEXT(ROW() - ROW(employee[#Headers]), "0000")</f>
        <v>EMP0755</v>
      </c>
      <c r="B756" t="s">
        <v>9</v>
      </c>
      <c r="C756">
        <v>2017</v>
      </c>
      <c r="D756" t="s">
        <v>13</v>
      </c>
      <c r="E756">
        <v>2</v>
      </c>
      <c r="F756">
        <v>26</v>
      </c>
      <c r="G756" t="s">
        <v>14</v>
      </c>
      <c r="H756" t="s">
        <v>12</v>
      </c>
      <c r="I756">
        <v>4</v>
      </c>
      <c r="J756">
        <v>1</v>
      </c>
      <c r="K756" t="str">
        <f>IF(employee[[#This Row],[LeaveOrNot]]=1, "Leave", "Active")</f>
        <v>Leave</v>
      </c>
    </row>
    <row r="757" spans="1:11" x14ac:dyDescent="0.25">
      <c r="A757" t="str" cm="1">
        <f t="array" ref="A757">"EMP" &amp; TEXT(ROW() - ROW(employee[#Headers]), "0000")</f>
        <v>EMP0756</v>
      </c>
      <c r="B757" t="s">
        <v>9</v>
      </c>
      <c r="C757">
        <v>2012</v>
      </c>
      <c r="D757" t="s">
        <v>10</v>
      </c>
      <c r="E757">
        <v>3</v>
      </c>
      <c r="F757">
        <v>27</v>
      </c>
      <c r="G757" t="s">
        <v>14</v>
      </c>
      <c r="H757" t="s">
        <v>12</v>
      </c>
      <c r="I757">
        <v>5</v>
      </c>
      <c r="J757">
        <v>0</v>
      </c>
      <c r="K757" t="str">
        <f>IF(employee[[#This Row],[LeaveOrNot]]=1, "Leave", "Active")</f>
        <v>Active</v>
      </c>
    </row>
    <row r="758" spans="1:11" x14ac:dyDescent="0.25">
      <c r="A758" t="str" cm="1">
        <f t="array" ref="A758">"EMP" &amp; TEXT(ROW() - ROW(employee[#Headers]), "0000")</f>
        <v>EMP0757</v>
      </c>
      <c r="B758" t="s">
        <v>16</v>
      </c>
      <c r="C758">
        <v>2016</v>
      </c>
      <c r="D758" t="s">
        <v>15</v>
      </c>
      <c r="E758">
        <v>3</v>
      </c>
      <c r="F758">
        <v>28</v>
      </c>
      <c r="G758" t="s">
        <v>11</v>
      </c>
      <c r="H758" t="s">
        <v>12</v>
      </c>
      <c r="I758">
        <v>1</v>
      </c>
      <c r="J758">
        <v>0</v>
      </c>
      <c r="K758" t="str">
        <f>IF(employee[[#This Row],[LeaveOrNot]]=1, "Leave", "Active")</f>
        <v>Active</v>
      </c>
    </row>
    <row r="759" spans="1:11" x14ac:dyDescent="0.25">
      <c r="A759" t="str" cm="1">
        <f t="array" ref="A759">"EMP" &amp; TEXT(ROW() - ROW(employee[#Headers]), "0000")</f>
        <v>EMP0758</v>
      </c>
      <c r="B759" t="s">
        <v>9</v>
      </c>
      <c r="C759">
        <v>2015</v>
      </c>
      <c r="D759" t="s">
        <v>13</v>
      </c>
      <c r="E759">
        <v>2</v>
      </c>
      <c r="F759">
        <v>28</v>
      </c>
      <c r="G759" t="s">
        <v>14</v>
      </c>
      <c r="H759" t="s">
        <v>12</v>
      </c>
      <c r="I759">
        <v>1</v>
      </c>
      <c r="J759">
        <v>1</v>
      </c>
      <c r="K759" t="str">
        <f>IF(employee[[#This Row],[LeaveOrNot]]=1, "Leave", "Active")</f>
        <v>Leave</v>
      </c>
    </row>
    <row r="760" spans="1:11" x14ac:dyDescent="0.25">
      <c r="A760" t="str" cm="1">
        <f t="array" ref="A760">"EMP" &amp; TEXT(ROW() - ROW(employee[#Headers]), "0000")</f>
        <v>EMP0759</v>
      </c>
      <c r="B760" t="s">
        <v>16</v>
      </c>
      <c r="C760">
        <v>2017</v>
      </c>
      <c r="D760" t="s">
        <v>13</v>
      </c>
      <c r="E760">
        <v>3</v>
      </c>
      <c r="F760">
        <v>24</v>
      </c>
      <c r="G760" t="s">
        <v>11</v>
      </c>
      <c r="H760" t="s">
        <v>12</v>
      </c>
      <c r="I760">
        <v>2</v>
      </c>
      <c r="J760">
        <v>1</v>
      </c>
      <c r="K760" t="str">
        <f>IF(employee[[#This Row],[LeaveOrNot]]=1, "Leave", "Active")</f>
        <v>Leave</v>
      </c>
    </row>
    <row r="761" spans="1:11" x14ac:dyDescent="0.25">
      <c r="A761" t="str" cm="1">
        <f t="array" ref="A761">"EMP" &amp; TEXT(ROW() - ROW(employee[#Headers]), "0000")</f>
        <v>EMP0760</v>
      </c>
      <c r="B761" t="s">
        <v>9</v>
      </c>
      <c r="C761">
        <v>2015</v>
      </c>
      <c r="D761" t="s">
        <v>13</v>
      </c>
      <c r="E761">
        <v>2</v>
      </c>
      <c r="F761">
        <v>25</v>
      </c>
      <c r="G761" t="s">
        <v>14</v>
      </c>
      <c r="H761" t="s">
        <v>12</v>
      </c>
      <c r="I761">
        <v>3</v>
      </c>
      <c r="J761">
        <v>1</v>
      </c>
      <c r="K761" t="str">
        <f>IF(employee[[#This Row],[LeaveOrNot]]=1, "Leave", "Active")</f>
        <v>Leave</v>
      </c>
    </row>
    <row r="762" spans="1:11" x14ac:dyDescent="0.25">
      <c r="A762" t="str" cm="1">
        <f t="array" ref="A762">"EMP" &amp; TEXT(ROW() - ROW(employee[#Headers]), "0000")</f>
        <v>EMP0761</v>
      </c>
      <c r="B762" t="s">
        <v>9</v>
      </c>
      <c r="C762">
        <v>2014</v>
      </c>
      <c r="D762" t="s">
        <v>10</v>
      </c>
      <c r="E762">
        <v>3</v>
      </c>
      <c r="F762">
        <v>24</v>
      </c>
      <c r="G762" t="s">
        <v>11</v>
      </c>
      <c r="H762" t="s">
        <v>12</v>
      </c>
      <c r="I762">
        <v>2</v>
      </c>
      <c r="J762">
        <v>0</v>
      </c>
      <c r="K762" t="str">
        <f>IF(employee[[#This Row],[LeaveOrNot]]=1, "Leave", "Active")</f>
        <v>Active</v>
      </c>
    </row>
    <row r="763" spans="1:11" x14ac:dyDescent="0.25">
      <c r="A763" t="str" cm="1">
        <f t="array" ref="A763">"EMP" &amp; TEXT(ROW() - ROW(employee[#Headers]), "0000")</f>
        <v>EMP0762</v>
      </c>
      <c r="B763" t="s">
        <v>9</v>
      </c>
      <c r="C763">
        <v>2016</v>
      </c>
      <c r="D763" t="s">
        <v>10</v>
      </c>
      <c r="E763">
        <v>3</v>
      </c>
      <c r="F763">
        <v>28</v>
      </c>
      <c r="G763" t="s">
        <v>11</v>
      </c>
      <c r="H763" t="s">
        <v>12</v>
      </c>
      <c r="I763">
        <v>3</v>
      </c>
      <c r="J763">
        <v>0</v>
      </c>
      <c r="K763" t="str">
        <f>IF(employee[[#This Row],[LeaveOrNot]]=1, "Leave", "Active")</f>
        <v>Active</v>
      </c>
    </row>
    <row r="764" spans="1:11" x14ac:dyDescent="0.25">
      <c r="A764" t="str" cm="1">
        <f t="array" ref="A764">"EMP" &amp; TEXT(ROW() - ROW(employee[#Headers]), "0000")</f>
        <v>EMP0763</v>
      </c>
      <c r="B764" t="s">
        <v>9</v>
      </c>
      <c r="C764">
        <v>2016</v>
      </c>
      <c r="D764" t="s">
        <v>15</v>
      </c>
      <c r="E764">
        <v>3</v>
      </c>
      <c r="F764">
        <v>25</v>
      </c>
      <c r="G764" t="s">
        <v>14</v>
      </c>
      <c r="H764" t="s">
        <v>17</v>
      </c>
      <c r="I764">
        <v>3</v>
      </c>
      <c r="J764">
        <v>0</v>
      </c>
      <c r="K764" t="str">
        <f>IF(employee[[#This Row],[LeaveOrNot]]=1, "Leave", "Active")</f>
        <v>Active</v>
      </c>
    </row>
    <row r="765" spans="1:11" x14ac:dyDescent="0.25">
      <c r="A765" t="str" cm="1">
        <f t="array" ref="A765">"EMP" &amp; TEXT(ROW() - ROW(employee[#Headers]), "0000")</f>
        <v>EMP0764</v>
      </c>
      <c r="B765" t="s">
        <v>16</v>
      </c>
      <c r="C765">
        <v>2015</v>
      </c>
      <c r="D765" t="s">
        <v>15</v>
      </c>
      <c r="E765">
        <v>3</v>
      </c>
      <c r="F765">
        <v>26</v>
      </c>
      <c r="G765" t="s">
        <v>11</v>
      </c>
      <c r="H765" t="s">
        <v>12</v>
      </c>
      <c r="I765">
        <v>4</v>
      </c>
      <c r="J765">
        <v>1</v>
      </c>
      <c r="K765" t="str">
        <f>IF(employee[[#This Row],[LeaveOrNot]]=1, "Leave", "Active")</f>
        <v>Leave</v>
      </c>
    </row>
    <row r="766" spans="1:11" x14ac:dyDescent="0.25">
      <c r="A766" t="str" cm="1">
        <f t="array" ref="A766">"EMP" &amp; TEXT(ROW() - ROW(employee[#Headers]), "0000")</f>
        <v>EMP0765</v>
      </c>
      <c r="B766" t="s">
        <v>16</v>
      </c>
      <c r="C766">
        <v>2015</v>
      </c>
      <c r="D766" t="s">
        <v>15</v>
      </c>
      <c r="E766">
        <v>3</v>
      </c>
      <c r="F766">
        <v>28</v>
      </c>
      <c r="G766" t="s">
        <v>14</v>
      </c>
      <c r="H766" t="s">
        <v>12</v>
      </c>
      <c r="I766">
        <v>3</v>
      </c>
      <c r="J766">
        <v>0</v>
      </c>
      <c r="K766" t="str">
        <f>IF(employee[[#This Row],[LeaveOrNot]]=1, "Leave", "Active")</f>
        <v>Active</v>
      </c>
    </row>
    <row r="767" spans="1:11" x14ac:dyDescent="0.25">
      <c r="A767" t="str" cm="1">
        <f t="array" ref="A767">"EMP" &amp; TEXT(ROW() - ROW(employee[#Headers]), "0000")</f>
        <v>EMP0766</v>
      </c>
      <c r="B767" t="s">
        <v>9</v>
      </c>
      <c r="C767">
        <v>2013</v>
      </c>
      <c r="D767" t="s">
        <v>15</v>
      </c>
      <c r="E767">
        <v>1</v>
      </c>
      <c r="F767">
        <v>24</v>
      </c>
      <c r="G767" t="s">
        <v>14</v>
      </c>
      <c r="H767" t="s">
        <v>12</v>
      </c>
      <c r="I767">
        <v>2</v>
      </c>
      <c r="J767">
        <v>1</v>
      </c>
      <c r="K767" t="str">
        <f>IF(employee[[#This Row],[LeaveOrNot]]=1, "Leave", "Active")</f>
        <v>Leave</v>
      </c>
    </row>
    <row r="768" spans="1:11" x14ac:dyDescent="0.25">
      <c r="A768" t="str" cm="1">
        <f t="array" ref="A768">"EMP" &amp; TEXT(ROW() - ROW(employee[#Headers]), "0000")</f>
        <v>EMP0767</v>
      </c>
      <c r="B768" t="s">
        <v>9</v>
      </c>
      <c r="C768">
        <v>2014</v>
      </c>
      <c r="D768" t="s">
        <v>10</v>
      </c>
      <c r="E768">
        <v>3</v>
      </c>
      <c r="F768">
        <v>24</v>
      </c>
      <c r="G768" t="s">
        <v>11</v>
      </c>
      <c r="H768" t="s">
        <v>12</v>
      </c>
      <c r="I768">
        <v>2</v>
      </c>
      <c r="J768">
        <v>0</v>
      </c>
      <c r="K768" t="str">
        <f>IF(employee[[#This Row],[LeaveOrNot]]=1, "Leave", "Active")</f>
        <v>Active</v>
      </c>
    </row>
    <row r="769" spans="1:11" x14ac:dyDescent="0.25">
      <c r="A769" t="str" cm="1">
        <f t="array" ref="A769">"EMP" &amp; TEXT(ROW() - ROW(employee[#Headers]), "0000")</f>
        <v>EMP0768</v>
      </c>
      <c r="B769" t="s">
        <v>9</v>
      </c>
      <c r="C769">
        <v>2018</v>
      </c>
      <c r="D769" t="s">
        <v>10</v>
      </c>
      <c r="E769">
        <v>3</v>
      </c>
      <c r="F769">
        <v>26</v>
      </c>
      <c r="G769" t="s">
        <v>11</v>
      </c>
      <c r="H769" t="s">
        <v>12</v>
      </c>
      <c r="I769">
        <v>4</v>
      </c>
      <c r="J769">
        <v>1</v>
      </c>
      <c r="K769" t="str">
        <f>IF(employee[[#This Row],[LeaveOrNot]]=1, "Leave", "Active")</f>
        <v>Leave</v>
      </c>
    </row>
    <row r="770" spans="1:11" x14ac:dyDescent="0.25">
      <c r="A770" t="str" cm="1">
        <f t="array" ref="A770">"EMP" &amp; TEXT(ROW() - ROW(employee[#Headers]), "0000")</f>
        <v>EMP0769</v>
      </c>
      <c r="B770" t="s">
        <v>9</v>
      </c>
      <c r="C770">
        <v>2013</v>
      </c>
      <c r="D770" t="s">
        <v>10</v>
      </c>
      <c r="E770">
        <v>3</v>
      </c>
      <c r="F770">
        <v>26</v>
      </c>
      <c r="G770" t="s">
        <v>11</v>
      </c>
      <c r="H770" t="s">
        <v>12</v>
      </c>
      <c r="I770">
        <v>4</v>
      </c>
      <c r="J770">
        <v>0</v>
      </c>
      <c r="K770" t="str">
        <f>IF(employee[[#This Row],[LeaveOrNot]]=1, "Leave", "Active")</f>
        <v>Active</v>
      </c>
    </row>
    <row r="771" spans="1:11" x14ac:dyDescent="0.25">
      <c r="A771" t="str" cm="1">
        <f t="array" ref="A771">"EMP" &amp; TEXT(ROW() - ROW(employee[#Headers]), "0000")</f>
        <v>EMP0770</v>
      </c>
      <c r="B771" t="s">
        <v>9</v>
      </c>
      <c r="C771">
        <v>2015</v>
      </c>
      <c r="D771" t="s">
        <v>15</v>
      </c>
      <c r="E771">
        <v>3</v>
      </c>
      <c r="F771">
        <v>25</v>
      </c>
      <c r="G771" t="s">
        <v>14</v>
      </c>
      <c r="H771" t="s">
        <v>12</v>
      </c>
      <c r="I771">
        <v>3</v>
      </c>
      <c r="J771">
        <v>1</v>
      </c>
      <c r="K771" t="str">
        <f>IF(employee[[#This Row],[LeaveOrNot]]=1, "Leave", "Active")</f>
        <v>Leave</v>
      </c>
    </row>
    <row r="772" spans="1:11" x14ac:dyDescent="0.25">
      <c r="A772" t="str" cm="1">
        <f t="array" ref="A772">"EMP" &amp; TEXT(ROW() - ROW(employee[#Headers]), "0000")</f>
        <v>EMP0771</v>
      </c>
      <c r="B772" t="s">
        <v>9</v>
      </c>
      <c r="C772">
        <v>2017</v>
      </c>
      <c r="D772" t="s">
        <v>15</v>
      </c>
      <c r="E772">
        <v>3</v>
      </c>
      <c r="F772">
        <v>28</v>
      </c>
      <c r="G772" t="s">
        <v>11</v>
      </c>
      <c r="H772" t="s">
        <v>12</v>
      </c>
      <c r="I772">
        <v>2</v>
      </c>
      <c r="J772">
        <v>0</v>
      </c>
      <c r="K772" t="str">
        <f>IF(employee[[#This Row],[LeaveOrNot]]=1, "Leave", "Active")</f>
        <v>Active</v>
      </c>
    </row>
    <row r="773" spans="1:11" x14ac:dyDescent="0.25">
      <c r="A773" t="str" cm="1">
        <f t="array" ref="A773">"EMP" &amp; TEXT(ROW() - ROW(employee[#Headers]), "0000")</f>
        <v>EMP0772</v>
      </c>
      <c r="B773" t="s">
        <v>9</v>
      </c>
      <c r="C773">
        <v>2016</v>
      </c>
      <c r="D773" t="s">
        <v>13</v>
      </c>
      <c r="E773">
        <v>1</v>
      </c>
      <c r="F773">
        <v>25</v>
      </c>
      <c r="G773" t="s">
        <v>14</v>
      </c>
      <c r="H773" t="s">
        <v>12</v>
      </c>
      <c r="I773">
        <v>3</v>
      </c>
      <c r="J773">
        <v>1</v>
      </c>
      <c r="K773" t="str">
        <f>IF(employee[[#This Row],[LeaveOrNot]]=1, "Leave", "Active")</f>
        <v>Leave</v>
      </c>
    </row>
    <row r="774" spans="1:11" x14ac:dyDescent="0.25">
      <c r="A774" t="str" cm="1">
        <f t="array" ref="A774">"EMP" &amp; TEXT(ROW() - ROW(employee[#Headers]), "0000")</f>
        <v>EMP0773</v>
      </c>
      <c r="B774" t="s">
        <v>16</v>
      </c>
      <c r="C774">
        <v>2013</v>
      </c>
      <c r="D774" t="s">
        <v>15</v>
      </c>
      <c r="E774">
        <v>3</v>
      </c>
      <c r="F774">
        <v>25</v>
      </c>
      <c r="G774" t="s">
        <v>11</v>
      </c>
      <c r="H774" t="s">
        <v>17</v>
      </c>
      <c r="I774">
        <v>3</v>
      </c>
      <c r="J774">
        <v>1</v>
      </c>
      <c r="K774" t="str">
        <f>IF(employee[[#This Row],[LeaveOrNot]]=1, "Leave", "Active")</f>
        <v>Leave</v>
      </c>
    </row>
    <row r="775" spans="1:11" x14ac:dyDescent="0.25">
      <c r="A775" t="str" cm="1">
        <f t="array" ref="A775">"EMP" &amp; TEXT(ROW() - ROW(employee[#Headers]), "0000")</f>
        <v>EMP0774</v>
      </c>
      <c r="B775" t="s">
        <v>9</v>
      </c>
      <c r="C775">
        <v>2017</v>
      </c>
      <c r="D775" t="s">
        <v>10</v>
      </c>
      <c r="E775">
        <v>3</v>
      </c>
      <c r="F775">
        <v>24</v>
      </c>
      <c r="G775" t="s">
        <v>14</v>
      </c>
      <c r="H775" t="s">
        <v>12</v>
      </c>
      <c r="I775">
        <v>2</v>
      </c>
      <c r="J775">
        <v>0</v>
      </c>
      <c r="K775" t="str">
        <f>IF(employee[[#This Row],[LeaveOrNot]]=1, "Leave", "Active")</f>
        <v>Active</v>
      </c>
    </row>
    <row r="776" spans="1:11" x14ac:dyDescent="0.25">
      <c r="A776" t="str" cm="1">
        <f t="array" ref="A776">"EMP" &amp; TEXT(ROW() - ROW(employee[#Headers]), "0000")</f>
        <v>EMP0775</v>
      </c>
      <c r="B776" t="s">
        <v>16</v>
      </c>
      <c r="C776">
        <v>2013</v>
      </c>
      <c r="D776" t="s">
        <v>15</v>
      </c>
      <c r="E776">
        <v>3</v>
      </c>
      <c r="F776">
        <v>25</v>
      </c>
      <c r="G776" t="s">
        <v>14</v>
      </c>
      <c r="H776" t="s">
        <v>12</v>
      </c>
      <c r="I776">
        <v>3</v>
      </c>
      <c r="J776">
        <v>1</v>
      </c>
      <c r="K776" t="str">
        <f>IF(employee[[#This Row],[LeaveOrNot]]=1, "Leave", "Active")</f>
        <v>Leave</v>
      </c>
    </row>
    <row r="777" spans="1:11" x14ac:dyDescent="0.25">
      <c r="A777" t="str" cm="1">
        <f t="array" ref="A777">"EMP" &amp; TEXT(ROW() - ROW(employee[#Headers]), "0000")</f>
        <v>EMP0776</v>
      </c>
      <c r="B777" t="s">
        <v>9</v>
      </c>
      <c r="C777">
        <v>2013</v>
      </c>
      <c r="D777" t="s">
        <v>10</v>
      </c>
      <c r="E777">
        <v>1</v>
      </c>
      <c r="F777">
        <v>28</v>
      </c>
      <c r="G777" t="s">
        <v>14</v>
      </c>
      <c r="H777" t="s">
        <v>12</v>
      </c>
      <c r="I777">
        <v>2</v>
      </c>
      <c r="J777">
        <v>0</v>
      </c>
      <c r="K777" t="str">
        <f>IF(employee[[#This Row],[LeaveOrNot]]=1, "Leave", "Active")</f>
        <v>Active</v>
      </c>
    </row>
    <row r="778" spans="1:11" x14ac:dyDescent="0.25">
      <c r="A778" t="str" cm="1">
        <f t="array" ref="A778">"EMP" &amp; TEXT(ROW() - ROW(employee[#Headers]), "0000")</f>
        <v>EMP0777</v>
      </c>
      <c r="B778" t="s">
        <v>16</v>
      </c>
      <c r="C778">
        <v>2014</v>
      </c>
      <c r="D778" t="s">
        <v>10</v>
      </c>
      <c r="E778">
        <v>3</v>
      </c>
      <c r="F778">
        <v>27</v>
      </c>
      <c r="G778" t="s">
        <v>14</v>
      </c>
      <c r="H778" t="s">
        <v>12</v>
      </c>
      <c r="I778">
        <v>5</v>
      </c>
      <c r="J778">
        <v>1</v>
      </c>
      <c r="K778" t="str">
        <f>IF(employee[[#This Row],[LeaveOrNot]]=1, "Leave", "Active")</f>
        <v>Leave</v>
      </c>
    </row>
    <row r="779" spans="1:11" x14ac:dyDescent="0.25">
      <c r="A779" t="str" cm="1">
        <f t="array" ref="A779">"EMP" &amp; TEXT(ROW() - ROW(employee[#Headers]), "0000")</f>
        <v>EMP0778</v>
      </c>
      <c r="B779" t="s">
        <v>9</v>
      </c>
      <c r="C779">
        <v>2013</v>
      </c>
      <c r="D779" t="s">
        <v>10</v>
      </c>
      <c r="E779">
        <v>3</v>
      </c>
      <c r="F779">
        <v>26</v>
      </c>
      <c r="G779" t="s">
        <v>11</v>
      </c>
      <c r="H779" t="s">
        <v>12</v>
      </c>
      <c r="I779">
        <v>4</v>
      </c>
      <c r="J779">
        <v>0</v>
      </c>
      <c r="K779" t="str">
        <f>IF(employee[[#This Row],[LeaveOrNot]]=1, "Leave", "Active")</f>
        <v>Active</v>
      </c>
    </row>
    <row r="780" spans="1:11" x14ac:dyDescent="0.25">
      <c r="A780" t="str" cm="1">
        <f t="array" ref="A780">"EMP" &amp; TEXT(ROW() - ROW(employee[#Headers]), "0000")</f>
        <v>EMP0779</v>
      </c>
      <c r="B780" t="s">
        <v>9</v>
      </c>
      <c r="C780">
        <v>2016</v>
      </c>
      <c r="D780" t="s">
        <v>10</v>
      </c>
      <c r="E780">
        <v>3</v>
      </c>
      <c r="F780">
        <v>25</v>
      </c>
      <c r="G780" t="s">
        <v>11</v>
      </c>
      <c r="H780" t="s">
        <v>12</v>
      </c>
      <c r="I780">
        <v>3</v>
      </c>
      <c r="J780">
        <v>0</v>
      </c>
      <c r="K780" t="str">
        <f>IF(employee[[#This Row],[LeaveOrNot]]=1, "Leave", "Active")</f>
        <v>Active</v>
      </c>
    </row>
    <row r="781" spans="1:11" x14ac:dyDescent="0.25">
      <c r="A781" t="str" cm="1">
        <f t="array" ref="A781">"EMP" &amp; TEXT(ROW() - ROW(employee[#Headers]), "0000")</f>
        <v>EMP0780</v>
      </c>
      <c r="B781" t="s">
        <v>9</v>
      </c>
      <c r="C781">
        <v>2015</v>
      </c>
      <c r="D781" t="s">
        <v>13</v>
      </c>
      <c r="E781">
        <v>2</v>
      </c>
      <c r="F781">
        <v>26</v>
      </c>
      <c r="G781" t="s">
        <v>14</v>
      </c>
      <c r="H781" t="s">
        <v>17</v>
      </c>
      <c r="I781">
        <v>4</v>
      </c>
      <c r="J781">
        <v>1</v>
      </c>
      <c r="K781" t="str">
        <f>IF(employee[[#This Row],[LeaveOrNot]]=1, "Leave", "Active")</f>
        <v>Leave</v>
      </c>
    </row>
    <row r="782" spans="1:11" x14ac:dyDescent="0.25">
      <c r="A782" t="str" cm="1">
        <f t="array" ref="A782">"EMP" &amp; TEXT(ROW() - ROW(employee[#Headers]), "0000")</f>
        <v>EMP0781</v>
      </c>
      <c r="B782" t="s">
        <v>9</v>
      </c>
      <c r="C782">
        <v>2017</v>
      </c>
      <c r="D782" t="s">
        <v>15</v>
      </c>
      <c r="E782">
        <v>3</v>
      </c>
      <c r="F782">
        <v>25</v>
      </c>
      <c r="G782" t="s">
        <v>11</v>
      </c>
      <c r="H782" t="s">
        <v>12</v>
      </c>
      <c r="I782">
        <v>3</v>
      </c>
      <c r="J782">
        <v>0</v>
      </c>
      <c r="K782" t="str">
        <f>IF(employee[[#This Row],[LeaveOrNot]]=1, "Leave", "Active")</f>
        <v>Active</v>
      </c>
    </row>
    <row r="783" spans="1:11" x14ac:dyDescent="0.25">
      <c r="A783" t="str" cm="1">
        <f t="array" ref="A783">"EMP" &amp; TEXT(ROW() - ROW(employee[#Headers]), "0000")</f>
        <v>EMP0782</v>
      </c>
      <c r="B783" t="s">
        <v>9</v>
      </c>
      <c r="C783">
        <v>2013</v>
      </c>
      <c r="D783" t="s">
        <v>10</v>
      </c>
      <c r="E783">
        <v>3</v>
      </c>
      <c r="F783">
        <v>26</v>
      </c>
      <c r="G783" t="s">
        <v>11</v>
      </c>
      <c r="H783" t="s">
        <v>12</v>
      </c>
      <c r="I783">
        <v>4</v>
      </c>
      <c r="J783">
        <v>0</v>
      </c>
      <c r="K783" t="str">
        <f>IF(employee[[#This Row],[LeaveOrNot]]=1, "Leave", "Active")</f>
        <v>Active</v>
      </c>
    </row>
    <row r="784" spans="1:11" x14ac:dyDescent="0.25">
      <c r="A784" t="str" cm="1">
        <f t="array" ref="A784">"EMP" &amp; TEXT(ROW() - ROW(employee[#Headers]), "0000")</f>
        <v>EMP0783</v>
      </c>
      <c r="B784" t="s">
        <v>9</v>
      </c>
      <c r="C784">
        <v>2013</v>
      </c>
      <c r="D784" t="s">
        <v>13</v>
      </c>
      <c r="E784">
        <v>2</v>
      </c>
      <c r="F784">
        <v>27</v>
      </c>
      <c r="G784" t="s">
        <v>11</v>
      </c>
      <c r="H784" t="s">
        <v>17</v>
      </c>
      <c r="I784">
        <v>5</v>
      </c>
      <c r="J784">
        <v>0</v>
      </c>
      <c r="K784" t="str">
        <f>IF(employee[[#This Row],[LeaveOrNot]]=1, "Leave", "Active")</f>
        <v>Active</v>
      </c>
    </row>
    <row r="785" spans="1:11" x14ac:dyDescent="0.25">
      <c r="A785" t="str" cm="1">
        <f t="array" ref="A785">"EMP" &amp; TEXT(ROW() - ROW(employee[#Headers]), "0000")</f>
        <v>EMP0784</v>
      </c>
      <c r="B785" t="s">
        <v>9</v>
      </c>
      <c r="C785">
        <v>2015</v>
      </c>
      <c r="D785" t="s">
        <v>13</v>
      </c>
      <c r="E785">
        <v>2</v>
      </c>
      <c r="F785">
        <v>25</v>
      </c>
      <c r="G785" t="s">
        <v>14</v>
      </c>
      <c r="H785" t="s">
        <v>12</v>
      </c>
      <c r="I785">
        <v>3</v>
      </c>
      <c r="J785">
        <v>1</v>
      </c>
      <c r="K785" t="str">
        <f>IF(employee[[#This Row],[LeaveOrNot]]=1, "Leave", "Active")</f>
        <v>Leave</v>
      </c>
    </row>
    <row r="786" spans="1:11" x14ac:dyDescent="0.25">
      <c r="A786" t="str" cm="1">
        <f t="array" ref="A786">"EMP" &amp; TEXT(ROW() - ROW(employee[#Headers]), "0000")</f>
        <v>EMP0785</v>
      </c>
      <c r="B786" t="s">
        <v>9</v>
      </c>
      <c r="C786">
        <v>2016</v>
      </c>
      <c r="D786" t="s">
        <v>10</v>
      </c>
      <c r="E786">
        <v>3</v>
      </c>
      <c r="F786">
        <v>25</v>
      </c>
      <c r="G786" t="s">
        <v>11</v>
      </c>
      <c r="H786" t="s">
        <v>17</v>
      </c>
      <c r="I786">
        <v>3</v>
      </c>
      <c r="J786">
        <v>0</v>
      </c>
      <c r="K786" t="str">
        <f>IF(employee[[#This Row],[LeaveOrNot]]=1, "Leave", "Active")</f>
        <v>Active</v>
      </c>
    </row>
    <row r="787" spans="1:11" x14ac:dyDescent="0.25">
      <c r="A787" t="str" cm="1">
        <f t="array" ref="A787">"EMP" &amp; TEXT(ROW() - ROW(employee[#Headers]), "0000")</f>
        <v>EMP0786</v>
      </c>
      <c r="B787" t="s">
        <v>9</v>
      </c>
      <c r="C787">
        <v>2017</v>
      </c>
      <c r="D787" t="s">
        <v>10</v>
      </c>
      <c r="E787">
        <v>3</v>
      </c>
      <c r="F787">
        <v>25</v>
      </c>
      <c r="G787" t="s">
        <v>11</v>
      </c>
      <c r="H787" t="s">
        <v>12</v>
      </c>
      <c r="I787">
        <v>3</v>
      </c>
      <c r="J787">
        <v>1</v>
      </c>
      <c r="K787" t="str">
        <f>IF(employee[[#This Row],[LeaveOrNot]]=1, "Leave", "Active")</f>
        <v>Leave</v>
      </c>
    </row>
    <row r="788" spans="1:11" x14ac:dyDescent="0.25">
      <c r="A788" t="str" cm="1">
        <f t="array" ref="A788">"EMP" &amp; TEXT(ROW() - ROW(employee[#Headers]), "0000")</f>
        <v>EMP0787</v>
      </c>
      <c r="B788" t="s">
        <v>9</v>
      </c>
      <c r="C788">
        <v>2016</v>
      </c>
      <c r="D788" t="s">
        <v>13</v>
      </c>
      <c r="E788">
        <v>3</v>
      </c>
      <c r="F788">
        <v>28</v>
      </c>
      <c r="G788" t="s">
        <v>11</v>
      </c>
      <c r="H788" t="s">
        <v>12</v>
      </c>
      <c r="I788">
        <v>1</v>
      </c>
      <c r="J788">
        <v>0</v>
      </c>
      <c r="K788" t="str">
        <f>IF(employee[[#This Row],[LeaveOrNot]]=1, "Leave", "Active")</f>
        <v>Active</v>
      </c>
    </row>
    <row r="789" spans="1:11" x14ac:dyDescent="0.25">
      <c r="A789" t="str" cm="1">
        <f t="array" ref="A789">"EMP" &amp; TEXT(ROW() - ROW(employee[#Headers]), "0000")</f>
        <v>EMP0788</v>
      </c>
      <c r="B789" t="s">
        <v>9</v>
      </c>
      <c r="C789">
        <v>2018</v>
      </c>
      <c r="D789" t="s">
        <v>10</v>
      </c>
      <c r="E789">
        <v>3</v>
      </c>
      <c r="F789">
        <v>24</v>
      </c>
      <c r="G789" t="s">
        <v>11</v>
      </c>
      <c r="H789" t="s">
        <v>12</v>
      </c>
      <c r="I789">
        <v>2</v>
      </c>
      <c r="J789">
        <v>1</v>
      </c>
      <c r="K789" t="str">
        <f>IF(employee[[#This Row],[LeaveOrNot]]=1, "Leave", "Active")</f>
        <v>Leave</v>
      </c>
    </row>
    <row r="790" spans="1:11" x14ac:dyDescent="0.25">
      <c r="A790" t="str" cm="1">
        <f t="array" ref="A790">"EMP" &amp; TEXT(ROW() - ROW(employee[#Headers]), "0000")</f>
        <v>EMP0789</v>
      </c>
      <c r="B790" t="s">
        <v>16</v>
      </c>
      <c r="C790">
        <v>2015</v>
      </c>
      <c r="D790" t="s">
        <v>13</v>
      </c>
      <c r="E790">
        <v>3</v>
      </c>
      <c r="F790">
        <v>28</v>
      </c>
      <c r="G790" t="s">
        <v>14</v>
      </c>
      <c r="H790" t="s">
        <v>12</v>
      </c>
      <c r="I790">
        <v>3</v>
      </c>
      <c r="J790">
        <v>0</v>
      </c>
      <c r="K790" t="str">
        <f>IF(employee[[#This Row],[LeaveOrNot]]=1, "Leave", "Active")</f>
        <v>Active</v>
      </c>
    </row>
    <row r="791" spans="1:11" x14ac:dyDescent="0.25">
      <c r="A791" t="str" cm="1">
        <f t="array" ref="A791">"EMP" &amp; TEXT(ROW() - ROW(employee[#Headers]), "0000")</f>
        <v>EMP0790</v>
      </c>
      <c r="B791" t="s">
        <v>9</v>
      </c>
      <c r="C791">
        <v>2017</v>
      </c>
      <c r="D791" t="s">
        <v>10</v>
      </c>
      <c r="E791">
        <v>3</v>
      </c>
      <c r="F791">
        <v>26</v>
      </c>
      <c r="G791" t="s">
        <v>11</v>
      </c>
      <c r="H791" t="s">
        <v>12</v>
      </c>
      <c r="I791">
        <v>4</v>
      </c>
      <c r="J791">
        <v>0</v>
      </c>
      <c r="K791" t="str">
        <f>IF(employee[[#This Row],[LeaveOrNot]]=1, "Leave", "Active")</f>
        <v>Active</v>
      </c>
    </row>
    <row r="792" spans="1:11" x14ac:dyDescent="0.25">
      <c r="A792" t="str" cm="1">
        <f t="array" ref="A792">"EMP" &amp; TEXT(ROW() - ROW(employee[#Headers]), "0000")</f>
        <v>EMP0791</v>
      </c>
      <c r="B792" t="s">
        <v>16</v>
      </c>
      <c r="C792">
        <v>2017</v>
      </c>
      <c r="D792" t="s">
        <v>13</v>
      </c>
      <c r="E792">
        <v>2</v>
      </c>
      <c r="F792">
        <v>26</v>
      </c>
      <c r="G792" t="s">
        <v>11</v>
      </c>
      <c r="H792" t="s">
        <v>12</v>
      </c>
      <c r="I792">
        <v>4</v>
      </c>
      <c r="J792">
        <v>1</v>
      </c>
      <c r="K792" t="str">
        <f>IF(employee[[#This Row],[LeaveOrNot]]=1, "Leave", "Active")</f>
        <v>Leave</v>
      </c>
    </row>
    <row r="793" spans="1:11" x14ac:dyDescent="0.25">
      <c r="A793" t="str" cm="1">
        <f t="array" ref="A793">"EMP" &amp; TEXT(ROW() - ROW(employee[#Headers]), "0000")</f>
        <v>EMP0792</v>
      </c>
      <c r="B793" t="s">
        <v>9</v>
      </c>
      <c r="C793">
        <v>2017</v>
      </c>
      <c r="D793" t="s">
        <v>15</v>
      </c>
      <c r="E793">
        <v>2</v>
      </c>
      <c r="F793">
        <v>27</v>
      </c>
      <c r="G793" t="s">
        <v>14</v>
      </c>
      <c r="H793" t="s">
        <v>12</v>
      </c>
      <c r="I793">
        <v>5</v>
      </c>
      <c r="J793">
        <v>0</v>
      </c>
      <c r="K793" t="str">
        <f>IF(employee[[#This Row],[LeaveOrNot]]=1, "Leave", "Active")</f>
        <v>Active</v>
      </c>
    </row>
    <row r="794" spans="1:11" x14ac:dyDescent="0.25">
      <c r="A794" t="str" cm="1">
        <f t="array" ref="A794">"EMP" &amp; TEXT(ROW() - ROW(employee[#Headers]), "0000")</f>
        <v>EMP0793</v>
      </c>
      <c r="B794" t="s">
        <v>9</v>
      </c>
      <c r="C794">
        <v>2013</v>
      </c>
      <c r="D794" t="s">
        <v>13</v>
      </c>
      <c r="E794">
        <v>2</v>
      </c>
      <c r="F794">
        <v>26</v>
      </c>
      <c r="G794" t="s">
        <v>14</v>
      </c>
      <c r="H794" t="s">
        <v>12</v>
      </c>
      <c r="I794">
        <v>4</v>
      </c>
      <c r="J794">
        <v>1</v>
      </c>
      <c r="K794" t="str">
        <f>IF(employee[[#This Row],[LeaveOrNot]]=1, "Leave", "Active")</f>
        <v>Leave</v>
      </c>
    </row>
    <row r="795" spans="1:11" x14ac:dyDescent="0.25">
      <c r="A795" t="str" cm="1">
        <f t="array" ref="A795">"EMP" &amp; TEXT(ROW() - ROW(employee[#Headers]), "0000")</f>
        <v>EMP0794</v>
      </c>
      <c r="B795" t="s">
        <v>9</v>
      </c>
      <c r="C795">
        <v>2012</v>
      </c>
      <c r="D795" t="s">
        <v>10</v>
      </c>
      <c r="E795">
        <v>3</v>
      </c>
      <c r="F795">
        <v>24</v>
      </c>
      <c r="G795" t="s">
        <v>11</v>
      </c>
      <c r="H795" t="s">
        <v>12</v>
      </c>
      <c r="I795">
        <v>2</v>
      </c>
      <c r="J795">
        <v>0</v>
      </c>
      <c r="K795" t="str">
        <f>IF(employee[[#This Row],[LeaveOrNot]]=1, "Leave", "Active")</f>
        <v>Active</v>
      </c>
    </row>
    <row r="796" spans="1:11" x14ac:dyDescent="0.25">
      <c r="A796" t="str" cm="1">
        <f t="array" ref="A796">"EMP" &amp; TEXT(ROW() - ROW(employee[#Headers]), "0000")</f>
        <v>EMP0795</v>
      </c>
      <c r="B796" t="s">
        <v>9</v>
      </c>
      <c r="C796">
        <v>2013</v>
      </c>
      <c r="D796" t="s">
        <v>15</v>
      </c>
      <c r="E796">
        <v>3</v>
      </c>
      <c r="F796">
        <v>28</v>
      </c>
      <c r="G796" t="s">
        <v>14</v>
      </c>
      <c r="H796" t="s">
        <v>17</v>
      </c>
      <c r="I796">
        <v>3</v>
      </c>
      <c r="J796">
        <v>0</v>
      </c>
      <c r="K796" t="str">
        <f>IF(employee[[#This Row],[LeaveOrNot]]=1, "Leave", "Active")</f>
        <v>Active</v>
      </c>
    </row>
    <row r="797" spans="1:11" x14ac:dyDescent="0.25">
      <c r="A797" t="str" cm="1">
        <f t="array" ref="A797">"EMP" &amp; TEXT(ROW() - ROW(employee[#Headers]), "0000")</f>
        <v>EMP0796</v>
      </c>
      <c r="B797" t="s">
        <v>16</v>
      </c>
      <c r="C797">
        <v>2015</v>
      </c>
      <c r="D797" t="s">
        <v>13</v>
      </c>
      <c r="E797">
        <v>2</v>
      </c>
      <c r="F797">
        <v>24</v>
      </c>
      <c r="G797" t="s">
        <v>14</v>
      </c>
      <c r="H797" t="s">
        <v>12</v>
      </c>
      <c r="I797">
        <v>2</v>
      </c>
      <c r="J797">
        <v>0</v>
      </c>
      <c r="K797" t="str">
        <f>IF(employee[[#This Row],[LeaveOrNot]]=1, "Leave", "Active")</f>
        <v>Active</v>
      </c>
    </row>
    <row r="798" spans="1:11" x14ac:dyDescent="0.25">
      <c r="A798" t="str" cm="1">
        <f t="array" ref="A798">"EMP" &amp; TEXT(ROW() - ROW(employee[#Headers]), "0000")</f>
        <v>EMP0797</v>
      </c>
      <c r="B798" t="s">
        <v>9</v>
      </c>
      <c r="C798">
        <v>2016</v>
      </c>
      <c r="D798" t="s">
        <v>10</v>
      </c>
      <c r="E798">
        <v>3</v>
      </c>
      <c r="F798">
        <v>25</v>
      </c>
      <c r="G798" t="s">
        <v>11</v>
      </c>
      <c r="H798" t="s">
        <v>12</v>
      </c>
      <c r="I798">
        <v>3</v>
      </c>
      <c r="J798">
        <v>0</v>
      </c>
      <c r="K798" t="str">
        <f>IF(employee[[#This Row],[LeaveOrNot]]=1, "Leave", "Active")</f>
        <v>Active</v>
      </c>
    </row>
    <row r="799" spans="1:11" x14ac:dyDescent="0.25">
      <c r="A799" t="str" cm="1">
        <f t="array" ref="A799">"EMP" &amp; TEXT(ROW() - ROW(employee[#Headers]), "0000")</f>
        <v>EMP0798</v>
      </c>
      <c r="B799" t="s">
        <v>16</v>
      </c>
      <c r="C799">
        <v>2017</v>
      </c>
      <c r="D799" t="s">
        <v>15</v>
      </c>
      <c r="E799">
        <v>2</v>
      </c>
      <c r="F799">
        <v>25</v>
      </c>
      <c r="G799" t="s">
        <v>11</v>
      </c>
      <c r="H799" t="s">
        <v>12</v>
      </c>
      <c r="I799">
        <v>3</v>
      </c>
      <c r="J799">
        <v>1</v>
      </c>
      <c r="K799" t="str">
        <f>IF(employee[[#This Row],[LeaveOrNot]]=1, "Leave", "Active")</f>
        <v>Leave</v>
      </c>
    </row>
    <row r="800" spans="1:11" x14ac:dyDescent="0.25">
      <c r="A800" t="str" cm="1">
        <f t="array" ref="A800">"EMP" &amp; TEXT(ROW() - ROW(employee[#Headers]), "0000")</f>
        <v>EMP0799</v>
      </c>
      <c r="B800" t="s">
        <v>9</v>
      </c>
      <c r="C800">
        <v>2016</v>
      </c>
      <c r="D800" t="s">
        <v>10</v>
      </c>
      <c r="E800">
        <v>3</v>
      </c>
      <c r="F800">
        <v>26</v>
      </c>
      <c r="G800" t="s">
        <v>11</v>
      </c>
      <c r="H800" t="s">
        <v>12</v>
      </c>
      <c r="I800">
        <v>4</v>
      </c>
      <c r="J800">
        <v>0</v>
      </c>
      <c r="K800" t="str">
        <f>IF(employee[[#This Row],[LeaveOrNot]]=1, "Leave", "Active")</f>
        <v>Active</v>
      </c>
    </row>
    <row r="801" spans="1:11" x14ac:dyDescent="0.25">
      <c r="A801" t="str" cm="1">
        <f t="array" ref="A801">"EMP" &amp; TEXT(ROW() - ROW(employee[#Headers]), "0000")</f>
        <v>EMP0800</v>
      </c>
      <c r="B801" t="s">
        <v>9</v>
      </c>
      <c r="C801">
        <v>2013</v>
      </c>
      <c r="D801" t="s">
        <v>10</v>
      </c>
      <c r="E801">
        <v>3</v>
      </c>
      <c r="F801">
        <v>24</v>
      </c>
      <c r="G801" t="s">
        <v>11</v>
      </c>
      <c r="H801" t="s">
        <v>12</v>
      </c>
      <c r="I801">
        <v>2</v>
      </c>
      <c r="J801">
        <v>0</v>
      </c>
      <c r="K801" t="str">
        <f>IF(employee[[#This Row],[LeaveOrNot]]=1, "Leave", "Active")</f>
        <v>Active</v>
      </c>
    </row>
    <row r="802" spans="1:11" x14ac:dyDescent="0.25">
      <c r="A802" t="str" cm="1">
        <f t="array" ref="A802">"EMP" &amp; TEXT(ROW() - ROW(employee[#Headers]), "0000")</f>
        <v>EMP0801</v>
      </c>
      <c r="B802" t="s">
        <v>9</v>
      </c>
      <c r="C802">
        <v>2012</v>
      </c>
      <c r="D802" t="s">
        <v>13</v>
      </c>
      <c r="E802">
        <v>2</v>
      </c>
      <c r="F802">
        <v>25</v>
      </c>
      <c r="G802" t="s">
        <v>11</v>
      </c>
      <c r="H802" t="s">
        <v>12</v>
      </c>
      <c r="I802">
        <v>3</v>
      </c>
      <c r="J802">
        <v>1</v>
      </c>
      <c r="K802" t="str">
        <f>IF(employee[[#This Row],[LeaveOrNot]]=1, "Leave", "Active")</f>
        <v>Leave</v>
      </c>
    </row>
    <row r="803" spans="1:11" x14ac:dyDescent="0.25">
      <c r="A803" t="str" cm="1">
        <f t="array" ref="A803">"EMP" &amp; TEXT(ROW() - ROW(employee[#Headers]), "0000")</f>
        <v>EMP0802</v>
      </c>
      <c r="B803" t="s">
        <v>9</v>
      </c>
      <c r="C803">
        <v>2014</v>
      </c>
      <c r="D803" t="s">
        <v>10</v>
      </c>
      <c r="E803">
        <v>3</v>
      </c>
      <c r="F803">
        <v>24</v>
      </c>
      <c r="G803" t="s">
        <v>11</v>
      </c>
      <c r="H803" t="s">
        <v>12</v>
      </c>
      <c r="I803">
        <v>2</v>
      </c>
      <c r="J803">
        <v>0</v>
      </c>
      <c r="K803" t="str">
        <f>IF(employee[[#This Row],[LeaveOrNot]]=1, "Leave", "Active")</f>
        <v>Active</v>
      </c>
    </row>
    <row r="804" spans="1:11" x14ac:dyDescent="0.25">
      <c r="A804" t="str" cm="1">
        <f t="array" ref="A804">"EMP" &amp; TEXT(ROW() - ROW(employee[#Headers]), "0000")</f>
        <v>EMP0803</v>
      </c>
      <c r="B804" t="s">
        <v>9</v>
      </c>
      <c r="C804">
        <v>2017</v>
      </c>
      <c r="D804" t="s">
        <v>10</v>
      </c>
      <c r="E804">
        <v>3</v>
      </c>
      <c r="F804">
        <v>27</v>
      </c>
      <c r="G804" t="s">
        <v>14</v>
      </c>
      <c r="H804" t="s">
        <v>12</v>
      </c>
      <c r="I804">
        <v>5</v>
      </c>
      <c r="J804">
        <v>1</v>
      </c>
      <c r="K804" t="str">
        <f>IF(employee[[#This Row],[LeaveOrNot]]=1, "Leave", "Active")</f>
        <v>Leave</v>
      </c>
    </row>
    <row r="805" spans="1:11" x14ac:dyDescent="0.25">
      <c r="A805" t="str" cm="1">
        <f t="array" ref="A805">"EMP" &amp; TEXT(ROW() - ROW(employee[#Headers]), "0000")</f>
        <v>EMP0804</v>
      </c>
      <c r="B805" t="s">
        <v>9</v>
      </c>
      <c r="C805">
        <v>2017</v>
      </c>
      <c r="D805" t="s">
        <v>15</v>
      </c>
      <c r="E805">
        <v>3</v>
      </c>
      <c r="F805">
        <v>27</v>
      </c>
      <c r="G805" t="s">
        <v>14</v>
      </c>
      <c r="H805" t="s">
        <v>12</v>
      </c>
      <c r="I805">
        <v>5</v>
      </c>
      <c r="J805">
        <v>0</v>
      </c>
      <c r="K805" t="str">
        <f>IF(employee[[#This Row],[LeaveOrNot]]=1, "Leave", "Active")</f>
        <v>Active</v>
      </c>
    </row>
    <row r="806" spans="1:11" x14ac:dyDescent="0.25">
      <c r="A806" t="str" cm="1">
        <f t="array" ref="A806">"EMP" &amp; TEXT(ROW() - ROW(employee[#Headers]), "0000")</f>
        <v>EMP0805</v>
      </c>
      <c r="B806" t="s">
        <v>9</v>
      </c>
      <c r="C806">
        <v>2013</v>
      </c>
      <c r="D806" t="s">
        <v>13</v>
      </c>
      <c r="E806">
        <v>3</v>
      </c>
      <c r="F806">
        <v>27</v>
      </c>
      <c r="G806" t="s">
        <v>11</v>
      </c>
      <c r="H806" t="s">
        <v>12</v>
      </c>
      <c r="I806">
        <v>5</v>
      </c>
      <c r="J806">
        <v>0</v>
      </c>
      <c r="K806" t="str">
        <f>IF(employee[[#This Row],[LeaveOrNot]]=1, "Leave", "Active")</f>
        <v>Active</v>
      </c>
    </row>
    <row r="807" spans="1:11" x14ac:dyDescent="0.25">
      <c r="A807" t="str" cm="1">
        <f t="array" ref="A807">"EMP" &amp; TEXT(ROW() - ROW(employee[#Headers]), "0000")</f>
        <v>EMP0806</v>
      </c>
      <c r="B807" t="s">
        <v>9</v>
      </c>
      <c r="C807">
        <v>2015</v>
      </c>
      <c r="D807" t="s">
        <v>13</v>
      </c>
      <c r="E807">
        <v>2</v>
      </c>
      <c r="F807">
        <v>24</v>
      </c>
      <c r="G807" t="s">
        <v>14</v>
      </c>
      <c r="H807" t="s">
        <v>17</v>
      </c>
      <c r="I807">
        <v>2</v>
      </c>
      <c r="J807">
        <v>1</v>
      </c>
      <c r="K807" t="str">
        <f>IF(employee[[#This Row],[LeaveOrNot]]=1, "Leave", "Active")</f>
        <v>Leave</v>
      </c>
    </row>
    <row r="808" spans="1:11" x14ac:dyDescent="0.25">
      <c r="A808" t="str" cm="1">
        <f t="array" ref="A808">"EMP" &amp; TEXT(ROW() - ROW(employee[#Headers]), "0000")</f>
        <v>EMP0807</v>
      </c>
      <c r="B808" t="s">
        <v>9</v>
      </c>
      <c r="C808">
        <v>2017</v>
      </c>
      <c r="D808" t="s">
        <v>10</v>
      </c>
      <c r="E808">
        <v>3</v>
      </c>
      <c r="F808">
        <v>24</v>
      </c>
      <c r="G808" t="s">
        <v>14</v>
      </c>
      <c r="H808" t="s">
        <v>17</v>
      </c>
      <c r="I808">
        <v>2</v>
      </c>
      <c r="J808">
        <v>0</v>
      </c>
      <c r="K808" t="str">
        <f>IF(employee[[#This Row],[LeaveOrNot]]=1, "Leave", "Active")</f>
        <v>Active</v>
      </c>
    </row>
    <row r="809" spans="1:11" x14ac:dyDescent="0.25">
      <c r="A809" t="str" cm="1">
        <f t="array" ref="A809">"EMP" &amp; TEXT(ROW() - ROW(employee[#Headers]), "0000")</f>
        <v>EMP0808</v>
      </c>
      <c r="B809" t="s">
        <v>18</v>
      </c>
      <c r="C809">
        <v>2015</v>
      </c>
      <c r="D809" t="s">
        <v>15</v>
      </c>
      <c r="E809">
        <v>3</v>
      </c>
      <c r="F809">
        <v>28</v>
      </c>
      <c r="G809" t="s">
        <v>14</v>
      </c>
      <c r="H809" t="s">
        <v>12</v>
      </c>
      <c r="I809">
        <v>1</v>
      </c>
      <c r="J809">
        <v>0</v>
      </c>
      <c r="K809" t="str">
        <f>IF(employee[[#This Row],[LeaveOrNot]]=1, "Leave", "Active")</f>
        <v>Active</v>
      </c>
    </row>
    <row r="810" spans="1:11" x14ac:dyDescent="0.25">
      <c r="A810" t="str" cm="1">
        <f t="array" ref="A810">"EMP" &amp; TEXT(ROW() - ROW(employee[#Headers]), "0000")</f>
        <v>EMP0809</v>
      </c>
      <c r="B810" t="s">
        <v>9</v>
      </c>
      <c r="C810">
        <v>2017</v>
      </c>
      <c r="D810" t="s">
        <v>10</v>
      </c>
      <c r="E810">
        <v>3</v>
      </c>
      <c r="F810">
        <v>27</v>
      </c>
      <c r="G810" t="s">
        <v>11</v>
      </c>
      <c r="H810" t="s">
        <v>12</v>
      </c>
      <c r="I810">
        <v>5</v>
      </c>
      <c r="J810">
        <v>0</v>
      </c>
      <c r="K810" t="str">
        <f>IF(employee[[#This Row],[LeaveOrNot]]=1, "Leave", "Active")</f>
        <v>Active</v>
      </c>
    </row>
    <row r="811" spans="1:11" x14ac:dyDescent="0.25">
      <c r="A811" t="str" cm="1">
        <f t="array" ref="A811">"EMP" &amp; TEXT(ROW() - ROW(employee[#Headers]), "0000")</f>
        <v>EMP0810</v>
      </c>
      <c r="B811" t="s">
        <v>16</v>
      </c>
      <c r="C811">
        <v>2017</v>
      </c>
      <c r="D811" t="s">
        <v>15</v>
      </c>
      <c r="E811">
        <v>2</v>
      </c>
      <c r="F811">
        <v>28</v>
      </c>
      <c r="G811" t="s">
        <v>14</v>
      </c>
      <c r="H811" t="s">
        <v>12</v>
      </c>
      <c r="I811">
        <v>2</v>
      </c>
      <c r="J811">
        <v>0</v>
      </c>
      <c r="K811" t="str">
        <f>IF(employee[[#This Row],[LeaveOrNot]]=1, "Leave", "Active")</f>
        <v>Active</v>
      </c>
    </row>
    <row r="812" spans="1:11" x14ac:dyDescent="0.25">
      <c r="A812" t="str" cm="1">
        <f t="array" ref="A812">"EMP" &amp; TEXT(ROW() - ROW(employee[#Headers]), "0000")</f>
        <v>EMP0811</v>
      </c>
      <c r="B812" t="s">
        <v>9</v>
      </c>
      <c r="C812">
        <v>2017</v>
      </c>
      <c r="D812" t="s">
        <v>15</v>
      </c>
      <c r="E812">
        <v>2</v>
      </c>
      <c r="F812">
        <v>25</v>
      </c>
      <c r="G812" t="s">
        <v>14</v>
      </c>
      <c r="H812" t="s">
        <v>12</v>
      </c>
      <c r="I812">
        <v>3</v>
      </c>
      <c r="J812">
        <v>0</v>
      </c>
      <c r="K812" t="str">
        <f>IF(employee[[#This Row],[LeaveOrNot]]=1, "Leave", "Active")</f>
        <v>Active</v>
      </c>
    </row>
    <row r="813" spans="1:11" x14ac:dyDescent="0.25">
      <c r="A813" t="str" cm="1">
        <f t="array" ref="A813">"EMP" &amp; TEXT(ROW() - ROW(employee[#Headers]), "0000")</f>
        <v>EMP0812</v>
      </c>
      <c r="B813" t="s">
        <v>9</v>
      </c>
      <c r="C813">
        <v>2014</v>
      </c>
      <c r="D813" t="s">
        <v>13</v>
      </c>
      <c r="E813">
        <v>2</v>
      </c>
      <c r="F813">
        <v>25</v>
      </c>
      <c r="G813" t="s">
        <v>14</v>
      </c>
      <c r="H813" t="s">
        <v>12</v>
      </c>
      <c r="I813">
        <v>3</v>
      </c>
      <c r="J813">
        <v>1</v>
      </c>
      <c r="K813" t="str">
        <f>IF(employee[[#This Row],[LeaveOrNot]]=1, "Leave", "Active")</f>
        <v>Leave</v>
      </c>
    </row>
    <row r="814" spans="1:11" x14ac:dyDescent="0.25">
      <c r="A814" t="str" cm="1">
        <f t="array" ref="A814">"EMP" &amp; TEXT(ROW() - ROW(employee[#Headers]), "0000")</f>
        <v>EMP0813</v>
      </c>
      <c r="B814" t="s">
        <v>9</v>
      </c>
      <c r="C814">
        <v>2016</v>
      </c>
      <c r="D814" t="s">
        <v>15</v>
      </c>
      <c r="E814">
        <v>3</v>
      </c>
      <c r="F814">
        <v>28</v>
      </c>
      <c r="G814" t="s">
        <v>14</v>
      </c>
      <c r="H814" t="s">
        <v>17</v>
      </c>
      <c r="I814">
        <v>3</v>
      </c>
      <c r="J814">
        <v>0</v>
      </c>
      <c r="K814" t="str">
        <f>IF(employee[[#This Row],[LeaveOrNot]]=1, "Leave", "Active")</f>
        <v>Active</v>
      </c>
    </row>
    <row r="815" spans="1:11" x14ac:dyDescent="0.25">
      <c r="A815" t="str" cm="1">
        <f t="array" ref="A815">"EMP" &amp; TEXT(ROW() - ROW(employee[#Headers]), "0000")</f>
        <v>EMP0814</v>
      </c>
      <c r="B815" t="s">
        <v>9</v>
      </c>
      <c r="C815">
        <v>2015</v>
      </c>
      <c r="D815" t="s">
        <v>13</v>
      </c>
      <c r="E815">
        <v>2</v>
      </c>
      <c r="F815">
        <v>27</v>
      </c>
      <c r="G815" t="s">
        <v>14</v>
      </c>
      <c r="H815" t="s">
        <v>12</v>
      </c>
      <c r="I815">
        <v>5</v>
      </c>
      <c r="J815">
        <v>1</v>
      </c>
      <c r="K815" t="str">
        <f>IF(employee[[#This Row],[LeaveOrNot]]=1, "Leave", "Active")</f>
        <v>Leave</v>
      </c>
    </row>
    <row r="816" spans="1:11" x14ac:dyDescent="0.25">
      <c r="A816" t="str" cm="1">
        <f t="array" ref="A816">"EMP" &amp; TEXT(ROW() - ROW(employee[#Headers]), "0000")</f>
        <v>EMP0815</v>
      </c>
      <c r="B816" t="s">
        <v>16</v>
      </c>
      <c r="C816">
        <v>2017</v>
      </c>
      <c r="D816" t="s">
        <v>13</v>
      </c>
      <c r="E816">
        <v>2</v>
      </c>
      <c r="F816">
        <v>25</v>
      </c>
      <c r="G816" t="s">
        <v>11</v>
      </c>
      <c r="H816" t="s">
        <v>12</v>
      </c>
      <c r="I816">
        <v>3</v>
      </c>
      <c r="J816">
        <v>1</v>
      </c>
      <c r="K816" t="str">
        <f>IF(employee[[#This Row],[LeaveOrNot]]=1, "Leave", "Active")</f>
        <v>Leave</v>
      </c>
    </row>
    <row r="817" spans="1:11" x14ac:dyDescent="0.25">
      <c r="A817" t="str" cm="1">
        <f t="array" ref="A817">"EMP" &amp; TEXT(ROW() - ROW(employee[#Headers]), "0000")</f>
        <v>EMP0816</v>
      </c>
      <c r="B817" t="s">
        <v>16</v>
      </c>
      <c r="C817">
        <v>2017</v>
      </c>
      <c r="D817" t="s">
        <v>10</v>
      </c>
      <c r="E817">
        <v>2</v>
      </c>
      <c r="F817">
        <v>25</v>
      </c>
      <c r="G817" t="s">
        <v>14</v>
      </c>
      <c r="H817" t="s">
        <v>17</v>
      </c>
      <c r="I817">
        <v>3</v>
      </c>
      <c r="J817">
        <v>1</v>
      </c>
      <c r="K817" t="str">
        <f>IF(employee[[#This Row],[LeaveOrNot]]=1, "Leave", "Active")</f>
        <v>Leave</v>
      </c>
    </row>
    <row r="818" spans="1:11" x14ac:dyDescent="0.25">
      <c r="A818" t="str" cm="1">
        <f t="array" ref="A818">"EMP" &amp; TEXT(ROW() - ROW(employee[#Headers]), "0000")</f>
        <v>EMP0817</v>
      </c>
      <c r="B818" t="s">
        <v>9</v>
      </c>
      <c r="C818">
        <v>2017</v>
      </c>
      <c r="D818" t="s">
        <v>10</v>
      </c>
      <c r="E818">
        <v>3</v>
      </c>
      <c r="F818">
        <v>24</v>
      </c>
      <c r="G818" t="s">
        <v>14</v>
      </c>
      <c r="H818" t="s">
        <v>12</v>
      </c>
      <c r="I818">
        <v>2</v>
      </c>
      <c r="J818">
        <v>1</v>
      </c>
      <c r="K818" t="str">
        <f>IF(employee[[#This Row],[LeaveOrNot]]=1, "Leave", "Active")</f>
        <v>Leave</v>
      </c>
    </row>
    <row r="819" spans="1:11" x14ac:dyDescent="0.25">
      <c r="A819" t="str" cm="1">
        <f t="array" ref="A819">"EMP" &amp; TEXT(ROW() - ROW(employee[#Headers]), "0000")</f>
        <v>EMP0818</v>
      </c>
      <c r="B819" t="s">
        <v>9</v>
      </c>
      <c r="C819">
        <v>2013</v>
      </c>
      <c r="D819" t="s">
        <v>10</v>
      </c>
      <c r="E819">
        <v>3</v>
      </c>
      <c r="F819">
        <v>26</v>
      </c>
      <c r="G819" t="s">
        <v>14</v>
      </c>
      <c r="H819" t="s">
        <v>12</v>
      </c>
      <c r="I819">
        <v>4</v>
      </c>
      <c r="J819">
        <v>0</v>
      </c>
      <c r="K819" t="str">
        <f>IF(employee[[#This Row],[LeaveOrNot]]=1, "Leave", "Active")</f>
        <v>Active</v>
      </c>
    </row>
    <row r="820" spans="1:11" x14ac:dyDescent="0.25">
      <c r="A820" t="str" cm="1">
        <f t="array" ref="A820">"EMP" &amp; TEXT(ROW() - ROW(employee[#Headers]), "0000")</f>
        <v>EMP0819</v>
      </c>
      <c r="B820" t="s">
        <v>9</v>
      </c>
      <c r="C820">
        <v>2018</v>
      </c>
      <c r="D820" t="s">
        <v>10</v>
      </c>
      <c r="E820">
        <v>3</v>
      </c>
      <c r="F820">
        <v>24</v>
      </c>
      <c r="G820" t="s">
        <v>11</v>
      </c>
      <c r="H820" t="s">
        <v>17</v>
      </c>
      <c r="I820">
        <v>2</v>
      </c>
      <c r="J820">
        <v>1</v>
      </c>
      <c r="K820" t="str">
        <f>IF(employee[[#This Row],[LeaveOrNot]]=1, "Leave", "Active")</f>
        <v>Leave</v>
      </c>
    </row>
    <row r="821" spans="1:11" x14ac:dyDescent="0.25">
      <c r="A821" t="str" cm="1">
        <f t="array" ref="A821">"EMP" &amp; TEXT(ROW() - ROW(employee[#Headers]), "0000")</f>
        <v>EMP0820</v>
      </c>
      <c r="B821" t="s">
        <v>9</v>
      </c>
      <c r="C821">
        <v>2016</v>
      </c>
      <c r="D821" t="s">
        <v>15</v>
      </c>
      <c r="E821">
        <v>3</v>
      </c>
      <c r="F821">
        <v>28</v>
      </c>
      <c r="G821" t="s">
        <v>11</v>
      </c>
      <c r="H821" t="s">
        <v>12</v>
      </c>
      <c r="I821">
        <v>1</v>
      </c>
      <c r="J821">
        <v>0</v>
      </c>
      <c r="K821" t="str">
        <f>IF(employee[[#This Row],[LeaveOrNot]]=1, "Leave", "Active")</f>
        <v>Active</v>
      </c>
    </row>
    <row r="822" spans="1:11" x14ac:dyDescent="0.25">
      <c r="A822" t="str" cm="1">
        <f t="array" ref="A822">"EMP" &amp; TEXT(ROW() - ROW(employee[#Headers]), "0000")</f>
        <v>EMP0821</v>
      </c>
      <c r="B822" t="s">
        <v>16</v>
      </c>
      <c r="C822">
        <v>2017</v>
      </c>
      <c r="D822" t="s">
        <v>15</v>
      </c>
      <c r="E822">
        <v>2</v>
      </c>
      <c r="F822">
        <v>24</v>
      </c>
      <c r="G822" t="s">
        <v>11</v>
      </c>
      <c r="H822" t="s">
        <v>12</v>
      </c>
      <c r="I822">
        <v>2</v>
      </c>
      <c r="J822">
        <v>1</v>
      </c>
      <c r="K822" t="str">
        <f>IF(employee[[#This Row],[LeaveOrNot]]=1, "Leave", "Active")</f>
        <v>Leave</v>
      </c>
    </row>
    <row r="823" spans="1:11" x14ac:dyDescent="0.25">
      <c r="A823" t="str" cm="1">
        <f t="array" ref="A823">"EMP" &amp; TEXT(ROW() - ROW(employee[#Headers]), "0000")</f>
        <v>EMP0822</v>
      </c>
      <c r="B823" t="s">
        <v>9</v>
      </c>
      <c r="C823">
        <v>2017</v>
      </c>
      <c r="D823" t="s">
        <v>10</v>
      </c>
      <c r="E823">
        <v>3</v>
      </c>
      <c r="F823">
        <v>25</v>
      </c>
      <c r="G823" t="s">
        <v>11</v>
      </c>
      <c r="H823" t="s">
        <v>12</v>
      </c>
      <c r="I823">
        <v>3</v>
      </c>
      <c r="J823">
        <v>0</v>
      </c>
      <c r="K823" t="str">
        <f>IF(employee[[#This Row],[LeaveOrNot]]=1, "Leave", "Active")</f>
        <v>Active</v>
      </c>
    </row>
    <row r="824" spans="1:11" x14ac:dyDescent="0.25">
      <c r="A824" t="str" cm="1">
        <f t="array" ref="A824">"EMP" &amp; TEXT(ROW() - ROW(employee[#Headers]), "0000")</f>
        <v>EMP0823</v>
      </c>
      <c r="B824" t="s">
        <v>9</v>
      </c>
      <c r="C824">
        <v>2017</v>
      </c>
      <c r="D824" t="s">
        <v>10</v>
      </c>
      <c r="E824">
        <v>3</v>
      </c>
      <c r="F824">
        <v>25</v>
      </c>
      <c r="G824" t="s">
        <v>11</v>
      </c>
      <c r="H824" t="s">
        <v>12</v>
      </c>
      <c r="I824">
        <v>3</v>
      </c>
      <c r="J824">
        <v>0</v>
      </c>
      <c r="K824" t="str">
        <f>IF(employee[[#This Row],[LeaveOrNot]]=1, "Leave", "Active")</f>
        <v>Active</v>
      </c>
    </row>
    <row r="825" spans="1:11" x14ac:dyDescent="0.25">
      <c r="A825" t="str" cm="1">
        <f t="array" ref="A825">"EMP" &amp; TEXT(ROW() - ROW(employee[#Headers]), "0000")</f>
        <v>EMP0824</v>
      </c>
      <c r="B825" t="s">
        <v>9</v>
      </c>
      <c r="C825">
        <v>2017</v>
      </c>
      <c r="D825" t="s">
        <v>10</v>
      </c>
      <c r="E825">
        <v>3</v>
      </c>
      <c r="F825">
        <v>24</v>
      </c>
      <c r="G825" t="s">
        <v>11</v>
      </c>
      <c r="H825" t="s">
        <v>12</v>
      </c>
      <c r="I825">
        <v>2</v>
      </c>
      <c r="J825">
        <v>1</v>
      </c>
      <c r="K825" t="str">
        <f>IF(employee[[#This Row],[LeaveOrNot]]=1, "Leave", "Active")</f>
        <v>Leave</v>
      </c>
    </row>
    <row r="826" spans="1:11" x14ac:dyDescent="0.25">
      <c r="A826" t="str" cm="1">
        <f t="array" ref="A826">"EMP" &amp; TEXT(ROW() - ROW(employee[#Headers]), "0000")</f>
        <v>EMP0825</v>
      </c>
      <c r="B826" t="s">
        <v>16</v>
      </c>
      <c r="C826">
        <v>2014</v>
      </c>
      <c r="D826" t="s">
        <v>15</v>
      </c>
      <c r="E826">
        <v>3</v>
      </c>
      <c r="F826">
        <v>25</v>
      </c>
      <c r="G826" t="s">
        <v>14</v>
      </c>
      <c r="H826" t="s">
        <v>12</v>
      </c>
      <c r="I826">
        <v>3</v>
      </c>
      <c r="J826">
        <v>1</v>
      </c>
      <c r="K826" t="str">
        <f>IF(employee[[#This Row],[LeaveOrNot]]=1, "Leave", "Active")</f>
        <v>Leave</v>
      </c>
    </row>
    <row r="827" spans="1:11" x14ac:dyDescent="0.25">
      <c r="A827" t="str" cm="1">
        <f t="array" ref="A827">"EMP" &amp; TEXT(ROW() - ROW(employee[#Headers]), "0000")</f>
        <v>EMP0826</v>
      </c>
      <c r="B827" t="s">
        <v>9</v>
      </c>
      <c r="C827">
        <v>2012</v>
      </c>
      <c r="D827" t="s">
        <v>10</v>
      </c>
      <c r="E827">
        <v>3</v>
      </c>
      <c r="F827">
        <v>27</v>
      </c>
      <c r="G827" t="s">
        <v>14</v>
      </c>
      <c r="H827" t="s">
        <v>12</v>
      </c>
      <c r="I827">
        <v>5</v>
      </c>
      <c r="J827">
        <v>0</v>
      </c>
      <c r="K827" t="str">
        <f>IF(employee[[#This Row],[LeaveOrNot]]=1, "Leave", "Active")</f>
        <v>Active</v>
      </c>
    </row>
    <row r="828" spans="1:11" x14ac:dyDescent="0.25">
      <c r="A828" t="str" cm="1">
        <f t="array" ref="A828">"EMP" &amp; TEXT(ROW() - ROW(employee[#Headers]), "0000")</f>
        <v>EMP0827</v>
      </c>
      <c r="B828" t="s">
        <v>9</v>
      </c>
      <c r="C828">
        <v>2012</v>
      </c>
      <c r="D828" t="s">
        <v>15</v>
      </c>
      <c r="E828">
        <v>3</v>
      </c>
      <c r="F828">
        <v>27</v>
      </c>
      <c r="G828" t="s">
        <v>14</v>
      </c>
      <c r="H828" t="s">
        <v>12</v>
      </c>
      <c r="I828">
        <v>5</v>
      </c>
      <c r="J828">
        <v>0</v>
      </c>
      <c r="K828" t="str">
        <f>IF(employee[[#This Row],[LeaveOrNot]]=1, "Leave", "Active")</f>
        <v>Active</v>
      </c>
    </row>
    <row r="829" spans="1:11" x14ac:dyDescent="0.25">
      <c r="A829" t="str" cm="1">
        <f t="array" ref="A829">"EMP" &amp; TEXT(ROW() - ROW(employee[#Headers]), "0000")</f>
        <v>EMP0828</v>
      </c>
      <c r="B829" t="s">
        <v>9</v>
      </c>
      <c r="C829">
        <v>2017</v>
      </c>
      <c r="D829" t="s">
        <v>10</v>
      </c>
      <c r="E829">
        <v>3</v>
      </c>
      <c r="F829">
        <v>28</v>
      </c>
      <c r="G829" t="s">
        <v>11</v>
      </c>
      <c r="H829" t="s">
        <v>12</v>
      </c>
      <c r="I829">
        <v>2</v>
      </c>
      <c r="J829">
        <v>1</v>
      </c>
      <c r="K829" t="str">
        <f>IF(employee[[#This Row],[LeaveOrNot]]=1, "Leave", "Active")</f>
        <v>Leave</v>
      </c>
    </row>
    <row r="830" spans="1:11" x14ac:dyDescent="0.25">
      <c r="A830" t="str" cm="1">
        <f t="array" ref="A830">"EMP" &amp; TEXT(ROW() - ROW(employee[#Headers]), "0000")</f>
        <v>EMP0829</v>
      </c>
      <c r="B830" t="s">
        <v>9</v>
      </c>
      <c r="C830">
        <v>2012</v>
      </c>
      <c r="D830" t="s">
        <v>10</v>
      </c>
      <c r="E830">
        <v>3</v>
      </c>
      <c r="F830">
        <v>28</v>
      </c>
      <c r="G830" t="s">
        <v>11</v>
      </c>
      <c r="H830" t="s">
        <v>17</v>
      </c>
      <c r="I830">
        <v>3</v>
      </c>
      <c r="J830">
        <v>1</v>
      </c>
      <c r="K830" t="str">
        <f>IF(employee[[#This Row],[LeaveOrNot]]=1, "Leave", "Active")</f>
        <v>Leave</v>
      </c>
    </row>
    <row r="831" spans="1:11" x14ac:dyDescent="0.25">
      <c r="A831" t="str" cm="1">
        <f t="array" ref="A831">"EMP" &amp; TEXT(ROW() - ROW(employee[#Headers]), "0000")</f>
        <v>EMP0830</v>
      </c>
      <c r="B831" t="s">
        <v>9</v>
      </c>
      <c r="C831">
        <v>2012</v>
      </c>
      <c r="D831" t="s">
        <v>13</v>
      </c>
      <c r="E831">
        <v>3</v>
      </c>
      <c r="F831">
        <v>28</v>
      </c>
      <c r="G831" t="s">
        <v>14</v>
      </c>
      <c r="H831" t="s">
        <v>12</v>
      </c>
      <c r="I831">
        <v>2</v>
      </c>
      <c r="J831">
        <v>0</v>
      </c>
      <c r="K831" t="str">
        <f>IF(employee[[#This Row],[LeaveOrNot]]=1, "Leave", "Active")</f>
        <v>Active</v>
      </c>
    </row>
    <row r="832" spans="1:11" x14ac:dyDescent="0.25">
      <c r="A832" t="str" cm="1">
        <f t="array" ref="A832">"EMP" &amp; TEXT(ROW() - ROW(employee[#Headers]), "0000")</f>
        <v>EMP0831</v>
      </c>
      <c r="B832" t="s">
        <v>9</v>
      </c>
      <c r="C832">
        <v>2018</v>
      </c>
      <c r="D832" t="s">
        <v>10</v>
      </c>
      <c r="E832">
        <v>3</v>
      </c>
      <c r="F832">
        <v>24</v>
      </c>
      <c r="G832" t="s">
        <v>14</v>
      </c>
      <c r="H832" t="s">
        <v>12</v>
      </c>
      <c r="I832">
        <v>2</v>
      </c>
      <c r="J832">
        <v>1</v>
      </c>
      <c r="K832" t="str">
        <f>IF(employee[[#This Row],[LeaveOrNot]]=1, "Leave", "Active")</f>
        <v>Leave</v>
      </c>
    </row>
    <row r="833" spans="1:11" x14ac:dyDescent="0.25">
      <c r="A833" t="str" cm="1">
        <f t="array" ref="A833">"EMP" &amp; TEXT(ROW() - ROW(employee[#Headers]), "0000")</f>
        <v>EMP0832</v>
      </c>
      <c r="B833" t="s">
        <v>18</v>
      </c>
      <c r="C833">
        <v>2016</v>
      </c>
      <c r="D833" t="s">
        <v>15</v>
      </c>
      <c r="E833">
        <v>3</v>
      </c>
      <c r="F833">
        <v>24</v>
      </c>
      <c r="G833" t="s">
        <v>14</v>
      </c>
      <c r="H833" t="s">
        <v>12</v>
      </c>
      <c r="I833">
        <v>2</v>
      </c>
      <c r="J833">
        <v>0</v>
      </c>
      <c r="K833" t="str">
        <f>IF(employee[[#This Row],[LeaveOrNot]]=1, "Leave", "Active")</f>
        <v>Active</v>
      </c>
    </row>
    <row r="834" spans="1:11" x14ac:dyDescent="0.25">
      <c r="A834" t="str" cm="1">
        <f t="array" ref="A834">"EMP" &amp; TEXT(ROW() - ROW(employee[#Headers]), "0000")</f>
        <v>EMP0833</v>
      </c>
      <c r="B834" t="s">
        <v>16</v>
      </c>
      <c r="C834">
        <v>2017</v>
      </c>
      <c r="D834" t="s">
        <v>15</v>
      </c>
      <c r="E834">
        <v>2</v>
      </c>
      <c r="F834">
        <v>27</v>
      </c>
      <c r="G834" t="s">
        <v>14</v>
      </c>
      <c r="H834" t="s">
        <v>12</v>
      </c>
      <c r="I834">
        <v>5</v>
      </c>
      <c r="J834">
        <v>1</v>
      </c>
      <c r="K834" t="str">
        <f>IF(employee[[#This Row],[LeaveOrNot]]=1, "Leave", "Active")</f>
        <v>Leave</v>
      </c>
    </row>
    <row r="835" spans="1:11" x14ac:dyDescent="0.25">
      <c r="A835" t="str" cm="1">
        <f t="array" ref="A835">"EMP" &amp; TEXT(ROW() - ROW(employee[#Headers]), "0000")</f>
        <v>EMP0834</v>
      </c>
      <c r="B835" t="s">
        <v>16</v>
      </c>
      <c r="C835">
        <v>2013</v>
      </c>
      <c r="D835" t="s">
        <v>15</v>
      </c>
      <c r="E835">
        <v>2</v>
      </c>
      <c r="F835">
        <v>27</v>
      </c>
      <c r="G835" t="s">
        <v>14</v>
      </c>
      <c r="H835" t="s">
        <v>12</v>
      </c>
      <c r="I835">
        <v>5</v>
      </c>
      <c r="J835">
        <v>1</v>
      </c>
      <c r="K835" t="str">
        <f>IF(employee[[#This Row],[LeaveOrNot]]=1, "Leave", "Active")</f>
        <v>Leave</v>
      </c>
    </row>
    <row r="836" spans="1:11" x14ac:dyDescent="0.25">
      <c r="A836" t="str" cm="1">
        <f t="array" ref="A836">"EMP" &amp; TEXT(ROW() - ROW(employee[#Headers]), "0000")</f>
        <v>EMP0835</v>
      </c>
      <c r="B836" t="s">
        <v>9</v>
      </c>
      <c r="C836">
        <v>2015</v>
      </c>
      <c r="D836" t="s">
        <v>10</v>
      </c>
      <c r="E836">
        <v>3</v>
      </c>
      <c r="F836">
        <v>26</v>
      </c>
      <c r="G836" t="s">
        <v>14</v>
      </c>
      <c r="H836" t="s">
        <v>12</v>
      </c>
      <c r="I836">
        <v>4</v>
      </c>
      <c r="J836">
        <v>0</v>
      </c>
      <c r="K836" t="str">
        <f>IF(employee[[#This Row],[LeaveOrNot]]=1, "Leave", "Active")</f>
        <v>Active</v>
      </c>
    </row>
    <row r="837" spans="1:11" x14ac:dyDescent="0.25">
      <c r="A837" t="str" cm="1">
        <f t="array" ref="A837">"EMP" &amp; TEXT(ROW() - ROW(employee[#Headers]), "0000")</f>
        <v>EMP0836</v>
      </c>
      <c r="B837" t="s">
        <v>16</v>
      </c>
      <c r="C837">
        <v>2015</v>
      </c>
      <c r="D837" t="s">
        <v>15</v>
      </c>
      <c r="E837">
        <v>3</v>
      </c>
      <c r="F837">
        <v>28</v>
      </c>
      <c r="G837" t="s">
        <v>14</v>
      </c>
      <c r="H837" t="s">
        <v>12</v>
      </c>
      <c r="I837">
        <v>1</v>
      </c>
      <c r="J837">
        <v>1</v>
      </c>
      <c r="K837" t="str">
        <f>IF(employee[[#This Row],[LeaveOrNot]]=1, "Leave", "Active")</f>
        <v>Leave</v>
      </c>
    </row>
    <row r="838" spans="1:11" x14ac:dyDescent="0.25">
      <c r="A838" t="str" cm="1">
        <f t="array" ref="A838">"EMP" &amp; TEXT(ROW() - ROW(employee[#Headers]), "0000")</f>
        <v>EMP0837</v>
      </c>
      <c r="B838" t="s">
        <v>9</v>
      </c>
      <c r="C838">
        <v>2014</v>
      </c>
      <c r="D838" t="s">
        <v>10</v>
      </c>
      <c r="E838">
        <v>3</v>
      </c>
      <c r="F838">
        <v>27</v>
      </c>
      <c r="G838" t="s">
        <v>11</v>
      </c>
      <c r="H838" t="s">
        <v>12</v>
      </c>
      <c r="I838">
        <v>5</v>
      </c>
      <c r="J838">
        <v>0</v>
      </c>
      <c r="K838" t="str">
        <f>IF(employee[[#This Row],[LeaveOrNot]]=1, "Leave", "Active")</f>
        <v>Active</v>
      </c>
    </row>
    <row r="839" spans="1:11" x14ac:dyDescent="0.25">
      <c r="A839" t="str" cm="1">
        <f t="array" ref="A839">"EMP" &amp; TEXT(ROW() - ROW(employee[#Headers]), "0000")</f>
        <v>EMP0838</v>
      </c>
      <c r="B839" t="s">
        <v>9</v>
      </c>
      <c r="C839">
        <v>2013</v>
      </c>
      <c r="D839" t="s">
        <v>15</v>
      </c>
      <c r="E839">
        <v>3</v>
      </c>
      <c r="F839">
        <v>25</v>
      </c>
      <c r="G839" t="s">
        <v>14</v>
      </c>
      <c r="H839" t="s">
        <v>12</v>
      </c>
      <c r="I839">
        <v>3</v>
      </c>
      <c r="J839">
        <v>0</v>
      </c>
      <c r="K839" t="str">
        <f>IF(employee[[#This Row],[LeaveOrNot]]=1, "Leave", "Active")</f>
        <v>Active</v>
      </c>
    </row>
    <row r="840" spans="1:11" x14ac:dyDescent="0.25">
      <c r="A840" t="str" cm="1">
        <f t="array" ref="A840">"EMP" &amp; TEXT(ROW() - ROW(employee[#Headers]), "0000")</f>
        <v>EMP0839</v>
      </c>
      <c r="B840" t="s">
        <v>9</v>
      </c>
      <c r="C840">
        <v>2015</v>
      </c>
      <c r="D840" t="s">
        <v>10</v>
      </c>
      <c r="E840">
        <v>3</v>
      </c>
      <c r="F840">
        <v>26</v>
      </c>
      <c r="G840" t="s">
        <v>14</v>
      </c>
      <c r="H840" t="s">
        <v>12</v>
      </c>
      <c r="I840">
        <v>4</v>
      </c>
      <c r="J840">
        <v>1</v>
      </c>
      <c r="K840" t="str">
        <f>IF(employee[[#This Row],[LeaveOrNot]]=1, "Leave", "Active")</f>
        <v>Leave</v>
      </c>
    </row>
    <row r="841" spans="1:11" x14ac:dyDescent="0.25">
      <c r="A841" t="str" cm="1">
        <f t="array" ref="A841">"EMP" &amp; TEXT(ROW() - ROW(employee[#Headers]), "0000")</f>
        <v>EMP0840</v>
      </c>
      <c r="B841" t="s">
        <v>9</v>
      </c>
      <c r="C841">
        <v>2012</v>
      </c>
      <c r="D841" t="s">
        <v>13</v>
      </c>
      <c r="E841">
        <v>3</v>
      </c>
      <c r="F841">
        <v>24</v>
      </c>
      <c r="G841" t="s">
        <v>11</v>
      </c>
      <c r="H841" t="s">
        <v>12</v>
      </c>
      <c r="I841">
        <v>2</v>
      </c>
      <c r="J841">
        <v>0</v>
      </c>
      <c r="K841" t="str">
        <f>IF(employee[[#This Row],[LeaveOrNot]]=1, "Leave", "Active")</f>
        <v>Active</v>
      </c>
    </row>
    <row r="842" spans="1:11" x14ac:dyDescent="0.25">
      <c r="A842" t="str" cm="1">
        <f t="array" ref="A842">"EMP" &amp; TEXT(ROW() - ROW(employee[#Headers]), "0000")</f>
        <v>EMP0841</v>
      </c>
      <c r="B842" t="s">
        <v>9</v>
      </c>
      <c r="C842">
        <v>2012</v>
      </c>
      <c r="D842" t="s">
        <v>10</v>
      </c>
      <c r="E842">
        <v>3</v>
      </c>
      <c r="F842">
        <v>26</v>
      </c>
      <c r="G842" t="s">
        <v>14</v>
      </c>
      <c r="H842" t="s">
        <v>12</v>
      </c>
      <c r="I842">
        <v>4</v>
      </c>
      <c r="J842">
        <v>0</v>
      </c>
      <c r="K842" t="str">
        <f>IF(employee[[#This Row],[LeaveOrNot]]=1, "Leave", "Active")</f>
        <v>Active</v>
      </c>
    </row>
    <row r="843" spans="1:11" x14ac:dyDescent="0.25">
      <c r="A843" t="str" cm="1">
        <f t="array" ref="A843">"EMP" &amp; TEXT(ROW() - ROW(employee[#Headers]), "0000")</f>
        <v>EMP0842</v>
      </c>
      <c r="B843" t="s">
        <v>16</v>
      </c>
      <c r="C843">
        <v>2015</v>
      </c>
      <c r="D843" t="s">
        <v>13</v>
      </c>
      <c r="E843">
        <v>2</v>
      </c>
      <c r="F843">
        <v>25</v>
      </c>
      <c r="G843" t="s">
        <v>14</v>
      </c>
      <c r="H843" t="s">
        <v>12</v>
      </c>
      <c r="I843">
        <v>3</v>
      </c>
      <c r="J843">
        <v>1</v>
      </c>
      <c r="K843" t="str">
        <f>IF(employee[[#This Row],[LeaveOrNot]]=1, "Leave", "Active")</f>
        <v>Leave</v>
      </c>
    </row>
    <row r="844" spans="1:11" x14ac:dyDescent="0.25">
      <c r="A844" t="str" cm="1">
        <f t="array" ref="A844">"EMP" &amp; TEXT(ROW() - ROW(employee[#Headers]), "0000")</f>
        <v>EMP0843</v>
      </c>
      <c r="B844" t="s">
        <v>9</v>
      </c>
      <c r="C844">
        <v>2013</v>
      </c>
      <c r="D844" t="s">
        <v>15</v>
      </c>
      <c r="E844">
        <v>3</v>
      </c>
      <c r="F844">
        <v>24</v>
      </c>
      <c r="G844" t="s">
        <v>11</v>
      </c>
      <c r="H844" t="s">
        <v>12</v>
      </c>
      <c r="I844">
        <v>2</v>
      </c>
      <c r="J844">
        <v>0</v>
      </c>
      <c r="K844" t="str">
        <f>IF(employee[[#This Row],[LeaveOrNot]]=1, "Leave", "Active")</f>
        <v>Active</v>
      </c>
    </row>
    <row r="845" spans="1:11" x14ac:dyDescent="0.25">
      <c r="A845" t="str" cm="1">
        <f t="array" ref="A845">"EMP" &amp; TEXT(ROW() - ROW(employee[#Headers]), "0000")</f>
        <v>EMP0844</v>
      </c>
      <c r="B845" t="s">
        <v>16</v>
      </c>
      <c r="C845">
        <v>2017</v>
      </c>
      <c r="D845" t="s">
        <v>15</v>
      </c>
      <c r="E845">
        <v>2</v>
      </c>
      <c r="F845">
        <v>27</v>
      </c>
      <c r="G845" t="s">
        <v>14</v>
      </c>
      <c r="H845" t="s">
        <v>12</v>
      </c>
      <c r="I845">
        <v>5</v>
      </c>
      <c r="J845">
        <v>0</v>
      </c>
      <c r="K845" t="str">
        <f>IF(employee[[#This Row],[LeaveOrNot]]=1, "Leave", "Active")</f>
        <v>Active</v>
      </c>
    </row>
    <row r="846" spans="1:11" x14ac:dyDescent="0.25">
      <c r="A846" t="str" cm="1">
        <f t="array" ref="A846">"EMP" &amp; TEXT(ROW() - ROW(employee[#Headers]), "0000")</f>
        <v>EMP0845</v>
      </c>
      <c r="B846" t="s">
        <v>16</v>
      </c>
      <c r="C846">
        <v>2017</v>
      </c>
      <c r="D846" t="s">
        <v>13</v>
      </c>
      <c r="E846">
        <v>2</v>
      </c>
      <c r="F846">
        <v>26</v>
      </c>
      <c r="G846" t="s">
        <v>11</v>
      </c>
      <c r="H846" t="s">
        <v>12</v>
      </c>
      <c r="I846">
        <v>4</v>
      </c>
      <c r="J846">
        <v>0</v>
      </c>
      <c r="K846" t="str">
        <f>IF(employee[[#This Row],[LeaveOrNot]]=1, "Leave", "Active")</f>
        <v>Active</v>
      </c>
    </row>
    <row r="847" spans="1:11" x14ac:dyDescent="0.25">
      <c r="A847" t="str" cm="1">
        <f t="array" ref="A847">"EMP" &amp; TEXT(ROW() - ROW(employee[#Headers]), "0000")</f>
        <v>EMP0846</v>
      </c>
      <c r="B847" t="s">
        <v>9</v>
      </c>
      <c r="C847">
        <v>2014</v>
      </c>
      <c r="D847" t="s">
        <v>13</v>
      </c>
      <c r="E847">
        <v>3</v>
      </c>
      <c r="F847">
        <v>27</v>
      </c>
      <c r="G847" t="s">
        <v>11</v>
      </c>
      <c r="H847" t="s">
        <v>12</v>
      </c>
      <c r="I847">
        <v>5</v>
      </c>
      <c r="J847">
        <v>0</v>
      </c>
      <c r="K847" t="str">
        <f>IF(employee[[#This Row],[LeaveOrNot]]=1, "Leave", "Active")</f>
        <v>Active</v>
      </c>
    </row>
    <row r="848" spans="1:11" x14ac:dyDescent="0.25">
      <c r="A848" t="str" cm="1">
        <f t="array" ref="A848">"EMP" &amp; TEXT(ROW() - ROW(employee[#Headers]), "0000")</f>
        <v>EMP0847</v>
      </c>
      <c r="B848" t="s">
        <v>9</v>
      </c>
      <c r="C848">
        <v>2018</v>
      </c>
      <c r="D848" t="s">
        <v>10</v>
      </c>
      <c r="E848">
        <v>3</v>
      </c>
      <c r="F848">
        <v>25</v>
      </c>
      <c r="G848" t="s">
        <v>11</v>
      </c>
      <c r="H848" t="s">
        <v>12</v>
      </c>
      <c r="I848">
        <v>3</v>
      </c>
      <c r="J848">
        <v>1</v>
      </c>
      <c r="K848" t="str">
        <f>IF(employee[[#This Row],[LeaveOrNot]]=1, "Leave", "Active")</f>
        <v>Leave</v>
      </c>
    </row>
    <row r="849" spans="1:11" x14ac:dyDescent="0.25">
      <c r="A849" t="str" cm="1">
        <f t="array" ref="A849">"EMP" &amp; TEXT(ROW() - ROW(employee[#Headers]), "0000")</f>
        <v>EMP0848</v>
      </c>
      <c r="B849" t="s">
        <v>9</v>
      </c>
      <c r="C849">
        <v>2014</v>
      </c>
      <c r="D849" t="s">
        <v>10</v>
      </c>
      <c r="E849">
        <v>3</v>
      </c>
      <c r="F849">
        <v>25</v>
      </c>
      <c r="G849" t="s">
        <v>14</v>
      </c>
      <c r="H849" t="s">
        <v>12</v>
      </c>
      <c r="I849">
        <v>3</v>
      </c>
      <c r="J849">
        <v>0</v>
      </c>
      <c r="K849" t="str">
        <f>IF(employee[[#This Row],[LeaveOrNot]]=1, "Leave", "Active")</f>
        <v>Active</v>
      </c>
    </row>
    <row r="850" spans="1:11" x14ac:dyDescent="0.25">
      <c r="A850" t="str" cm="1">
        <f t="array" ref="A850">"EMP" &amp; TEXT(ROW() - ROW(employee[#Headers]), "0000")</f>
        <v>EMP0849</v>
      </c>
      <c r="B850" t="s">
        <v>9</v>
      </c>
      <c r="C850">
        <v>2013</v>
      </c>
      <c r="D850" t="s">
        <v>13</v>
      </c>
      <c r="E850">
        <v>2</v>
      </c>
      <c r="F850">
        <v>27</v>
      </c>
      <c r="G850" t="s">
        <v>14</v>
      </c>
      <c r="H850" t="s">
        <v>12</v>
      </c>
      <c r="I850">
        <v>5</v>
      </c>
      <c r="J850">
        <v>1</v>
      </c>
      <c r="K850" t="str">
        <f>IF(employee[[#This Row],[LeaveOrNot]]=1, "Leave", "Active")</f>
        <v>Leave</v>
      </c>
    </row>
    <row r="851" spans="1:11" x14ac:dyDescent="0.25">
      <c r="A851" t="str" cm="1">
        <f t="array" ref="A851">"EMP" &amp; TEXT(ROW() - ROW(employee[#Headers]), "0000")</f>
        <v>EMP0850</v>
      </c>
      <c r="B851" t="s">
        <v>9</v>
      </c>
      <c r="C851">
        <v>2015</v>
      </c>
      <c r="D851" t="s">
        <v>13</v>
      </c>
      <c r="E851">
        <v>3</v>
      </c>
      <c r="F851">
        <v>26</v>
      </c>
      <c r="G851" t="s">
        <v>11</v>
      </c>
      <c r="H851" t="s">
        <v>12</v>
      </c>
      <c r="I851">
        <v>4</v>
      </c>
      <c r="J851">
        <v>0</v>
      </c>
      <c r="K851" t="str">
        <f>IF(employee[[#This Row],[LeaveOrNot]]=1, "Leave", "Active")</f>
        <v>Active</v>
      </c>
    </row>
    <row r="852" spans="1:11" x14ac:dyDescent="0.25">
      <c r="A852" t="str" cm="1">
        <f t="array" ref="A852">"EMP" &amp; TEXT(ROW() - ROW(employee[#Headers]), "0000")</f>
        <v>EMP0851</v>
      </c>
      <c r="B852" t="s">
        <v>9</v>
      </c>
      <c r="C852">
        <v>2017</v>
      </c>
      <c r="D852" t="s">
        <v>13</v>
      </c>
      <c r="E852">
        <v>2</v>
      </c>
      <c r="F852">
        <v>24</v>
      </c>
      <c r="G852" t="s">
        <v>11</v>
      </c>
      <c r="H852" t="s">
        <v>12</v>
      </c>
      <c r="I852">
        <v>2</v>
      </c>
      <c r="J852">
        <v>1</v>
      </c>
      <c r="K852" t="str">
        <f>IF(employee[[#This Row],[LeaveOrNot]]=1, "Leave", "Active")</f>
        <v>Leave</v>
      </c>
    </row>
    <row r="853" spans="1:11" x14ac:dyDescent="0.25">
      <c r="A853" t="str" cm="1">
        <f t="array" ref="A853">"EMP" &amp; TEXT(ROW() - ROW(employee[#Headers]), "0000")</f>
        <v>EMP0852</v>
      </c>
      <c r="B853" t="s">
        <v>16</v>
      </c>
      <c r="C853">
        <v>2017</v>
      </c>
      <c r="D853" t="s">
        <v>15</v>
      </c>
      <c r="E853">
        <v>2</v>
      </c>
      <c r="F853">
        <v>26</v>
      </c>
      <c r="G853" t="s">
        <v>11</v>
      </c>
      <c r="H853" t="s">
        <v>12</v>
      </c>
      <c r="I853">
        <v>4</v>
      </c>
      <c r="J853">
        <v>1</v>
      </c>
      <c r="K853" t="str">
        <f>IF(employee[[#This Row],[LeaveOrNot]]=1, "Leave", "Active")</f>
        <v>Leave</v>
      </c>
    </row>
    <row r="854" spans="1:11" x14ac:dyDescent="0.25">
      <c r="A854" t="str" cm="1">
        <f t="array" ref="A854">"EMP" &amp; TEXT(ROW() - ROW(employee[#Headers]), "0000")</f>
        <v>EMP0853</v>
      </c>
      <c r="B854" t="s">
        <v>9</v>
      </c>
      <c r="C854">
        <v>2013</v>
      </c>
      <c r="D854" t="s">
        <v>13</v>
      </c>
      <c r="E854">
        <v>2</v>
      </c>
      <c r="F854">
        <v>25</v>
      </c>
      <c r="G854" t="s">
        <v>11</v>
      </c>
      <c r="H854" t="s">
        <v>17</v>
      </c>
      <c r="I854">
        <v>3</v>
      </c>
      <c r="J854">
        <v>1</v>
      </c>
      <c r="K854" t="str">
        <f>IF(employee[[#This Row],[LeaveOrNot]]=1, "Leave", "Active")</f>
        <v>Leave</v>
      </c>
    </row>
    <row r="855" spans="1:11" x14ac:dyDescent="0.25">
      <c r="A855" t="str" cm="1">
        <f t="array" ref="A855">"EMP" &amp; TEXT(ROW() - ROW(employee[#Headers]), "0000")</f>
        <v>EMP0854</v>
      </c>
      <c r="B855" t="s">
        <v>16</v>
      </c>
      <c r="C855">
        <v>2017</v>
      </c>
      <c r="D855" t="s">
        <v>15</v>
      </c>
      <c r="E855">
        <v>2</v>
      </c>
      <c r="F855">
        <v>25</v>
      </c>
      <c r="G855" t="s">
        <v>14</v>
      </c>
      <c r="H855" t="s">
        <v>12</v>
      </c>
      <c r="I855">
        <v>3</v>
      </c>
      <c r="J855">
        <v>1</v>
      </c>
      <c r="K855" t="str">
        <f>IF(employee[[#This Row],[LeaveOrNot]]=1, "Leave", "Active")</f>
        <v>Leave</v>
      </c>
    </row>
    <row r="856" spans="1:11" x14ac:dyDescent="0.25">
      <c r="A856" t="str" cm="1">
        <f t="array" ref="A856">"EMP" &amp; TEXT(ROW() - ROW(employee[#Headers]), "0000")</f>
        <v>EMP0855</v>
      </c>
      <c r="B856" t="s">
        <v>9</v>
      </c>
      <c r="C856">
        <v>2013</v>
      </c>
      <c r="D856" t="s">
        <v>13</v>
      </c>
      <c r="E856">
        <v>3</v>
      </c>
      <c r="F856">
        <v>26</v>
      </c>
      <c r="G856" t="s">
        <v>14</v>
      </c>
      <c r="H856" t="s">
        <v>17</v>
      </c>
      <c r="I856">
        <v>4</v>
      </c>
      <c r="J856">
        <v>0</v>
      </c>
      <c r="K856" t="str">
        <f>IF(employee[[#This Row],[LeaveOrNot]]=1, "Leave", "Active")</f>
        <v>Active</v>
      </c>
    </row>
    <row r="857" spans="1:11" x14ac:dyDescent="0.25">
      <c r="A857" t="str" cm="1">
        <f t="array" ref="A857">"EMP" &amp; TEXT(ROW() - ROW(employee[#Headers]), "0000")</f>
        <v>EMP0856</v>
      </c>
      <c r="B857" t="s">
        <v>9</v>
      </c>
      <c r="C857">
        <v>2014</v>
      </c>
      <c r="D857" t="s">
        <v>13</v>
      </c>
      <c r="E857">
        <v>3</v>
      </c>
      <c r="F857">
        <v>28</v>
      </c>
      <c r="G857" t="s">
        <v>11</v>
      </c>
      <c r="H857" t="s">
        <v>12</v>
      </c>
      <c r="I857">
        <v>2</v>
      </c>
      <c r="J857">
        <v>0</v>
      </c>
      <c r="K857" t="str">
        <f>IF(employee[[#This Row],[LeaveOrNot]]=1, "Leave", "Active")</f>
        <v>Active</v>
      </c>
    </row>
    <row r="858" spans="1:11" x14ac:dyDescent="0.25">
      <c r="A858" t="str" cm="1">
        <f t="array" ref="A858">"EMP" &amp; TEXT(ROW() - ROW(employee[#Headers]), "0000")</f>
        <v>EMP0857</v>
      </c>
      <c r="B858" t="s">
        <v>9</v>
      </c>
      <c r="C858">
        <v>2016</v>
      </c>
      <c r="D858" t="s">
        <v>15</v>
      </c>
      <c r="E858">
        <v>3</v>
      </c>
      <c r="F858">
        <v>27</v>
      </c>
      <c r="G858" t="s">
        <v>14</v>
      </c>
      <c r="H858" t="s">
        <v>12</v>
      </c>
      <c r="I858">
        <v>5</v>
      </c>
      <c r="J858">
        <v>0</v>
      </c>
      <c r="K858" t="str">
        <f>IF(employee[[#This Row],[LeaveOrNot]]=1, "Leave", "Active")</f>
        <v>Active</v>
      </c>
    </row>
    <row r="859" spans="1:11" x14ac:dyDescent="0.25">
      <c r="A859" t="str" cm="1">
        <f t="array" ref="A859">"EMP" &amp; TEXT(ROW() - ROW(employee[#Headers]), "0000")</f>
        <v>EMP0858</v>
      </c>
      <c r="B859" t="s">
        <v>9</v>
      </c>
      <c r="C859">
        <v>2017</v>
      </c>
      <c r="D859" t="s">
        <v>15</v>
      </c>
      <c r="E859">
        <v>2</v>
      </c>
      <c r="F859">
        <v>28</v>
      </c>
      <c r="G859" t="s">
        <v>11</v>
      </c>
      <c r="H859" t="s">
        <v>12</v>
      </c>
      <c r="I859">
        <v>1</v>
      </c>
      <c r="J859">
        <v>0</v>
      </c>
      <c r="K859" t="str">
        <f>IF(employee[[#This Row],[LeaveOrNot]]=1, "Leave", "Active")</f>
        <v>Active</v>
      </c>
    </row>
    <row r="860" spans="1:11" x14ac:dyDescent="0.25">
      <c r="A860" t="str" cm="1">
        <f t="array" ref="A860">"EMP" &amp; TEXT(ROW() - ROW(employee[#Headers]), "0000")</f>
        <v>EMP0859</v>
      </c>
      <c r="B860" t="s">
        <v>16</v>
      </c>
      <c r="C860">
        <v>2014</v>
      </c>
      <c r="D860" t="s">
        <v>15</v>
      </c>
      <c r="E860">
        <v>3</v>
      </c>
      <c r="F860">
        <v>27</v>
      </c>
      <c r="G860" t="s">
        <v>11</v>
      </c>
      <c r="H860" t="s">
        <v>12</v>
      </c>
      <c r="I860">
        <v>5</v>
      </c>
      <c r="J860">
        <v>0</v>
      </c>
      <c r="K860" t="str">
        <f>IF(employee[[#This Row],[LeaveOrNot]]=1, "Leave", "Active")</f>
        <v>Active</v>
      </c>
    </row>
    <row r="861" spans="1:11" x14ac:dyDescent="0.25">
      <c r="A861" t="str" cm="1">
        <f t="array" ref="A861">"EMP" &amp; TEXT(ROW() - ROW(employee[#Headers]), "0000")</f>
        <v>EMP0860</v>
      </c>
      <c r="B861" t="s">
        <v>9</v>
      </c>
      <c r="C861">
        <v>2014</v>
      </c>
      <c r="D861" t="s">
        <v>15</v>
      </c>
      <c r="E861">
        <v>3</v>
      </c>
      <c r="F861">
        <v>28</v>
      </c>
      <c r="G861" t="s">
        <v>14</v>
      </c>
      <c r="H861" t="s">
        <v>12</v>
      </c>
      <c r="I861">
        <v>1</v>
      </c>
      <c r="J861">
        <v>0</v>
      </c>
      <c r="K861" t="str">
        <f>IF(employee[[#This Row],[LeaveOrNot]]=1, "Leave", "Active")</f>
        <v>Active</v>
      </c>
    </row>
    <row r="862" spans="1:11" x14ac:dyDescent="0.25">
      <c r="A862" t="str" cm="1">
        <f t="array" ref="A862">"EMP" &amp; TEXT(ROW() - ROW(employee[#Headers]), "0000")</f>
        <v>EMP0861</v>
      </c>
      <c r="B862" t="s">
        <v>9</v>
      </c>
      <c r="C862">
        <v>2015</v>
      </c>
      <c r="D862" t="s">
        <v>10</v>
      </c>
      <c r="E862">
        <v>3</v>
      </c>
      <c r="F862">
        <v>27</v>
      </c>
      <c r="G862" t="s">
        <v>11</v>
      </c>
      <c r="H862" t="s">
        <v>12</v>
      </c>
      <c r="I862">
        <v>5</v>
      </c>
      <c r="J862">
        <v>1</v>
      </c>
      <c r="K862" t="str">
        <f>IF(employee[[#This Row],[LeaveOrNot]]=1, "Leave", "Active")</f>
        <v>Leave</v>
      </c>
    </row>
    <row r="863" spans="1:11" x14ac:dyDescent="0.25">
      <c r="A863" t="str" cm="1">
        <f t="array" ref="A863">"EMP" &amp; TEXT(ROW() - ROW(employee[#Headers]), "0000")</f>
        <v>EMP0862</v>
      </c>
      <c r="B863" t="s">
        <v>9</v>
      </c>
      <c r="C863">
        <v>2015</v>
      </c>
      <c r="D863" t="s">
        <v>10</v>
      </c>
      <c r="E863">
        <v>3</v>
      </c>
      <c r="F863">
        <v>24</v>
      </c>
      <c r="G863" t="s">
        <v>11</v>
      </c>
      <c r="H863" t="s">
        <v>12</v>
      </c>
      <c r="I863">
        <v>2</v>
      </c>
      <c r="J863">
        <v>1</v>
      </c>
      <c r="K863" t="str">
        <f>IF(employee[[#This Row],[LeaveOrNot]]=1, "Leave", "Active")</f>
        <v>Leave</v>
      </c>
    </row>
    <row r="864" spans="1:11" x14ac:dyDescent="0.25">
      <c r="A864" t="str" cm="1">
        <f t="array" ref="A864">"EMP" &amp; TEXT(ROW() - ROW(employee[#Headers]), "0000")</f>
        <v>EMP0863</v>
      </c>
      <c r="B864" t="s">
        <v>9</v>
      </c>
      <c r="C864">
        <v>2018</v>
      </c>
      <c r="D864" t="s">
        <v>10</v>
      </c>
      <c r="E864">
        <v>3</v>
      </c>
      <c r="F864">
        <v>24</v>
      </c>
      <c r="G864" t="s">
        <v>11</v>
      </c>
      <c r="H864" t="s">
        <v>12</v>
      </c>
      <c r="I864">
        <v>2</v>
      </c>
      <c r="J864">
        <v>1</v>
      </c>
      <c r="K864" t="str">
        <f>IF(employee[[#This Row],[LeaveOrNot]]=1, "Leave", "Active")</f>
        <v>Leave</v>
      </c>
    </row>
    <row r="865" spans="1:11" x14ac:dyDescent="0.25">
      <c r="A865" t="str" cm="1">
        <f t="array" ref="A865">"EMP" &amp; TEXT(ROW() - ROW(employee[#Headers]), "0000")</f>
        <v>EMP0864</v>
      </c>
      <c r="B865" t="s">
        <v>9</v>
      </c>
      <c r="C865">
        <v>2013</v>
      </c>
      <c r="D865" t="s">
        <v>13</v>
      </c>
      <c r="E865">
        <v>3</v>
      </c>
      <c r="F865">
        <v>26</v>
      </c>
      <c r="G865" t="s">
        <v>11</v>
      </c>
      <c r="H865" t="s">
        <v>12</v>
      </c>
      <c r="I865">
        <v>4</v>
      </c>
      <c r="J865">
        <v>0</v>
      </c>
      <c r="K865" t="str">
        <f>IF(employee[[#This Row],[LeaveOrNot]]=1, "Leave", "Active")</f>
        <v>Active</v>
      </c>
    </row>
    <row r="866" spans="1:11" x14ac:dyDescent="0.25">
      <c r="A866" t="str" cm="1">
        <f t="array" ref="A866">"EMP" &amp; TEXT(ROW() - ROW(employee[#Headers]), "0000")</f>
        <v>EMP0865</v>
      </c>
      <c r="B866" t="s">
        <v>9</v>
      </c>
      <c r="C866">
        <v>2012</v>
      </c>
      <c r="D866" t="s">
        <v>10</v>
      </c>
      <c r="E866">
        <v>3</v>
      </c>
      <c r="F866">
        <v>28</v>
      </c>
      <c r="G866" t="s">
        <v>14</v>
      </c>
      <c r="H866" t="s">
        <v>12</v>
      </c>
      <c r="I866">
        <v>2</v>
      </c>
      <c r="J866">
        <v>0</v>
      </c>
      <c r="K866" t="str">
        <f>IF(employee[[#This Row],[LeaveOrNot]]=1, "Leave", "Active")</f>
        <v>Active</v>
      </c>
    </row>
    <row r="867" spans="1:11" x14ac:dyDescent="0.25">
      <c r="A867" t="str" cm="1">
        <f t="array" ref="A867">"EMP" &amp; TEXT(ROW() - ROW(employee[#Headers]), "0000")</f>
        <v>EMP0866</v>
      </c>
      <c r="B867" t="s">
        <v>16</v>
      </c>
      <c r="C867">
        <v>2017</v>
      </c>
      <c r="D867" t="s">
        <v>13</v>
      </c>
      <c r="E867">
        <v>2</v>
      </c>
      <c r="F867">
        <v>26</v>
      </c>
      <c r="G867" t="s">
        <v>11</v>
      </c>
      <c r="H867" t="s">
        <v>12</v>
      </c>
      <c r="I867">
        <v>4</v>
      </c>
      <c r="J867">
        <v>0</v>
      </c>
      <c r="K867" t="str">
        <f>IF(employee[[#This Row],[LeaveOrNot]]=1, "Leave", "Active")</f>
        <v>Active</v>
      </c>
    </row>
    <row r="868" spans="1:11" x14ac:dyDescent="0.25">
      <c r="A868" t="str" cm="1">
        <f t="array" ref="A868">"EMP" &amp; TEXT(ROW() - ROW(employee[#Headers]), "0000")</f>
        <v>EMP0867</v>
      </c>
      <c r="B868" t="s">
        <v>16</v>
      </c>
      <c r="C868">
        <v>2017</v>
      </c>
      <c r="D868" t="s">
        <v>15</v>
      </c>
      <c r="E868">
        <v>2</v>
      </c>
      <c r="F868">
        <v>25</v>
      </c>
      <c r="G868" t="s">
        <v>11</v>
      </c>
      <c r="H868" t="s">
        <v>12</v>
      </c>
      <c r="I868">
        <v>3</v>
      </c>
      <c r="J868">
        <v>1</v>
      </c>
      <c r="K868" t="str">
        <f>IF(employee[[#This Row],[LeaveOrNot]]=1, "Leave", "Active")</f>
        <v>Leave</v>
      </c>
    </row>
    <row r="869" spans="1:11" x14ac:dyDescent="0.25">
      <c r="A869" t="str" cm="1">
        <f t="array" ref="A869">"EMP" &amp; TEXT(ROW() - ROW(employee[#Headers]), "0000")</f>
        <v>EMP0868</v>
      </c>
      <c r="B869" t="s">
        <v>9</v>
      </c>
      <c r="C869">
        <v>2016</v>
      </c>
      <c r="D869" t="s">
        <v>15</v>
      </c>
      <c r="E869">
        <v>3</v>
      </c>
      <c r="F869">
        <v>27</v>
      </c>
      <c r="G869" t="s">
        <v>14</v>
      </c>
      <c r="H869" t="s">
        <v>12</v>
      </c>
      <c r="I869">
        <v>5</v>
      </c>
      <c r="J869">
        <v>0</v>
      </c>
      <c r="K869" t="str">
        <f>IF(employee[[#This Row],[LeaveOrNot]]=1, "Leave", "Active")</f>
        <v>Active</v>
      </c>
    </row>
    <row r="870" spans="1:11" x14ac:dyDescent="0.25">
      <c r="A870" t="str" cm="1">
        <f t="array" ref="A870">"EMP" &amp; TEXT(ROW() - ROW(employee[#Headers]), "0000")</f>
        <v>EMP0869</v>
      </c>
      <c r="B870" t="s">
        <v>9</v>
      </c>
      <c r="C870">
        <v>2012</v>
      </c>
      <c r="D870" t="s">
        <v>10</v>
      </c>
      <c r="E870">
        <v>3</v>
      </c>
      <c r="F870">
        <v>26</v>
      </c>
      <c r="G870" t="s">
        <v>11</v>
      </c>
      <c r="H870" t="s">
        <v>12</v>
      </c>
      <c r="I870">
        <v>4</v>
      </c>
      <c r="J870">
        <v>0</v>
      </c>
      <c r="K870" t="str">
        <f>IF(employee[[#This Row],[LeaveOrNot]]=1, "Leave", "Active")</f>
        <v>Active</v>
      </c>
    </row>
    <row r="871" spans="1:11" x14ac:dyDescent="0.25">
      <c r="A871" t="str" cm="1">
        <f t="array" ref="A871">"EMP" &amp; TEXT(ROW() - ROW(employee[#Headers]), "0000")</f>
        <v>EMP0870</v>
      </c>
      <c r="B871" t="s">
        <v>9</v>
      </c>
      <c r="C871">
        <v>2015</v>
      </c>
      <c r="D871" t="s">
        <v>13</v>
      </c>
      <c r="E871">
        <v>3</v>
      </c>
      <c r="F871">
        <v>25</v>
      </c>
      <c r="G871" t="s">
        <v>11</v>
      </c>
      <c r="H871" t="s">
        <v>12</v>
      </c>
      <c r="I871">
        <v>3</v>
      </c>
      <c r="J871">
        <v>0</v>
      </c>
      <c r="K871" t="str">
        <f>IF(employee[[#This Row],[LeaveOrNot]]=1, "Leave", "Active")</f>
        <v>Active</v>
      </c>
    </row>
    <row r="872" spans="1:11" x14ac:dyDescent="0.25">
      <c r="A872" t="str" cm="1">
        <f t="array" ref="A872">"EMP" &amp; TEXT(ROW() - ROW(employee[#Headers]), "0000")</f>
        <v>EMP0871</v>
      </c>
      <c r="B872" t="s">
        <v>9</v>
      </c>
      <c r="C872">
        <v>2012</v>
      </c>
      <c r="D872" t="s">
        <v>15</v>
      </c>
      <c r="E872">
        <v>3</v>
      </c>
      <c r="F872">
        <v>26</v>
      </c>
      <c r="G872" t="s">
        <v>14</v>
      </c>
      <c r="H872" t="s">
        <v>17</v>
      </c>
      <c r="I872">
        <v>4</v>
      </c>
      <c r="J872">
        <v>0</v>
      </c>
      <c r="K872" t="str">
        <f>IF(employee[[#This Row],[LeaveOrNot]]=1, "Leave", "Active")</f>
        <v>Active</v>
      </c>
    </row>
    <row r="873" spans="1:11" x14ac:dyDescent="0.25">
      <c r="A873" t="str" cm="1">
        <f t="array" ref="A873">"EMP" &amp; TEXT(ROW() - ROW(employee[#Headers]), "0000")</f>
        <v>EMP0872</v>
      </c>
      <c r="B873" t="s">
        <v>16</v>
      </c>
      <c r="C873">
        <v>2014</v>
      </c>
      <c r="D873" t="s">
        <v>10</v>
      </c>
      <c r="E873">
        <v>3</v>
      </c>
      <c r="F873">
        <v>27</v>
      </c>
      <c r="G873" t="s">
        <v>11</v>
      </c>
      <c r="H873" t="s">
        <v>12</v>
      </c>
      <c r="I873">
        <v>5</v>
      </c>
      <c r="J873">
        <v>1</v>
      </c>
      <c r="K873" t="str">
        <f>IF(employee[[#This Row],[LeaveOrNot]]=1, "Leave", "Active")</f>
        <v>Leave</v>
      </c>
    </row>
    <row r="874" spans="1:11" x14ac:dyDescent="0.25">
      <c r="A874" t="str" cm="1">
        <f t="array" ref="A874">"EMP" &amp; TEXT(ROW() - ROW(employee[#Headers]), "0000")</f>
        <v>EMP0873</v>
      </c>
      <c r="B874" t="s">
        <v>16</v>
      </c>
      <c r="C874">
        <v>2017</v>
      </c>
      <c r="D874" t="s">
        <v>15</v>
      </c>
      <c r="E874">
        <v>2</v>
      </c>
      <c r="F874">
        <v>26</v>
      </c>
      <c r="G874" t="s">
        <v>11</v>
      </c>
      <c r="H874" t="s">
        <v>12</v>
      </c>
      <c r="I874">
        <v>4</v>
      </c>
      <c r="J874">
        <v>0</v>
      </c>
      <c r="K874" t="str">
        <f>IF(employee[[#This Row],[LeaveOrNot]]=1, "Leave", "Active")</f>
        <v>Active</v>
      </c>
    </row>
    <row r="875" spans="1:11" x14ac:dyDescent="0.25">
      <c r="A875" t="str" cm="1">
        <f t="array" ref="A875">"EMP" &amp; TEXT(ROW() - ROW(employee[#Headers]), "0000")</f>
        <v>EMP0874</v>
      </c>
      <c r="B875" t="s">
        <v>16</v>
      </c>
      <c r="C875">
        <v>2012</v>
      </c>
      <c r="D875" t="s">
        <v>15</v>
      </c>
      <c r="E875">
        <v>3</v>
      </c>
      <c r="F875">
        <v>26</v>
      </c>
      <c r="G875" t="s">
        <v>11</v>
      </c>
      <c r="H875" t="s">
        <v>12</v>
      </c>
      <c r="I875">
        <v>4</v>
      </c>
      <c r="J875">
        <v>1</v>
      </c>
      <c r="K875" t="str">
        <f>IF(employee[[#This Row],[LeaveOrNot]]=1, "Leave", "Active")</f>
        <v>Leave</v>
      </c>
    </row>
    <row r="876" spans="1:11" x14ac:dyDescent="0.25">
      <c r="A876" t="str" cm="1">
        <f t="array" ref="A876">"EMP" &amp; TEXT(ROW() - ROW(employee[#Headers]), "0000")</f>
        <v>EMP0875</v>
      </c>
      <c r="B876" t="s">
        <v>9</v>
      </c>
      <c r="C876">
        <v>2015</v>
      </c>
      <c r="D876" t="s">
        <v>13</v>
      </c>
      <c r="E876">
        <v>2</v>
      </c>
      <c r="F876">
        <v>26</v>
      </c>
      <c r="G876" t="s">
        <v>14</v>
      </c>
      <c r="H876" t="s">
        <v>12</v>
      </c>
      <c r="I876">
        <v>4</v>
      </c>
      <c r="J876">
        <v>1</v>
      </c>
      <c r="K876" t="str">
        <f>IF(employee[[#This Row],[LeaveOrNot]]=1, "Leave", "Active")</f>
        <v>Leave</v>
      </c>
    </row>
    <row r="877" spans="1:11" x14ac:dyDescent="0.25">
      <c r="A877" t="str" cm="1">
        <f t="array" ref="A877">"EMP" &amp; TEXT(ROW() - ROW(employee[#Headers]), "0000")</f>
        <v>EMP0876</v>
      </c>
      <c r="B877" t="s">
        <v>16</v>
      </c>
      <c r="C877">
        <v>2014</v>
      </c>
      <c r="D877" t="s">
        <v>15</v>
      </c>
      <c r="E877">
        <v>3</v>
      </c>
      <c r="F877">
        <v>25</v>
      </c>
      <c r="G877" t="s">
        <v>11</v>
      </c>
      <c r="H877" t="s">
        <v>12</v>
      </c>
      <c r="I877">
        <v>3</v>
      </c>
      <c r="J877">
        <v>0</v>
      </c>
      <c r="K877" t="str">
        <f>IF(employee[[#This Row],[LeaveOrNot]]=1, "Leave", "Active")</f>
        <v>Active</v>
      </c>
    </row>
    <row r="878" spans="1:11" x14ac:dyDescent="0.25">
      <c r="A878" t="str" cm="1">
        <f t="array" ref="A878">"EMP" &amp; TEXT(ROW() - ROW(employee[#Headers]), "0000")</f>
        <v>EMP0877</v>
      </c>
      <c r="B878" t="s">
        <v>9</v>
      </c>
      <c r="C878">
        <v>2015</v>
      </c>
      <c r="D878" t="s">
        <v>10</v>
      </c>
      <c r="E878">
        <v>3</v>
      </c>
      <c r="F878">
        <v>28</v>
      </c>
      <c r="G878" t="s">
        <v>11</v>
      </c>
      <c r="H878" t="s">
        <v>17</v>
      </c>
      <c r="I878">
        <v>2</v>
      </c>
      <c r="J878">
        <v>0</v>
      </c>
      <c r="K878" t="str">
        <f>IF(employee[[#This Row],[LeaveOrNot]]=1, "Leave", "Active")</f>
        <v>Active</v>
      </c>
    </row>
    <row r="879" spans="1:11" x14ac:dyDescent="0.25">
      <c r="A879" t="str" cm="1">
        <f t="array" ref="A879">"EMP" &amp; TEXT(ROW() - ROW(employee[#Headers]), "0000")</f>
        <v>EMP0878</v>
      </c>
      <c r="B879" t="s">
        <v>16</v>
      </c>
      <c r="C879">
        <v>2012</v>
      </c>
      <c r="D879" t="s">
        <v>13</v>
      </c>
      <c r="E879">
        <v>3</v>
      </c>
      <c r="F879">
        <v>27</v>
      </c>
      <c r="G879" t="s">
        <v>11</v>
      </c>
      <c r="H879" t="s">
        <v>12</v>
      </c>
      <c r="I879">
        <v>5</v>
      </c>
      <c r="J879">
        <v>1</v>
      </c>
      <c r="K879" t="str">
        <f>IF(employee[[#This Row],[LeaveOrNot]]=1, "Leave", "Active")</f>
        <v>Leave</v>
      </c>
    </row>
    <row r="880" spans="1:11" x14ac:dyDescent="0.25">
      <c r="A880" t="str" cm="1">
        <f t="array" ref="A880">"EMP" &amp; TEXT(ROW() - ROW(employee[#Headers]), "0000")</f>
        <v>EMP0879</v>
      </c>
      <c r="B880" t="s">
        <v>9</v>
      </c>
      <c r="C880">
        <v>2017</v>
      </c>
      <c r="D880" t="s">
        <v>10</v>
      </c>
      <c r="E880">
        <v>2</v>
      </c>
      <c r="F880">
        <v>27</v>
      </c>
      <c r="G880" t="s">
        <v>11</v>
      </c>
      <c r="H880" t="s">
        <v>12</v>
      </c>
      <c r="I880">
        <v>5</v>
      </c>
      <c r="J880">
        <v>0</v>
      </c>
      <c r="K880" t="str">
        <f>IF(employee[[#This Row],[LeaveOrNot]]=1, "Leave", "Active")</f>
        <v>Active</v>
      </c>
    </row>
    <row r="881" spans="1:11" x14ac:dyDescent="0.25">
      <c r="A881" t="str" cm="1">
        <f t="array" ref="A881">"EMP" &amp; TEXT(ROW() - ROW(employee[#Headers]), "0000")</f>
        <v>EMP0880</v>
      </c>
      <c r="B881" t="s">
        <v>9</v>
      </c>
      <c r="C881">
        <v>2016</v>
      </c>
      <c r="D881" t="s">
        <v>10</v>
      </c>
      <c r="E881">
        <v>3</v>
      </c>
      <c r="F881">
        <v>24</v>
      </c>
      <c r="G881" t="s">
        <v>11</v>
      </c>
      <c r="H881" t="s">
        <v>12</v>
      </c>
      <c r="I881">
        <v>2</v>
      </c>
      <c r="J881">
        <v>0</v>
      </c>
      <c r="K881" t="str">
        <f>IF(employee[[#This Row],[LeaveOrNot]]=1, "Leave", "Active")</f>
        <v>Active</v>
      </c>
    </row>
    <row r="882" spans="1:11" x14ac:dyDescent="0.25">
      <c r="A882" t="str" cm="1">
        <f t="array" ref="A882">"EMP" &amp; TEXT(ROW() - ROW(employee[#Headers]), "0000")</f>
        <v>EMP0881</v>
      </c>
      <c r="B882" t="s">
        <v>9</v>
      </c>
      <c r="C882">
        <v>2017</v>
      </c>
      <c r="D882" t="s">
        <v>10</v>
      </c>
      <c r="E882">
        <v>3</v>
      </c>
      <c r="F882">
        <v>27</v>
      </c>
      <c r="G882" t="s">
        <v>11</v>
      </c>
      <c r="H882" t="s">
        <v>12</v>
      </c>
      <c r="I882">
        <v>5</v>
      </c>
      <c r="J882">
        <v>0</v>
      </c>
      <c r="K882" t="str">
        <f>IF(employee[[#This Row],[LeaveOrNot]]=1, "Leave", "Active")</f>
        <v>Active</v>
      </c>
    </row>
    <row r="883" spans="1:11" x14ac:dyDescent="0.25">
      <c r="A883" t="str" cm="1">
        <f t="array" ref="A883">"EMP" &amp; TEXT(ROW() - ROW(employee[#Headers]), "0000")</f>
        <v>EMP0882</v>
      </c>
      <c r="B883" t="s">
        <v>9</v>
      </c>
      <c r="C883">
        <v>2014</v>
      </c>
      <c r="D883" t="s">
        <v>10</v>
      </c>
      <c r="E883">
        <v>3</v>
      </c>
      <c r="F883">
        <v>26</v>
      </c>
      <c r="G883" t="s">
        <v>11</v>
      </c>
      <c r="H883" t="s">
        <v>12</v>
      </c>
      <c r="I883">
        <v>4</v>
      </c>
      <c r="J883">
        <v>1</v>
      </c>
      <c r="K883" t="str">
        <f>IF(employee[[#This Row],[LeaveOrNot]]=1, "Leave", "Active")</f>
        <v>Leave</v>
      </c>
    </row>
    <row r="884" spans="1:11" x14ac:dyDescent="0.25">
      <c r="A884" t="str" cm="1">
        <f t="array" ref="A884">"EMP" &amp; TEXT(ROW() - ROW(employee[#Headers]), "0000")</f>
        <v>EMP0883</v>
      </c>
      <c r="B884" t="s">
        <v>9</v>
      </c>
      <c r="C884">
        <v>2017</v>
      </c>
      <c r="D884" t="s">
        <v>10</v>
      </c>
      <c r="E884">
        <v>3</v>
      </c>
      <c r="F884">
        <v>24</v>
      </c>
      <c r="G884" t="s">
        <v>14</v>
      </c>
      <c r="H884" t="s">
        <v>12</v>
      </c>
      <c r="I884">
        <v>2</v>
      </c>
      <c r="J884">
        <v>0</v>
      </c>
      <c r="K884" t="str">
        <f>IF(employee[[#This Row],[LeaveOrNot]]=1, "Leave", "Active")</f>
        <v>Active</v>
      </c>
    </row>
    <row r="885" spans="1:11" x14ac:dyDescent="0.25">
      <c r="A885" t="str" cm="1">
        <f t="array" ref="A885">"EMP" &amp; TEXT(ROW() - ROW(employee[#Headers]), "0000")</f>
        <v>EMP0884</v>
      </c>
      <c r="B885" t="s">
        <v>9</v>
      </c>
      <c r="C885">
        <v>2017</v>
      </c>
      <c r="D885" t="s">
        <v>10</v>
      </c>
      <c r="E885">
        <v>3</v>
      </c>
      <c r="F885">
        <v>28</v>
      </c>
      <c r="G885" t="s">
        <v>11</v>
      </c>
      <c r="H885" t="s">
        <v>12</v>
      </c>
      <c r="I885">
        <v>1</v>
      </c>
      <c r="J885">
        <v>0</v>
      </c>
      <c r="K885" t="str">
        <f>IF(employee[[#This Row],[LeaveOrNot]]=1, "Leave", "Active")</f>
        <v>Active</v>
      </c>
    </row>
    <row r="886" spans="1:11" x14ac:dyDescent="0.25">
      <c r="A886" t="str" cm="1">
        <f t="array" ref="A886">"EMP" &amp; TEXT(ROW() - ROW(employee[#Headers]), "0000")</f>
        <v>EMP0885</v>
      </c>
      <c r="B886" t="s">
        <v>9</v>
      </c>
      <c r="C886">
        <v>2014</v>
      </c>
      <c r="D886" t="s">
        <v>10</v>
      </c>
      <c r="E886">
        <v>3</v>
      </c>
      <c r="F886">
        <v>26</v>
      </c>
      <c r="G886" t="s">
        <v>11</v>
      </c>
      <c r="H886" t="s">
        <v>12</v>
      </c>
      <c r="I886">
        <v>4</v>
      </c>
      <c r="J886">
        <v>1</v>
      </c>
      <c r="K886" t="str">
        <f>IF(employee[[#This Row],[LeaveOrNot]]=1, "Leave", "Active")</f>
        <v>Leave</v>
      </c>
    </row>
    <row r="887" spans="1:11" x14ac:dyDescent="0.25">
      <c r="A887" t="str" cm="1">
        <f t="array" ref="A887">"EMP" &amp; TEXT(ROW() - ROW(employee[#Headers]), "0000")</f>
        <v>EMP0886</v>
      </c>
      <c r="B887" t="s">
        <v>9</v>
      </c>
      <c r="C887">
        <v>2018</v>
      </c>
      <c r="D887" t="s">
        <v>10</v>
      </c>
      <c r="E887">
        <v>3</v>
      </c>
      <c r="F887">
        <v>28</v>
      </c>
      <c r="G887" t="s">
        <v>14</v>
      </c>
      <c r="H887" t="s">
        <v>12</v>
      </c>
      <c r="I887">
        <v>3</v>
      </c>
      <c r="J887">
        <v>1</v>
      </c>
      <c r="K887" t="str">
        <f>IF(employee[[#This Row],[LeaveOrNot]]=1, "Leave", "Active")</f>
        <v>Leave</v>
      </c>
    </row>
    <row r="888" spans="1:11" x14ac:dyDescent="0.25">
      <c r="A888" t="str" cm="1">
        <f t="array" ref="A888">"EMP" &amp; TEXT(ROW() - ROW(employee[#Headers]), "0000")</f>
        <v>EMP0887</v>
      </c>
      <c r="B888" t="s">
        <v>9</v>
      </c>
      <c r="C888">
        <v>2014</v>
      </c>
      <c r="D888" t="s">
        <v>15</v>
      </c>
      <c r="E888">
        <v>3</v>
      </c>
      <c r="F888">
        <v>24</v>
      </c>
      <c r="G888" t="s">
        <v>14</v>
      </c>
      <c r="H888" t="s">
        <v>12</v>
      </c>
      <c r="I888">
        <v>2</v>
      </c>
      <c r="J888">
        <v>0</v>
      </c>
      <c r="K888" t="str">
        <f>IF(employee[[#This Row],[LeaveOrNot]]=1, "Leave", "Active")</f>
        <v>Active</v>
      </c>
    </row>
    <row r="889" spans="1:11" x14ac:dyDescent="0.25">
      <c r="A889" t="str" cm="1">
        <f t="array" ref="A889">"EMP" &amp; TEXT(ROW() - ROW(employee[#Headers]), "0000")</f>
        <v>EMP0888</v>
      </c>
      <c r="B889" t="s">
        <v>9</v>
      </c>
      <c r="C889">
        <v>2017</v>
      </c>
      <c r="D889" t="s">
        <v>10</v>
      </c>
      <c r="E889">
        <v>1</v>
      </c>
      <c r="F889">
        <v>27</v>
      </c>
      <c r="G889" t="s">
        <v>11</v>
      </c>
      <c r="H889" t="s">
        <v>12</v>
      </c>
      <c r="I889">
        <v>5</v>
      </c>
      <c r="J889">
        <v>0</v>
      </c>
      <c r="K889" t="str">
        <f>IF(employee[[#This Row],[LeaveOrNot]]=1, "Leave", "Active")</f>
        <v>Active</v>
      </c>
    </row>
    <row r="890" spans="1:11" x14ac:dyDescent="0.25">
      <c r="A890" t="str" cm="1">
        <f t="array" ref="A890">"EMP" &amp; TEXT(ROW() - ROW(employee[#Headers]), "0000")</f>
        <v>EMP0889</v>
      </c>
      <c r="B890" t="s">
        <v>9</v>
      </c>
      <c r="C890">
        <v>2015</v>
      </c>
      <c r="D890" t="s">
        <v>15</v>
      </c>
      <c r="E890">
        <v>3</v>
      </c>
      <c r="F890">
        <v>24</v>
      </c>
      <c r="G890" t="s">
        <v>14</v>
      </c>
      <c r="H890" t="s">
        <v>12</v>
      </c>
      <c r="I890">
        <v>2</v>
      </c>
      <c r="J890">
        <v>0</v>
      </c>
      <c r="K890" t="str">
        <f>IF(employee[[#This Row],[LeaveOrNot]]=1, "Leave", "Active")</f>
        <v>Active</v>
      </c>
    </row>
    <row r="891" spans="1:11" x14ac:dyDescent="0.25">
      <c r="A891" t="str" cm="1">
        <f t="array" ref="A891">"EMP" &amp; TEXT(ROW() - ROW(employee[#Headers]), "0000")</f>
        <v>EMP0890</v>
      </c>
      <c r="B891" t="s">
        <v>9</v>
      </c>
      <c r="C891">
        <v>2017</v>
      </c>
      <c r="D891" t="s">
        <v>10</v>
      </c>
      <c r="E891">
        <v>3</v>
      </c>
      <c r="F891">
        <v>27</v>
      </c>
      <c r="G891" t="s">
        <v>11</v>
      </c>
      <c r="H891" t="s">
        <v>12</v>
      </c>
      <c r="I891">
        <v>5</v>
      </c>
      <c r="J891">
        <v>0</v>
      </c>
      <c r="K891" t="str">
        <f>IF(employee[[#This Row],[LeaveOrNot]]=1, "Leave", "Active")</f>
        <v>Active</v>
      </c>
    </row>
    <row r="892" spans="1:11" x14ac:dyDescent="0.25">
      <c r="A892" t="str" cm="1">
        <f t="array" ref="A892">"EMP" &amp; TEXT(ROW() - ROW(employee[#Headers]), "0000")</f>
        <v>EMP0891</v>
      </c>
      <c r="B892" t="s">
        <v>9</v>
      </c>
      <c r="C892">
        <v>2017</v>
      </c>
      <c r="D892" t="s">
        <v>13</v>
      </c>
      <c r="E892">
        <v>3</v>
      </c>
      <c r="F892">
        <v>28</v>
      </c>
      <c r="G892" t="s">
        <v>11</v>
      </c>
      <c r="H892" t="s">
        <v>12</v>
      </c>
      <c r="I892">
        <v>3</v>
      </c>
      <c r="J892">
        <v>0</v>
      </c>
      <c r="K892" t="str">
        <f>IF(employee[[#This Row],[LeaveOrNot]]=1, "Leave", "Active")</f>
        <v>Active</v>
      </c>
    </row>
    <row r="893" spans="1:11" x14ac:dyDescent="0.25">
      <c r="A893" t="str" cm="1">
        <f t="array" ref="A893">"EMP" &amp; TEXT(ROW() - ROW(employee[#Headers]), "0000")</f>
        <v>EMP0892</v>
      </c>
      <c r="B893" t="s">
        <v>9</v>
      </c>
      <c r="C893">
        <v>2014</v>
      </c>
      <c r="D893" t="s">
        <v>10</v>
      </c>
      <c r="E893">
        <v>3</v>
      </c>
      <c r="F893">
        <v>25</v>
      </c>
      <c r="G893" t="s">
        <v>11</v>
      </c>
      <c r="H893" t="s">
        <v>12</v>
      </c>
      <c r="I893">
        <v>3</v>
      </c>
      <c r="J893">
        <v>0</v>
      </c>
      <c r="K893" t="str">
        <f>IF(employee[[#This Row],[LeaveOrNot]]=1, "Leave", "Active")</f>
        <v>Active</v>
      </c>
    </row>
    <row r="894" spans="1:11" x14ac:dyDescent="0.25">
      <c r="A894" t="str" cm="1">
        <f t="array" ref="A894">"EMP" &amp; TEXT(ROW() - ROW(employee[#Headers]), "0000")</f>
        <v>EMP0893</v>
      </c>
      <c r="B894" t="s">
        <v>9</v>
      </c>
      <c r="C894">
        <v>2017</v>
      </c>
      <c r="D894" t="s">
        <v>10</v>
      </c>
      <c r="E894">
        <v>3</v>
      </c>
      <c r="F894">
        <v>25</v>
      </c>
      <c r="G894" t="s">
        <v>14</v>
      </c>
      <c r="H894" t="s">
        <v>12</v>
      </c>
      <c r="I894">
        <v>3</v>
      </c>
      <c r="J894">
        <v>0</v>
      </c>
      <c r="K894" t="str">
        <f>IF(employee[[#This Row],[LeaveOrNot]]=1, "Leave", "Active")</f>
        <v>Active</v>
      </c>
    </row>
    <row r="895" spans="1:11" x14ac:dyDescent="0.25">
      <c r="A895" t="str" cm="1">
        <f t="array" ref="A895">"EMP" &amp; TEXT(ROW() - ROW(employee[#Headers]), "0000")</f>
        <v>EMP0894</v>
      </c>
      <c r="B895" t="s">
        <v>9</v>
      </c>
      <c r="C895">
        <v>2018</v>
      </c>
      <c r="D895" t="s">
        <v>10</v>
      </c>
      <c r="E895">
        <v>3</v>
      </c>
      <c r="F895">
        <v>25</v>
      </c>
      <c r="G895" t="s">
        <v>11</v>
      </c>
      <c r="H895" t="s">
        <v>12</v>
      </c>
      <c r="I895">
        <v>3</v>
      </c>
      <c r="J895">
        <v>1</v>
      </c>
      <c r="K895" t="str">
        <f>IF(employee[[#This Row],[LeaveOrNot]]=1, "Leave", "Active")</f>
        <v>Leave</v>
      </c>
    </row>
    <row r="896" spans="1:11" x14ac:dyDescent="0.25">
      <c r="A896" t="str" cm="1">
        <f t="array" ref="A896">"EMP" &amp; TEXT(ROW() - ROW(employee[#Headers]), "0000")</f>
        <v>EMP0895</v>
      </c>
      <c r="B896" t="s">
        <v>9</v>
      </c>
      <c r="C896">
        <v>2013</v>
      </c>
      <c r="D896" t="s">
        <v>10</v>
      </c>
      <c r="E896">
        <v>3</v>
      </c>
      <c r="F896">
        <v>28</v>
      </c>
      <c r="G896" t="s">
        <v>14</v>
      </c>
      <c r="H896" t="s">
        <v>12</v>
      </c>
      <c r="I896">
        <v>3</v>
      </c>
      <c r="J896">
        <v>0</v>
      </c>
      <c r="K896" t="str">
        <f>IF(employee[[#This Row],[LeaveOrNot]]=1, "Leave", "Active")</f>
        <v>Active</v>
      </c>
    </row>
    <row r="897" spans="1:11" x14ac:dyDescent="0.25">
      <c r="A897" t="str" cm="1">
        <f t="array" ref="A897">"EMP" &amp; TEXT(ROW() - ROW(employee[#Headers]), "0000")</f>
        <v>EMP0896</v>
      </c>
      <c r="B897" t="s">
        <v>9</v>
      </c>
      <c r="C897">
        <v>2017</v>
      </c>
      <c r="D897" t="s">
        <v>15</v>
      </c>
      <c r="E897">
        <v>3</v>
      </c>
      <c r="F897">
        <v>27</v>
      </c>
      <c r="G897" t="s">
        <v>11</v>
      </c>
      <c r="H897" t="s">
        <v>12</v>
      </c>
      <c r="I897">
        <v>5</v>
      </c>
      <c r="J897">
        <v>0</v>
      </c>
      <c r="K897" t="str">
        <f>IF(employee[[#This Row],[LeaveOrNot]]=1, "Leave", "Active")</f>
        <v>Active</v>
      </c>
    </row>
    <row r="898" spans="1:11" x14ac:dyDescent="0.25">
      <c r="A898" t="str" cm="1">
        <f t="array" ref="A898">"EMP" &amp; TEXT(ROW() - ROW(employee[#Headers]), "0000")</f>
        <v>EMP0897</v>
      </c>
      <c r="B898" t="s">
        <v>9</v>
      </c>
      <c r="C898">
        <v>2013</v>
      </c>
      <c r="D898" t="s">
        <v>10</v>
      </c>
      <c r="E898">
        <v>3</v>
      </c>
      <c r="F898">
        <v>27</v>
      </c>
      <c r="G898" t="s">
        <v>11</v>
      </c>
      <c r="H898" t="s">
        <v>12</v>
      </c>
      <c r="I898">
        <v>5</v>
      </c>
      <c r="J898">
        <v>0</v>
      </c>
      <c r="K898" t="str">
        <f>IF(employee[[#This Row],[LeaveOrNot]]=1, "Leave", "Active")</f>
        <v>Active</v>
      </c>
    </row>
    <row r="899" spans="1:11" x14ac:dyDescent="0.25">
      <c r="A899" t="str" cm="1">
        <f t="array" ref="A899">"EMP" &amp; TEXT(ROW() - ROW(employee[#Headers]), "0000")</f>
        <v>EMP0898</v>
      </c>
      <c r="B899" t="s">
        <v>16</v>
      </c>
      <c r="C899">
        <v>2017</v>
      </c>
      <c r="D899" t="s">
        <v>15</v>
      </c>
      <c r="E899">
        <v>2</v>
      </c>
      <c r="F899">
        <v>26</v>
      </c>
      <c r="G899" t="s">
        <v>14</v>
      </c>
      <c r="H899" t="s">
        <v>12</v>
      </c>
      <c r="I899">
        <v>4</v>
      </c>
      <c r="J899">
        <v>1</v>
      </c>
      <c r="K899" t="str">
        <f>IF(employee[[#This Row],[LeaveOrNot]]=1, "Leave", "Active")</f>
        <v>Leave</v>
      </c>
    </row>
    <row r="900" spans="1:11" x14ac:dyDescent="0.25">
      <c r="A900" t="str" cm="1">
        <f t="array" ref="A900">"EMP" &amp; TEXT(ROW() - ROW(employee[#Headers]), "0000")</f>
        <v>EMP0899</v>
      </c>
      <c r="B900" t="s">
        <v>9</v>
      </c>
      <c r="C900">
        <v>2014</v>
      </c>
      <c r="D900" t="s">
        <v>10</v>
      </c>
      <c r="E900">
        <v>3</v>
      </c>
      <c r="F900">
        <v>24</v>
      </c>
      <c r="G900" t="s">
        <v>11</v>
      </c>
      <c r="H900" t="s">
        <v>12</v>
      </c>
      <c r="I900">
        <v>2</v>
      </c>
      <c r="J900">
        <v>0</v>
      </c>
      <c r="K900" t="str">
        <f>IF(employee[[#This Row],[LeaveOrNot]]=1, "Leave", "Active")</f>
        <v>Active</v>
      </c>
    </row>
    <row r="901" spans="1:11" x14ac:dyDescent="0.25">
      <c r="A901" t="str" cm="1">
        <f t="array" ref="A901">"EMP" &amp; TEXT(ROW() - ROW(employee[#Headers]), "0000")</f>
        <v>EMP0900</v>
      </c>
      <c r="B901" t="s">
        <v>9</v>
      </c>
      <c r="C901">
        <v>2017</v>
      </c>
      <c r="D901" t="s">
        <v>13</v>
      </c>
      <c r="E901">
        <v>3</v>
      </c>
      <c r="F901">
        <v>27</v>
      </c>
      <c r="G901" t="s">
        <v>11</v>
      </c>
      <c r="H901" t="s">
        <v>12</v>
      </c>
      <c r="I901">
        <v>5</v>
      </c>
      <c r="J901">
        <v>0</v>
      </c>
      <c r="K901" t="str">
        <f>IF(employee[[#This Row],[LeaveOrNot]]=1, "Leave", "Active")</f>
        <v>Active</v>
      </c>
    </row>
    <row r="902" spans="1:11" x14ac:dyDescent="0.25">
      <c r="A902" t="str" cm="1">
        <f t="array" ref="A902">"EMP" &amp; TEXT(ROW() - ROW(employee[#Headers]), "0000")</f>
        <v>EMP0901</v>
      </c>
      <c r="B902" t="s">
        <v>9</v>
      </c>
      <c r="C902">
        <v>2012</v>
      </c>
      <c r="D902" t="s">
        <v>13</v>
      </c>
      <c r="E902">
        <v>3</v>
      </c>
      <c r="F902">
        <v>27</v>
      </c>
      <c r="G902" t="s">
        <v>11</v>
      </c>
      <c r="H902" t="s">
        <v>12</v>
      </c>
      <c r="I902">
        <v>5</v>
      </c>
      <c r="J902">
        <v>0</v>
      </c>
      <c r="K902" t="str">
        <f>IF(employee[[#This Row],[LeaveOrNot]]=1, "Leave", "Active")</f>
        <v>Active</v>
      </c>
    </row>
    <row r="903" spans="1:11" x14ac:dyDescent="0.25">
      <c r="A903" t="str" cm="1">
        <f t="array" ref="A903">"EMP" &amp; TEXT(ROW() - ROW(employee[#Headers]), "0000")</f>
        <v>EMP0902</v>
      </c>
      <c r="B903" t="s">
        <v>9</v>
      </c>
      <c r="C903">
        <v>2017</v>
      </c>
      <c r="D903" t="s">
        <v>13</v>
      </c>
      <c r="E903">
        <v>3</v>
      </c>
      <c r="F903">
        <v>24</v>
      </c>
      <c r="G903" t="s">
        <v>11</v>
      </c>
      <c r="H903" t="s">
        <v>12</v>
      </c>
      <c r="I903">
        <v>2</v>
      </c>
      <c r="J903">
        <v>0</v>
      </c>
      <c r="K903" t="str">
        <f>IF(employee[[#This Row],[LeaveOrNot]]=1, "Leave", "Active")</f>
        <v>Active</v>
      </c>
    </row>
    <row r="904" spans="1:11" x14ac:dyDescent="0.25">
      <c r="A904" t="str" cm="1">
        <f t="array" ref="A904">"EMP" &amp; TEXT(ROW() - ROW(employee[#Headers]), "0000")</f>
        <v>EMP0903</v>
      </c>
      <c r="B904" t="s">
        <v>9</v>
      </c>
      <c r="C904">
        <v>2014</v>
      </c>
      <c r="D904" t="s">
        <v>10</v>
      </c>
      <c r="E904">
        <v>3</v>
      </c>
      <c r="F904">
        <v>25</v>
      </c>
      <c r="G904" t="s">
        <v>11</v>
      </c>
      <c r="H904" t="s">
        <v>12</v>
      </c>
      <c r="I904">
        <v>3</v>
      </c>
      <c r="J904">
        <v>0</v>
      </c>
      <c r="K904" t="str">
        <f>IF(employee[[#This Row],[LeaveOrNot]]=1, "Leave", "Active")</f>
        <v>Active</v>
      </c>
    </row>
    <row r="905" spans="1:11" x14ac:dyDescent="0.25">
      <c r="A905" t="str" cm="1">
        <f t="array" ref="A905">"EMP" &amp; TEXT(ROW() - ROW(employee[#Headers]), "0000")</f>
        <v>EMP0904</v>
      </c>
      <c r="B905" t="s">
        <v>9</v>
      </c>
      <c r="C905">
        <v>2014</v>
      </c>
      <c r="D905" t="s">
        <v>10</v>
      </c>
      <c r="E905">
        <v>3</v>
      </c>
      <c r="F905">
        <v>28</v>
      </c>
      <c r="G905" t="s">
        <v>11</v>
      </c>
      <c r="H905" t="s">
        <v>12</v>
      </c>
      <c r="I905">
        <v>3</v>
      </c>
      <c r="J905">
        <v>0</v>
      </c>
      <c r="K905" t="str">
        <f>IF(employee[[#This Row],[LeaveOrNot]]=1, "Leave", "Active")</f>
        <v>Active</v>
      </c>
    </row>
    <row r="906" spans="1:11" x14ac:dyDescent="0.25">
      <c r="A906" t="str" cm="1">
        <f t="array" ref="A906">"EMP" &amp; TEXT(ROW() - ROW(employee[#Headers]), "0000")</f>
        <v>EMP0905</v>
      </c>
      <c r="B906" t="s">
        <v>9</v>
      </c>
      <c r="C906">
        <v>2018</v>
      </c>
      <c r="D906" t="s">
        <v>10</v>
      </c>
      <c r="E906">
        <v>3</v>
      </c>
      <c r="F906">
        <v>26</v>
      </c>
      <c r="G906" t="s">
        <v>11</v>
      </c>
      <c r="H906" t="s">
        <v>12</v>
      </c>
      <c r="I906">
        <v>4</v>
      </c>
      <c r="J906">
        <v>1</v>
      </c>
      <c r="K906" t="str">
        <f>IF(employee[[#This Row],[LeaveOrNot]]=1, "Leave", "Active")</f>
        <v>Leave</v>
      </c>
    </row>
    <row r="907" spans="1:11" x14ac:dyDescent="0.25">
      <c r="A907" t="str" cm="1">
        <f t="array" ref="A907">"EMP" &amp; TEXT(ROW() - ROW(employee[#Headers]), "0000")</f>
        <v>EMP0906</v>
      </c>
      <c r="B907" t="s">
        <v>16</v>
      </c>
      <c r="C907">
        <v>2017</v>
      </c>
      <c r="D907" t="s">
        <v>10</v>
      </c>
      <c r="E907">
        <v>3</v>
      </c>
      <c r="F907">
        <v>28</v>
      </c>
      <c r="G907" t="s">
        <v>11</v>
      </c>
      <c r="H907" t="s">
        <v>12</v>
      </c>
      <c r="I907">
        <v>1</v>
      </c>
      <c r="J907">
        <v>1</v>
      </c>
      <c r="K907" t="str">
        <f>IF(employee[[#This Row],[LeaveOrNot]]=1, "Leave", "Active")</f>
        <v>Leave</v>
      </c>
    </row>
    <row r="908" spans="1:11" x14ac:dyDescent="0.25">
      <c r="A908" t="str" cm="1">
        <f t="array" ref="A908">"EMP" &amp; TEXT(ROW() - ROW(employee[#Headers]), "0000")</f>
        <v>EMP0907</v>
      </c>
      <c r="B908" t="s">
        <v>9</v>
      </c>
      <c r="C908">
        <v>2018</v>
      </c>
      <c r="D908" t="s">
        <v>10</v>
      </c>
      <c r="E908">
        <v>3</v>
      </c>
      <c r="F908">
        <v>27</v>
      </c>
      <c r="G908" t="s">
        <v>11</v>
      </c>
      <c r="H908" t="s">
        <v>17</v>
      </c>
      <c r="I908">
        <v>5</v>
      </c>
      <c r="J908">
        <v>1</v>
      </c>
      <c r="K908" t="str">
        <f>IF(employee[[#This Row],[LeaveOrNot]]=1, "Leave", "Active")</f>
        <v>Leave</v>
      </c>
    </row>
    <row r="909" spans="1:11" x14ac:dyDescent="0.25">
      <c r="A909" t="str" cm="1">
        <f t="array" ref="A909">"EMP" &amp; TEXT(ROW() - ROW(employee[#Headers]), "0000")</f>
        <v>EMP0908</v>
      </c>
      <c r="B909" t="s">
        <v>9</v>
      </c>
      <c r="C909">
        <v>2017</v>
      </c>
      <c r="D909" t="s">
        <v>10</v>
      </c>
      <c r="E909">
        <v>3</v>
      </c>
      <c r="F909">
        <v>28</v>
      </c>
      <c r="G909" t="s">
        <v>11</v>
      </c>
      <c r="H909" t="s">
        <v>17</v>
      </c>
      <c r="I909">
        <v>1</v>
      </c>
      <c r="J909">
        <v>0</v>
      </c>
      <c r="K909" t="str">
        <f>IF(employee[[#This Row],[LeaveOrNot]]=1, "Leave", "Active")</f>
        <v>Active</v>
      </c>
    </row>
    <row r="910" spans="1:11" x14ac:dyDescent="0.25">
      <c r="A910" t="str" cm="1">
        <f t="array" ref="A910">"EMP" &amp; TEXT(ROW() - ROW(employee[#Headers]), "0000")</f>
        <v>EMP0909</v>
      </c>
      <c r="B910" t="s">
        <v>9</v>
      </c>
      <c r="C910">
        <v>2016</v>
      </c>
      <c r="D910" t="s">
        <v>10</v>
      </c>
      <c r="E910">
        <v>3</v>
      </c>
      <c r="F910">
        <v>25</v>
      </c>
      <c r="G910" t="s">
        <v>11</v>
      </c>
      <c r="H910" t="s">
        <v>12</v>
      </c>
      <c r="I910">
        <v>3</v>
      </c>
      <c r="J910">
        <v>0</v>
      </c>
      <c r="K910" t="str">
        <f>IF(employee[[#This Row],[LeaveOrNot]]=1, "Leave", "Active")</f>
        <v>Active</v>
      </c>
    </row>
    <row r="911" spans="1:11" x14ac:dyDescent="0.25">
      <c r="A911" t="str" cm="1">
        <f t="array" ref="A911">"EMP" &amp; TEXT(ROW() - ROW(employee[#Headers]), "0000")</f>
        <v>EMP0910</v>
      </c>
      <c r="B911" t="s">
        <v>9</v>
      </c>
      <c r="C911">
        <v>2013</v>
      </c>
      <c r="D911" t="s">
        <v>13</v>
      </c>
      <c r="E911">
        <v>3</v>
      </c>
      <c r="F911">
        <v>24</v>
      </c>
      <c r="G911" t="s">
        <v>14</v>
      </c>
      <c r="H911" t="s">
        <v>12</v>
      </c>
      <c r="I911">
        <v>2</v>
      </c>
      <c r="J911">
        <v>0</v>
      </c>
      <c r="K911" t="str">
        <f>IF(employee[[#This Row],[LeaveOrNot]]=1, "Leave", "Active")</f>
        <v>Active</v>
      </c>
    </row>
    <row r="912" spans="1:11" x14ac:dyDescent="0.25">
      <c r="A912" t="str" cm="1">
        <f t="array" ref="A912">"EMP" &amp; TEXT(ROW() - ROW(employee[#Headers]), "0000")</f>
        <v>EMP0911</v>
      </c>
      <c r="B912" t="s">
        <v>9</v>
      </c>
      <c r="C912">
        <v>2018</v>
      </c>
      <c r="D912" t="s">
        <v>15</v>
      </c>
      <c r="E912">
        <v>3</v>
      </c>
      <c r="F912">
        <v>25</v>
      </c>
      <c r="G912" t="s">
        <v>14</v>
      </c>
      <c r="H912" t="s">
        <v>12</v>
      </c>
      <c r="I912">
        <v>3</v>
      </c>
      <c r="J912">
        <v>1</v>
      </c>
      <c r="K912" t="str">
        <f>IF(employee[[#This Row],[LeaveOrNot]]=1, "Leave", "Active")</f>
        <v>Leave</v>
      </c>
    </row>
    <row r="913" spans="1:11" x14ac:dyDescent="0.25">
      <c r="A913" t="str" cm="1">
        <f t="array" ref="A913">"EMP" &amp; TEXT(ROW() - ROW(employee[#Headers]), "0000")</f>
        <v>EMP0912</v>
      </c>
      <c r="B913" t="s">
        <v>9</v>
      </c>
      <c r="C913">
        <v>2014</v>
      </c>
      <c r="D913" t="s">
        <v>10</v>
      </c>
      <c r="E913">
        <v>3</v>
      </c>
      <c r="F913">
        <v>24</v>
      </c>
      <c r="G913" t="s">
        <v>14</v>
      </c>
      <c r="H913" t="s">
        <v>12</v>
      </c>
      <c r="I913">
        <v>2</v>
      </c>
      <c r="J913">
        <v>0</v>
      </c>
      <c r="K913" t="str">
        <f>IF(employee[[#This Row],[LeaveOrNot]]=1, "Leave", "Active")</f>
        <v>Active</v>
      </c>
    </row>
    <row r="914" spans="1:11" x14ac:dyDescent="0.25">
      <c r="A914" t="str" cm="1">
        <f t="array" ref="A914">"EMP" &amp; TEXT(ROW() - ROW(employee[#Headers]), "0000")</f>
        <v>EMP0913</v>
      </c>
      <c r="B914" t="s">
        <v>9</v>
      </c>
      <c r="C914">
        <v>2012</v>
      </c>
      <c r="D914" t="s">
        <v>10</v>
      </c>
      <c r="E914">
        <v>3</v>
      </c>
      <c r="F914">
        <v>26</v>
      </c>
      <c r="G914" t="s">
        <v>11</v>
      </c>
      <c r="H914" t="s">
        <v>12</v>
      </c>
      <c r="I914">
        <v>4</v>
      </c>
      <c r="J914">
        <v>0</v>
      </c>
      <c r="K914" t="str">
        <f>IF(employee[[#This Row],[LeaveOrNot]]=1, "Leave", "Active")</f>
        <v>Active</v>
      </c>
    </row>
    <row r="915" spans="1:11" x14ac:dyDescent="0.25">
      <c r="A915" t="str" cm="1">
        <f t="array" ref="A915">"EMP" &amp; TEXT(ROW() - ROW(employee[#Headers]), "0000")</f>
        <v>EMP0914</v>
      </c>
      <c r="B915" t="s">
        <v>16</v>
      </c>
      <c r="C915">
        <v>2013</v>
      </c>
      <c r="D915" t="s">
        <v>15</v>
      </c>
      <c r="E915">
        <v>1</v>
      </c>
      <c r="F915">
        <v>24</v>
      </c>
      <c r="G915" t="s">
        <v>14</v>
      </c>
      <c r="H915" t="s">
        <v>12</v>
      </c>
      <c r="I915">
        <v>2</v>
      </c>
      <c r="J915">
        <v>0</v>
      </c>
      <c r="K915" t="str">
        <f>IF(employee[[#This Row],[LeaveOrNot]]=1, "Leave", "Active")</f>
        <v>Active</v>
      </c>
    </row>
    <row r="916" spans="1:11" x14ac:dyDescent="0.25">
      <c r="A916" t="str" cm="1">
        <f t="array" ref="A916">"EMP" &amp; TEXT(ROW() - ROW(employee[#Headers]), "0000")</f>
        <v>EMP0915</v>
      </c>
      <c r="B916" t="s">
        <v>16</v>
      </c>
      <c r="C916">
        <v>2013</v>
      </c>
      <c r="D916" t="s">
        <v>15</v>
      </c>
      <c r="E916">
        <v>1</v>
      </c>
      <c r="F916">
        <v>24</v>
      </c>
      <c r="G916" t="s">
        <v>11</v>
      </c>
      <c r="H916" t="s">
        <v>17</v>
      </c>
      <c r="I916">
        <v>2</v>
      </c>
      <c r="J916">
        <v>1</v>
      </c>
      <c r="K916" t="str">
        <f>IF(employee[[#This Row],[LeaveOrNot]]=1, "Leave", "Active")</f>
        <v>Leave</v>
      </c>
    </row>
    <row r="917" spans="1:11" x14ac:dyDescent="0.25">
      <c r="A917" t="str" cm="1">
        <f t="array" ref="A917">"EMP" &amp; TEXT(ROW() - ROW(employee[#Headers]), "0000")</f>
        <v>EMP0916</v>
      </c>
      <c r="B917" t="s">
        <v>9</v>
      </c>
      <c r="C917">
        <v>2014</v>
      </c>
      <c r="D917" t="s">
        <v>10</v>
      </c>
      <c r="E917">
        <v>3</v>
      </c>
      <c r="F917">
        <v>26</v>
      </c>
      <c r="G917" t="s">
        <v>11</v>
      </c>
      <c r="H917" t="s">
        <v>12</v>
      </c>
      <c r="I917">
        <v>4</v>
      </c>
      <c r="J917">
        <v>0</v>
      </c>
      <c r="K917" t="str">
        <f>IF(employee[[#This Row],[LeaveOrNot]]=1, "Leave", "Active")</f>
        <v>Active</v>
      </c>
    </row>
    <row r="918" spans="1:11" x14ac:dyDescent="0.25">
      <c r="A918" t="str" cm="1">
        <f t="array" ref="A918">"EMP" &amp; TEXT(ROW() - ROW(employee[#Headers]), "0000")</f>
        <v>EMP0917</v>
      </c>
      <c r="B918" t="s">
        <v>9</v>
      </c>
      <c r="C918">
        <v>2017</v>
      </c>
      <c r="D918" t="s">
        <v>10</v>
      </c>
      <c r="E918">
        <v>3</v>
      </c>
      <c r="F918">
        <v>27</v>
      </c>
      <c r="G918" t="s">
        <v>11</v>
      </c>
      <c r="H918" t="s">
        <v>12</v>
      </c>
      <c r="I918">
        <v>5</v>
      </c>
      <c r="J918">
        <v>0</v>
      </c>
      <c r="K918" t="str">
        <f>IF(employee[[#This Row],[LeaveOrNot]]=1, "Leave", "Active")</f>
        <v>Active</v>
      </c>
    </row>
    <row r="919" spans="1:11" x14ac:dyDescent="0.25">
      <c r="A919" t="str" cm="1">
        <f t="array" ref="A919">"EMP" &amp; TEXT(ROW() - ROW(employee[#Headers]), "0000")</f>
        <v>EMP0918</v>
      </c>
      <c r="B919" t="s">
        <v>9</v>
      </c>
      <c r="C919">
        <v>2017</v>
      </c>
      <c r="D919" t="s">
        <v>15</v>
      </c>
      <c r="E919">
        <v>2</v>
      </c>
      <c r="F919">
        <v>25</v>
      </c>
      <c r="G919" t="s">
        <v>11</v>
      </c>
      <c r="H919" t="s">
        <v>12</v>
      </c>
      <c r="I919">
        <v>3</v>
      </c>
      <c r="J919">
        <v>0</v>
      </c>
      <c r="K919" t="str">
        <f>IF(employee[[#This Row],[LeaveOrNot]]=1, "Leave", "Active")</f>
        <v>Active</v>
      </c>
    </row>
    <row r="920" spans="1:11" x14ac:dyDescent="0.25">
      <c r="A920" t="str" cm="1">
        <f t="array" ref="A920">"EMP" &amp; TEXT(ROW() - ROW(employee[#Headers]), "0000")</f>
        <v>EMP0919</v>
      </c>
      <c r="B920" t="s">
        <v>9</v>
      </c>
      <c r="C920">
        <v>2015</v>
      </c>
      <c r="D920" t="s">
        <v>10</v>
      </c>
      <c r="E920">
        <v>3</v>
      </c>
      <c r="F920">
        <v>28</v>
      </c>
      <c r="G920" t="s">
        <v>14</v>
      </c>
      <c r="H920" t="s">
        <v>12</v>
      </c>
      <c r="I920">
        <v>1</v>
      </c>
      <c r="J920">
        <v>0</v>
      </c>
      <c r="K920" t="str">
        <f>IF(employee[[#This Row],[LeaveOrNot]]=1, "Leave", "Active")</f>
        <v>Active</v>
      </c>
    </row>
    <row r="921" spans="1:11" x14ac:dyDescent="0.25">
      <c r="A921" t="str" cm="1">
        <f t="array" ref="A921">"EMP" &amp; TEXT(ROW() - ROW(employee[#Headers]), "0000")</f>
        <v>EMP0920</v>
      </c>
      <c r="B921" t="s">
        <v>9</v>
      </c>
      <c r="C921">
        <v>2014</v>
      </c>
      <c r="D921" t="s">
        <v>10</v>
      </c>
      <c r="E921">
        <v>3</v>
      </c>
      <c r="F921">
        <v>24</v>
      </c>
      <c r="G921" t="s">
        <v>11</v>
      </c>
      <c r="H921" t="s">
        <v>12</v>
      </c>
      <c r="I921">
        <v>2</v>
      </c>
      <c r="J921">
        <v>0</v>
      </c>
      <c r="K921" t="str">
        <f>IF(employee[[#This Row],[LeaveOrNot]]=1, "Leave", "Active")</f>
        <v>Active</v>
      </c>
    </row>
    <row r="922" spans="1:11" x14ac:dyDescent="0.25">
      <c r="A922" t="str" cm="1">
        <f t="array" ref="A922">"EMP" &amp; TEXT(ROW() - ROW(employee[#Headers]), "0000")</f>
        <v>EMP0921</v>
      </c>
      <c r="B922" t="s">
        <v>18</v>
      </c>
      <c r="C922">
        <v>2018</v>
      </c>
      <c r="D922" t="s">
        <v>15</v>
      </c>
      <c r="E922">
        <v>3</v>
      </c>
      <c r="F922">
        <v>24</v>
      </c>
      <c r="G922" t="s">
        <v>14</v>
      </c>
      <c r="H922" t="s">
        <v>12</v>
      </c>
      <c r="I922">
        <v>2</v>
      </c>
      <c r="J922">
        <v>1</v>
      </c>
      <c r="K922" t="str">
        <f>IF(employee[[#This Row],[LeaveOrNot]]=1, "Leave", "Active")</f>
        <v>Leave</v>
      </c>
    </row>
    <row r="923" spans="1:11" x14ac:dyDescent="0.25">
      <c r="A923" t="str" cm="1">
        <f t="array" ref="A923">"EMP" &amp; TEXT(ROW() - ROW(employee[#Headers]), "0000")</f>
        <v>EMP0922</v>
      </c>
      <c r="B923" t="s">
        <v>9</v>
      </c>
      <c r="C923">
        <v>2015</v>
      </c>
      <c r="D923" t="s">
        <v>13</v>
      </c>
      <c r="E923">
        <v>3</v>
      </c>
      <c r="F923">
        <v>28</v>
      </c>
      <c r="G923" t="s">
        <v>11</v>
      </c>
      <c r="H923" t="s">
        <v>12</v>
      </c>
      <c r="I923">
        <v>1</v>
      </c>
      <c r="J923">
        <v>0</v>
      </c>
      <c r="K923" t="str">
        <f>IF(employee[[#This Row],[LeaveOrNot]]=1, "Leave", "Active")</f>
        <v>Active</v>
      </c>
    </row>
    <row r="924" spans="1:11" x14ac:dyDescent="0.25">
      <c r="A924" t="str" cm="1">
        <f t="array" ref="A924">"EMP" &amp; TEXT(ROW() - ROW(employee[#Headers]), "0000")</f>
        <v>EMP0923</v>
      </c>
      <c r="B924" t="s">
        <v>9</v>
      </c>
      <c r="C924">
        <v>2015</v>
      </c>
      <c r="D924" t="s">
        <v>10</v>
      </c>
      <c r="E924">
        <v>3</v>
      </c>
      <c r="F924">
        <v>26</v>
      </c>
      <c r="G924" t="s">
        <v>11</v>
      </c>
      <c r="H924" t="s">
        <v>12</v>
      </c>
      <c r="I924">
        <v>4</v>
      </c>
      <c r="J924">
        <v>0</v>
      </c>
      <c r="K924" t="str">
        <f>IF(employee[[#This Row],[LeaveOrNot]]=1, "Leave", "Active")</f>
        <v>Active</v>
      </c>
    </row>
    <row r="925" spans="1:11" x14ac:dyDescent="0.25">
      <c r="A925" t="str" cm="1">
        <f t="array" ref="A925">"EMP" &amp; TEXT(ROW() - ROW(employee[#Headers]), "0000")</f>
        <v>EMP0924</v>
      </c>
      <c r="B925" t="s">
        <v>18</v>
      </c>
      <c r="C925">
        <v>2015</v>
      </c>
      <c r="D925" t="s">
        <v>13</v>
      </c>
      <c r="E925">
        <v>2</v>
      </c>
      <c r="F925">
        <v>28</v>
      </c>
      <c r="G925" t="s">
        <v>14</v>
      </c>
      <c r="H925" t="s">
        <v>12</v>
      </c>
      <c r="I925">
        <v>1</v>
      </c>
      <c r="J925">
        <v>0</v>
      </c>
      <c r="K925" t="str">
        <f>IF(employee[[#This Row],[LeaveOrNot]]=1, "Leave", "Active")</f>
        <v>Active</v>
      </c>
    </row>
    <row r="926" spans="1:11" x14ac:dyDescent="0.25">
      <c r="A926" t="str" cm="1">
        <f t="array" ref="A926">"EMP" &amp; TEXT(ROW() - ROW(employee[#Headers]), "0000")</f>
        <v>EMP0925</v>
      </c>
      <c r="B926" t="s">
        <v>9</v>
      </c>
      <c r="C926">
        <v>2018</v>
      </c>
      <c r="D926" t="s">
        <v>10</v>
      </c>
      <c r="E926">
        <v>3</v>
      </c>
      <c r="F926">
        <v>25</v>
      </c>
      <c r="G926" t="s">
        <v>11</v>
      </c>
      <c r="H926" t="s">
        <v>17</v>
      </c>
      <c r="I926">
        <v>3</v>
      </c>
      <c r="J926">
        <v>1</v>
      </c>
      <c r="K926" t="str">
        <f>IF(employee[[#This Row],[LeaveOrNot]]=1, "Leave", "Active")</f>
        <v>Leave</v>
      </c>
    </row>
    <row r="927" spans="1:11" x14ac:dyDescent="0.25">
      <c r="A927" t="str" cm="1">
        <f t="array" ref="A927">"EMP" &amp; TEXT(ROW() - ROW(employee[#Headers]), "0000")</f>
        <v>EMP0926</v>
      </c>
      <c r="B927" t="s">
        <v>9</v>
      </c>
      <c r="C927">
        <v>2016</v>
      </c>
      <c r="D927" t="s">
        <v>10</v>
      </c>
      <c r="E927">
        <v>3</v>
      </c>
      <c r="F927">
        <v>26</v>
      </c>
      <c r="G927" t="s">
        <v>11</v>
      </c>
      <c r="H927" t="s">
        <v>12</v>
      </c>
      <c r="I927">
        <v>4</v>
      </c>
      <c r="J927">
        <v>0</v>
      </c>
      <c r="K927" t="str">
        <f>IF(employee[[#This Row],[LeaveOrNot]]=1, "Leave", "Active")</f>
        <v>Active</v>
      </c>
    </row>
    <row r="928" spans="1:11" x14ac:dyDescent="0.25">
      <c r="A928" t="str" cm="1">
        <f t="array" ref="A928">"EMP" &amp; TEXT(ROW() - ROW(employee[#Headers]), "0000")</f>
        <v>EMP0927</v>
      </c>
      <c r="B928" t="s">
        <v>9</v>
      </c>
      <c r="C928">
        <v>2015</v>
      </c>
      <c r="D928" t="s">
        <v>10</v>
      </c>
      <c r="E928">
        <v>3</v>
      </c>
      <c r="F928">
        <v>27</v>
      </c>
      <c r="G928" t="s">
        <v>14</v>
      </c>
      <c r="H928" t="s">
        <v>12</v>
      </c>
      <c r="I928">
        <v>5</v>
      </c>
      <c r="J928">
        <v>1</v>
      </c>
      <c r="K928" t="str">
        <f>IF(employee[[#This Row],[LeaveOrNot]]=1, "Leave", "Active")</f>
        <v>Leave</v>
      </c>
    </row>
    <row r="929" spans="1:11" x14ac:dyDescent="0.25">
      <c r="A929" t="str" cm="1">
        <f t="array" ref="A929">"EMP" &amp; TEXT(ROW() - ROW(employee[#Headers]), "0000")</f>
        <v>EMP0928</v>
      </c>
      <c r="B929" t="s">
        <v>9</v>
      </c>
      <c r="C929">
        <v>2017</v>
      </c>
      <c r="D929" t="s">
        <v>13</v>
      </c>
      <c r="E929">
        <v>3</v>
      </c>
      <c r="F929">
        <v>24</v>
      </c>
      <c r="G929" t="s">
        <v>11</v>
      </c>
      <c r="H929" t="s">
        <v>12</v>
      </c>
      <c r="I929">
        <v>2</v>
      </c>
      <c r="J929">
        <v>0</v>
      </c>
      <c r="K929" t="str">
        <f>IF(employee[[#This Row],[LeaveOrNot]]=1, "Leave", "Active")</f>
        <v>Active</v>
      </c>
    </row>
    <row r="930" spans="1:11" x14ac:dyDescent="0.25">
      <c r="A930" t="str" cm="1">
        <f t="array" ref="A930">"EMP" &amp; TEXT(ROW() - ROW(employee[#Headers]), "0000")</f>
        <v>EMP0929</v>
      </c>
      <c r="B930" t="s">
        <v>9</v>
      </c>
      <c r="C930">
        <v>2014</v>
      </c>
      <c r="D930" t="s">
        <v>10</v>
      </c>
      <c r="E930">
        <v>3</v>
      </c>
      <c r="F930">
        <v>27</v>
      </c>
      <c r="G930" t="s">
        <v>11</v>
      </c>
      <c r="H930" t="s">
        <v>12</v>
      </c>
      <c r="I930">
        <v>5</v>
      </c>
      <c r="J930">
        <v>0</v>
      </c>
      <c r="K930" t="str">
        <f>IF(employee[[#This Row],[LeaveOrNot]]=1, "Leave", "Active")</f>
        <v>Active</v>
      </c>
    </row>
    <row r="931" spans="1:11" x14ac:dyDescent="0.25">
      <c r="A931" t="str" cm="1">
        <f t="array" ref="A931">"EMP" &amp; TEXT(ROW() - ROW(employee[#Headers]), "0000")</f>
        <v>EMP0930</v>
      </c>
      <c r="B931" t="s">
        <v>16</v>
      </c>
      <c r="C931">
        <v>2012</v>
      </c>
      <c r="D931" t="s">
        <v>15</v>
      </c>
      <c r="E931">
        <v>3</v>
      </c>
      <c r="F931">
        <v>28</v>
      </c>
      <c r="G931" t="s">
        <v>11</v>
      </c>
      <c r="H931" t="s">
        <v>12</v>
      </c>
      <c r="I931">
        <v>2</v>
      </c>
      <c r="J931">
        <v>0</v>
      </c>
      <c r="K931" t="str">
        <f>IF(employee[[#This Row],[LeaveOrNot]]=1, "Leave", "Active")</f>
        <v>Active</v>
      </c>
    </row>
    <row r="932" spans="1:11" x14ac:dyDescent="0.25">
      <c r="A932" t="str" cm="1">
        <f t="array" ref="A932">"EMP" &amp; TEXT(ROW() - ROW(employee[#Headers]), "0000")</f>
        <v>EMP0931</v>
      </c>
      <c r="B932" t="s">
        <v>9</v>
      </c>
      <c r="C932">
        <v>2012</v>
      </c>
      <c r="D932" t="s">
        <v>10</v>
      </c>
      <c r="E932">
        <v>3</v>
      </c>
      <c r="F932">
        <v>28</v>
      </c>
      <c r="G932" t="s">
        <v>11</v>
      </c>
      <c r="H932" t="s">
        <v>12</v>
      </c>
      <c r="I932">
        <v>3</v>
      </c>
      <c r="J932">
        <v>0</v>
      </c>
      <c r="K932" t="str">
        <f>IF(employee[[#This Row],[LeaveOrNot]]=1, "Leave", "Active")</f>
        <v>Active</v>
      </c>
    </row>
    <row r="933" spans="1:11" x14ac:dyDescent="0.25">
      <c r="A933" t="str" cm="1">
        <f t="array" ref="A933">"EMP" &amp; TEXT(ROW() - ROW(employee[#Headers]), "0000")</f>
        <v>EMP0932</v>
      </c>
      <c r="B933" t="s">
        <v>9</v>
      </c>
      <c r="C933">
        <v>2012</v>
      </c>
      <c r="D933" t="s">
        <v>13</v>
      </c>
      <c r="E933">
        <v>2</v>
      </c>
      <c r="F933">
        <v>27</v>
      </c>
      <c r="G933" t="s">
        <v>14</v>
      </c>
      <c r="H933" t="s">
        <v>12</v>
      </c>
      <c r="I933">
        <v>5</v>
      </c>
      <c r="J933">
        <v>1</v>
      </c>
      <c r="K933" t="str">
        <f>IF(employee[[#This Row],[LeaveOrNot]]=1, "Leave", "Active")</f>
        <v>Leave</v>
      </c>
    </row>
    <row r="934" spans="1:11" x14ac:dyDescent="0.25">
      <c r="A934" t="str" cm="1">
        <f t="array" ref="A934">"EMP" &amp; TEXT(ROW() - ROW(employee[#Headers]), "0000")</f>
        <v>EMP0933</v>
      </c>
      <c r="B934" t="s">
        <v>9</v>
      </c>
      <c r="C934">
        <v>2012</v>
      </c>
      <c r="D934" t="s">
        <v>15</v>
      </c>
      <c r="E934">
        <v>2</v>
      </c>
      <c r="F934">
        <v>27</v>
      </c>
      <c r="G934" t="s">
        <v>14</v>
      </c>
      <c r="H934" t="s">
        <v>12</v>
      </c>
      <c r="I934">
        <v>5</v>
      </c>
      <c r="J934">
        <v>1</v>
      </c>
      <c r="K934" t="str">
        <f>IF(employee[[#This Row],[LeaveOrNot]]=1, "Leave", "Active")</f>
        <v>Leave</v>
      </c>
    </row>
    <row r="935" spans="1:11" x14ac:dyDescent="0.25">
      <c r="A935" t="str" cm="1">
        <f t="array" ref="A935">"EMP" &amp; TEXT(ROW() - ROW(employee[#Headers]), "0000")</f>
        <v>EMP0934</v>
      </c>
      <c r="B935" t="s">
        <v>16</v>
      </c>
      <c r="C935">
        <v>2012</v>
      </c>
      <c r="D935" t="s">
        <v>10</v>
      </c>
      <c r="E935">
        <v>3</v>
      </c>
      <c r="F935">
        <v>27</v>
      </c>
      <c r="G935" t="s">
        <v>11</v>
      </c>
      <c r="H935" t="s">
        <v>12</v>
      </c>
      <c r="I935">
        <v>5</v>
      </c>
      <c r="J935">
        <v>1</v>
      </c>
      <c r="K935" t="str">
        <f>IF(employee[[#This Row],[LeaveOrNot]]=1, "Leave", "Active")</f>
        <v>Leave</v>
      </c>
    </row>
    <row r="936" spans="1:11" x14ac:dyDescent="0.25">
      <c r="A936" t="str" cm="1">
        <f t="array" ref="A936">"EMP" &amp; TEXT(ROW() - ROW(employee[#Headers]), "0000")</f>
        <v>EMP0935</v>
      </c>
      <c r="B936" t="s">
        <v>9</v>
      </c>
      <c r="C936">
        <v>2018</v>
      </c>
      <c r="D936" t="s">
        <v>10</v>
      </c>
      <c r="E936">
        <v>3</v>
      </c>
      <c r="F936">
        <v>25</v>
      </c>
      <c r="G936" t="s">
        <v>14</v>
      </c>
      <c r="H936" t="s">
        <v>12</v>
      </c>
      <c r="I936">
        <v>3</v>
      </c>
      <c r="J936">
        <v>1</v>
      </c>
      <c r="K936" t="str">
        <f>IF(employee[[#This Row],[LeaveOrNot]]=1, "Leave", "Active")</f>
        <v>Leave</v>
      </c>
    </row>
    <row r="937" spans="1:11" x14ac:dyDescent="0.25">
      <c r="A937" t="str" cm="1">
        <f t="array" ref="A937">"EMP" &amp; TEXT(ROW() - ROW(employee[#Headers]), "0000")</f>
        <v>EMP0936</v>
      </c>
      <c r="B937" t="s">
        <v>16</v>
      </c>
      <c r="C937">
        <v>2018</v>
      </c>
      <c r="D937" t="s">
        <v>13</v>
      </c>
      <c r="E937">
        <v>3</v>
      </c>
      <c r="F937">
        <v>27</v>
      </c>
      <c r="G937" t="s">
        <v>11</v>
      </c>
      <c r="H937" t="s">
        <v>12</v>
      </c>
      <c r="I937">
        <v>5</v>
      </c>
      <c r="J937">
        <v>1</v>
      </c>
      <c r="K937" t="str">
        <f>IF(employee[[#This Row],[LeaveOrNot]]=1, "Leave", "Active")</f>
        <v>Leave</v>
      </c>
    </row>
    <row r="938" spans="1:11" x14ac:dyDescent="0.25">
      <c r="A938" t="str" cm="1">
        <f t="array" ref="A938">"EMP" &amp; TEXT(ROW() - ROW(employee[#Headers]), "0000")</f>
        <v>EMP0937</v>
      </c>
      <c r="B938" t="s">
        <v>16</v>
      </c>
      <c r="C938">
        <v>2017</v>
      </c>
      <c r="D938" t="s">
        <v>15</v>
      </c>
      <c r="E938">
        <v>2</v>
      </c>
      <c r="F938">
        <v>28</v>
      </c>
      <c r="G938" t="s">
        <v>11</v>
      </c>
      <c r="H938" t="s">
        <v>12</v>
      </c>
      <c r="I938">
        <v>2</v>
      </c>
      <c r="J938">
        <v>0</v>
      </c>
      <c r="K938" t="str">
        <f>IF(employee[[#This Row],[LeaveOrNot]]=1, "Leave", "Active")</f>
        <v>Active</v>
      </c>
    </row>
    <row r="939" spans="1:11" x14ac:dyDescent="0.25">
      <c r="A939" t="str" cm="1">
        <f t="array" ref="A939">"EMP" &amp; TEXT(ROW() - ROW(employee[#Headers]), "0000")</f>
        <v>EMP0938</v>
      </c>
      <c r="B939" t="s">
        <v>9</v>
      </c>
      <c r="C939">
        <v>2013</v>
      </c>
      <c r="D939" t="s">
        <v>10</v>
      </c>
      <c r="E939">
        <v>3</v>
      </c>
      <c r="F939">
        <v>27</v>
      </c>
      <c r="G939" t="s">
        <v>11</v>
      </c>
      <c r="H939" t="s">
        <v>12</v>
      </c>
      <c r="I939">
        <v>5</v>
      </c>
      <c r="J939">
        <v>0</v>
      </c>
      <c r="K939" t="str">
        <f>IF(employee[[#This Row],[LeaveOrNot]]=1, "Leave", "Active")</f>
        <v>Active</v>
      </c>
    </row>
    <row r="940" spans="1:11" x14ac:dyDescent="0.25">
      <c r="A940" t="str" cm="1">
        <f t="array" ref="A940">"EMP" &amp; TEXT(ROW() - ROW(employee[#Headers]), "0000")</f>
        <v>EMP0939</v>
      </c>
      <c r="B940" t="s">
        <v>16</v>
      </c>
      <c r="C940">
        <v>2017</v>
      </c>
      <c r="D940" t="s">
        <v>10</v>
      </c>
      <c r="E940">
        <v>2</v>
      </c>
      <c r="F940">
        <v>28</v>
      </c>
      <c r="G940" t="s">
        <v>11</v>
      </c>
      <c r="H940" t="s">
        <v>17</v>
      </c>
      <c r="I940">
        <v>2</v>
      </c>
      <c r="J940">
        <v>1</v>
      </c>
      <c r="K940" t="str">
        <f>IF(employee[[#This Row],[LeaveOrNot]]=1, "Leave", "Active")</f>
        <v>Leave</v>
      </c>
    </row>
    <row r="941" spans="1:11" x14ac:dyDescent="0.25">
      <c r="A941" t="str" cm="1">
        <f t="array" ref="A941">"EMP" &amp; TEXT(ROW() - ROW(employee[#Headers]), "0000")</f>
        <v>EMP0940</v>
      </c>
      <c r="B941" t="s">
        <v>9</v>
      </c>
      <c r="C941">
        <v>2017</v>
      </c>
      <c r="D941" t="s">
        <v>13</v>
      </c>
      <c r="E941">
        <v>3</v>
      </c>
      <c r="F941">
        <v>27</v>
      </c>
      <c r="G941" t="s">
        <v>11</v>
      </c>
      <c r="H941" t="s">
        <v>12</v>
      </c>
      <c r="I941">
        <v>5</v>
      </c>
      <c r="J941">
        <v>0</v>
      </c>
      <c r="K941" t="str">
        <f>IF(employee[[#This Row],[LeaveOrNot]]=1, "Leave", "Active")</f>
        <v>Active</v>
      </c>
    </row>
    <row r="942" spans="1:11" x14ac:dyDescent="0.25">
      <c r="A942" t="str" cm="1">
        <f t="array" ref="A942">"EMP" &amp; TEXT(ROW() - ROW(employee[#Headers]), "0000")</f>
        <v>EMP0941</v>
      </c>
      <c r="B942" t="s">
        <v>9</v>
      </c>
      <c r="C942">
        <v>2017</v>
      </c>
      <c r="D942" t="s">
        <v>13</v>
      </c>
      <c r="E942">
        <v>3</v>
      </c>
      <c r="F942">
        <v>28</v>
      </c>
      <c r="G942" t="s">
        <v>14</v>
      </c>
      <c r="H942" t="s">
        <v>12</v>
      </c>
      <c r="I942">
        <v>1</v>
      </c>
      <c r="J942">
        <v>0</v>
      </c>
      <c r="K942" t="str">
        <f>IF(employee[[#This Row],[LeaveOrNot]]=1, "Leave", "Active")</f>
        <v>Active</v>
      </c>
    </row>
    <row r="943" spans="1:11" x14ac:dyDescent="0.25">
      <c r="A943" t="str" cm="1">
        <f t="array" ref="A943">"EMP" &amp; TEXT(ROW() - ROW(employee[#Headers]), "0000")</f>
        <v>EMP0942</v>
      </c>
      <c r="B943" t="s">
        <v>9</v>
      </c>
      <c r="C943">
        <v>2016</v>
      </c>
      <c r="D943" t="s">
        <v>10</v>
      </c>
      <c r="E943">
        <v>3</v>
      </c>
      <c r="F943">
        <v>28</v>
      </c>
      <c r="G943" t="s">
        <v>11</v>
      </c>
      <c r="H943" t="s">
        <v>12</v>
      </c>
      <c r="I943">
        <v>3</v>
      </c>
      <c r="J943">
        <v>0</v>
      </c>
      <c r="K943" t="str">
        <f>IF(employee[[#This Row],[LeaveOrNot]]=1, "Leave", "Active")</f>
        <v>Active</v>
      </c>
    </row>
    <row r="944" spans="1:11" x14ac:dyDescent="0.25">
      <c r="A944" t="str" cm="1">
        <f t="array" ref="A944">"EMP" &amp; TEXT(ROW() - ROW(employee[#Headers]), "0000")</f>
        <v>EMP0943</v>
      </c>
      <c r="B944" t="s">
        <v>9</v>
      </c>
      <c r="C944">
        <v>2014</v>
      </c>
      <c r="D944" t="s">
        <v>15</v>
      </c>
      <c r="E944">
        <v>3</v>
      </c>
      <c r="F944">
        <v>26</v>
      </c>
      <c r="G944" t="s">
        <v>14</v>
      </c>
      <c r="H944" t="s">
        <v>12</v>
      </c>
      <c r="I944">
        <v>4</v>
      </c>
      <c r="J944">
        <v>0</v>
      </c>
      <c r="K944" t="str">
        <f>IF(employee[[#This Row],[LeaveOrNot]]=1, "Leave", "Active")</f>
        <v>Active</v>
      </c>
    </row>
    <row r="945" spans="1:11" x14ac:dyDescent="0.25">
      <c r="A945" t="str" cm="1">
        <f t="array" ref="A945">"EMP" &amp; TEXT(ROW() - ROW(employee[#Headers]), "0000")</f>
        <v>EMP0944</v>
      </c>
      <c r="B945" t="s">
        <v>9</v>
      </c>
      <c r="C945">
        <v>2018</v>
      </c>
      <c r="D945" t="s">
        <v>10</v>
      </c>
      <c r="E945">
        <v>3</v>
      </c>
      <c r="F945">
        <v>25</v>
      </c>
      <c r="G945" t="s">
        <v>11</v>
      </c>
      <c r="H945" t="s">
        <v>12</v>
      </c>
      <c r="I945">
        <v>3</v>
      </c>
      <c r="J945">
        <v>1</v>
      </c>
      <c r="K945" t="str">
        <f>IF(employee[[#This Row],[LeaveOrNot]]=1, "Leave", "Active")</f>
        <v>Leave</v>
      </c>
    </row>
    <row r="946" spans="1:11" x14ac:dyDescent="0.25">
      <c r="A946" t="str" cm="1">
        <f t="array" ref="A946">"EMP" &amp; TEXT(ROW() - ROW(employee[#Headers]), "0000")</f>
        <v>EMP0945</v>
      </c>
      <c r="B946" t="s">
        <v>9</v>
      </c>
      <c r="C946">
        <v>2017</v>
      </c>
      <c r="D946" t="s">
        <v>15</v>
      </c>
      <c r="E946">
        <v>3</v>
      </c>
      <c r="F946">
        <v>26</v>
      </c>
      <c r="G946" t="s">
        <v>14</v>
      </c>
      <c r="H946" t="s">
        <v>12</v>
      </c>
      <c r="I946">
        <v>4</v>
      </c>
      <c r="J946">
        <v>0</v>
      </c>
      <c r="K946" t="str">
        <f>IF(employee[[#This Row],[LeaveOrNot]]=1, "Leave", "Active")</f>
        <v>Active</v>
      </c>
    </row>
    <row r="947" spans="1:11" x14ac:dyDescent="0.25">
      <c r="A947" t="str" cm="1">
        <f t="array" ref="A947">"EMP" &amp; TEXT(ROW() - ROW(employee[#Headers]), "0000")</f>
        <v>EMP0946</v>
      </c>
      <c r="B947" t="s">
        <v>9</v>
      </c>
      <c r="C947">
        <v>2015</v>
      </c>
      <c r="D947" t="s">
        <v>13</v>
      </c>
      <c r="E947">
        <v>2</v>
      </c>
      <c r="F947">
        <v>26</v>
      </c>
      <c r="G947" t="s">
        <v>14</v>
      </c>
      <c r="H947" t="s">
        <v>12</v>
      </c>
      <c r="I947">
        <v>4</v>
      </c>
      <c r="J947">
        <v>1</v>
      </c>
      <c r="K947" t="str">
        <f>IF(employee[[#This Row],[LeaveOrNot]]=1, "Leave", "Active")</f>
        <v>Leave</v>
      </c>
    </row>
    <row r="948" spans="1:11" x14ac:dyDescent="0.25">
      <c r="A948" t="str" cm="1">
        <f t="array" ref="A948">"EMP" &amp; TEXT(ROW() - ROW(employee[#Headers]), "0000")</f>
        <v>EMP0947</v>
      </c>
      <c r="B948" t="s">
        <v>9</v>
      </c>
      <c r="C948">
        <v>2017</v>
      </c>
      <c r="D948" t="s">
        <v>15</v>
      </c>
      <c r="E948">
        <v>3</v>
      </c>
      <c r="F948">
        <v>26</v>
      </c>
      <c r="G948" t="s">
        <v>11</v>
      </c>
      <c r="H948" t="s">
        <v>12</v>
      </c>
      <c r="I948">
        <v>4</v>
      </c>
      <c r="J948">
        <v>0</v>
      </c>
      <c r="K948" t="str">
        <f>IF(employee[[#This Row],[LeaveOrNot]]=1, "Leave", "Active")</f>
        <v>Active</v>
      </c>
    </row>
    <row r="949" spans="1:11" x14ac:dyDescent="0.25">
      <c r="A949" t="str" cm="1">
        <f t="array" ref="A949">"EMP" &amp; TEXT(ROW() - ROW(employee[#Headers]), "0000")</f>
        <v>EMP0948</v>
      </c>
      <c r="B949" t="s">
        <v>9</v>
      </c>
      <c r="C949">
        <v>2012</v>
      </c>
      <c r="D949" t="s">
        <v>10</v>
      </c>
      <c r="E949">
        <v>3</v>
      </c>
      <c r="F949">
        <v>25</v>
      </c>
      <c r="G949" t="s">
        <v>14</v>
      </c>
      <c r="H949" t="s">
        <v>17</v>
      </c>
      <c r="I949">
        <v>3</v>
      </c>
      <c r="J949">
        <v>0</v>
      </c>
      <c r="K949" t="str">
        <f>IF(employee[[#This Row],[LeaveOrNot]]=1, "Leave", "Active")</f>
        <v>Active</v>
      </c>
    </row>
    <row r="950" spans="1:11" x14ac:dyDescent="0.25">
      <c r="A950" t="str" cm="1">
        <f t="array" ref="A950">"EMP" &amp; TEXT(ROW() - ROW(employee[#Headers]), "0000")</f>
        <v>EMP0949</v>
      </c>
      <c r="B950" t="s">
        <v>9</v>
      </c>
      <c r="C950">
        <v>2017</v>
      </c>
      <c r="D950" t="s">
        <v>10</v>
      </c>
      <c r="E950">
        <v>3</v>
      </c>
      <c r="F950">
        <v>25</v>
      </c>
      <c r="G950" t="s">
        <v>11</v>
      </c>
      <c r="H950" t="s">
        <v>17</v>
      </c>
      <c r="I950">
        <v>3</v>
      </c>
      <c r="J950">
        <v>0</v>
      </c>
      <c r="K950" t="str">
        <f>IF(employee[[#This Row],[LeaveOrNot]]=1, "Leave", "Active")</f>
        <v>Active</v>
      </c>
    </row>
    <row r="951" spans="1:11" x14ac:dyDescent="0.25">
      <c r="A951" t="str" cm="1">
        <f t="array" ref="A951">"EMP" &amp; TEXT(ROW() - ROW(employee[#Headers]), "0000")</f>
        <v>EMP0950</v>
      </c>
      <c r="B951" t="s">
        <v>9</v>
      </c>
      <c r="C951">
        <v>2013</v>
      </c>
      <c r="D951" t="s">
        <v>10</v>
      </c>
      <c r="E951">
        <v>3</v>
      </c>
      <c r="F951">
        <v>28</v>
      </c>
      <c r="G951" t="s">
        <v>14</v>
      </c>
      <c r="H951" t="s">
        <v>12</v>
      </c>
      <c r="I951">
        <v>1</v>
      </c>
      <c r="J951">
        <v>1</v>
      </c>
      <c r="K951" t="str">
        <f>IF(employee[[#This Row],[LeaveOrNot]]=1, "Leave", "Active")</f>
        <v>Leave</v>
      </c>
    </row>
    <row r="952" spans="1:11" x14ac:dyDescent="0.25">
      <c r="A952" t="str" cm="1">
        <f t="array" ref="A952">"EMP" &amp; TEXT(ROW() - ROW(employee[#Headers]), "0000")</f>
        <v>EMP0951</v>
      </c>
      <c r="B952" t="s">
        <v>9</v>
      </c>
      <c r="C952">
        <v>2013</v>
      </c>
      <c r="D952" t="s">
        <v>13</v>
      </c>
      <c r="E952">
        <v>3</v>
      </c>
      <c r="F952">
        <v>24</v>
      </c>
      <c r="G952" t="s">
        <v>14</v>
      </c>
      <c r="H952" t="s">
        <v>12</v>
      </c>
      <c r="I952">
        <v>2</v>
      </c>
      <c r="J952">
        <v>1</v>
      </c>
      <c r="K952" t="str">
        <f>IF(employee[[#This Row],[LeaveOrNot]]=1, "Leave", "Active")</f>
        <v>Leave</v>
      </c>
    </row>
    <row r="953" spans="1:11" x14ac:dyDescent="0.25">
      <c r="A953" t="str" cm="1">
        <f t="array" ref="A953">"EMP" &amp; TEXT(ROW() - ROW(employee[#Headers]), "0000")</f>
        <v>EMP0952</v>
      </c>
      <c r="B953" t="s">
        <v>9</v>
      </c>
      <c r="C953">
        <v>2014</v>
      </c>
      <c r="D953" t="s">
        <v>10</v>
      </c>
      <c r="E953">
        <v>3</v>
      </c>
      <c r="F953">
        <v>25</v>
      </c>
      <c r="G953" t="s">
        <v>11</v>
      </c>
      <c r="H953" t="s">
        <v>12</v>
      </c>
      <c r="I953">
        <v>3</v>
      </c>
      <c r="J953">
        <v>0</v>
      </c>
      <c r="K953" t="str">
        <f>IF(employee[[#This Row],[LeaveOrNot]]=1, "Leave", "Active")</f>
        <v>Active</v>
      </c>
    </row>
    <row r="954" spans="1:11" x14ac:dyDescent="0.25">
      <c r="A954" t="str" cm="1">
        <f t="array" ref="A954">"EMP" &amp; TEXT(ROW() - ROW(employee[#Headers]), "0000")</f>
        <v>EMP0953</v>
      </c>
      <c r="B954" t="s">
        <v>16</v>
      </c>
      <c r="C954">
        <v>2017</v>
      </c>
      <c r="D954" t="s">
        <v>15</v>
      </c>
      <c r="E954">
        <v>3</v>
      </c>
      <c r="F954">
        <v>25</v>
      </c>
      <c r="G954" t="s">
        <v>11</v>
      </c>
      <c r="H954" t="s">
        <v>12</v>
      </c>
      <c r="I954">
        <v>3</v>
      </c>
      <c r="J954">
        <v>1</v>
      </c>
      <c r="K954" t="str">
        <f>IF(employee[[#This Row],[LeaveOrNot]]=1, "Leave", "Active")</f>
        <v>Leave</v>
      </c>
    </row>
    <row r="955" spans="1:11" x14ac:dyDescent="0.25">
      <c r="A955" t="str" cm="1">
        <f t="array" ref="A955">"EMP" &amp; TEXT(ROW() - ROW(employee[#Headers]), "0000")</f>
        <v>EMP0954</v>
      </c>
      <c r="B955" t="s">
        <v>9</v>
      </c>
      <c r="C955">
        <v>2015</v>
      </c>
      <c r="D955" t="s">
        <v>13</v>
      </c>
      <c r="E955">
        <v>2</v>
      </c>
      <c r="F955">
        <v>27</v>
      </c>
      <c r="G955" t="s">
        <v>14</v>
      </c>
      <c r="H955" t="s">
        <v>12</v>
      </c>
      <c r="I955">
        <v>5</v>
      </c>
      <c r="J955">
        <v>1</v>
      </c>
      <c r="K955" t="str">
        <f>IF(employee[[#This Row],[LeaveOrNot]]=1, "Leave", "Active")</f>
        <v>Leave</v>
      </c>
    </row>
    <row r="956" spans="1:11" x14ac:dyDescent="0.25">
      <c r="A956" t="str" cm="1">
        <f t="array" ref="A956">"EMP" &amp; TEXT(ROW() - ROW(employee[#Headers]), "0000")</f>
        <v>EMP0955</v>
      </c>
      <c r="B956" t="s">
        <v>16</v>
      </c>
      <c r="C956">
        <v>2017</v>
      </c>
      <c r="D956" t="s">
        <v>13</v>
      </c>
      <c r="E956">
        <v>2</v>
      </c>
      <c r="F956">
        <v>28</v>
      </c>
      <c r="G956" t="s">
        <v>11</v>
      </c>
      <c r="H956" t="s">
        <v>12</v>
      </c>
      <c r="I956">
        <v>3</v>
      </c>
      <c r="J956">
        <v>0</v>
      </c>
      <c r="K956" t="str">
        <f>IF(employee[[#This Row],[LeaveOrNot]]=1, "Leave", "Active")</f>
        <v>Active</v>
      </c>
    </row>
    <row r="957" spans="1:11" x14ac:dyDescent="0.25">
      <c r="A957" t="str" cm="1">
        <f t="array" ref="A957">"EMP" &amp; TEXT(ROW() - ROW(employee[#Headers]), "0000")</f>
        <v>EMP0956</v>
      </c>
      <c r="B957" t="s">
        <v>16</v>
      </c>
      <c r="C957">
        <v>2017</v>
      </c>
      <c r="D957" t="s">
        <v>15</v>
      </c>
      <c r="E957">
        <v>3</v>
      </c>
      <c r="F957">
        <v>26</v>
      </c>
      <c r="G957" t="s">
        <v>11</v>
      </c>
      <c r="H957" t="s">
        <v>12</v>
      </c>
      <c r="I957">
        <v>4</v>
      </c>
      <c r="J957">
        <v>0</v>
      </c>
      <c r="K957" t="str">
        <f>IF(employee[[#This Row],[LeaveOrNot]]=1, "Leave", "Active")</f>
        <v>Active</v>
      </c>
    </row>
    <row r="958" spans="1:11" x14ac:dyDescent="0.25">
      <c r="A958" t="str" cm="1">
        <f t="array" ref="A958">"EMP" &amp; TEXT(ROW() - ROW(employee[#Headers]), "0000")</f>
        <v>EMP0957</v>
      </c>
      <c r="B958" t="s">
        <v>16</v>
      </c>
      <c r="C958">
        <v>2017</v>
      </c>
      <c r="D958" t="s">
        <v>13</v>
      </c>
      <c r="E958">
        <v>2</v>
      </c>
      <c r="F958">
        <v>24</v>
      </c>
      <c r="G958" t="s">
        <v>14</v>
      </c>
      <c r="H958" t="s">
        <v>12</v>
      </c>
      <c r="I958">
        <v>2</v>
      </c>
      <c r="J958">
        <v>0</v>
      </c>
      <c r="K958" t="str">
        <f>IF(employee[[#This Row],[LeaveOrNot]]=1, "Leave", "Active")</f>
        <v>Active</v>
      </c>
    </row>
    <row r="959" spans="1:11" x14ac:dyDescent="0.25">
      <c r="A959" t="str" cm="1">
        <f t="array" ref="A959">"EMP" &amp; TEXT(ROW() - ROW(employee[#Headers]), "0000")</f>
        <v>EMP0958</v>
      </c>
      <c r="B959" t="s">
        <v>16</v>
      </c>
      <c r="C959">
        <v>2015</v>
      </c>
      <c r="D959" t="s">
        <v>13</v>
      </c>
      <c r="E959">
        <v>1</v>
      </c>
      <c r="F959">
        <v>26</v>
      </c>
      <c r="G959" t="s">
        <v>14</v>
      </c>
      <c r="H959" t="s">
        <v>12</v>
      </c>
      <c r="I959">
        <v>4</v>
      </c>
      <c r="J959">
        <v>0</v>
      </c>
      <c r="K959" t="str">
        <f>IF(employee[[#This Row],[LeaveOrNot]]=1, "Leave", "Active")</f>
        <v>Active</v>
      </c>
    </row>
    <row r="960" spans="1:11" x14ac:dyDescent="0.25">
      <c r="A960" t="str" cm="1">
        <f t="array" ref="A960">"EMP" &amp; TEXT(ROW() - ROW(employee[#Headers]), "0000")</f>
        <v>EMP0959</v>
      </c>
      <c r="B960" t="s">
        <v>16</v>
      </c>
      <c r="C960">
        <v>2013</v>
      </c>
      <c r="D960" t="s">
        <v>13</v>
      </c>
      <c r="E960">
        <v>3</v>
      </c>
      <c r="F960">
        <v>26</v>
      </c>
      <c r="G960" t="s">
        <v>11</v>
      </c>
      <c r="H960" t="s">
        <v>12</v>
      </c>
      <c r="I960">
        <v>4</v>
      </c>
      <c r="J960">
        <v>0</v>
      </c>
      <c r="K960" t="str">
        <f>IF(employee[[#This Row],[LeaveOrNot]]=1, "Leave", "Active")</f>
        <v>Active</v>
      </c>
    </row>
    <row r="961" spans="1:11" x14ac:dyDescent="0.25">
      <c r="A961" t="str" cm="1">
        <f t="array" ref="A961">"EMP" &amp; TEXT(ROW() - ROW(employee[#Headers]), "0000")</f>
        <v>EMP0960</v>
      </c>
      <c r="B961" t="s">
        <v>9</v>
      </c>
      <c r="C961">
        <v>2015</v>
      </c>
      <c r="D961" t="s">
        <v>10</v>
      </c>
      <c r="E961">
        <v>3</v>
      </c>
      <c r="F961">
        <v>26</v>
      </c>
      <c r="G961" t="s">
        <v>11</v>
      </c>
      <c r="H961" t="s">
        <v>12</v>
      </c>
      <c r="I961">
        <v>4</v>
      </c>
      <c r="J961">
        <v>0</v>
      </c>
      <c r="K961" t="str">
        <f>IF(employee[[#This Row],[LeaveOrNot]]=1, "Leave", "Active")</f>
        <v>Active</v>
      </c>
    </row>
    <row r="962" spans="1:11" x14ac:dyDescent="0.25">
      <c r="A962" t="str" cm="1">
        <f t="array" ref="A962">"EMP" &amp; TEXT(ROW() - ROW(employee[#Headers]), "0000")</f>
        <v>EMP0961</v>
      </c>
      <c r="B962" t="s">
        <v>9</v>
      </c>
      <c r="C962">
        <v>2017</v>
      </c>
      <c r="D962" t="s">
        <v>13</v>
      </c>
      <c r="E962">
        <v>3</v>
      </c>
      <c r="F962">
        <v>24</v>
      </c>
      <c r="G962" t="s">
        <v>11</v>
      </c>
      <c r="H962" t="s">
        <v>12</v>
      </c>
      <c r="I962">
        <v>2</v>
      </c>
      <c r="J962">
        <v>0</v>
      </c>
      <c r="K962" t="str">
        <f>IF(employee[[#This Row],[LeaveOrNot]]=1, "Leave", "Active")</f>
        <v>Active</v>
      </c>
    </row>
    <row r="963" spans="1:11" x14ac:dyDescent="0.25">
      <c r="A963" t="str" cm="1">
        <f t="array" ref="A963">"EMP" &amp; TEXT(ROW() - ROW(employee[#Headers]), "0000")</f>
        <v>EMP0962</v>
      </c>
      <c r="B963" t="s">
        <v>18</v>
      </c>
      <c r="C963">
        <v>2016</v>
      </c>
      <c r="D963" t="s">
        <v>10</v>
      </c>
      <c r="E963">
        <v>3</v>
      </c>
      <c r="F963">
        <v>27</v>
      </c>
      <c r="G963" t="s">
        <v>11</v>
      </c>
      <c r="H963" t="s">
        <v>12</v>
      </c>
      <c r="I963">
        <v>5</v>
      </c>
      <c r="J963">
        <v>0</v>
      </c>
      <c r="K963" t="str">
        <f>IF(employee[[#This Row],[LeaveOrNot]]=1, "Leave", "Active")</f>
        <v>Active</v>
      </c>
    </row>
    <row r="964" spans="1:11" x14ac:dyDescent="0.25">
      <c r="A964" t="str" cm="1">
        <f t="array" ref="A964">"EMP" &amp; TEXT(ROW() - ROW(employee[#Headers]), "0000")</f>
        <v>EMP0963</v>
      </c>
      <c r="B964" t="s">
        <v>9</v>
      </c>
      <c r="C964">
        <v>2018</v>
      </c>
      <c r="D964" t="s">
        <v>10</v>
      </c>
      <c r="E964">
        <v>3</v>
      </c>
      <c r="F964">
        <v>24</v>
      </c>
      <c r="G964" t="s">
        <v>11</v>
      </c>
      <c r="H964" t="s">
        <v>12</v>
      </c>
      <c r="I964">
        <v>2</v>
      </c>
      <c r="J964">
        <v>1</v>
      </c>
      <c r="K964" t="str">
        <f>IF(employee[[#This Row],[LeaveOrNot]]=1, "Leave", "Active")</f>
        <v>Leave</v>
      </c>
    </row>
    <row r="965" spans="1:11" x14ac:dyDescent="0.25">
      <c r="A965" t="str" cm="1">
        <f t="array" ref="A965">"EMP" &amp; TEXT(ROW() - ROW(employee[#Headers]), "0000")</f>
        <v>EMP0964</v>
      </c>
      <c r="B965" t="s">
        <v>9</v>
      </c>
      <c r="C965">
        <v>2014</v>
      </c>
      <c r="D965" t="s">
        <v>13</v>
      </c>
      <c r="E965">
        <v>3</v>
      </c>
      <c r="F965">
        <v>25</v>
      </c>
      <c r="G965" t="s">
        <v>11</v>
      </c>
      <c r="H965" t="s">
        <v>12</v>
      </c>
      <c r="I965">
        <v>3</v>
      </c>
      <c r="J965">
        <v>0</v>
      </c>
      <c r="K965" t="str">
        <f>IF(employee[[#This Row],[LeaveOrNot]]=1, "Leave", "Active")</f>
        <v>Active</v>
      </c>
    </row>
    <row r="966" spans="1:11" x14ac:dyDescent="0.25">
      <c r="A966" t="str" cm="1">
        <f t="array" ref="A966">"EMP" &amp; TEXT(ROW() - ROW(employee[#Headers]), "0000")</f>
        <v>EMP0965</v>
      </c>
      <c r="B966" t="s">
        <v>9</v>
      </c>
      <c r="C966">
        <v>2012</v>
      </c>
      <c r="D966" t="s">
        <v>10</v>
      </c>
      <c r="E966">
        <v>3</v>
      </c>
      <c r="F966">
        <v>26</v>
      </c>
      <c r="G966" t="s">
        <v>11</v>
      </c>
      <c r="H966" t="s">
        <v>12</v>
      </c>
      <c r="I966">
        <v>4</v>
      </c>
      <c r="J966">
        <v>0</v>
      </c>
      <c r="K966" t="str">
        <f>IF(employee[[#This Row],[LeaveOrNot]]=1, "Leave", "Active")</f>
        <v>Active</v>
      </c>
    </row>
    <row r="967" spans="1:11" x14ac:dyDescent="0.25">
      <c r="A967" t="str" cm="1">
        <f t="array" ref="A967">"EMP" &amp; TEXT(ROW() - ROW(employee[#Headers]), "0000")</f>
        <v>EMP0966</v>
      </c>
      <c r="B967" t="s">
        <v>9</v>
      </c>
      <c r="C967">
        <v>2017</v>
      </c>
      <c r="D967" t="s">
        <v>10</v>
      </c>
      <c r="E967">
        <v>3</v>
      </c>
      <c r="F967">
        <v>28</v>
      </c>
      <c r="G967" t="s">
        <v>11</v>
      </c>
      <c r="H967" t="s">
        <v>12</v>
      </c>
      <c r="I967">
        <v>3</v>
      </c>
      <c r="J967">
        <v>0</v>
      </c>
      <c r="K967" t="str">
        <f>IF(employee[[#This Row],[LeaveOrNot]]=1, "Leave", "Active")</f>
        <v>Active</v>
      </c>
    </row>
    <row r="968" spans="1:11" x14ac:dyDescent="0.25">
      <c r="A968" t="str" cm="1">
        <f t="array" ref="A968">"EMP" &amp; TEXT(ROW() - ROW(employee[#Headers]), "0000")</f>
        <v>EMP0967</v>
      </c>
      <c r="B968" t="s">
        <v>9</v>
      </c>
      <c r="C968">
        <v>2014</v>
      </c>
      <c r="D968" t="s">
        <v>13</v>
      </c>
      <c r="E968">
        <v>3</v>
      </c>
      <c r="F968">
        <v>25</v>
      </c>
      <c r="G968" t="s">
        <v>11</v>
      </c>
      <c r="H968" t="s">
        <v>12</v>
      </c>
      <c r="I968">
        <v>3</v>
      </c>
      <c r="J968">
        <v>0</v>
      </c>
      <c r="K968" t="str">
        <f>IF(employee[[#This Row],[LeaveOrNot]]=1, "Leave", "Active")</f>
        <v>Active</v>
      </c>
    </row>
    <row r="969" spans="1:11" x14ac:dyDescent="0.25">
      <c r="A969" t="str" cm="1">
        <f t="array" ref="A969">"EMP" &amp; TEXT(ROW() - ROW(employee[#Headers]), "0000")</f>
        <v>EMP0968</v>
      </c>
      <c r="B969" t="s">
        <v>16</v>
      </c>
      <c r="C969">
        <v>2018</v>
      </c>
      <c r="D969" t="s">
        <v>15</v>
      </c>
      <c r="E969">
        <v>3</v>
      </c>
      <c r="F969">
        <v>25</v>
      </c>
      <c r="G969" t="s">
        <v>14</v>
      </c>
      <c r="H969" t="s">
        <v>12</v>
      </c>
      <c r="I969">
        <v>3</v>
      </c>
      <c r="J969">
        <v>1</v>
      </c>
      <c r="K969" t="str">
        <f>IF(employee[[#This Row],[LeaveOrNot]]=1, "Leave", "Active")</f>
        <v>Leave</v>
      </c>
    </row>
    <row r="970" spans="1:11" x14ac:dyDescent="0.25">
      <c r="A970" t="str" cm="1">
        <f t="array" ref="A970">"EMP" &amp; TEXT(ROW() - ROW(employee[#Headers]), "0000")</f>
        <v>EMP0969</v>
      </c>
      <c r="B970" t="s">
        <v>9</v>
      </c>
      <c r="C970">
        <v>2013</v>
      </c>
      <c r="D970" t="s">
        <v>13</v>
      </c>
      <c r="E970">
        <v>2</v>
      </c>
      <c r="F970">
        <v>25</v>
      </c>
      <c r="G970" t="s">
        <v>14</v>
      </c>
      <c r="H970" t="s">
        <v>12</v>
      </c>
      <c r="I970">
        <v>3</v>
      </c>
      <c r="J970">
        <v>1</v>
      </c>
      <c r="K970" t="str">
        <f>IF(employee[[#This Row],[LeaveOrNot]]=1, "Leave", "Active")</f>
        <v>Leave</v>
      </c>
    </row>
    <row r="971" spans="1:11" x14ac:dyDescent="0.25">
      <c r="A971" t="str" cm="1">
        <f t="array" ref="A971">"EMP" &amp; TEXT(ROW() - ROW(employee[#Headers]), "0000")</f>
        <v>EMP0970</v>
      </c>
      <c r="B971" t="s">
        <v>18</v>
      </c>
      <c r="C971">
        <v>2013</v>
      </c>
      <c r="D971" t="s">
        <v>15</v>
      </c>
      <c r="E971">
        <v>3</v>
      </c>
      <c r="F971">
        <v>26</v>
      </c>
      <c r="G971" t="s">
        <v>11</v>
      </c>
      <c r="H971" t="s">
        <v>12</v>
      </c>
      <c r="I971">
        <v>4</v>
      </c>
      <c r="J971">
        <v>0</v>
      </c>
      <c r="K971" t="str">
        <f>IF(employee[[#This Row],[LeaveOrNot]]=1, "Leave", "Active")</f>
        <v>Active</v>
      </c>
    </row>
    <row r="972" spans="1:11" x14ac:dyDescent="0.25">
      <c r="A972" t="str" cm="1">
        <f t="array" ref="A972">"EMP" &amp; TEXT(ROW() - ROW(employee[#Headers]), "0000")</f>
        <v>EMP0971</v>
      </c>
      <c r="B972" t="s">
        <v>9</v>
      </c>
      <c r="C972">
        <v>2015</v>
      </c>
      <c r="D972" t="s">
        <v>15</v>
      </c>
      <c r="E972">
        <v>3</v>
      </c>
      <c r="F972">
        <v>28</v>
      </c>
      <c r="G972" t="s">
        <v>14</v>
      </c>
      <c r="H972" t="s">
        <v>12</v>
      </c>
      <c r="I972">
        <v>3</v>
      </c>
      <c r="J972">
        <v>0</v>
      </c>
      <c r="K972" t="str">
        <f>IF(employee[[#This Row],[LeaveOrNot]]=1, "Leave", "Active")</f>
        <v>Active</v>
      </c>
    </row>
    <row r="973" spans="1:11" x14ac:dyDescent="0.25">
      <c r="A973" t="str" cm="1">
        <f t="array" ref="A973">"EMP" &amp; TEXT(ROW() - ROW(employee[#Headers]), "0000")</f>
        <v>EMP0972</v>
      </c>
      <c r="B973" t="s">
        <v>9</v>
      </c>
      <c r="C973">
        <v>2017</v>
      </c>
      <c r="D973" t="s">
        <v>10</v>
      </c>
      <c r="E973">
        <v>3</v>
      </c>
      <c r="F973">
        <v>24</v>
      </c>
      <c r="G973" t="s">
        <v>11</v>
      </c>
      <c r="H973" t="s">
        <v>12</v>
      </c>
      <c r="I973">
        <v>2</v>
      </c>
      <c r="J973">
        <v>0</v>
      </c>
      <c r="K973" t="str">
        <f>IF(employee[[#This Row],[LeaveOrNot]]=1, "Leave", "Active")</f>
        <v>Active</v>
      </c>
    </row>
    <row r="974" spans="1:11" x14ac:dyDescent="0.25">
      <c r="A974" t="str" cm="1">
        <f t="array" ref="A974">"EMP" &amp; TEXT(ROW() - ROW(employee[#Headers]), "0000")</f>
        <v>EMP0973</v>
      </c>
      <c r="B974" t="s">
        <v>16</v>
      </c>
      <c r="C974">
        <v>2018</v>
      </c>
      <c r="D974" t="s">
        <v>15</v>
      </c>
      <c r="E974">
        <v>1</v>
      </c>
      <c r="F974">
        <v>26</v>
      </c>
      <c r="G974" t="s">
        <v>14</v>
      </c>
      <c r="H974" t="s">
        <v>12</v>
      </c>
      <c r="I974">
        <v>4</v>
      </c>
      <c r="J974">
        <v>1</v>
      </c>
      <c r="K974" t="str">
        <f>IF(employee[[#This Row],[LeaveOrNot]]=1, "Leave", "Active")</f>
        <v>Leave</v>
      </c>
    </row>
    <row r="975" spans="1:11" x14ac:dyDescent="0.25">
      <c r="A975" t="str" cm="1">
        <f t="array" ref="A975">"EMP" &amp; TEXT(ROW() - ROW(employee[#Headers]), "0000")</f>
        <v>EMP0974</v>
      </c>
      <c r="B975" t="s">
        <v>9</v>
      </c>
      <c r="C975">
        <v>2013</v>
      </c>
      <c r="D975" t="s">
        <v>13</v>
      </c>
      <c r="E975">
        <v>2</v>
      </c>
      <c r="F975">
        <v>24</v>
      </c>
      <c r="G975" t="s">
        <v>14</v>
      </c>
      <c r="H975" t="s">
        <v>12</v>
      </c>
      <c r="I975">
        <v>2</v>
      </c>
      <c r="J975">
        <v>1</v>
      </c>
      <c r="K975" t="str">
        <f>IF(employee[[#This Row],[LeaveOrNot]]=1, "Leave", "Active")</f>
        <v>Leave</v>
      </c>
    </row>
    <row r="976" spans="1:11" x14ac:dyDescent="0.25">
      <c r="A976" t="str" cm="1">
        <f t="array" ref="A976">"EMP" &amp; TEXT(ROW() - ROW(employee[#Headers]), "0000")</f>
        <v>EMP0975</v>
      </c>
      <c r="B976" t="s">
        <v>9</v>
      </c>
      <c r="C976">
        <v>2018</v>
      </c>
      <c r="D976" t="s">
        <v>10</v>
      </c>
      <c r="E976">
        <v>3</v>
      </c>
      <c r="F976">
        <v>24</v>
      </c>
      <c r="G976" t="s">
        <v>11</v>
      </c>
      <c r="H976" t="s">
        <v>12</v>
      </c>
      <c r="I976">
        <v>2</v>
      </c>
      <c r="J976">
        <v>1</v>
      </c>
      <c r="K976" t="str">
        <f>IF(employee[[#This Row],[LeaveOrNot]]=1, "Leave", "Active")</f>
        <v>Leave</v>
      </c>
    </row>
    <row r="977" spans="1:11" x14ac:dyDescent="0.25">
      <c r="A977" t="str" cm="1">
        <f t="array" ref="A977">"EMP" &amp; TEXT(ROW() - ROW(employee[#Headers]), "0000")</f>
        <v>EMP0976</v>
      </c>
      <c r="B977" t="s">
        <v>18</v>
      </c>
      <c r="C977">
        <v>2016</v>
      </c>
      <c r="D977" t="s">
        <v>13</v>
      </c>
      <c r="E977">
        <v>1</v>
      </c>
      <c r="F977">
        <v>25</v>
      </c>
      <c r="G977" t="s">
        <v>14</v>
      </c>
      <c r="H977" t="s">
        <v>12</v>
      </c>
      <c r="I977">
        <v>3</v>
      </c>
      <c r="J977">
        <v>1</v>
      </c>
      <c r="K977" t="str">
        <f>IF(employee[[#This Row],[LeaveOrNot]]=1, "Leave", "Active")</f>
        <v>Leave</v>
      </c>
    </row>
    <row r="978" spans="1:11" x14ac:dyDescent="0.25">
      <c r="A978" t="str" cm="1">
        <f t="array" ref="A978">"EMP" &amp; TEXT(ROW() - ROW(employee[#Headers]), "0000")</f>
        <v>EMP0977</v>
      </c>
      <c r="B978" t="s">
        <v>9</v>
      </c>
      <c r="C978">
        <v>2014</v>
      </c>
      <c r="D978" t="s">
        <v>13</v>
      </c>
      <c r="E978">
        <v>3</v>
      </c>
      <c r="F978">
        <v>26</v>
      </c>
      <c r="G978" t="s">
        <v>11</v>
      </c>
      <c r="H978" t="s">
        <v>12</v>
      </c>
      <c r="I978">
        <v>4</v>
      </c>
      <c r="J978">
        <v>1</v>
      </c>
      <c r="K978" t="str">
        <f>IF(employee[[#This Row],[LeaveOrNot]]=1, "Leave", "Active")</f>
        <v>Leave</v>
      </c>
    </row>
    <row r="979" spans="1:11" x14ac:dyDescent="0.25">
      <c r="A979" t="str" cm="1">
        <f t="array" ref="A979">"EMP" &amp; TEXT(ROW() - ROW(employee[#Headers]), "0000")</f>
        <v>EMP0978</v>
      </c>
      <c r="B979" t="s">
        <v>16</v>
      </c>
      <c r="C979">
        <v>2015</v>
      </c>
      <c r="D979" t="s">
        <v>13</v>
      </c>
      <c r="E979">
        <v>1</v>
      </c>
      <c r="F979">
        <v>27</v>
      </c>
      <c r="G979" t="s">
        <v>14</v>
      </c>
      <c r="H979" t="s">
        <v>12</v>
      </c>
      <c r="I979">
        <v>5</v>
      </c>
      <c r="J979">
        <v>0</v>
      </c>
      <c r="K979" t="str">
        <f>IF(employee[[#This Row],[LeaveOrNot]]=1, "Leave", "Active")</f>
        <v>Active</v>
      </c>
    </row>
    <row r="980" spans="1:11" x14ac:dyDescent="0.25">
      <c r="A980" t="str" cm="1">
        <f t="array" ref="A980">"EMP" &amp; TEXT(ROW() - ROW(employee[#Headers]), "0000")</f>
        <v>EMP0979</v>
      </c>
      <c r="B980" t="s">
        <v>9</v>
      </c>
      <c r="C980">
        <v>2013</v>
      </c>
      <c r="D980" t="s">
        <v>13</v>
      </c>
      <c r="E980">
        <v>3</v>
      </c>
      <c r="F980">
        <v>28</v>
      </c>
      <c r="G980" t="s">
        <v>14</v>
      </c>
      <c r="H980" t="s">
        <v>12</v>
      </c>
      <c r="I980">
        <v>2</v>
      </c>
      <c r="J980">
        <v>1</v>
      </c>
      <c r="K980" t="str">
        <f>IF(employee[[#This Row],[LeaveOrNot]]=1, "Leave", "Active")</f>
        <v>Leave</v>
      </c>
    </row>
    <row r="981" spans="1:11" x14ac:dyDescent="0.25">
      <c r="A981" t="str" cm="1">
        <f t="array" ref="A981">"EMP" &amp; TEXT(ROW() - ROW(employee[#Headers]), "0000")</f>
        <v>EMP0980</v>
      </c>
      <c r="B981" t="s">
        <v>9</v>
      </c>
      <c r="C981">
        <v>2016</v>
      </c>
      <c r="D981" t="s">
        <v>10</v>
      </c>
      <c r="E981">
        <v>1</v>
      </c>
      <c r="F981">
        <v>27</v>
      </c>
      <c r="G981" t="s">
        <v>14</v>
      </c>
      <c r="H981" t="s">
        <v>12</v>
      </c>
      <c r="I981">
        <v>5</v>
      </c>
      <c r="J981">
        <v>0</v>
      </c>
      <c r="K981" t="str">
        <f>IF(employee[[#This Row],[LeaveOrNot]]=1, "Leave", "Active")</f>
        <v>Active</v>
      </c>
    </row>
    <row r="982" spans="1:11" x14ac:dyDescent="0.25">
      <c r="A982" t="str" cm="1">
        <f t="array" ref="A982">"EMP" &amp; TEXT(ROW() - ROW(employee[#Headers]), "0000")</f>
        <v>EMP0981</v>
      </c>
      <c r="B982" t="s">
        <v>9</v>
      </c>
      <c r="C982">
        <v>2014</v>
      </c>
      <c r="D982" t="s">
        <v>15</v>
      </c>
      <c r="E982">
        <v>3</v>
      </c>
      <c r="F982">
        <v>24</v>
      </c>
      <c r="G982" t="s">
        <v>11</v>
      </c>
      <c r="H982" t="s">
        <v>12</v>
      </c>
      <c r="I982">
        <v>2</v>
      </c>
      <c r="J982">
        <v>0</v>
      </c>
      <c r="K982" t="str">
        <f>IF(employee[[#This Row],[LeaveOrNot]]=1, "Leave", "Active")</f>
        <v>Active</v>
      </c>
    </row>
    <row r="983" spans="1:11" x14ac:dyDescent="0.25">
      <c r="A983" t="str" cm="1">
        <f t="array" ref="A983">"EMP" &amp; TEXT(ROW() - ROW(employee[#Headers]), "0000")</f>
        <v>EMP0982</v>
      </c>
      <c r="B983" t="s">
        <v>9</v>
      </c>
      <c r="C983">
        <v>2016</v>
      </c>
      <c r="D983" t="s">
        <v>10</v>
      </c>
      <c r="E983">
        <v>3</v>
      </c>
      <c r="F983">
        <v>26</v>
      </c>
      <c r="G983" t="s">
        <v>11</v>
      </c>
      <c r="H983" t="s">
        <v>17</v>
      </c>
      <c r="I983">
        <v>4</v>
      </c>
      <c r="J983">
        <v>0</v>
      </c>
      <c r="K983" t="str">
        <f>IF(employee[[#This Row],[LeaveOrNot]]=1, "Leave", "Active")</f>
        <v>Active</v>
      </c>
    </row>
    <row r="984" spans="1:11" x14ac:dyDescent="0.25">
      <c r="A984" t="str" cm="1">
        <f t="array" ref="A984">"EMP" &amp; TEXT(ROW() - ROW(employee[#Headers]), "0000")</f>
        <v>EMP0983</v>
      </c>
      <c r="B984" t="s">
        <v>9</v>
      </c>
      <c r="C984">
        <v>2015</v>
      </c>
      <c r="D984" t="s">
        <v>13</v>
      </c>
      <c r="E984">
        <v>3</v>
      </c>
      <c r="F984">
        <v>25</v>
      </c>
      <c r="G984" t="s">
        <v>14</v>
      </c>
      <c r="H984" t="s">
        <v>12</v>
      </c>
      <c r="I984">
        <v>3</v>
      </c>
      <c r="J984">
        <v>1</v>
      </c>
      <c r="K984" t="str">
        <f>IF(employee[[#This Row],[LeaveOrNot]]=1, "Leave", "Active")</f>
        <v>Leave</v>
      </c>
    </row>
    <row r="985" spans="1:11" x14ac:dyDescent="0.25">
      <c r="A985" t="str" cm="1">
        <f t="array" ref="A985">"EMP" &amp; TEXT(ROW() - ROW(employee[#Headers]), "0000")</f>
        <v>EMP0984</v>
      </c>
      <c r="B985" t="s">
        <v>9</v>
      </c>
      <c r="C985">
        <v>2013</v>
      </c>
      <c r="D985" t="s">
        <v>10</v>
      </c>
      <c r="E985">
        <v>3</v>
      </c>
      <c r="F985">
        <v>24</v>
      </c>
      <c r="G985" t="s">
        <v>11</v>
      </c>
      <c r="H985" t="s">
        <v>12</v>
      </c>
      <c r="I985">
        <v>2</v>
      </c>
      <c r="J985">
        <v>0</v>
      </c>
      <c r="K985" t="str">
        <f>IF(employee[[#This Row],[LeaveOrNot]]=1, "Leave", "Active")</f>
        <v>Active</v>
      </c>
    </row>
    <row r="986" spans="1:11" x14ac:dyDescent="0.25">
      <c r="A986" t="str" cm="1">
        <f t="array" ref="A986">"EMP" &amp; TEXT(ROW() - ROW(employee[#Headers]), "0000")</f>
        <v>EMP0985</v>
      </c>
      <c r="B986" t="s">
        <v>9</v>
      </c>
      <c r="C986">
        <v>2015</v>
      </c>
      <c r="D986" t="s">
        <v>10</v>
      </c>
      <c r="E986">
        <v>3</v>
      </c>
      <c r="F986">
        <v>25</v>
      </c>
      <c r="G986" t="s">
        <v>14</v>
      </c>
      <c r="H986" t="s">
        <v>12</v>
      </c>
      <c r="I986">
        <v>3</v>
      </c>
      <c r="J986">
        <v>0</v>
      </c>
      <c r="K986" t="str">
        <f>IF(employee[[#This Row],[LeaveOrNot]]=1, "Leave", "Active")</f>
        <v>Active</v>
      </c>
    </row>
    <row r="987" spans="1:11" x14ac:dyDescent="0.25">
      <c r="A987" t="str" cm="1">
        <f t="array" ref="A987">"EMP" &amp; TEXT(ROW() - ROW(employee[#Headers]), "0000")</f>
        <v>EMP0986</v>
      </c>
      <c r="B987" t="s">
        <v>9</v>
      </c>
      <c r="C987">
        <v>2015</v>
      </c>
      <c r="D987" t="s">
        <v>10</v>
      </c>
      <c r="E987">
        <v>3</v>
      </c>
      <c r="F987">
        <v>26</v>
      </c>
      <c r="G987" t="s">
        <v>11</v>
      </c>
      <c r="H987" t="s">
        <v>12</v>
      </c>
      <c r="I987">
        <v>4</v>
      </c>
      <c r="J987">
        <v>0</v>
      </c>
      <c r="K987" t="str">
        <f>IF(employee[[#This Row],[LeaveOrNot]]=1, "Leave", "Active")</f>
        <v>Active</v>
      </c>
    </row>
    <row r="988" spans="1:11" x14ac:dyDescent="0.25">
      <c r="A988" t="str" cm="1">
        <f t="array" ref="A988">"EMP" &amp; TEXT(ROW() - ROW(employee[#Headers]), "0000")</f>
        <v>EMP0987</v>
      </c>
      <c r="B988" t="s">
        <v>9</v>
      </c>
      <c r="C988">
        <v>2016</v>
      </c>
      <c r="D988" t="s">
        <v>10</v>
      </c>
      <c r="E988">
        <v>3</v>
      </c>
      <c r="F988">
        <v>26</v>
      </c>
      <c r="G988" t="s">
        <v>11</v>
      </c>
      <c r="H988" t="s">
        <v>12</v>
      </c>
      <c r="I988">
        <v>4</v>
      </c>
      <c r="J988">
        <v>0</v>
      </c>
      <c r="K988" t="str">
        <f>IF(employee[[#This Row],[LeaveOrNot]]=1, "Leave", "Active")</f>
        <v>Active</v>
      </c>
    </row>
    <row r="989" spans="1:11" x14ac:dyDescent="0.25">
      <c r="A989" t="str" cm="1">
        <f t="array" ref="A989">"EMP" &amp; TEXT(ROW() - ROW(employee[#Headers]), "0000")</f>
        <v>EMP0988</v>
      </c>
      <c r="B989" t="s">
        <v>9</v>
      </c>
      <c r="C989">
        <v>2013</v>
      </c>
      <c r="D989" t="s">
        <v>13</v>
      </c>
      <c r="E989">
        <v>3</v>
      </c>
      <c r="F989">
        <v>26</v>
      </c>
      <c r="G989" t="s">
        <v>11</v>
      </c>
      <c r="H989" t="s">
        <v>12</v>
      </c>
      <c r="I989">
        <v>4</v>
      </c>
      <c r="J989">
        <v>0</v>
      </c>
      <c r="K989" t="str">
        <f>IF(employee[[#This Row],[LeaveOrNot]]=1, "Leave", "Active")</f>
        <v>Active</v>
      </c>
    </row>
    <row r="990" spans="1:11" x14ac:dyDescent="0.25">
      <c r="A990" t="str" cm="1">
        <f t="array" ref="A990">"EMP" &amp; TEXT(ROW() - ROW(employee[#Headers]), "0000")</f>
        <v>EMP0989</v>
      </c>
      <c r="B990" t="s">
        <v>16</v>
      </c>
      <c r="C990">
        <v>2016</v>
      </c>
      <c r="D990" t="s">
        <v>10</v>
      </c>
      <c r="E990">
        <v>3</v>
      </c>
      <c r="F990">
        <v>26</v>
      </c>
      <c r="G990" t="s">
        <v>14</v>
      </c>
      <c r="H990" t="s">
        <v>12</v>
      </c>
      <c r="I990">
        <v>4</v>
      </c>
      <c r="J990">
        <v>1</v>
      </c>
      <c r="K990" t="str">
        <f>IF(employee[[#This Row],[LeaveOrNot]]=1, "Leave", "Active")</f>
        <v>Leave</v>
      </c>
    </row>
    <row r="991" spans="1:11" x14ac:dyDescent="0.25">
      <c r="A991" t="str" cm="1">
        <f t="array" ref="A991">"EMP" &amp; TEXT(ROW() - ROW(employee[#Headers]), "0000")</f>
        <v>EMP0990</v>
      </c>
      <c r="B991" t="s">
        <v>9</v>
      </c>
      <c r="C991">
        <v>2018</v>
      </c>
      <c r="D991" t="s">
        <v>10</v>
      </c>
      <c r="E991">
        <v>3</v>
      </c>
      <c r="F991">
        <v>27</v>
      </c>
      <c r="G991" t="s">
        <v>14</v>
      </c>
      <c r="H991" t="s">
        <v>12</v>
      </c>
      <c r="I991">
        <v>5</v>
      </c>
      <c r="J991">
        <v>1</v>
      </c>
      <c r="K991" t="str">
        <f>IF(employee[[#This Row],[LeaveOrNot]]=1, "Leave", "Active")</f>
        <v>Leave</v>
      </c>
    </row>
    <row r="992" spans="1:11" x14ac:dyDescent="0.25">
      <c r="A992" t="str" cm="1">
        <f t="array" ref="A992">"EMP" &amp; TEXT(ROW() - ROW(employee[#Headers]), "0000")</f>
        <v>EMP0991</v>
      </c>
      <c r="B992" t="s">
        <v>9</v>
      </c>
      <c r="C992">
        <v>2017</v>
      </c>
      <c r="D992" t="s">
        <v>10</v>
      </c>
      <c r="E992">
        <v>3</v>
      </c>
      <c r="F992">
        <v>24</v>
      </c>
      <c r="G992" t="s">
        <v>14</v>
      </c>
      <c r="H992" t="s">
        <v>12</v>
      </c>
      <c r="I992">
        <v>2</v>
      </c>
      <c r="J992">
        <v>0</v>
      </c>
      <c r="K992" t="str">
        <f>IF(employee[[#This Row],[LeaveOrNot]]=1, "Leave", "Active")</f>
        <v>Active</v>
      </c>
    </row>
    <row r="993" spans="1:11" x14ac:dyDescent="0.25">
      <c r="A993" t="str" cm="1">
        <f t="array" ref="A993">"EMP" &amp; TEXT(ROW() - ROW(employee[#Headers]), "0000")</f>
        <v>EMP0992</v>
      </c>
      <c r="B993" t="s">
        <v>9</v>
      </c>
      <c r="C993">
        <v>2014</v>
      </c>
      <c r="D993" t="s">
        <v>15</v>
      </c>
      <c r="E993">
        <v>3</v>
      </c>
      <c r="F993">
        <v>24</v>
      </c>
      <c r="G993" t="s">
        <v>14</v>
      </c>
      <c r="H993" t="s">
        <v>12</v>
      </c>
      <c r="I993">
        <v>2</v>
      </c>
      <c r="J993">
        <v>0</v>
      </c>
      <c r="K993" t="str">
        <f>IF(employee[[#This Row],[LeaveOrNot]]=1, "Leave", "Active")</f>
        <v>Active</v>
      </c>
    </row>
    <row r="994" spans="1:11" x14ac:dyDescent="0.25">
      <c r="A994" t="str" cm="1">
        <f t="array" ref="A994">"EMP" &amp; TEXT(ROW() - ROW(employee[#Headers]), "0000")</f>
        <v>EMP0993</v>
      </c>
      <c r="B994" t="s">
        <v>9</v>
      </c>
      <c r="C994">
        <v>2013</v>
      </c>
      <c r="D994" t="s">
        <v>13</v>
      </c>
      <c r="E994">
        <v>3</v>
      </c>
      <c r="F994">
        <v>26</v>
      </c>
      <c r="G994" t="s">
        <v>11</v>
      </c>
      <c r="H994" t="s">
        <v>17</v>
      </c>
      <c r="I994">
        <v>4</v>
      </c>
      <c r="J994">
        <v>0</v>
      </c>
      <c r="K994" t="str">
        <f>IF(employee[[#This Row],[LeaveOrNot]]=1, "Leave", "Active")</f>
        <v>Active</v>
      </c>
    </row>
    <row r="995" spans="1:11" x14ac:dyDescent="0.25">
      <c r="A995" t="str" cm="1">
        <f t="array" ref="A995">"EMP" &amp; TEXT(ROW() - ROW(employee[#Headers]), "0000")</f>
        <v>EMP0994</v>
      </c>
      <c r="B995" t="s">
        <v>9</v>
      </c>
      <c r="C995">
        <v>2014</v>
      </c>
      <c r="D995" t="s">
        <v>10</v>
      </c>
      <c r="E995">
        <v>3</v>
      </c>
      <c r="F995">
        <v>26</v>
      </c>
      <c r="G995" t="s">
        <v>11</v>
      </c>
      <c r="H995" t="s">
        <v>12</v>
      </c>
      <c r="I995">
        <v>4</v>
      </c>
      <c r="J995">
        <v>0</v>
      </c>
      <c r="K995" t="str">
        <f>IF(employee[[#This Row],[LeaveOrNot]]=1, "Leave", "Active")</f>
        <v>Active</v>
      </c>
    </row>
    <row r="996" spans="1:11" x14ac:dyDescent="0.25">
      <c r="A996" t="str" cm="1">
        <f t="array" ref="A996">"EMP" &amp; TEXT(ROW() - ROW(employee[#Headers]), "0000")</f>
        <v>EMP0995</v>
      </c>
      <c r="B996" t="s">
        <v>9</v>
      </c>
      <c r="C996">
        <v>2014</v>
      </c>
      <c r="D996" t="s">
        <v>10</v>
      </c>
      <c r="E996">
        <v>3</v>
      </c>
      <c r="F996">
        <v>24</v>
      </c>
      <c r="G996" t="s">
        <v>11</v>
      </c>
      <c r="H996" t="s">
        <v>12</v>
      </c>
      <c r="I996">
        <v>2</v>
      </c>
      <c r="J996">
        <v>0</v>
      </c>
      <c r="K996" t="str">
        <f>IF(employee[[#This Row],[LeaveOrNot]]=1, "Leave", "Active")</f>
        <v>Active</v>
      </c>
    </row>
    <row r="997" spans="1:11" x14ac:dyDescent="0.25">
      <c r="A997" t="str" cm="1">
        <f t="array" ref="A997">"EMP" &amp; TEXT(ROW() - ROW(employee[#Headers]), "0000")</f>
        <v>EMP0996</v>
      </c>
      <c r="B997" t="s">
        <v>9</v>
      </c>
      <c r="C997">
        <v>2012</v>
      </c>
      <c r="D997" t="s">
        <v>10</v>
      </c>
      <c r="E997">
        <v>3</v>
      </c>
      <c r="F997">
        <v>26</v>
      </c>
      <c r="G997" t="s">
        <v>11</v>
      </c>
      <c r="H997" t="s">
        <v>12</v>
      </c>
      <c r="I997">
        <v>4</v>
      </c>
      <c r="J997">
        <v>0</v>
      </c>
      <c r="K997" t="str">
        <f>IF(employee[[#This Row],[LeaveOrNot]]=1, "Leave", "Active")</f>
        <v>Active</v>
      </c>
    </row>
    <row r="998" spans="1:11" x14ac:dyDescent="0.25">
      <c r="A998" t="str" cm="1">
        <f t="array" ref="A998">"EMP" &amp; TEXT(ROW() - ROW(employee[#Headers]), "0000")</f>
        <v>EMP0997</v>
      </c>
      <c r="B998" t="s">
        <v>9</v>
      </c>
      <c r="C998">
        <v>2014</v>
      </c>
      <c r="D998" t="s">
        <v>13</v>
      </c>
      <c r="E998">
        <v>2</v>
      </c>
      <c r="F998">
        <v>26</v>
      </c>
      <c r="G998" t="s">
        <v>14</v>
      </c>
      <c r="H998" t="s">
        <v>12</v>
      </c>
      <c r="I998">
        <v>4</v>
      </c>
      <c r="J998">
        <v>1</v>
      </c>
      <c r="K998" t="str">
        <f>IF(employee[[#This Row],[LeaveOrNot]]=1, "Leave", "Active")</f>
        <v>Leave</v>
      </c>
    </row>
    <row r="999" spans="1:11" x14ac:dyDescent="0.25">
      <c r="A999" t="str" cm="1">
        <f t="array" ref="A999">"EMP" &amp; TEXT(ROW() - ROW(employee[#Headers]), "0000")</f>
        <v>EMP0998</v>
      </c>
      <c r="B999" t="s">
        <v>9</v>
      </c>
      <c r="C999">
        <v>2016</v>
      </c>
      <c r="D999" t="s">
        <v>15</v>
      </c>
      <c r="E999">
        <v>3</v>
      </c>
      <c r="F999">
        <v>28</v>
      </c>
      <c r="G999" t="s">
        <v>14</v>
      </c>
      <c r="H999" t="s">
        <v>12</v>
      </c>
      <c r="I999">
        <v>5</v>
      </c>
      <c r="J999">
        <v>0</v>
      </c>
      <c r="K999" t="str">
        <f>IF(employee[[#This Row],[LeaveOrNot]]=1, "Leave", "Active")</f>
        <v>Active</v>
      </c>
    </row>
    <row r="1000" spans="1:11" x14ac:dyDescent="0.25">
      <c r="A1000" t="str" cm="1">
        <f t="array" ref="A1000">"EMP" &amp; TEXT(ROW() - ROW(employee[#Headers]), "0000")</f>
        <v>EMP0999</v>
      </c>
      <c r="B1000" t="s">
        <v>9</v>
      </c>
      <c r="C1000">
        <v>2015</v>
      </c>
      <c r="D1000" t="s">
        <v>10</v>
      </c>
      <c r="E1000">
        <v>3</v>
      </c>
      <c r="F1000">
        <v>28</v>
      </c>
      <c r="G1000" t="s">
        <v>11</v>
      </c>
      <c r="H1000" t="s">
        <v>12</v>
      </c>
      <c r="I1000">
        <v>5</v>
      </c>
      <c r="J1000">
        <v>0</v>
      </c>
      <c r="K1000" t="str">
        <f>IF(employee[[#This Row],[LeaveOrNot]]=1, "Leave", "Active")</f>
        <v>Active</v>
      </c>
    </row>
    <row r="1001" spans="1:11" x14ac:dyDescent="0.25">
      <c r="A1001" t="str" cm="1">
        <f t="array" ref="A1001">"EMP" &amp; TEXT(ROW() - ROW(employee[#Headers]), "0000")</f>
        <v>EMP1000</v>
      </c>
      <c r="B1001" t="s">
        <v>9</v>
      </c>
      <c r="C1001">
        <v>2012</v>
      </c>
      <c r="D1001" t="s">
        <v>13</v>
      </c>
      <c r="E1001">
        <v>2</v>
      </c>
      <c r="F1001">
        <v>26</v>
      </c>
      <c r="G1001" t="s">
        <v>14</v>
      </c>
      <c r="H1001" t="s">
        <v>12</v>
      </c>
      <c r="I1001">
        <v>4</v>
      </c>
      <c r="J1001">
        <v>1</v>
      </c>
      <c r="K1001" t="str">
        <f>IF(employee[[#This Row],[LeaveOrNot]]=1, "Leave", "Active")</f>
        <v>Leave</v>
      </c>
    </row>
    <row r="1002" spans="1:11" x14ac:dyDescent="0.25">
      <c r="A1002" t="str" cm="1">
        <f t="array" ref="A1002">"EMP" &amp; TEXT(ROW() - ROW(employee[#Headers]), "0000")</f>
        <v>EMP1001</v>
      </c>
      <c r="B1002" t="s">
        <v>9</v>
      </c>
      <c r="C1002">
        <v>2013</v>
      </c>
      <c r="D1002" t="s">
        <v>15</v>
      </c>
      <c r="E1002">
        <v>3</v>
      </c>
      <c r="F1002">
        <v>26</v>
      </c>
      <c r="G1002" t="s">
        <v>14</v>
      </c>
      <c r="H1002" t="s">
        <v>12</v>
      </c>
      <c r="I1002">
        <v>4</v>
      </c>
      <c r="J1002">
        <v>0</v>
      </c>
      <c r="K1002" t="str">
        <f>IF(employee[[#This Row],[LeaveOrNot]]=1, "Leave", "Active")</f>
        <v>Active</v>
      </c>
    </row>
    <row r="1003" spans="1:11" x14ac:dyDescent="0.25">
      <c r="A1003" t="str" cm="1">
        <f t="array" ref="A1003">"EMP" &amp; TEXT(ROW() - ROW(employee[#Headers]), "0000")</f>
        <v>EMP1002</v>
      </c>
      <c r="B1003" t="s">
        <v>9</v>
      </c>
      <c r="C1003">
        <v>2013</v>
      </c>
      <c r="D1003" t="s">
        <v>13</v>
      </c>
      <c r="E1003">
        <v>3</v>
      </c>
      <c r="F1003">
        <v>24</v>
      </c>
      <c r="G1003" t="s">
        <v>11</v>
      </c>
      <c r="H1003" t="s">
        <v>12</v>
      </c>
      <c r="I1003">
        <v>2</v>
      </c>
      <c r="J1003">
        <v>0</v>
      </c>
      <c r="K1003" t="str">
        <f>IF(employee[[#This Row],[LeaveOrNot]]=1, "Leave", "Active")</f>
        <v>Active</v>
      </c>
    </row>
    <row r="1004" spans="1:11" x14ac:dyDescent="0.25">
      <c r="A1004" t="str" cm="1">
        <f t="array" ref="A1004">"EMP" &amp; TEXT(ROW() - ROW(employee[#Headers]), "0000")</f>
        <v>EMP1003</v>
      </c>
      <c r="B1004" t="s">
        <v>16</v>
      </c>
      <c r="C1004">
        <v>2017</v>
      </c>
      <c r="D1004" t="s">
        <v>15</v>
      </c>
      <c r="E1004">
        <v>3</v>
      </c>
      <c r="F1004">
        <v>28</v>
      </c>
      <c r="G1004" t="s">
        <v>14</v>
      </c>
      <c r="H1004" t="s">
        <v>12</v>
      </c>
      <c r="I1004">
        <v>3</v>
      </c>
      <c r="J1004">
        <v>0</v>
      </c>
      <c r="K1004" t="str">
        <f>IF(employee[[#This Row],[LeaveOrNot]]=1, "Leave", "Active")</f>
        <v>Active</v>
      </c>
    </row>
    <row r="1005" spans="1:11" x14ac:dyDescent="0.25">
      <c r="A1005" t="str" cm="1">
        <f t="array" ref="A1005">"EMP" &amp; TEXT(ROW() - ROW(employee[#Headers]), "0000")</f>
        <v>EMP1004</v>
      </c>
      <c r="B1005" t="s">
        <v>9</v>
      </c>
      <c r="C1005">
        <v>2012</v>
      </c>
      <c r="D1005" t="s">
        <v>15</v>
      </c>
      <c r="E1005">
        <v>3</v>
      </c>
      <c r="F1005">
        <v>27</v>
      </c>
      <c r="G1005" t="s">
        <v>14</v>
      </c>
      <c r="H1005" t="s">
        <v>12</v>
      </c>
      <c r="I1005">
        <v>5</v>
      </c>
      <c r="J1005">
        <v>0</v>
      </c>
      <c r="K1005" t="str">
        <f>IF(employee[[#This Row],[LeaveOrNot]]=1, "Leave", "Active")</f>
        <v>Active</v>
      </c>
    </row>
    <row r="1006" spans="1:11" x14ac:dyDescent="0.25">
      <c r="A1006" t="str" cm="1">
        <f t="array" ref="A1006">"EMP" &amp; TEXT(ROW() - ROW(employee[#Headers]), "0000")</f>
        <v>EMP1005</v>
      </c>
      <c r="B1006" t="s">
        <v>9</v>
      </c>
      <c r="C1006">
        <v>2017</v>
      </c>
      <c r="D1006" t="s">
        <v>10</v>
      </c>
      <c r="E1006">
        <v>3</v>
      </c>
      <c r="F1006">
        <v>25</v>
      </c>
      <c r="G1006" t="s">
        <v>11</v>
      </c>
      <c r="H1006" t="s">
        <v>12</v>
      </c>
      <c r="I1006">
        <v>3</v>
      </c>
      <c r="J1006">
        <v>0</v>
      </c>
      <c r="K1006" t="str">
        <f>IF(employee[[#This Row],[LeaveOrNot]]=1, "Leave", "Active")</f>
        <v>Active</v>
      </c>
    </row>
    <row r="1007" spans="1:11" x14ac:dyDescent="0.25">
      <c r="A1007" t="str" cm="1">
        <f t="array" ref="A1007">"EMP" &amp; TEXT(ROW() - ROW(employee[#Headers]), "0000")</f>
        <v>EMP1006</v>
      </c>
      <c r="B1007" t="s">
        <v>9</v>
      </c>
      <c r="C1007">
        <v>2012</v>
      </c>
      <c r="D1007" t="s">
        <v>15</v>
      </c>
      <c r="E1007">
        <v>3</v>
      </c>
      <c r="F1007">
        <v>24</v>
      </c>
      <c r="G1007" t="s">
        <v>14</v>
      </c>
      <c r="H1007" t="s">
        <v>12</v>
      </c>
      <c r="I1007">
        <v>2</v>
      </c>
      <c r="J1007">
        <v>1</v>
      </c>
      <c r="K1007" t="str">
        <f>IF(employee[[#This Row],[LeaveOrNot]]=1, "Leave", "Active")</f>
        <v>Leave</v>
      </c>
    </row>
    <row r="1008" spans="1:11" x14ac:dyDescent="0.25">
      <c r="A1008" t="str" cm="1">
        <f t="array" ref="A1008">"EMP" &amp; TEXT(ROW() - ROW(employee[#Headers]), "0000")</f>
        <v>EMP1007</v>
      </c>
      <c r="B1008" t="s">
        <v>16</v>
      </c>
      <c r="C1008">
        <v>2015</v>
      </c>
      <c r="D1008" t="s">
        <v>13</v>
      </c>
      <c r="E1008">
        <v>1</v>
      </c>
      <c r="F1008">
        <v>24</v>
      </c>
      <c r="G1008" t="s">
        <v>11</v>
      </c>
      <c r="H1008" t="s">
        <v>12</v>
      </c>
      <c r="I1008">
        <v>2</v>
      </c>
      <c r="J1008">
        <v>0</v>
      </c>
      <c r="K1008" t="str">
        <f>IF(employee[[#This Row],[LeaveOrNot]]=1, "Leave", "Active")</f>
        <v>Active</v>
      </c>
    </row>
    <row r="1009" spans="1:11" x14ac:dyDescent="0.25">
      <c r="A1009" t="str" cm="1">
        <f t="array" ref="A1009">"EMP" &amp; TEXT(ROW() - ROW(employee[#Headers]), "0000")</f>
        <v>EMP1008</v>
      </c>
      <c r="B1009" t="s">
        <v>16</v>
      </c>
      <c r="C1009">
        <v>2013</v>
      </c>
      <c r="D1009" t="s">
        <v>15</v>
      </c>
      <c r="E1009">
        <v>3</v>
      </c>
      <c r="F1009">
        <v>27</v>
      </c>
      <c r="G1009" t="s">
        <v>11</v>
      </c>
      <c r="H1009" t="s">
        <v>12</v>
      </c>
      <c r="I1009">
        <v>5</v>
      </c>
      <c r="J1009">
        <v>1</v>
      </c>
      <c r="K1009" t="str">
        <f>IF(employee[[#This Row],[LeaveOrNot]]=1, "Leave", "Active")</f>
        <v>Leave</v>
      </c>
    </row>
    <row r="1010" spans="1:11" x14ac:dyDescent="0.25">
      <c r="A1010" t="str" cm="1">
        <f t="array" ref="A1010">"EMP" &amp; TEXT(ROW() - ROW(employee[#Headers]), "0000")</f>
        <v>EMP1009</v>
      </c>
      <c r="B1010" t="s">
        <v>9</v>
      </c>
      <c r="C1010">
        <v>2017</v>
      </c>
      <c r="D1010" t="s">
        <v>15</v>
      </c>
      <c r="E1010">
        <v>3</v>
      </c>
      <c r="F1010">
        <v>24</v>
      </c>
      <c r="G1010" t="s">
        <v>14</v>
      </c>
      <c r="H1010" t="s">
        <v>12</v>
      </c>
      <c r="I1010">
        <v>2</v>
      </c>
      <c r="J1010">
        <v>1</v>
      </c>
      <c r="K1010" t="str">
        <f>IF(employee[[#This Row],[LeaveOrNot]]=1, "Leave", "Active")</f>
        <v>Leave</v>
      </c>
    </row>
    <row r="1011" spans="1:11" x14ac:dyDescent="0.25">
      <c r="A1011" t="str" cm="1">
        <f t="array" ref="A1011">"EMP" &amp; TEXT(ROW() - ROW(employee[#Headers]), "0000")</f>
        <v>EMP1010</v>
      </c>
      <c r="B1011" t="s">
        <v>9</v>
      </c>
      <c r="C1011">
        <v>2014</v>
      </c>
      <c r="D1011" t="s">
        <v>10</v>
      </c>
      <c r="E1011">
        <v>3</v>
      </c>
      <c r="F1011">
        <v>28</v>
      </c>
      <c r="G1011" t="s">
        <v>11</v>
      </c>
      <c r="H1011" t="s">
        <v>12</v>
      </c>
      <c r="I1011">
        <v>1</v>
      </c>
      <c r="J1011">
        <v>1</v>
      </c>
      <c r="K1011" t="str">
        <f>IF(employee[[#This Row],[LeaveOrNot]]=1, "Leave", "Active")</f>
        <v>Leave</v>
      </c>
    </row>
    <row r="1012" spans="1:11" x14ac:dyDescent="0.25">
      <c r="A1012" t="str" cm="1">
        <f t="array" ref="A1012">"EMP" &amp; TEXT(ROW() - ROW(employee[#Headers]), "0000")</f>
        <v>EMP1011</v>
      </c>
      <c r="B1012" t="s">
        <v>9</v>
      </c>
      <c r="C1012">
        <v>2015</v>
      </c>
      <c r="D1012" t="s">
        <v>10</v>
      </c>
      <c r="E1012">
        <v>3</v>
      </c>
      <c r="F1012">
        <v>28</v>
      </c>
      <c r="G1012" t="s">
        <v>14</v>
      </c>
      <c r="H1012" t="s">
        <v>12</v>
      </c>
      <c r="I1012">
        <v>1</v>
      </c>
      <c r="J1012">
        <v>0</v>
      </c>
      <c r="K1012" t="str">
        <f>IF(employee[[#This Row],[LeaveOrNot]]=1, "Leave", "Active")</f>
        <v>Active</v>
      </c>
    </row>
    <row r="1013" spans="1:11" x14ac:dyDescent="0.25">
      <c r="A1013" t="str" cm="1">
        <f t="array" ref="A1013">"EMP" &amp; TEXT(ROW() - ROW(employee[#Headers]), "0000")</f>
        <v>EMP1012</v>
      </c>
      <c r="B1013" t="s">
        <v>16</v>
      </c>
      <c r="C1013">
        <v>2013</v>
      </c>
      <c r="D1013" t="s">
        <v>15</v>
      </c>
      <c r="E1013">
        <v>3</v>
      </c>
      <c r="F1013">
        <v>27</v>
      </c>
      <c r="G1013" t="s">
        <v>11</v>
      </c>
      <c r="H1013" t="s">
        <v>12</v>
      </c>
      <c r="I1013">
        <v>5</v>
      </c>
      <c r="J1013">
        <v>0</v>
      </c>
      <c r="K1013" t="str">
        <f>IF(employee[[#This Row],[LeaveOrNot]]=1, "Leave", "Active")</f>
        <v>Active</v>
      </c>
    </row>
    <row r="1014" spans="1:11" x14ac:dyDescent="0.25">
      <c r="A1014" t="str" cm="1">
        <f t="array" ref="A1014">"EMP" &amp; TEXT(ROW() - ROW(employee[#Headers]), "0000")</f>
        <v>EMP1013</v>
      </c>
      <c r="B1014" t="s">
        <v>9</v>
      </c>
      <c r="C1014">
        <v>2014</v>
      </c>
      <c r="D1014" t="s">
        <v>10</v>
      </c>
      <c r="E1014">
        <v>3</v>
      </c>
      <c r="F1014">
        <v>26</v>
      </c>
      <c r="G1014" t="s">
        <v>11</v>
      </c>
      <c r="H1014" t="s">
        <v>12</v>
      </c>
      <c r="I1014">
        <v>4</v>
      </c>
      <c r="J1014">
        <v>0</v>
      </c>
      <c r="K1014" t="str">
        <f>IF(employee[[#This Row],[LeaveOrNot]]=1, "Leave", "Active")</f>
        <v>Active</v>
      </c>
    </row>
    <row r="1015" spans="1:11" x14ac:dyDescent="0.25">
      <c r="A1015" t="str" cm="1">
        <f t="array" ref="A1015">"EMP" &amp; TEXT(ROW() - ROW(employee[#Headers]), "0000")</f>
        <v>EMP1014</v>
      </c>
      <c r="B1015" t="s">
        <v>9</v>
      </c>
      <c r="C1015">
        <v>2017</v>
      </c>
      <c r="D1015" t="s">
        <v>10</v>
      </c>
      <c r="E1015">
        <v>3</v>
      </c>
      <c r="F1015">
        <v>25</v>
      </c>
      <c r="G1015" t="s">
        <v>11</v>
      </c>
      <c r="H1015" t="s">
        <v>12</v>
      </c>
      <c r="I1015">
        <v>3</v>
      </c>
      <c r="J1015">
        <v>0</v>
      </c>
      <c r="K1015" t="str">
        <f>IF(employee[[#This Row],[LeaveOrNot]]=1, "Leave", "Active")</f>
        <v>Active</v>
      </c>
    </row>
    <row r="1016" spans="1:11" x14ac:dyDescent="0.25">
      <c r="A1016" t="str" cm="1">
        <f t="array" ref="A1016">"EMP" &amp; TEXT(ROW() - ROW(employee[#Headers]), "0000")</f>
        <v>EMP1015</v>
      </c>
      <c r="B1016" t="s">
        <v>16</v>
      </c>
      <c r="C1016">
        <v>2015</v>
      </c>
      <c r="D1016" t="s">
        <v>15</v>
      </c>
      <c r="E1016">
        <v>3</v>
      </c>
      <c r="F1016">
        <v>24</v>
      </c>
      <c r="G1016" t="s">
        <v>11</v>
      </c>
      <c r="H1016" t="s">
        <v>12</v>
      </c>
      <c r="I1016">
        <v>2</v>
      </c>
      <c r="J1016">
        <v>1</v>
      </c>
      <c r="K1016" t="str">
        <f>IF(employee[[#This Row],[LeaveOrNot]]=1, "Leave", "Active")</f>
        <v>Leave</v>
      </c>
    </row>
    <row r="1017" spans="1:11" x14ac:dyDescent="0.25">
      <c r="A1017" t="str" cm="1">
        <f t="array" ref="A1017">"EMP" &amp; TEXT(ROW() - ROW(employee[#Headers]), "0000")</f>
        <v>EMP1016</v>
      </c>
      <c r="B1017" t="s">
        <v>9</v>
      </c>
      <c r="C1017">
        <v>2014</v>
      </c>
      <c r="D1017" t="s">
        <v>10</v>
      </c>
      <c r="E1017">
        <v>3</v>
      </c>
      <c r="F1017">
        <v>25</v>
      </c>
      <c r="G1017" t="s">
        <v>11</v>
      </c>
      <c r="H1017" t="s">
        <v>12</v>
      </c>
      <c r="I1017">
        <v>3</v>
      </c>
      <c r="J1017">
        <v>0</v>
      </c>
      <c r="K1017" t="str">
        <f>IF(employee[[#This Row],[LeaveOrNot]]=1, "Leave", "Active")</f>
        <v>Active</v>
      </c>
    </row>
    <row r="1018" spans="1:11" x14ac:dyDescent="0.25">
      <c r="A1018" t="str" cm="1">
        <f t="array" ref="A1018">"EMP" &amp; TEXT(ROW() - ROW(employee[#Headers]), "0000")</f>
        <v>EMP1017</v>
      </c>
      <c r="B1018" t="s">
        <v>9</v>
      </c>
      <c r="C1018">
        <v>2014</v>
      </c>
      <c r="D1018" t="s">
        <v>10</v>
      </c>
      <c r="E1018">
        <v>3</v>
      </c>
      <c r="F1018">
        <v>25</v>
      </c>
      <c r="G1018" t="s">
        <v>14</v>
      </c>
      <c r="H1018" t="s">
        <v>12</v>
      </c>
      <c r="I1018">
        <v>3</v>
      </c>
      <c r="J1018">
        <v>0</v>
      </c>
      <c r="K1018" t="str">
        <f>IF(employee[[#This Row],[LeaveOrNot]]=1, "Leave", "Active")</f>
        <v>Active</v>
      </c>
    </row>
    <row r="1019" spans="1:11" x14ac:dyDescent="0.25">
      <c r="A1019" t="str" cm="1">
        <f t="array" ref="A1019">"EMP" &amp; TEXT(ROW() - ROW(employee[#Headers]), "0000")</f>
        <v>EMP1018</v>
      </c>
      <c r="B1019" t="s">
        <v>9</v>
      </c>
      <c r="C1019">
        <v>2017</v>
      </c>
      <c r="D1019" t="s">
        <v>10</v>
      </c>
      <c r="E1019">
        <v>1</v>
      </c>
      <c r="F1019">
        <v>24</v>
      </c>
      <c r="G1019" t="s">
        <v>11</v>
      </c>
      <c r="H1019" t="s">
        <v>12</v>
      </c>
      <c r="I1019">
        <v>2</v>
      </c>
      <c r="J1019">
        <v>0</v>
      </c>
      <c r="K1019" t="str">
        <f>IF(employee[[#This Row],[LeaveOrNot]]=1, "Leave", "Active")</f>
        <v>Active</v>
      </c>
    </row>
    <row r="1020" spans="1:11" x14ac:dyDescent="0.25">
      <c r="A1020" t="str" cm="1">
        <f t="array" ref="A1020">"EMP" &amp; TEXT(ROW() - ROW(employee[#Headers]), "0000")</f>
        <v>EMP1019</v>
      </c>
      <c r="B1020" t="s">
        <v>9</v>
      </c>
      <c r="C1020">
        <v>2014</v>
      </c>
      <c r="D1020" t="s">
        <v>15</v>
      </c>
      <c r="E1020">
        <v>3</v>
      </c>
      <c r="F1020">
        <v>27</v>
      </c>
      <c r="G1020" t="s">
        <v>14</v>
      </c>
      <c r="H1020" t="s">
        <v>12</v>
      </c>
      <c r="I1020">
        <v>5</v>
      </c>
      <c r="J1020">
        <v>1</v>
      </c>
      <c r="K1020" t="str">
        <f>IF(employee[[#This Row],[LeaveOrNot]]=1, "Leave", "Active")</f>
        <v>Leave</v>
      </c>
    </row>
    <row r="1021" spans="1:11" x14ac:dyDescent="0.25">
      <c r="A1021" t="str" cm="1">
        <f t="array" ref="A1021">"EMP" &amp; TEXT(ROW() - ROW(employee[#Headers]), "0000")</f>
        <v>EMP1020</v>
      </c>
      <c r="B1021" t="s">
        <v>9</v>
      </c>
      <c r="C1021">
        <v>2013</v>
      </c>
      <c r="D1021" t="s">
        <v>10</v>
      </c>
      <c r="E1021">
        <v>3</v>
      </c>
      <c r="F1021">
        <v>27</v>
      </c>
      <c r="G1021" t="s">
        <v>14</v>
      </c>
      <c r="H1021" t="s">
        <v>12</v>
      </c>
      <c r="I1021">
        <v>5</v>
      </c>
      <c r="J1021">
        <v>0</v>
      </c>
      <c r="K1021" t="str">
        <f>IF(employee[[#This Row],[LeaveOrNot]]=1, "Leave", "Active")</f>
        <v>Active</v>
      </c>
    </row>
    <row r="1022" spans="1:11" x14ac:dyDescent="0.25">
      <c r="A1022" t="str" cm="1">
        <f t="array" ref="A1022">"EMP" &amp; TEXT(ROW() - ROW(employee[#Headers]), "0000")</f>
        <v>EMP1021</v>
      </c>
      <c r="B1022" t="s">
        <v>9</v>
      </c>
      <c r="C1022">
        <v>2012</v>
      </c>
      <c r="D1022" t="s">
        <v>10</v>
      </c>
      <c r="E1022">
        <v>3</v>
      </c>
      <c r="F1022">
        <v>28</v>
      </c>
      <c r="G1022" t="s">
        <v>14</v>
      </c>
      <c r="H1022" t="s">
        <v>12</v>
      </c>
      <c r="I1022">
        <v>2</v>
      </c>
      <c r="J1022">
        <v>0</v>
      </c>
      <c r="K1022" t="str">
        <f>IF(employee[[#This Row],[LeaveOrNot]]=1, "Leave", "Active")</f>
        <v>Active</v>
      </c>
    </row>
    <row r="1023" spans="1:11" x14ac:dyDescent="0.25">
      <c r="A1023" t="str" cm="1">
        <f t="array" ref="A1023">"EMP" &amp; TEXT(ROW() - ROW(employee[#Headers]), "0000")</f>
        <v>EMP1022</v>
      </c>
      <c r="B1023" t="s">
        <v>9</v>
      </c>
      <c r="C1023">
        <v>2015</v>
      </c>
      <c r="D1023" t="s">
        <v>10</v>
      </c>
      <c r="E1023">
        <v>3</v>
      </c>
      <c r="F1023">
        <v>27</v>
      </c>
      <c r="G1023" t="s">
        <v>11</v>
      </c>
      <c r="H1023" t="s">
        <v>12</v>
      </c>
      <c r="I1023">
        <v>5</v>
      </c>
      <c r="J1023">
        <v>0</v>
      </c>
      <c r="K1023" t="str">
        <f>IF(employee[[#This Row],[LeaveOrNot]]=1, "Leave", "Active")</f>
        <v>Active</v>
      </c>
    </row>
    <row r="1024" spans="1:11" x14ac:dyDescent="0.25">
      <c r="A1024" t="str" cm="1">
        <f t="array" ref="A1024">"EMP" &amp; TEXT(ROW() - ROW(employee[#Headers]), "0000")</f>
        <v>EMP1023</v>
      </c>
      <c r="B1024" t="s">
        <v>9</v>
      </c>
      <c r="C1024">
        <v>2012</v>
      </c>
      <c r="D1024" t="s">
        <v>10</v>
      </c>
      <c r="E1024">
        <v>3</v>
      </c>
      <c r="F1024">
        <v>26</v>
      </c>
      <c r="G1024" t="s">
        <v>11</v>
      </c>
      <c r="H1024" t="s">
        <v>12</v>
      </c>
      <c r="I1024">
        <v>4</v>
      </c>
      <c r="J1024">
        <v>0</v>
      </c>
      <c r="K1024" t="str">
        <f>IF(employee[[#This Row],[LeaveOrNot]]=1, "Leave", "Active")</f>
        <v>Active</v>
      </c>
    </row>
    <row r="1025" spans="1:11" x14ac:dyDescent="0.25">
      <c r="A1025" t="str" cm="1">
        <f t="array" ref="A1025">"EMP" &amp; TEXT(ROW() - ROW(employee[#Headers]), "0000")</f>
        <v>EMP1024</v>
      </c>
      <c r="B1025" t="s">
        <v>9</v>
      </c>
      <c r="C1025">
        <v>2013</v>
      </c>
      <c r="D1025" t="s">
        <v>13</v>
      </c>
      <c r="E1025">
        <v>1</v>
      </c>
      <c r="F1025">
        <v>27</v>
      </c>
      <c r="G1025" t="s">
        <v>14</v>
      </c>
      <c r="H1025" t="s">
        <v>12</v>
      </c>
      <c r="I1025">
        <v>5</v>
      </c>
      <c r="J1025">
        <v>1</v>
      </c>
      <c r="K1025" t="str">
        <f>IF(employee[[#This Row],[LeaveOrNot]]=1, "Leave", "Active")</f>
        <v>Leave</v>
      </c>
    </row>
    <row r="1026" spans="1:11" x14ac:dyDescent="0.25">
      <c r="A1026" t="str" cm="1">
        <f t="array" ref="A1026">"EMP" &amp; TEXT(ROW() - ROW(employee[#Headers]), "0000")</f>
        <v>EMP1025</v>
      </c>
      <c r="B1026" t="s">
        <v>9</v>
      </c>
      <c r="C1026">
        <v>2014</v>
      </c>
      <c r="D1026" t="s">
        <v>15</v>
      </c>
      <c r="E1026">
        <v>3</v>
      </c>
      <c r="F1026">
        <v>27</v>
      </c>
      <c r="G1026" t="s">
        <v>14</v>
      </c>
      <c r="H1026" t="s">
        <v>17</v>
      </c>
      <c r="I1026">
        <v>5</v>
      </c>
      <c r="J1026">
        <v>0</v>
      </c>
      <c r="K1026" t="str">
        <f>IF(employee[[#This Row],[LeaveOrNot]]=1, "Leave", "Active")</f>
        <v>Active</v>
      </c>
    </row>
    <row r="1027" spans="1:11" x14ac:dyDescent="0.25">
      <c r="A1027" t="str" cm="1">
        <f t="array" ref="A1027">"EMP" &amp; TEXT(ROW() - ROW(employee[#Headers]), "0000")</f>
        <v>EMP1026</v>
      </c>
      <c r="B1027" t="s">
        <v>9</v>
      </c>
      <c r="C1027">
        <v>2014</v>
      </c>
      <c r="D1027" t="s">
        <v>10</v>
      </c>
      <c r="E1027">
        <v>3</v>
      </c>
      <c r="F1027">
        <v>28</v>
      </c>
      <c r="G1027" t="s">
        <v>11</v>
      </c>
      <c r="H1027" t="s">
        <v>12</v>
      </c>
      <c r="I1027">
        <v>4</v>
      </c>
      <c r="J1027">
        <v>0</v>
      </c>
      <c r="K1027" t="str">
        <f>IF(employee[[#This Row],[LeaveOrNot]]=1, "Leave", "Active")</f>
        <v>Active</v>
      </c>
    </row>
    <row r="1028" spans="1:11" x14ac:dyDescent="0.25">
      <c r="A1028" t="str" cm="1">
        <f t="array" ref="A1028">"EMP" &amp; TEXT(ROW() - ROW(employee[#Headers]), "0000")</f>
        <v>EMP1027</v>
      </c>
      <c r="B1028" t="s">
        <v>9</v>
      </c>
      <c r="C1028">
        <v>2014</v>
      </c>
      <c r="D1028" t="s">
        <v>10</v>
      </c>
      <c r="E1028">
        <v>3</v>
      </c>
      <c r="F1028">
        <v>27</v>
      </c>
      <c r="G1028" t="s">
        <v>11</v>
      </c>
      <c r="H1028" t="s">
        <v>12</v>
      </c>
      <c r="I1028">
        <v>5</v>
      </c>
      <c r="J1028">
        <v>1</v>
      </c>
      <c r="K1028" t="str">
        <f>IF(employee[[#This Row],[LeaveOrNot]]=1, "Leave", "Active")</f>
        <v>Leave</v>
      </c>
    </row>
    <row r="1029" spans="1:11" x14ac:dyDescent="0.25">
      <c r="A1029" t="str" cm="1">
        <f t="array" ref="A1029">"EMP" &amp; TEXT(ROW() - ROW(employee[#Headers]), "0000")</f>
        <v>EMP1028</v>
      </c>
      <c r="B1029" t="s">
        <v>9</v>
      </c>
      <c r="C1029">
        <v>2014</v>
      </c>
      <c r="D1029" t="s">
        <v>10</v>
      </c>
      <c r="E1029">
        <v>3</v>
      </c>
      <c r="F1029">
        <v>28</v>
      </c>
      <c r="G1029" t="s">
        <v>14</v>
      </c>
      <c r="H1029" t="s">
        <v>12</v>
      </c>
      <c r="I1029">
        <v>1</v>
      </c>
      <c r="J1029">
        <v>0</v>
      </c>
      <c r="K1029" t="str">
        <f>IF(employee[[#This Row],[LeaveOrNot]]=1, "Leave", "Active")</f>
        <v>Active</v>
      </c>
    </row>
    <row r="1030" spans="1:11" x14ac:dyDescent="0.25">
      <c r="A1030" t="str" cm="1">
        <f t="array" ref="A1030">"EMP" &amp; TEXT(ROW() - ROW(employee[#Headers]), "0000")</f>
        <v>EMP1029</v>
      </c>
      <c r="B1030" t="s">
        <v>16</v>
      </c>
      <c r="C1030">
        <v>2018</v>
      </c>
      <c r="D1030" t="s">
        <v>15</v>
      </c>
      <c r="E1030">
        <v>3</v>
      </c>
      <c r="F1030">
        <v>25</v>
      </c>
      <c r="G1030" t="s">
        <v>14</v>
      </c>
      <c r="H1030" t="s">
        <v>12</v>
      </c>
      <c r="I1030">
        <v>3</v>
      </c>
      <c r="J1030">
        <v>1</v>
      </c>
      <c r="K1030" t="str">
        <f>IF(employee[[#This Row],[LeaveOrNot]]=1, "Leave", "Active")</f>
        <v>Leave</v>
      </c>
    </row>
    <row r="1031" spans="1:11" x14ac:dyDescent="0.25">
      <c r="A1031" t="str" cm="1">
        <f t="array" ref="A1031">"EMP" &amp; TEXT(ROW() - ROW(employee[#Headers]), "0000")</f>
        <v>EMP1030</v>
      </c>
      <c r="B1031" t="s">
        <v>9</v>
      </c>
      <c r="C1031">
        <v>2017</v>
      </c>
      <c r="D1031" t="s">
        <v>10</v>
      </c>
      <c r="E1031">
        <v>3</v>
      </c>
      <c r="F1031">
        <v>27</v>
      </c>
      <c r="G1031" t="s">
        <v>11</v>
      </c>
      <c r="H1031" t="s">
        <v>12</v>
      </c>
      <c r="I1031">
        <v>5</v>
      </c>
      <c r="J1031">
        <v>0</v>
      </c>
      <c r="K1031" t="str">
        <f>IF(employee[[#This Row],[LeaveOrNot]]=1, "Leave", "Active")</f>
        <v>Active</v>
      </c>
    </row>
    <row r="1032" spans="1:11" x14ac:dyDescent="0.25">
      <c r="A1032" t="str" cm="1">
        <f t="array" ref="A1032">"EMP" &amp; TEXT(ROW() - ROW(employee[#Headers]), "0000")</f>
        <v>EMP1031</v>
      </c>
      <c r="B1032" t="s">
        <v>9</v>
      </c>
      <c r="C1032">
        <v>2015</v>
      </c>
      <c r="D1032" t="s">
        <v>10</v>
      </c>
      <c r="E1032">
        <v>3</v>
      </c>
      <c r="F1032">
        <v>24</v>
      </c>
      <c r="G1032" t="s">
        <v>11</v>
      </c>
      <c r="H1032" t="s">
        <v>17</v>
      </c>
      <c r="I1032">
        <v>2</v>
      </c>
      <c r="J1032">
        <v>1</v>
      </c>
      <c r="K1032" t="str">
        <f>IF(employee[[#This Row],[LeaveOrNot]]=1, "Leave", "Active")</f>
        <v>Leave</v>
      </c>
    </row>
    <row r="1033" spans="1:11" x14ac:dyDescent="0.25">
      <c r="A1033" t="str" cm="1">
        <f t="array" ref="A1033">"EMP" &amp; TEXT(ROW() - ROW(employee[#Headers]), "0000")</f>
        <v>EMP1032</v>
      </c>
      <c r="B1033" t="s">
        <v>16</v>
      </c>
      <c r="C1033">
        <v>2017</v>
      </c>
      <c r="D1033" t="s">
        <v>13</v>
      </c>
      <c r="E1033">
        <v>2</v>
      </c>
      <c r="F1033">
        <v>25</v>
      </c>
      <c r="G1033" t="s">
        <v>14</v>
      </c>
      <c r="H1033" t="s">
        <v>12</v>
      </c>
      <c r="I1033">
        <v>3</v>
      </c>
      <c r="J1033">
        <v>1</v>
      </c>
      <c r="K1033" t="str">
        <f>IF(employee[[#This Row],[LeaveOrNot]]=1, "Leave", "Active")</f>
        <v>Leave</v>
      </c>
    </row>
    <row r="1034" spans="1:11" x14ac:dyDescent="0.25">
      <c r="A1034" t="str" cm="1">
        <f t="array" ref="A1034">"EMP" &amp; TEXT(ROW() - ROW(employee[#Headers]), "0000")</f>
        <v>EMP1033</v>
      </c>
      <c r="B1034" t="s">
        <v>9</v>
      </c>
      <c r="C1034">
        <v>2017</v>
      </c>
      <c r="D1034" t="s">
        <v>15</v>
      </c>
      <c r="E1034">
        <v>2</v>
      </c>
      <c r="F1034">
        <v>27</v>
      </c>
      <c r="G1034" t="s">
        <v>14</v>
      </c>
      <c r="H1034" t="s">
        <v>12</v>
      </c>
      <c r="I1034">
        <v>5</v>
      </c>
      <c r="J1034">
        <v>0</v>
      </c>
      <c r="K1034" t="str">
        <f>IF(employee[[#This Row],[LeaveOrNot]]=1, "Leave", "Active")</f>
        <v>Active</v>
      </c>
    </row>
    <row r="1035" spans="1:11" x14ac:dyDescent="0.25">
      <c r="A1035" t="str" cm="1">
        <f t="array" ref="A1035">"EMP" &amp; TEXT(ROW() - ROW(employee[#Headers]), "0000")</f>
        <v>EMP1034</v>
      </c>
      <c r="B1035" t="s">
        <v>9</v>
      </c>
      <c r="C1035">
        <v>2016</v>
      </c>
      <c r="D1035" t="s">
        <v>10</v>
      </c>
      <c r="E1035">
        <v>3</v>
      </c>
      <c r="F1035">
        <v>28</v>
      </c>
      <c r="G1035" t="s">
        <v>11</v>
      </c>
      <c r="H1035" t="s">
        <v>12</v>
      </c>
      <c r="I1035">
        <v>3</v>
      </c>
      <c r="J1035">
        <v>1</v>
      </c>
      <c r="K1035" t="str">
        <f>IF(employee[[#This Row],[LeaveOrNot]]=1, "Leave", "Active")</f>
        <v>Leave</v>
      </c>
    </row>
    <row r="1036" spans="1:11" x14ac:dyDescent="0.25">
      <c r="A1036" t="str" cm="1">
        <f t="array" ref="A1036">"EMP" &amp; TEXT(ROW() - ROW(employee[#Headers]), "0000")</f>
        <v>EMP1035</v>
      </c>
      <c r="B1036" t="s">
        <v>9</v>
      </c>
      <c r="C1036">
        <v>2015</v>
      </c>
      <c r="D1036" t="s">
        <v>13</v>
      </c>
      <c r="E1036">
        <v>2</v>
      </c>
      <c r="F1036">
        <v>25</v>
      </c>
      <c r="G1036" t="s">
        <v>14</v>
      </c>
      <c r="H1036" t="s">
        <v>17</v>
      </c>
      <c r="I1036">
        <v>3</v>
      </c>
      <c r="J1036">
        <v>1</v>
      </c>
      <c r="K1036" t="str">
        <f>IF(employee[[#This Row],[LeaveOrNot]]=1, "Leave", "Active")</f>
        <v>Leave</v>
      </c>
    </row>
    <row r="1037" spans="1:11" x14ac:dyDescent="0.25">
      <c r="A1037" t="str" cm="1">
        <f t="array" ref="A1037">"EMP" &amp; TEXT(ROW() - ROW(employee[#Headers]), "0000")</f>
        <v>EMP1036</v>
      </c>
      <c r="B1037" t="s">
        <v>16</v>
      </c>
      <c r="C1037">
        <v>2017</v>
      </c>
      <c r="D1037" t="s">
        <v>15</v>
      </c>
      <c r="E1037">
        <v>3</v>
      </c>
      <c r="F1037">
        <v>24</v>
      </c>
      <c r="G1037" t="s">
        <v>11</v>
      </c>
      <c r="H1037" t="s">
        <v>12</v>
      </c>
      <c r="I1037">
        <v>2</v>
      </c>
      <c r="J1037">
        <v>0</v>
      </c>
      <c r="K1037" t="str">
        <f>IF(employee[[#This Row],[LeaveOrNot]]=1, "Leave", "Active")</f>
        <v>Active</v>
      </c>
    </row>
    <row r="1038" spans="1:11" x14ac:dyDescent="0.25">
      <c r="A1038" t="str" cm="1">
        <f t="array" ref="A1038">"EMP" &amp; TEXT(ROW() - ROW(employee[#Headers]), "0000")</f>
        <v>EMP1037</v>
      </c>
      <c r="B1038" t="s">
        <v>9</v>
      </c>
      <c r="C1038">
        <v>2015</v>
      </c>
      <c r="D1038" t="s">
        <v>10</v>
      </c>
      <c r="E1038">
        <v>3</v>
      </c>
      <c r="F1038">
        <v>28</v>
      </c>
      <c r="G1038" t="s">
        <v>11</v>
      </c>
      <c r="H1038" t="s">
        <v>12</v>
      </c>
      <c r="I1038">
        <v>4</v>
      </c>
      <c r="J1038">
        <v>0</v>
      </c>
      <c r="K1038" t="str">
        <f>IF(employee[[#This Row],[LeaveOrNot]]=1, "Leave", "Active")</f>
        <v>Active</v>
      </c>
    </row>
    <row r="1039" spans="1:11" x14ac:dyDescent="0.25">
      <c r="A1039" t="str" cm="1">
        <f t="array" ref="A1039">"EMP" &amp; TEXT(ROW() - ROW(employee[#Headers]), "0000")</f>
        <v>EMP1038</v>
      </c>
      <c r="B1039" t="s">
        <v>16</v>
      </c>
      <c r="C1039">
        <v>2014</v>
      </c>
      <c r="D1039" t="s">
        <v>13</v>
      </c>
      <c r="E1039">
        <v>3</v>
      </c>
      <c r="F1039">
        <v>26</v>
      </c>
      <c r="G1039" t="s">
        <v>11</v>
      </c>
      <c r="H1039" t="s">
        <v>12</v>
      </c>
      <c r="I1039">
        <v>4</v>
      </c>
      <c r="J1039">
        <v>1</v>
      </c>
      <c r="K1039" t="str">
        <f>IF(employee[[#This Row],[LeaveOrNot]]=1, "Leave", "Active")</f>
        <v>Leave</v>
      </c>
    </row>
    <row r="1040" spans="1:11" x14ac:dyDescent="0.25">
      <c r="A1040" t="str" cm="1">
        <f t="array" ref="A1040">"EMP" &amp; TEXT(ROW() - ROW(employee[#Headers]), "0000")</f>
        <v>EMP1039</v>
      </c>
      <c r="B1040" t="s">
        <v>9</v>
      </c>
      <c r="C1040">
        <v>2013</v>
      </c>
      <c r="D1040" t="s">
        <v>13</v>
      </c>
      <c r="E1040">
        <v>3</v>
      </c>
      <c r="F1040">
        <v>26</v>
      </c>
      <c r="G1040" t="s">
        <v>11</v>
      </c>
      <c r="H1040" t="s">
        <v>12</v>
      </c>
      <c r="I1040">
        <v>4</v>
      </c>
      <c r="J1040">
        <v>0</v>
      </c>
      <c r="K1040" t="str">
        <f>IF(employee[[#This Row],[LeaveOrNot]]=1, "Leave", "Active")</f>
        <v>Active</v>
      </c>
    </row>
    <row r="1041" spans="1:11" x14ac:dyDescent="0.25">
      <c r="A1041" t="str" cm="1">
        <f t="array" ref="A1041">"EMP" &amp; TEXT(ROW() - ROW(employee[#Headers]), "0000")</f>
        <v>EMP1040</v>
      </c>
      <c r="B1041" t="s">
        <v>9</v>
      </c>
      <c r="C1041">
        <v>2016</v>
      </c>
      <c r="D1041" t="s">
        <v>10</v>
      </c>
      <c r="E1041">
        <v>3</v>
      </c>
      <c r="F1041">
        <v>26</v>
      </c>
      <c r="G1041" t="s">
        <v>11</v>
      </c>
      <c r="H1041" t="s">
        <v>12</v>
      </c>
      <c r="I1041">
        <v>4</v>
      </c>
      <c r="J1041">
        <v>0</v>
      </c>
      <c r="K1041" t="str">
        <f>IF(employee[[#This Row],[LeaveOrNot]]=1, "Leave", "Active")</f>
        <v>Active</v>
      </c>
    </row>
    <row r="1042" spans="1:11" x14ac:dyDescent="0.25">
      <c r="A1042" t="str" cm="1">
        <f t="array" ref="A1042">"EMP" &amp; TEXT(ROW() - ROW(employee[#Headers]), "0000")</f>
        <v>EMP1041</v>
      </c>
      <c r="B1042" t="s">
        <v>9</v>
      </c>
      <c r="C1042">
        <v>2013</v>
      </c>
      <c r="D1042" t="s">
        <v>10</v>
      </c>
      <c r="E1042">
        <v>3</v>
      </c>
      <c r="F1042">
        <v>26</v>
      </c>
      <c r="G1042" t="s">
        <v>11</v>
      </c>
      <c r="H1042" t="s">
        <v>12</v>
      </c>
      <c r="I1042">
        <v>4</v>
      </c>
      <c r="J1042">
        <v>0</v>
      </c>
      <c r="K1042" t="str">
        <f>IF(employee[[#This Row],[LeaveOrNot]]=1, "Leave", "Active")</f>
        <v>Active</v>
      </c>
    </row>
    <row r="1043" spans="1:11" x14ac:dyDescent="0.25">
      <c r="A1043" t="str" cm="1">
        <f t="array" ref="A1043">"EMP" &amp; TEXT(ROW() - ROW(employee[#Headers]), "0000")</f>
        <v>EMP1042</v>
      </c>
      <c r="B1043" t="s">
        <v>16</v>
      </c>
      <c r="C1043">
        <v>2013</v>
      </c>
      <c r="D1043" t="s">
        <v>15</v>
      </c>
      <c r="E1043">
        <v>1</v>
      </c>
      <c r="F1043">
        <v>24</v>
      </c>
      <c r="G1043" t="s">
        <v>14</v>
      </c>
      <c r="H1043" t="s">
        <v>12</v>
      </c>
      <c r="I1043">
        <v>2</v>
      </c>
      <c r="J1043">
        <v>1</v>
      </c>
      <c r="K1043" t="str">
        <f>IF(employee[[#This Row],[LeaveOrNot]]=1, "Leave", "Active")</f>
        <v>Leave</v>
      </c>
    </row>
    <row r="1044" spans="1:11" x14ac:dyDescent="0.25">
      <c r="A1044" t="str" cm="1">
        <f t="array" ref="A1044">"EMP" &amp; TEXT(ROW() - ROW(employee[#Headers]), "0000")</f>
        <v>EMP1043</v>
      </c>
      <c r="B1044" t="s">
        <v>9</v>
      </c>
      <c r="C1044">
        <v>2014</v>
      </c>
      <c r="D1044" t="s">
        <v>10</v>
      </c>
      <c r="E1044">
        <v>3</v>
      </c>
      <c r="F1044">
        <v>25</v>
      </c>
      <c r="G1044" t="s">
        <v>11</v>
      </c>
      <c r="H1044" t="s">
        <v>12</v>
      </c>
      <c r="I1044">
        <v>3</v>
      </c>
      <c r="J1044">
        <v>0</v>
      </c>
      <c r="K1044" t="str">
        <f>IF(employee[[#This Row],[LeaveOrNot]]=1, "Leave", "Active")</f>
        <v>Active</v>
      </c>
    </row>
    <row r="1045" spans="1:11" x14ac:dyDescent="0.25">
      <c r="A1045" t="str" cm="1">
        <f t="array" ref="A1045">"EMP" &amp; TEXT(ROW() - ROW(employee[#Headers]), "0000")</f>
        <v>EMP1044</v>
      </c>
      <c r="B1045" t="s">
        <v>9</v>
      </c>
      <c r="C1045">
        <v>2018</v>
      </c>
      <c r="D1045" t="s">
        <v>10</v>
      </c>
      <c r="E1045">
        <v>3</v>
      </c>
      <c r="F1045">
        <v>27</v>
      </c>
      <c r="G1045" t="s">
        <v>11</v>
      </c>
      <c r="H1045" t="s">
        <v>12</v>
      </c>
      <c r="I1045">
        <v>5</v>
      </c>
      <c r="J1045">
        <v>1</v>
      </c>
      <c r="K1045" t="str">
        <f>IF(employee[[#This Row],[LeaveOrNot]]=1, "Leave", "Active")</f>
        <v>Leave</v>
      </c>
    </row>
    <row r="1046" spans="1:11" x14ac:dyDescent="0.25">
      <c r="A1046" t="str" cm="1">
        <f t="array" ref="A1046">"EMP" &amp; TEXT(ROW() - ROW(employee[#Headers]), "0000")</f>
        <v>EMP1045</v>
      </c>
      <c r="B1046" t="s">
        <v>9</v>
      </c>
      <c r="C1046">
        <v>2013</v>
      </c>
      <c r="D1046" t="s">
        <v>10</v>
      </c>
      <c r="E1046">
        <v>3</v>
      </c>
      <c r="F1046">
        <v>28</v>
      </c>
      <c r="G1046" t="s">
        <v>11</v>
      </c>
      <c r="H1046" t="s">
        <v>12</v>
      </c>
      <c r="I1046">
        <v>1</v>
      </c>
      <c r="J1046">
        <v>0</v>
      </c>
      <c r="K1046" t="str">
        <f>IF(employee[[#This Row],[LeaveOrNot]]=1, "Leave", "Active")</f>
        <v>Active</v>
      </c>
    </row>
    <row r="1047" spans="1:11" x14ac:dyDescent="0.25">
      <c r="A1047" t="str" cm="1">
        <f t="array" ref="A1047">"EMP" &amp; TEXT(ROW() - ROW(employee[#Headers]), "0000")</f>
        <v>EMP1046</v>
      </c>
      <c r="B1047" t="s">
        <v>9</v>
      </c>
      <c r="C1047">
        <v>2016</v>
      </c>
      <c r="D1047" t="s">
        <v>13</v>
      </c>
      <c r="E1047">
        <v>2</v>
      </c>
      <c r="F1047">
        <v>28</v>
      </c>
      <c r="G1047" t="s">
        <v>14</v>
      </c>
      <c r="H1047" t="s">
        <v>12</v>
      </c>
      <c r="I1047">
        <v>4</v>
      </c>
      <c r="J1047">
        <v>1</v>
      </c>
      <c r="K1047" t="str">
        <f>IF(employee[[#This Row],[LeaveOrNot]]=1, "Leave", "Active")</f>
        <v>Leave</v>
      </c>
    </row>
    <row r="1048" spans="1:11" x14ac:dyDescent="0.25">
      <c r="A1048" t="str" cm="1">
        <f t="array" ref="A1048">"EMP" &amp; TEXT(ROW() - ROW(employee[#Headers]), "0000")</f>
        <v>EMP1047</v>
      </c>
      <c r="B1048" t="s">
        <v>9</v>
      </c>
      <c r="C1048">
        <v>2012</v>
      </c>
      <c r="D1048" t="s">
        <v>10</v>
      </c>
      <c r="E1048">
        <v>3</v>
      </c>
      <c r="F1048">
        <v>28</v>
      </c>
      <c r="G1048" t="s">
        <v>11</v>
      </c>
      <c r="H1048" t="s">
        <v>12</v>
      </c>
      <c r="I1048">
        <v>1</v>
      </c>
      <c r="J1048">
        <v>0</v>
      </c>
      <c r="K1048" t="str">
        <f>IF(employee[[#This Row],[LeaveOrNot]]=1, "Leave", "Active")</f>
        <v>Active</v>
      </c>
    </row>
    <row r="1049" spans="1:11" x14ac:dyDescent="0.25">
      <c r="A1049" t="str" cm="1">
        <f t="array" ref="A1049">"EMP" &amp; TEXT(ROW() - ROW(employee[#Headers]), "0000")</f>
        <v>EMP1048</v>
      </c>
      <c r="B1049" t="s">
        <v>9</v>
      </c>
      <c r="C1049">
        <v>2017</v>
      </c>
      <c r="D1049" t="s">
        <v>15</v>
      </c>
      <c r="E1049">
        <v>3</v>
      </c>
      <c r="F1049">
        <v>25</v>
      </c>
      <c r="G1049" t="s">
        <v>14</v>
      </c>
      <c r="H1049" t="s">
        <v>12</v>
      </c>
      <c r="I1049">
        <v>3</v>
      </c>
      <c r="J1049">
        <v>0</v>
      </c>
      <c r="K1049" t="str">
        <f>IF(employee[[#This Row],[LeaveOrNot]]=1, "Leave", "Active")</f>
        <v>Active</v>
      </c>
    </row>
    <row r="1050" spans="1:11" x14ac:dyDescent="0.25">
      <c r="A1050" t="str" cm="1">
        <f t="array" ref="A1050">"EMP" &amp; TEXT(ROW() - ROW(employee[#Headers]), "0000")</f>
        <v>EMP1049</v>
      </c>
      <c r="B1050" t="s">
        <v>9</v>
      </c>
      <c r="C1050">
        <v>2018</v>
      </c>
      <c r="D1050" t="s">
        <v>10</v>
      </c>
      <c r="E1050">
        <v>3</v>
      </c>
      <c r="F1050">
        <v>25</v>
      </c>
      <c r="G1050" t="s">
        <v>11</v>
      </c>
      <c r="H1050" t="s">
        <v>17</v>
      </c>
      <c r="I1050">
        <v>3</v>
      </c>
      <c r="J1050">
        <v>1</v>
      </c>
      <c r="K1050" t="str">
        <f>IF(employee[[#This Row],[LeaveOrNot]]=1, "Leave", "Active")</f>
        <v>Leave</v>
      </c>
    </row>
    <row r="1051" spans="1:11" x14ac:dyDescent="0.25">
      <c r="A1051" t="str" cm="1">
        <f t="array" ref="A1051">"EMP" &amp; TEXT(ROW() - ROW(employee[#Headers]), "0000")</f>
        <v>EMP1050</v>
      </c>
      <c r="B1051" t="s">
        <v>9</v>
      </c>
      <c r="C1051">
        <v>2012</v>
      </c>
      <c r="D1051" t="s">
        <v>13</v>
      </c>
      <c r="E1051">
        <v>1</v>
      </c>
      <c r="F1051">
        <v>27</v>
      </c>
      <c r="G1051" t="s">
        <v>14</v>
      </c>
      <c r="H1051" t="s">
        <v>12</v>
      </c>
      <c r="I1051">
        <v>5</v>
      </c>
      <c r="J1051">
        <v>1</v>
      </c>
      <c r="K1051" t="str">
        <f>IF(employee[[#This Row],[LeaveOrNot]]=1, "Leave", "Active")</f>
        <v>Leave</v>
      </c>
    </row>
    <row r="1052" spans="1:11" x14ac:dyDescent="0.25">
      <c r="A1052" t="str" cm="1">
        <f t="array" ref="A1052">"EMP" &amp; TEXT(ROW() - ROW(employee[#Headers]), "0000")</f>
        <v>EMP1051</v>
      </c>
      <c r="B1052" t="s">
        <v>16</v>
      </c>
      <c r="C1052">
        <v>2017</v>
      </c>
      <c r="D1052" t="s">
        <v>15</v>
      </c>
      <c r="E1052">
        <v>3</v>
      </c>
      <c r="F1052">
        <v>24</v>
      </c>
      <c r="G1052" t="s">
        <v>11</v>
      </c>
      <c r="H1052" t="s">
        <v>12</v>
      </c>
      <c r="I1052">
        <v>2</v>
      </c>
      <c r="J1052">
        <v>0</v>
      </c>
      <c r="K1052" t="str">
        <f>IF(employee[[#This Row],[LeaveOrNot]]=1, "Leave", "Active")</f>
        <v>Active</v>
      </c>
    </row>
    <row r="1053" spans="1:11" x14ac:dyDescent="0.25">
      <c r="A1053" t="str" cm="1">
        <f t="array" ref="A1053">"EMP" &amp; TEXT(ROW() - ROW(employee[#Headers]), "0000")</f>
        <v>EMP1052</v>
      </c>
      <c r="B1053" t="s">
        <v>9</v>
      </c>
      <c r="C1053">
        <v>2014</v>
      </c>
      <c r="D1053" t="s">
        <v>10</v>
      </c>
      <c r="E1053">
        <v>3</v>
      </c>
      <c r="F1053">
        <v>24</v>
      </c>
      <c r="G1053" t="s">
        <v>11</v>
      </c>
      <c r="H1053" t="s">
        <v>12</v>
      </c>
      <c r="I1053">
        <v>2</v>
      </c>
      <c r="J1053">
        <v>0</v>
      </c>
      <c r="K1053" t="str">
        <f>IF(employee[[#This Row],[LeaveOrNot]]=1, "Leave", "Active")</f>
        <v>Active</v>
      </c>
    </row>
    <row r="1054" spans="1:11" x14ac:dyDescent="0.25">
      <c r="A1054" t="str" cm="1">
        <f t="array" ref="A1054">"EMP" &amp; TEXT(ROW() - ROW(employee[#Headers]), "0000")</f>
        <v>EMP1053</v>
      </c>
      <c r="B1054" t="s">
        <v>9</v>
      </c>
      <c r="C1054">
        <v>2014</v>
      </c>
      <c r="D1054" t="s">
        <v>13</v>
      </c>
      <c r="E1054">
        <v>3</v>
      </c>
      <c r="F1054">
        <v>26</v>
      </c>
      <c r="G1054" t="s">
        <v>11</v>
      </c>
      <c r="H1054" t="s">
        <v>12</v>
      </c>
      <c r="I1054">
        <v>4</v>
      </c>
      <c r="J1054">
        <v>0</v>
      </c>
      <c r="K1054" t="str">
        <f>IF(employee[[#This Row],[LeaveOrNot]]=1, "Leave", "Active")</f>
        <v>Active</v>
      </c>
    </row>
    <row r="1055" spans="1:11" x14ac:dyDescent="0.25">
      <c r="A1055" t="str" cm="1">
        <f t="array" ref="A1055">"EMP" &amp; TEXT(ROW() - ROW(employee[#Headers]), "0000")</f>
        <v>EMP1054</v>
      </c>
      <c r="B1055" t="s">
        <v>9</v>
      </c>
      <c r="C1055">
        <v>2013</v>
      </c>
      <c r="D1055" t="s">
        <v>10</v>
      </c>
      <c r="E1055">
        <v>3</v>
      </c>
      <c r="F1055">
        <v>25</v>
      </c>
      <c r="G1055" t="s">
        <v>14</v>
      </c>
      <c r="H1055" t="s">
        <v>12</v>
      </c>
      <c r="I1055">
        <v>3</v>
      </c>
      <c r="J1055">
        <v>1</v>
      </c>
      <c r="K1055" t="str">
        <f>IF(employee[[#This Row],[LeaveOrNot]]=1, "Leave", "Active")</f>
        <v>Leave</v>
      </c>
    </row>
    <row r="1056" spans="1:11" x14ac:dyDescent="0.25">
      <c r="A1056" t="str" cm="1">
        <f t="array" ref="A1056">"EMP" &amp; TEXT(ROW() - ROW(employee[#Headers]), "0000")</f>
        <v>EMP1055</v>
      </c>
      <c r="B1056" t="s">
        <v>9</v>
      </c>
      <c r="C1056">
        <v>2017</v>
      </c>
      <c r="D1056" t="s">
        <v>10</v>
      </c>
      <c r="E1056">
        <v>3</v>
      </c>
      <c r="F1056">
        <v>28</v>
      </c>
      <c r="G1056" t="s">
        <v>11</v>
      </c>
      <c r="H1056" t="s">
        <v>12</v>
      </c>
      <c r="I1056">
        <v>2</v>
      </c>
      <c r="J1056">
        <v>0</v>
      </c>
      <c r="K1056" t="str">
        <f>IF(employee[[#This Row],[LeaveOrNot]]=1, "Leave", "Active")</f>
        <v>Active</v>
      </c>
    </row>
    <row r="1057" spans="1:11" x14ac:dyDescent="0.25">
      <c r="A1057" t="str" cm="1">
        <f t="array" ref="A1057">"EMP" &amp; TEXT(ROW() - ROW(employee[#Headers]), "0000")</f>
        <v>EMP1056</v>
      </c>
      <c r="B1057" t="s">
        <v>9</v>
      </c>
      <c r="C1057">
        <v>2015</v>
      </c>
      <c r="D1057" t="s">
        <v>13</v>
      </c>
      <c r="E1057">
        <v>3</v>
      </c>
      <c r="F1057">
        <v>25</v>
      </c>
      <c r="G1057" t="s">
        <v>14</v>
      </c>
      <c r="H1057" t="s">
        <v>12</v>
      </c>
      <c r="I1057">
        <v>3</v>
      </c>
      <c r="J1057">
        <v>1</v>
      </c>
      <c r="K1057" t="str">
        <f>IF(employee[[#This Row],[LeaveOrNot]]=1, "Leave", "Active")</f>
        <v>Leave</v>
      </c>
    </row>
    <row r="1058" spans="1:11" x14ac:dyDescent="0.25">
      <c r="A1058" t="str" cm="1">
        <f t="array" ref="A1058">"EMP" &amp; TEXT(ROW() - ROW(employee[#Headers]), "0000")</f>
        <v>EMP1057</v>
      </c>
      <c r="B1058" t="s">
        <v>9</v>
      </c>
      <c r="C1058">
        <v>2017</v>
      </c>
      <c r="D1058" t="s">
        <v>10</v>
      </c>
      <c r="E1058">
        <v>3</v>
      </c>
      <c r="F1058">
        <v>24</v>
      </c>
      <c r="G1058" t="s">
        <v>11</v>
      </c>
      <c r="H1058" t="s">
        <v>12</v>
      </c>
      <c r="I1058">
        <v>2</v>
      </c>
      <c r="J1058">
        <v>0</v>
      </c>
      <c r="K1058" t="str">
        <f>IF(employee[[#This Row],[LeaveOrNot]]=1, "Leave", "Active")</f>
        <v>Active</v>
      </c>
    </row>
    <row r="1059" spans="1:11" x14ac:dyDescent="0.25">
      <c r="A1059" t="str" cm="1">
        <f t="array" ref="A1059">"EMP" &amp; TEXT(ROW() - ROW(employee[#Headers]), "0000")</f>
        <v>EMP1058</v>
      </c>
      <c r="B1059" t="s">
        <v>9</v>
      </c>
      <c r="C1059">
        <v>2018</v>
      </c>
      <c r="D1059" t="s">
        <v>10</v>
      </c>
      <c r="E1059">
        <v>3</v>
      </c>
      <c r="F1059">
        <v>24</v>
      </c>
      <c r="G1059" t="s">
        <v>11</v>
      </c>
      <c r="H1059" t="s">
        <v>17</v>
      </c>
      <c r="I1059">
        <v>2</v>
      </c>
      <c r="J1059">
        <v>1</v>
      </c>
      <c r="K1059" t="str">
        <f>IF(employee[[#This Row],[LeaveOrNot]]=1, "Leave", "Active")</f>
        <v>Leave</v>
      </c>
    </row>
    <row r="1060" spans="1:11" x14ac:dyDescent="0.25">
      <c r="A1060" t="str" cm="1">
        <f t="array" ref="A1060">"EMP" &amp; TEXT(ROW() - ROW(employee[#Headers]), "0000")</f>
        <v>EMP1059</v>
      </c>
      <c r="B1060" t="s">
        <v>9</v>
      </c>
      <c r="C1060">
        <v>2016</v>
      </c>
      <c r="D1060" t="s">
        <v>10</v>
      </c>
      <c r="E1060">
        <v>3</v>
      </c>
      <c r="F1060">
        <v>28</v>
      </c>
      <c r="G1060" t="s">
        <v>11</v>
      </c>
      <c r="H1060" t="s">
        <v>17</v>
      </c>
      <c r="I1060">
        <v>4</v>
      </c>
      <c r="J1060">
        <v>0</v>
      </c>
      <c r="K1060" t="str">
        <f>IF(employee[[#This Row],[LeaveOrNot]]=1, "Leave", "Active")</f>
        <v>Active</v>
      </c>
    </row>
    <row r="1061" spans="1:11" x14ac:dyDescent="0.25">
      <c r="A1061" t="str" cm="1">
        <f t="array" ref="A1061">"EMP" &amp; TEXT(ROW() - ROW(employee[#Headers]), "0000")</f>
        <v>EMP1060</v>
      </c>
      <c r="B1061" t="s">
        <v>9</v>
      </c>
      <c r="C1061">
        <v>2014</v>
      </c>
      <c r="D1061" t="s">
        <v>10</v>
      </c>
      <c r="E1061">
        <v>3</v>
      </c>
      <c r="F1061">
        <v>26</v>
      </c>
      <c r="G1061" t="s">
        <v>14</v>
      </c>
      <c r="H1061" t="s">
        <v>12</v>
      </c>
      <c r="I1061">
        <v>4</v>
      </c>
      <c r="J1061">
        <v>0</v>
      </c>
      <c r="K1061" t="str">
        <f>IF(employee[[#This Row],[LeaveOrNot]]=1, "Leave", "Active")</f>
        <v>Active</v>
      </c>
    </row>
    <row r="1062" spans="1:11" x14ac:dyDescent="0.25">
      <c r="A1062" t="str" cm="1">
        <f t="array" ref="A1062">"EMP" &amp; TEXT(ROW() - ROW(employee[#Headers]), "0000")</f>
        <v>EMP1061</v>
      </c>
      <c r="B1062" t="s">
        <v>9</v>
      </c>
      <c r="C1062">
        <v>2017</v>
      </c>
      <c r="D1062" t="s">
        <v>10</v>
      </c>
      <c r="E1062">
        <v>3</v>
      </c>
      <c r="F1062">
        <v>28</v>
      </c>
      <c r="G1062" t="s">
        <v>11</v>
      </c>
      <c r="H1062" t="s">
        <v>12</v>
      </c>
      <c r="I1062">
        <v>1</v>
      </c>
      <c r="J1062">
        <v>0</v>
      </c>
      <c r="K1062" t="str">
        <f>IF(employee[[#This Row],[LeaveOrNot]]=1, "Leave", "Active")</f>
        <v>Active</v>
      </c>
    </row>
    <row r="1063" spans="1:11" x14ac:dyDescent="0.25">
      <c r="A1063" t="str" cm="1">
        <f t="array" ref="A1063">"EMP" &amp; TEXT(ROW() - ROW(employee[#Headers]), "0000")</f>
        <v>EMP1062</v>
      </c>
      <c r="B1063" t="s">
        <v>9</v>
      </c>
      <c r="C1063">
        <v>2012</v>
      </c>
      <c r="D1063" t="s">
        <v>10</v>
      </c>
      <c r="E1063">
        <v>3</v>
      </c>
      <c r="F1063">
        <v>27</v>
      </c>
      <c r="G1063" t="s">
        <v>11</v>
      </c>
      <c r="H1063" t="s">
        <v>12</v>
      </c>
      <c r="I1063">
        <v>5</v>
      </c>
      <c r="J1063">
        <v>0</v>
      </c>
      <c r="K1063" t="str">
        <f>IF(employee[[#This Row],[LeaveOrNot]]=1, "Leave", "Active")</f>
        <v>Active</v>
      </c>
    </row>
    <row r="1064" spans="1:11" x14ac:dyDescent="0.25">
      <c r="A1064" t="str" cm="1">
        <f t="array" ref="A1064">"EMP" &amp; TEXT(ROW() - ROW(employee[#Headers]), "0000")</f>
        <v>EMP1063</v>
      </c>
      <c r="B1064" t="s">
        <v>9</v>
      </c>
      <c r="C1064">
        <v>2016</v>
      </c>
      <c r="D1064" t="s">
        <v>15</v>
      </c>
      <c r="E1064">
        <v>3</v>
      </c>
      <c r="F1064">
        <v>26</v>
      </c>
      <c r="G1064" t="s">
        <v>11</v>
      </c>
      <c r="H1064" t="s">
        <v>12</v>
      </c>
      <c r="I1064">
        <v>4</v>
      </c>
      <c r="J1064">
        <v>0</v>
      </c>
      <c r="K1064" t="str">
        <f>IF(employee[[#This Row],[LeaveOrNot]]=1, "Leave", "Active")</f>
        <v>Active</v>
      </c>
    </row>
    <row r="1065" spans="1:11" x14ac:dyDescent="0.25">
      <c r="A1065" t="str" cm="1">
        <f t="array" ref="A1065">"EMP" &amp; TEXT(ROW() - ROW(employee[#Headers]), "0000")</f>
        <v>EMP1064</v>
      </c>
      <c r="B1065" t="s">
        <v>9</v>
      </c>
      <c r="C1065">
        <v>2014</v>
      </c>
      <c r="D1065" t="s">
        <v>10</v>
      </c>
      <c r="E1065">
        <v>3</v>
      </c>
      <c r="F1065">
        <v>27</v>
      </c>
      <c r="G1065" t="s">
        <v>14</v>
      </c>
      <c r="H1065" t="s">
        <v>12</v>
      </c>
      <c r="I1065">
        <v>5</v>
      </c>
      <c r="J1065">
        <v>0</v>
      </c>
      <c r="K1065" t="str">
        <f>IF(employee[[#This Row],[LeaveOrNot]]=1, "Leave", "Active")</f>
        <v>Active</v>
      </c>
    </row>
    <row r="1066" spans="1:11" x14ac:dyDescent="0.25">
      <c r="A1066" t="str" cm="1">
        <f t="array" ref="A1066">"EMP" &amp; TEXT(ROW() - ROW(employee[#Headers]), "0000")</f>
        <v>EMP1065</v>
      </c>
      <c r="B1066" t="s">
        <v>9</v>
      </c>
      <c r="C1066">
        <v>2014</v>
      </c>
      <c r="D1066" t="s">
        <v>10</v>
      </c>
      <c r="E1066">
        <v>3</v>
      </c>
      <c r="F1066">
        <v>27</v>
      </c>
      <c r="G1066" t="s">
        <v>14</v>
      </c>
      <c r="H1066" t="s">
        <v>17</v>
      </c>
      <c r="I1066">
        <v>5</v>
      </c>
      <c r="J1066">
        <v>1</v>
      </c>
      <c r="K1066" t="str">
        <f>IF(employee[[#This Row],[LeaveOrNot]]=1, "Leave", "Active")</f>
        <v>Leave</v>
      </c>
    </row>
    <row r="1067" spans="1:11" x14ac:dyDescent="0.25">
      <c r="A1067" t="str" cm="1">
        <f t="array" ref="A1067">"EMP" &amp; TEXT(ROW() - ROW(employee[#Headers]), "0000")</f>
        <v>EMP1066</v>
      </c>
      <c r="B1067" t="s">
        <v>9</v>
      </c>
      <c r="C1067">
        <v>2013</v>
      </c>
      <c r="D1067" t="s">
        <v>10</v>
      </c>
      <c r="E1067">
        <v>3</v>
      </c>
      <c r="F1067">
        <v>26</v>
      </c>
      <c r="G1067" t="s">
        <v>11</v>
      </c>
      <c r="H1067" t="s">
        <v>12</v>
      </c>
      <c r="I1067">
        <v>4</v>
      </c>
      <c r="J1067">
        <v>0</v>
      </c>
      <c r="K1067" t="str">
        <f>IF(employee[[#This Row],[LeaveOrNot]]=1, "Leave", "Active")</f>
        <v>Active</v>
      </c>
    </row>
    <row r="1068" spans="1:11" x14ac:dyDescent="0.25">
      <c r="A1068" t="str" cm="1">
        <f t="array" ref="A1068">"EMP" &amp; TEXT(ROW() - ROW(employee[#Headers]), "0000")</f>
        <v>EMP1067</v>
      </c>
      <c r="B1068" t="s">
        <v>18</v>
      </c>
      <c r="C1068">
        <v>2015</v>
      </c>
      <c r="D1068" t="s">
        <v>15</v>
      </c>
      <c r="E1068">
        <v>2</v>
      </c>
      <c r="F1068">
        <v>24</v>
      </c>
      <c r="G1068" t="s">
        <v>14</v>
      </c>
      <c r="H1068" t="s">
        <v>12</v>
      </c>
      <c r="I1068">
        <v>2</v>
      </c>
      <c r="J1068">
        <v>0</v>
      </c>
      <c r="K1068" t="str">
        <f>IF(employee[[#This Row],[LeaveOrNot]]=1, "Leave", "Active")</f>
        <v>Active</v>
      </c>
    </row>
    <row r="1069" spans="1:11" x14ac:dyDescent="0.25">
      <c r="A1069" t="str" cm="1">
        <f t="array" ref="A1069">"EMP" &amp; TEXT(ROW() - ROW(employee[#Headers]), "0000")</f>
        <v>EMP1068</v>
      </c>
      <c r="B1069" t="s">
        <v>9</v>
      </c>
      <c r="C1069">
        <v>2018</v>
      </c>
      <c r="D1069" t="s">
        <v>10</v>
      </c>
      <c r="E1069">
        <v>3</v>
      </c>
      <c r="F1069">
        <v>26</v>
      </c>
      <c r="G1069" t="s">
        <v>11</v>
      </c>
      <c r="H1069" t="s">
        <v>12</v>
      </c>
      <c r="I1069">
        <v>4</v>
      </c>
      <c r="J1069">
        <v>1</v>
      </c>
      <c r="K1069" t="str">
        <f>IF(employee[[#This Row],[LeaveOrNot]]=1, "Leave", "Active")</f>
        <v>Leave</v>
      </c>
    </row>
    <row r="1070" spans="1:11" x14ac:dyDescent="0.25">
      <c r="A1070" t="str" cm="1">
        <f t="array" ref="A1070">"EMP" &amp; TEXT(ROW() - ROW(employee[#Headers]), "0000")</f>
        <v>EMP1069</v>
      </c>
      <c r="B1070" t="s">
        <v>9</v>
      </c>
      <c r="C1070">
        <v>2017</v>
      </c>
      <c r="D1070" t="s">
        <v>15</v>
      </c>
      <c r="E1070">
        <v>2</v>
      </c>
      <c r="F1070">
        <v>24</v>
      </c>
      <c r="G1070" t="s">
        <v>14</v>
      </c>
      <c r="H1070" t="s">
        <v>12</v>
      </c>
      <c r="I1070">
        <v>2</v>
      </c>
      <c r="J1070">
        <v>0</v>
      </c>
      <c r="K1070" t="str">
        <f>IF(employee[[#This Row],[LeaveOrNot]]=1, "Leave", "Active")</f>
        <v>Active</v>
      </c>
    </row>
    <row r="1071" spans="1:11" x14ac:dyDescent="0.25">
      <c r="A1071" t="str" cm="1">
        <f t="array" ref="A1071">"EMP" &amp; TEXT(ROW() - ROW(employee[#Headers]), "0000")</f>
        <v>EMP1070</v>
      </c>
      <c r="B1071" t="s">
        <v>18</v>
      </c>
      <c r="C1071">
        <v>2015</v>
      </c>
      <c r="D1071" t="s">
        <v>13</v>
      </c>
      <c r="E1071">
        <v>1</v>
      </c>
      <c r="F1071">
        <v>25</v>
      </c>
      <c r="G1071" t="s">
        <v>14</v>
      </c>
      <c r="H1071" t="s">
        <v>12</v>
      </c>
      <c r="I1071">
        <v>3</v>
      </c>
      <c r="J1071">
        <v>1</v>
      </c>
      <c r="K1071" t="str">
        <f>IF(employee[[#This Row],[LeaveOrNot]]=1, "Leave", "Active")</f>
        <v>Leave</v>
      </c>
    </row>
    <row r="1072" spans="1:11" x14ac:dyDescent="0.25">
      <c r="A1072" t="str" cm="1">
        <f t="array" ref="A1072">"EMP" &amp; TEXT(ROW() - ROW(employee[#Headers]), "0000")</f>
        <v>EMP1071</v>
      </c>
      <c r="B1072" t="s">
        <v>9</v>
      </c>
      <c r="C1072">
        <v>2017</v>
      </c>
      <c r="D1072" t="s">
        <v>15</v>
      </c>
      <c r="E1072">
        <v>3</v>
      </c>
      <c r="F1072">
        <v>24</v>
      </c>
      <c r="G1072" t="s">
        <v>11</v>
      </c>
      <c r="H1072" t="s">
        <v>12</v>
      </c>
      <c r="I1072">
        <v>2</v>
      </c>
      <c r="J1072">
        <v>0</v>
      </c>
      <c r="K1072" t="str">
        <f>IF(employee[[#This Row],[LeaveOrNot]]=1, "Leave", "Active")</f>
        <v>Active</v>
      </c>
    </row>
    <row r="1073" spans="1:11" x14ac:dyDescent="0.25">
      <c r="A1073" t="str" cm="1">
        <f t="array" ref="A1073">"EMP" &amp; TEXT(ROW() - ROW(employee[#Headers]), "0000")</f>
        <v>EMP1072</v>
      </c>
      <c r="B1073" t="s">
        <v>9</v>
      </c>
      <c r="C1073">
        <v>2013</v>
      </c>
      <c r="D1073" t="s">
        <v>10</v>
      </c>
      <c r="E1073">
        <v>3</v>
      </c>
      <c r="F1073">
        <v>25</v>
      </c>
      <c r="G1073" t="s">
        <v>14</v>
      </c>
      <c r="H1073" t="s">
        <v>12</v>
      </c>
      <c r="I1073">
        <v>3</v>
      </c>
      <c r="J1073">
        <v>0</v>
      </c>
      <c r="K1073" t="str">
        <f>IF(employee[[#This Row],[LeaveOrNot]]=1, "Leave", "Active")</f>
        <v>Active</v>
      </c>
    </row>
    <row r="1074" spans="1:11" x14ac:dyDescent="0.25">
      <c r="A1074" t="str" cm="1">
        <f t="array" ref="A1074">"EMP" &amp; TEXT(ROW() - ROW(employee[#Headers]), "0000")</f>
        <v>EMP1073</v>
      </c>
      <c r="B1074" t="s">
        <v>9</v>
      </c>
      <c r="C1074">
        <v>2014</v>
      </c>
      <c r="D1074" t="s">
        <v>10</v>
      </c>
      <c r="E1074">
        <v>3</v>
      </c>
      <c r="F1074">
        <v>24</v>
      </c>
      <c r="G1074" t="s">
        <v>11</v>
      </c>
      <c r="H1074" t="s">
        <v>17</v>
      </c>
      <c r="I1074">
        <v>2</v>
      </c>
      <c r="J1074">
        <v>0</v>
      </c>
      <c r="K1074" t="str">
        <f>IF(employee[[#This Row],[LeaveOrNot]]=1, "Leave", "Active")</f>
        <v>Active</v>
      </c>
    </row>
    <row r="1075" spans="1:11" x14ac:dyDescent="0.25">
      <c r="A1075" t="str" cm="1">
        <f t="array" ref="A1075">"EMP" &amp; TEXT(ROW() - ROW(employee[#Headers]), "0000")</f>
        <v>EMP1074</v>
      </c>
      <c r="B1075" t="s">
        <v>16</v>
      </c>
      <c r="C1075">
        <v>2018</v>
      </c>
      <c r="D1075" t="s">
        <v>15</v>
      </c>
      <c r="E1075">
        <v>3</v>
      </c>
      <c r="F1075">
        <v>26</v>
      </c>
      <c r="G1075" t="s">
        <v>11</v>
      </c>
      <c r="H1075" t="s">
        <v>17</v>
      </c>
      <c r="I1075">
        <v>4</v>
      </c>
      <c r="J1075">
        <v>1</v>
      </c>
      <c r="K1075" t="str">
        <f>IF(employee[[#This Row],[LeaveOrNot]]=1, "Leave", "Active")</f>
        <v>Leave</v>
      </c>
    </row>
    <row r="1076" spans="1:11" x14ac:dyDescent="0.25">
      <c r="A1076" t="str" cm="1">
        <f t="array" ref="A1076">"EMP" &amp; TEXT(ROW() - ROW(employee[#Headers]), "0000")</f>
        <v>EMP1075</v>
      </c>
      <c r="B1076" t="s">
        <v>9</v>
      </c>
      <c r="C1076">
        <v>2015</v>
      </c>
      <c r="D1076" t="s">
        <v>10</v>
      </c>
      <c r="E1076">
        <v>2</v>
      </c>
      <c r="F1076">
        <v>25</v>
      </c>
      <c r="G1076" t="s">
        <v>14</v>
      </c>
      <c r="H1076" t="s">
        <v>12</v>
      </c>
      <c r="I1076">
        <v>3</v>
      </c>
      <c r="J1076">
        <v>1</v>
      </c>
      <c r="K1076" t="str">
        <f>IF(employee[[#This Row],[LeaveOrNot]]=1, "Leave", "Active")</f>
        <v>Leave</v>
      </c>
    </row>
    <row r="1077" spans="1:11" x14ac:dyDescent="0.25">
      <c r="A1077" t="str" cm="1">
        <f t="array" ref="A1077">"EMP" &amp; TEXT(ROW() - ROW(employee[#Headers]), "0000")</f>
        <v>EMP1076</v>
      </c>
      <c r="B1077" t="s">
        <v>9</v>
      </c>
      <c r="C1077">
        <v>2012</v>
      </c>
      <c r="D1077" t="s">
        <v>10</v>
      </c>
      <c r="E1077">
        <v>3</v>
      </c>
      <c r="F1077">
        <v>25</v>
      </c>
      <c r="G1077" t="s">
        <v>11</v>
      </c>
      <c r="H1077" t="s">
        <v>12</v>
      </c>
      <c r="I1077">
        <v>3</v>
      </c>
      <c r="J1077">
        <v>0</v>
      </c>
      <c r="K1077" t="str">
        <f>IF(employee[[#This Row],[LeaveOrNot]]=1, "Leave", "Active")</f>
        <v>Active</v>
      </c>
    </row>
    <row r="1078" spans="1:11" x14ac:dyDescent="0.25">
      <c r="A1078" t="str" cm="1">
        <f t="array" ref="A1078">"EMP" &amp; TEXT(ROW() - ROW(employee[#Headers]), "0000")</f>
        <v>EMP1077</v>
      </c>
      <c r="B1078" t="s">
        <v>16</v>
      </c>
      <c r="C1078">
        <v>2012</v>
      </c>
      <c r="D1078" t="s">
        <v>15</v>
      </c>
      <c r="E1078">
        <v>3</v>
      </c>
      <c r="F1078">
        <v>28</v>
      </c>
      <c r="G1078" t="s">
        <v>11</v>
      </c>
      <c r="H1078" t="s">
        <v>17</v>
      </c>
      <c r="I1078">
        <v>2</v>
      </c>
      <c r="J1078">
        <v>0</v>
      </c>
      <c r="K1078" t="str">
        <f>IF(employee[[#This Row],[LeaveOrNot]]=1, "Leave", "Active")</f>
        <v>Active</v>
      </c>
    </row>
    <row r="1079" spans="1:11" x14ac:dyDescent="0.25">
      <c r="A1079" t="str" cm="1">
        <f t="array" ref="A1079">"EMP" &amp; TEXT(ROW() - ROW(employee[#Headers]), "0000")</f>
        <v>EMP1078</v>
      </c>
      <c r="B1079" t="s">
        <v>9</v>
      </c>
      <c r="C1079">
        <v>2015</v>
      </c>
      <c r="D1079" t="s">
        <v>10</v>
      </c>
      <c r="E1079">
        <v>3</v>
      </c>
      <c r="F1079">
        <v>24</v>
      </c>
      <c r="G1079" t="s">
        <v>14</v>
      </c>
      <c r="H1079" t="s">
        <v>12</v>
      </c>
      <c r="I1079">
        <v>2</v>
      </c>
      <c r="J1079">
        <v>0</v>
      </c>
      <c r="K1079" t="str">
        <f>IF(employee[[#This Row],[LeaveOrNot]]=1, "Leave", "Active")</f>
        <v>Active</v>
      </c>
    </row>
    <row r="1080" spans="1:11" x14ac:dyDescent="0.25">
      <c r="A1080" t="str" cm="1">
        <f t="array" ref="A1080">"EMP" &amp; TEXT(ROW() - ROW(employee[#Headers]), "0000")</f>
        <v>EMP1079</v>
      </c>
      <c r="B1080" t="s">
        <v>9</v>
      </c>
      <c r="C1080">
        <v>2012</v>
      </c>
      <c r="D1080" t="s">
        <v>10</v>
      </c>
      <c r="E1080">
        <v>3</v>
      </c>
      <c r="F1080">
        <v>24</v>
      </c>
      <c r="G1080" t="s">
        <v>11</v>
      </c>
      <c r="H1080" t="s">
        <v>12</v>
      </c>
      <c r="I1080">
        <v>2</v>
      </c>
      <c r="J1080">
        <v>0</v>
      </c>
      <c r="K1080" t="str">
        <f>IF(employee[[#This Row],[LeaveOrNot]]=1, "Leave", "Active")</f>
        <v>Active</v>
      </c>
    </row>
    <row r="1081" spans="1:11" x14ac:dyDescent="0.25">
      <c r="A1081" t="str" cm="1">
        <f t="array" ref="A1081">"EMP" &amp; TEXT(ROW() - ROW(employee[#Headers]), "0000")</f>
        <v>EMP1080</v>
      </c>
      <c r="B1081" t="s">
        <v>18</v>
      </c>
      <c r="C1081">
        <v>2018</v>
      </c>
      <c r="D1081" t="s">
        <v>15</v>
      </c>
      <c r="E1081">
        <v>3</v>
      </c>
      <c r="F1081">
        <v>27</v>
      </c>
      <c r="G1081" t="s">
        <v>14</v>
      </c>
      <c r="H1081" t="s">
        <v>12</v>
      </c>
      <c r="I1081">
        <v>5</v>
      </c>
      <c r="J1081">
        <v>1</v>
      </c>
      <c r="K1081" t="str">
        <f>IF(employee[[#This Row],[LeaveOrNot]]=1, "Leave", "Active")</f>
        <v>Leave</v>
      </c>
    </row>
    <row r="1082" spans="1:11" x14ac:dyDescent="0.25">
      <c r="A1082" t="str" cm="1">
        <f t="array" ref="A1082">"EMP" &amp; TEXT(ROW() - ROW(employee[#Headers]), "0000")</f>
        <v>EMP1081</v>
      </c>
      <c r="B1082" t="s">
        <v>9</v>
      </c>
      <c r="C1082">
        <v>2014</v>
      </c>
      <c r="D1082" t="s">
        <v>10</v>
      </c>
      <c r="E1082">
        <v>3</v>
      </c>
      <c r="F1082">
        <v>25</v>
      </c>
      <c r="G1082" t="s">
        <v>11</v>
      </c>
      <c r="H1082" t="s">
        <v>12</v>
      </c>
      <c r="I1082">
        <v>3</v>
      </c>
      <c r="J1082">
        <v>0</v>
      </c>
      <c r="K1082" t="str">
        <f>IF(employee[[#This Row],[LeaveOrNot]]=1, "Leave", "Active")</f>
        <v>Active</v>
      </c>
    </row>
    <row r="1083" spans="1:11" x14ac:dyDescent="0.25">
      <c r="A1083" t="str" cm="1">
        <f t="array" ref="A1083">"EMP" &amp; TEXT(ROW() - ROW(employee[#Headers]), "0000")</f>
        <v>EMP1082</v>
      </c>
      <c r="B1083" t="s">
        <v>9</v>
      </c>
      <c r="C1083">
        <v>2012</v>
      </c>
      <c r="D1083" t="s">
        <v>10</v>
      </c>
      <c r="E1083">
        <v>3</v>
      </c>
      <c r="F1083">
        <v>25</v>
      </c>
      <c r="G1083" t="s">
        <v>11</v>
      </c>
      <c r="H1083" t="s">
        <v>12</v>
      </c>
      <c r="I1083">
        <v>3</v>
      </c>
      <c r="J1083">
        <v>0</v>
      </c>
      <c r="K1083" t="str">
        <f>IF(employee[[#This Row],[LeaveOrNot]]=1, "Leave", "Active")</f>
        <v>Active</v>
      </c>
    </row>
    <row r="1084" spans="1:11" x14ac:dyDescent="0.25">
      <c r="A1084" t="str" cm="1">
        <f t="array" ref="A1084">"EMP" &amp; TEXT(ROW() - ROW(employee[#Headers]), "0000")</f>
        <v>EMP1083</v>
      </c>
      <c r="B1084" t="s">
        <v>9</v>
      </c>
      <c r="C1084">
        <v>2012</v>
      </c>
      <c r="D1084" t="s">
        <v>10</v>
      </c>
      <c r="E1084">
        <v>3</v>
      </c>
      <c r="F1084">
        <v>28</v>
      </c>
      <c r="G1084" t="s">
        <v>11</v>
      </c>
      <c r="H1084" t="s">
        <v>12</v>
      </c>
      <c r="I1084">
        <v>5</v>
      </c>
      <c r="J1084">
        <v>0</v>
      </c>
      <c r="K1084" t="str">
        <f>IF(employee[[#This Row],[LeaveOrNot]]=1, "Leave", "Active")</f>
        <v>Active</v>
      </c>
    </row>
    <row r="1085" spans="1:11" x14ac:dyDescent="0.25">
      <c r="A1085" t="str" cm="1">
        <f t="array" ref="A1085">"EMP" &amp; TEXT(ROW() - ROW(employee[#Headers]), "0000")</f>
        <v>EMP1084</v>
      </c>
      <c r="B1085" t="s">
        <v>9</v>
      </c>
      <c r="C1085">
        <v>2017</v>
      </c>
      <c r="D1085" t="s">
        <v>15</v>
      </c>
      <c r="E1085">
        <v>2</v>
      </c>
      <c r="F1085">
        <v>26</v>
      </c>
      <c r="G1085" t="s">
        <v>14</v>
      </c>
      <c r="H1085" t="s">
        <v>12</v>
      </c>
      <c r="I1085">
        <v>4</v>
      </c>
      <c r="J1085">
        <v>0</v>
      </c>
      <c r="K1085" t="str">
        <f>IF(employee[[#This Row],[LeaveOrNot]]=1, "Leave", "Active")</f>
        <v>Active</v>
      </c>
    </row>
    <row r="1086" spans="1:11" x14ac:dyDescent="0.25">
      <c r="A1086" t="str" cm="1">
        <f t="array" ref="A1086">"EMP" &amp; TEXT(ROW() - ROW(employee[#Headers]), "0000")</f>
        <v>EMP1085</v>
      </c>
      <c r="B1086" t="s">
        <v>9</v>
      </c>
      <c r="C1086">
        <v>2013</v>
      </c>
      <c r="D1086" t="s">
        <v>10</v>
      </c>
      <c r="E1086">
        <v>3</v>
      </c>
      <c r="F1086">
        <v>25</v>
      </c>
      <c r="G1086" t="s">
        <v>11</v>
      </c>
      <c r="H1086" t="s">
        <v>12</v>
      </c>
      <c r="I1086">
        <v>3</v>
      </c>
      <c r="J1086">
        <v>0</v>
      </c>
      <c r="K1086" t="str">
        <f>IF(employee[[#This Row],[LeaveOrNot]]=1, "Leave", "Active")</f>
        <v>Active</v>
      </c>
    </row>
    <row r="1087" spans="1:11" x14ac:dyDescent="0.25">
      <c r="A1087" t="str" cm="1">
        <f t="array" ref="A1087">"EMP" &amp; TEXT(ROW() - ROW(employee[#Headers]), "0000")</f>
        <v>EMP1086</v>
      </c>
      <c r="B1087" t="s">
        <v>16</v>
      </c>
      <c r="C1087">
        <v>2018</v>
      </c>
      <c r="D1087" t="s">
        <v>13</v>
      </c>
      <c r="E1087">
        <v>3</v>
      </c>
      <c r="F1087">
        <v>24</v>
      </c>
      <c r="G1087" t="s">
        <v>11</v>
      </c>
      <c r="H1087" t="s">
        <v>12</v>
      </c>
      <c r="I1087">
        <v>2</v>
      </c>
      <c r="J1087">
        <v>1</v>
      </c>
      <c r="K1087" t="str">
        <f>IF(employee[[#This Row],[LeaveOrNot]]=1, "Leave", "Active")</f>
        <v>Leave</v>
      </c>
    </row>
    <row r="1088" spans="1:11" x14ac:dyDescent="0.25">
      <c r="A1088" t="str" cm="1">
        <f t="array" ref="A1088">"EMP" &amp; TEXT(ROW() - ROW(employee[#Headers]), "0000")</f>
        <v>EMP1087</v>
      </c>
      <c r="B1088" t="s">
        <v>9</v>
      </c>
      <c r="C1088">
        <v>2016</v>
      </c>
      <c r="D1088" t="s">
        <v>10</v>
      </c>
      <c r="E1088">
        <v>3</v>
      </c>
      <c r="F1088">
        <v>26</v>
      </c>
      <c r="G1088" t="s">
        <v>11</v>
      </c>
      <c r="H1088" t="s">
        <v>12</v>
      </c>
      <c r="I1088">
        <v>4</v>
      </c>
      <c r="J1088">
        <v>0</v>
      </c>
      <c r="K1088" t="str">
        <f>IF(employee[[#This Row],[LeaveOrNot]]=1, "Leave", "Active")</f>
        <v>Active</v>
      </c>
    </row>
    <row r="1089" spans="1:11" x14ac:dyDescent="0.25">
      <c r="A1089" t="str" cm="1">
        <f t="array" ref="A1089">"EMP" &amp; TEXT(ROW() - ROW(employee[#Headers]), "0000")</f>
        <v>EMP1088</v>
      </c>
      <c r="B1089" t="s">
        <v>9</v>
      </c>
      <c r="C1089">
        <v>2013</v>
      </c>
      <c r="D1089" t="s">
        <v>10</v>
      </c>
      <c r="E1089">
        <v>3</v>
      </c>
      <c r="F1089">
        <v>26</v>
      </c>
      <c r="G1089" t="s">
        <v>11</v>
      </c>
      <c r="H1089" t="s">
        <v>12</v>
      </c>
      <c r="I1089">
        <v>4</v>
      </c>
      <c r="J1089">
        <v>0</v>
      </c>
      <c r="K1089" t="str">
        <f>IF(employee[[#This Row],[LeaveOrNot]]=1, "Leave", "Active")</f>
        <v>Active</v>
      </c>
    </row>
    <row r="1090" spans="1:11" x14ac:dyDescent="0.25">
      <c r="A1090" t="str" cm="1">
        <f t="array" ref="A1090">"EMP" &amp; TEXT(ROW() - ROW(employee[#Headers]), "0000")</f>
        <v>EMP1089</v>
      </c>
      <c r="B1090" t="s">
        <v>9</v>
      </c>
      <c r="C1090">
        <v>2016</v>
      </c>
      <c r="D1090" t="s">
        <v>15</v>
      </c>
      <c r="E1090">
        <v>3</v>
      </c>
      <c r="F1090">
        <v>28</v>
      </c>
      <c r="G1090" t="s">
        <v>14</v>
      </c>
      <c r="H1090" t="s">
        <v>12</v>
      </c>
      <c r="I1090">
        <v>2</v>
      </c>
      <c r="J1090">
        <v>0</v>
      </c>
      <c r="K1090" t="str">
        <f>IF(employee[[#This Row],[LeaveOrNot]]=1, "Leave", "Active")</f>
        <v>Active</v>
      </c>
    </row>
    <row r="1091" spans="1:11" x14ac:dyDescent="0.25">
      <c r="A1091" t="str" cm="1">
        <f t="array" ref="A1091">"EMP" &amp; TEXT(ROW() - ROW(employee[#Headers]), "0000")</f>
        <v>EMP1090</v>
      </c>
      <c r="B1091" t="s">
        <v>16</v>
      </c>
      <c r="C1091">
        <v>2017</v>
      </c>
      <c r="D1091" t="s">
        <v>15</v>
      </c>
      <c r="E1091">
        <v>2</v>
      </c>
      <c r="F1091">
        <v>27</v>
      </c>
      <c r="G1091" t="s">
        <v>11</v>
      </c>
      <c r="H1091" t="s">
        <v>17</v>
      </c>
      <c r="I1091">
        <v>5</v>
      </c>
      <c r="J1091">
        <v>1</v>
      </c>
      <c r="K1091" t="str">
        <f>IF(employee[[#This Row],[LeaveOrNot]]=1, "Leave", "Active")</f>
        <v>Leave</v>
      </c>
    </row>
    <row r="1092" spans="1:11" x14ac:dyDescent="0.25">
      <c r="A1092" t="str" cm="1">
        <f t="array" ref="A1092">"EMP" &amp; TEXT(ROW() - ROW(employee[#Headers]), "0000")</f>
        <v>EMP1091</v>
      </c>
      <c r="B1092" t="s">
        <v>9</v>
      </c>
      <c r="C1092">
        <v>2018</v>
      </c>
      <c r="D1092" t="s">
        <v>13</v>
      </c>
      <c r="E1092">
        <v>2</v>
      </c>
      <c r="F1092">
        <v>27</v>
      </c>
      <c r="G1092" t="s">
        <v>14</v>
      </c>
      <c r="H1092" t="s">
        <v>12</v>
      </c>
      <c r="I1092">
        <v>5</v>
      </c>
      <c r="J1092">
        <v>1</v>
      </c>
      <c r="K1092" t="str">
        <f>IF(employee[[#This Row],[LeaveOrNot]]=1, "Leave", "Active")</f>
        <v>Leave</v>
      </c>
    </row>
    <row r="1093" spans="1:11" x14ac:dyDescent="0.25">
      <c r="A1093" t="str" cm="1">
        <f t="array" ref="A1093">"EMP" &amp; TEXT(ROW() - ROW(employee[#Headers]), "0000")</f>
        <v>EMP1092</v>
      </c>
      <c r="B1093" t="s">
        <v>16</v>
      </c>
      <c r="C1093">
        <v>2014</v>
      </c>
      <c r="D1093" t="s">
        <v>15</v>
      </c>
      <c r="E1093">
        <v>3</v>
      </c>
      <c r="F1093">
        <v>28</v>
      </c>
      <c r="G1093" t="s">
        <v>14</v>
      </c>
      <c r="H1093" t="s">
        <v>12</v>
      </c>
      <c r="I1093">
        <v>4</v>
      </c>
      <c r="J1093">
        <v>0</v>
      </c>
      <c r="K1093" t="str">
        <f>IF(employee[[#This Row],[LeaveOrNot]]=1, "Leave", "Active")</f>
        <v>Active</v>
      </c>
    </row>
    <row r="1094" spans="1:11" x14ac:dyDescent="0.25">
      <c r="A1094" t="str" cm="1">
        <f t="array" ref="A1094">"EMP" &amp; TEXT(ROW() - ROW(employee[#Headers]), "0000")</f>
        <v>EMP1093</v>
      </c>
      <c r="B1094" t="s">
        <v>16</v>
      </c>
      <c r="C1094">
        <v>2017</v>
      </c>
      <c r="D1094" t="s">
        <v>15</v>
      </c>
      <c r="E1094">
        <v>3</v>
      </c>
      <c r="F1094">
        <v>25</v>
      </c>
      <c r="G1094" t="s">
        <v>14</v>
      </c>
      <c r="H1094" t="s">
        <v>12</v>
      </c>
      <c r="I1094">
        <v>3</v>
      </c>
      <c r="J1094">
        <v>0</v>
      </c>
      <c r="K1094" t="str">
        <f>IF(employee[[#This Row],[LeaveOrNot]]=1, "Leave", "Active")</f>
        <v>Active</v>
      </c>
    </row>
    <row r="1095" spans="1:11" x14ac:dyDescent="0.25">
      <c r="A1095" t="str" cm="1">
        <f t="array" ref="A1095">"EMP" &amp; TEXT(ROW() - ROW(employee[#Headers]), "0000")</f>
        <v>EMP1094</v>
      </c>
      <c r="B1095" t="s">
        <v>16</v>
      </c>
      <c r="C1095">
        <v>2017</v>
      </c>
      <c r="D1095" t="s">
        <v>10</v>
      </c>
      <c r="E1095">
        <v>3</v>
      </c>
      <c r="F1095">
        <v>26</v>
      </c>
      <c r="G1095" t="s">
        <v>14</v>
      </c>
      <c r="H1095" t="s">
        <v>12</v>
      </c>
      <c r="I1095">
        <v>4</v>
      </c>
      <c r="J1095">
        <v>0</v>
      </c>
      <c r="K1095" t="str">
        <f>IF(employee[[#This Row],[LeaveOrNot]]=1, "Leave", "Active")</f>
        <v>Active</v>
      </c>
    </row>
    <row r="1096" spans="1:11" x14ac:dyDescent="0.25">
      <c r="A1096" t="str" cm="1">
        <f t="array" ref="A1096">"EMP" &amp; TEXT(ROW() - ROW(employee[#Headers]), "0000")</f>
        <v>EMP1095</v>
      </c>
      <c r="B1096" t="s">
        <v>9</v>
      </c>
      <c r="C1096">
        <v>2015</v>
      </c>
      <c r="D1096" t="s">
        <v>13</v>
      </c>
      <c r="E1096">
        <v>2</v>
      </c>
      <c r="F1096">
        <v>27</v>
      </c>
      <c r="G1096" t="s">
        <v>14</v>
      </c>
      <c r="H1096" t="s">
        <v>12</v>
      </c>
      <c r="I1096">
        <v>5</v>
      </c>
      <c r="J1096">
        <v>1</v>
      </c>
      <c r="K1096" t="str">
        <f>IF(employee[[#This Row],[LeaveOrNot]]=1, "Leave", "Active")</f>
        <v>Leave</v>
      </c>
    </row>
    <row r="1097" spans="1:11" x14ac:dyDescent="0.25">
      <c r="A1097" t="str" cm="1">
        <f t="array" ref="A1097">"EMP" &amp; TEXT(ROW() - ROW(employee[#Headers]), "0000")</f>
        <v>EMP1096</v>
      </c>
      <c r="B1097" t="s">
        <v>9</v>
      </c>
      <c r="C1097">
        <v>2013</v>
      </c>
      <c r="D1097" t="s">
        <v>15</v>
      </c>
      <c r="E1097">
        <v>3</v>
      </c>
      <c r="F1097">
        <v>27</v>
      </c>
      <c r="G1097" t="s">
        <v>14</v>
      </c>
      <c r="H1097" t="s">
        <v>12</v>
      </c>
      <c r="I1097">
        <v>5</v>
      </c>
      <c r="J1097">
        <v>0</v>
      </c>
      <c r="K1097" t="str">
        <f>IF(employee[[#This Row],[LeaveOrNot]]=1, "Leave", "Active")</f>
        <v>Active</v>
      </c>
    </row>
    <row r="1098" spans="1:11" x14ac:dyDescent="0.25">
      <c r="A1098" t="str" cm="1">
        <f t="array" ref="A1098">"EMP" &amp; TEXT(ROW() - ROW(employee[#Headers]), "0000")</f>
        <v>EMP1097</v>
      </c>
      <c r="B1098" t="s">
        <v>16</v>
      </c>
      <c r="C1098">
        <v>2017</v>
      </c>
      <c r="D1098" t="s">
        <v>15</v>
      </c>
      <c r="E1098">
        <v>1</v>
      </c>
      <c r="F1098">
        <v>26</v>
      </c>
      <c r="G1098" t="s">
        <v>14</v>
      </c>
      <c r="H1098" t="s">
        <v>12</v>
      </c>
      <c r="I1098">
        <v>4</v>
      </c>
      <c r="J1098">
        <v>0</v>
      </c>
      <c r="K1098" t="str">
        <f>IF(employee[[#This Row],[LeaveOrNot]]=1, "Leave", "Active")</f>
        <v>Active</v>
      </c>
    </row>
    <row r="1099" spans="1:11" x14ac:dyDescent="0.25">
      <c r="A1099" t="str" cm="1">
        <f t="array" ref="A1099">"EMP" &amp; TEXT(ROW() - ROW(employee[#Headers]), "0000")</f>
        <v>EMP1098</v>
      </c>
      <c r="B1099" t="s">
        <v>9</v>
      </c>
      <c r="C1099">
        <v>2013</v>
      </c>
      <c r="D1099" t="s">
        <v>15</v>
      </c>
      <c r="E1099">
        <v>3</v>
      </c>
      <c r="F1099">
        <v>27</v>
      </c>
      <c r="G1099" t="s">
        <v>14</v>
      </c>
      <c r="H1099" t="s">
        <v>12</v>
      </c>
      <c r="I1099">
        <v>5</v>
      </c>
      <c r="J1099">
        <v>0</v>
      </c>
      <c r="K1099" t="str">
        <f>IF(employee[[#This Row],[LeaveOrNot]]=1, "Leave", "Active")</f>
        <v>Active</v>
      </c>
    </row>
    <row r="1100" spans="1:11" x14ac:dyDescent="0.25">
      <c r="A1100" t="str" cm="1">
        <f t="array" ref="A1100">"EMP" &amp; TEXT(ROW() - ROW(employee[#Headers]), "0000")</f>
        <v>EMP1099</v>
      </c>
      <c r="B1100" t="s">
        <v>9</v>
      </c>
      <c r="C1100">
        <v>2012</v>
      </c>
      <c r="D1100" t="s">
        <v>15</v>
      </c>
      <c r="E1100">
        <v>3</v>
      </c>
      <c r="F1100">
        <v>28</v>
      </c>
      <c r="G1100" t="s">
        <v>11</v>
      </c>
      <c r="H1100" t="s">
        <v>12</v>
      </c>
      <c r="I1100">
        <v>3</v>
      </c>
      <c r="J1100">
        <v>0</v>
      </c>
      <c r="K1100" t="str">
        <f>IF(employee[[#This Row],[LeaveOrNot]]=1, "Leave", "Active")</f>
        <v>Active</v>
      </c>
    </row>
    <row r="1101" spans="1:11" x14ac:dyDescent="0.25">
      <c r="A1101" t="str" cm="1">
        <f t="array" ref="A1101">"EMP" &amp; TEXT(ROW() - ROW(employee[#Headers]), "0000")</f>
        <v>EMP1100</v>
      </c>
      <c r="B1101" t="s">
        <v>16</v>
      </c>
      <c r="C1101">
        <v>2017</v>
      </c>
      <c r="D1101" t="s">
        <v>13</v>
      </c>
      <c r="E1101">
        <v>2</v>
      </c>
      <c r="F1101">
        <v>27</v>
      </c>
      <c r="G1101" t="s">
        <v>11</v>
      </c>
      <c r="H1101" t="s">
        <v>12</v>
      </c>
      <c r="I1101">
        <v>5</v>
      </c>
      <c r="J1101">
        <v>1</v>
      </c>
      <c r="K1101" t="str">
        <f>IF(employee[[#This Row],[LeaveOrNot]]=1, "Leave", "Active")</f>
        <v>Leave</v>
      </c>
    </row>
    <row r="1102" spans="1:11" x14ac:dyDescent="0.25">
      <c r="A1102" t="str" cm="1">
        <f t="array" ref="A1102">"EMP" &amp; TEXT(ROW() - ROW(employee[#Headers]), "0000")</f>
        <v>EMP1101</v>
      </c>
      <c r="B1102" t="s">
        <v>9</v>
      </c>
      <c r="C1102">
        <v>2017</v>
      </c>
      <c r="D1102" t="s">
        <v>15</v>
      </c>
      <c r="E1102">
        <v>3</v>
      </c>
      <c r="F1102">
        <v>26</v>
      </c>
      <c r="G1102" t="s">
        <v>14</v>
      </c>
      <c r="H1102" t="s">
        <v>12</v>
      </c>
      <c r="I1102">
        <v>4</v>
      </c>
      <c r="J1102">
        <v>0</v>
      </c>
      <c r="K1102" t="str">
        <f>IF(employee[[#This Row],[LeaveOrNot]]=1, "Leave", "Active")</f>
        <v>Active</v>
      </c>
    </row>
    <row r="1103" spans="1:11" x14ac:dyDescent="0.25">
      <c r="A1103" t="str" cm="1">
        <f t="array" ref="A1103">"EMP" &amp; TEXT(ROW() - ROW(employee[#Headers]), "0000")</f>
        <v>EMP1102</v>
      </c>
      <c r="B1103" t="s">
        <v>9</v>
      </c>
      <c r="C1103">
        <v>2013</v>
      </c>
      <c r="D1103" t="s">
        <v>10</v>
      </c>
      <c r="E1103">
        <v>3</v>
      </c>
      <c r="F1103">
        <v>28</v>
      </c>
      <c r="G1103" t="s">
        <v>14</v>
      </c>
      <c r="H1103" t="s">
        <v>12</v>
      </c>
      <c r="I1103">
        <v>4</v>
      </c>
      <c r="J1103">
        <v>1</v>
      </c>
      <c r="K1103" t="str">
        <f>IF(employee[[#This Row],[LeaveOrNot]]=1, "Leave", "Active")</f>
        <v>Leave</v>
      </c>
    </row>
    <row r="1104" spans="1:11" x14ac:dyDescent="0.25">
      <c r="A1104" t="str" cm="1">
        <f t="array" ref="A1104">"EMP" &amp; TEXT(ROW() - ROW(employee[#Headers]), "0000")</f>
        <v>EMP1103</v>
      </c>
      <c r="B1104" t="s">
        <v>16</v>
      </c>
      <c r="C1104">
        <v>2012</v>
      </c>
      <c r="D1104" t="s">
        <v>15</v>
      </c>
      <c r="E1104">
        <v>3</v>
      </c>
      <c r="F1104">
        <v>27</v>
      </c>
      <c r="G1104" t="s">
        <v>11</v>
      </c>
      <c r="H1104" t="s">
        <v>17</v>
      </c>
      <c r="I1104">
        <v>5</v>
      </c>
      <c r="J1104">
        <v>1</v>
      </c>
      <c r="K1104" t="str">
        <f>IF(employee[[#This Row],[LeaveOrNot]]=1, "Leave", "Active")</f>
        <v>Leave</v>
      </c>
    </row>
    <row r="1105" spans="1:11" x14ac:dyDescent="0.25">
      <c r="A1105" t="str" cm="1">
        <f t="array" ref="A1105">"EMP" &amp; TEXT(ROW() - ROW(employee[#Headers]), "0000")</f>
        <v>EMP1104</v>
      </c>
      <c r="B1105" t="s">
        <v>9</v>
      </c>
      <c r="C1105">
        <v>2017</v>
      </c>
      <c r="D1105" t="s">
        <v>13</v>
      </c>
      <c r="E1105">
        <v>2</v>
      </c>
      <c r="F1105">
        <v>24</v>
      </c>
      <c r="G1105" t="s">
        <v>11</v>
      </c>
      <c r="H1105" t="s">
        <v>12</v>
      </c>
      <c r="I1105">
        <v>2</v>
      </c>
      <c r="J1105">
        <v>0</v>
      </c>
      <c r="K1105" t="str">
        <f>IF(employee[[#This Row],[LeaveOrNot]]=1, "Leave", "Active")</f>
        <v>Active</v>
      </c>
    </row>
    <row r="1106" spans="1:11" x14ac:dyDescent="0.25">
      <c r="A1106" t="str" cm="1">
        <f t="array" ref="A1106">"EMP" &amp; TEXT(ROW() - ROW(employee[#Headers]), "0000")</f>
        <v>EMP1105</v>
      </c>
      <c r="B1106" t="s">
        <v>16</v>
      </c>
      <c r="C1106">
        <v>2017</v>
      </c>
      <c r="D1106" t="s">
        <v>15</v>
      </c>
      <c r="E1106">
        <v>3</v>
      </c>
      <c r="F1106">
        <v>25</v>
      </c>
      <c r="G1106" t="s">
        <v>14</v>
      </c>
      <c r="H1106" t="s">
        <v>12</v>
      </c>
      <c r="I1106">
        <v>3</v>
      </c>
      <c r="J1106">
        <v>1</v>
      </c>
      <c r="K1106" t="str">
        <f>IF(employee[[#This Row],[LeaveOrNot]]=1, "Leave", "Active")</f>
        <v>Leave</v>
      </c>
    </row>
    <row r="1107" spans="1:11" x14ac:dyDescent="0.25">
      <c r="A1107" t="str" cm="1">
        <f t="array" ref="A1107">"EMP" &amp; TEXT(ROW() - ROW(employee[#Headers]), "0000")</f>
        <v>EMP1106</v>
      </c>
      <c r="B1107" t="s">
        <v>9</v>
      </c>
      <c r="C1107">
        <v>2018</v>
      </c>
      <c r="D1107" t="s">
        <v>10</v>
      </c>
      <c r="E1107">
        <v>3</v>
      </c>
      <c r="F1107">
        <v>25</v>
      </c>
      <c r="G1107" t="s">
        <v>14</v>
      </c>
      <c r="H1107" t="s">
        <v>17</v>
      </c>
      <c r="I1107">
        <v>3</v>
      </c>
      <c r="J1107">
        <v>1</v>
      </c>
      <c r="K1107" t="str">
        <f>IF(employee[[#This Row],[LeaveOrNot]]=1, "Leave", "Active")</f>
        <v>Leave</v>
      </c>
    </row>
    <row r="1108" spans="1:11" x14ac:dyDescent="0.25">
      <c r="A1108" t="str" cm="1">
        <f t="array" ref="A1108">"EMP" &amp; TEXT(ROW() - ROW(employee[#Headers]), "0000")</f>
        <v>EMP1107</v>
      </c>
      <c r="B1108" t="s">
        <v>9</v>
      </c>
      <c r="C1108">
        <v>2016</v>
      </c>
      <c r="D1108" t="s">
        <v>10</v>
      </c>
      <c r="E1108">
        <v>3</v>
      </c>
      <c r="F1108">
        <v>28</v>
      </c>
      <c r="G1108" t="s">
        <v>11</v>
      </c>
      <c r="H1108" t="s">
        <v>17</v>
      </c>
      <c r="I1108">
        <v>4</v>
      </c>
      <c r="J1108">
        <v>0</v>
      </c>
      <c r="K1108" t="str">
        <f>IF(employee[[#This Row],[LeaveOrNot]]=1, "Leave", "Active")</f>
        <v>Active</v>
      </c>
    </row>
    <row r="1109" spans="1:11" x14ac:dyDescent="0.25">
      <c r="A1109" t="str" cm="1">
        <f t="array" ref="A1109">"EMP" &amp; TEXT(ROW() - ROW(employee[#Headers]), "0000")</f>
        <v>EMP1108</v>
      </c>
      <c r="B1109" t="s">
        <v>16</v>
      </c>
      <c r="C1109">
        <v>2017</v>
      </c>
      <c r="D1109" t="s">
        <v>15</v>
      </c>
      <c r="E1109">
        <v>3</v>
      </c>
      <c r="F1109">
        <v>28</v>
      </c>
      <c r="G1109" t="s">
        <v>11</v>
      </c>
      <c r="H1109" t="s">
        <v>12</v>
      </c>
      <c r="I1109">
        <v>2</v>
      </c>
      <c r="J1109">
        <v>0</v>
      </c>
      <c r="K1109" t="str">
        <f>IF(employee[[#This Row],[LeaveOrNot]]=1, "Leave", "Active")</f>
        <v>Active</v>
      </c>
    </row>
    <row r="1110" spans="1:11" x14ac:dyDescent="0.25">
      <c r="A1110" t="str" cm="1">
        <f t="array" ref="A1110">"EMP" &amp; TEXT(ROW() - ROW(employee[#Headers]), "0000")</f>
        <v>EMP1109</v>
      </c>
      <c r="B1110" t="s">
        <v>9</v>
      </c>
      <c r="C1110">
        <v>2014</v>
      </c>
      <c r="D1110" t="s">
        <v>10</v>
      </c>
      <c r="E1110">
        <v>3</v>
      </c>
      <c r="F1110">
        <v>24</v>
      </c>
      <c r="G1110" t="s">
        <v>11</v>
      </c>
      <c r="H1110" t="s">
        <v>12</v>
      </c>
      <c r="I1110">
        <v>2</v>
      </c>
      <c r="J1110">
        <v>0</v>
      </c>
      <c r="K1110" t="str">
        <f>IF(employee[[#This Row],[LeaveOrNot]]=1, "Leave", "Active")</f>
        <v>Active</v>
      </c>
    </row>
    <row r="1111" spans="1:11" x14ac:dyDescent="0.25">
      <c r="A1111" t="str" cm="1">
        <f t="array" ref="A1111">"EMP" &amp; TEXT(ROW() - ROW(employee[#Headers]), "0000")</f>
        <v>EMP1110</v>
      </c>
      <c r="B1111" t="s">
        <v>9</v>
      </c>
      <c r="C1111">
        <v>2016</v>
      </c>
      <c r="D1111" t="s">
        <v>10</v>
      </c>
      <c r="E1111">
        <v>3</v>
      </c>
      <c r="F1111">
        <v>26</v>
      </c>
      <c r="G1111" t="s">
        <v>11</v>
      </c>
      <c r="H1111" t="s">
        <v>17</v>
      </c>
      <c r="I1111">
        <v>4</v>
      </c>
      <c r="J1111">
        <v>0</v>
      </c>
      <c r="K1111" t="str">
        <f>IF(employee[[#This Row],[LeaveOrNot]]=1, "Leave", "Active")</f>
        <v>Active</v>
      </c>
    </row>
    <row r="1112" spans="1:11" x14ac:dyDescent="0.25">
      <c r="A1112" t="str" cm="1">
        <f t="array" ref="A1112">"EMP" &amp; TEXT(ROW() - ROW(employee[#Headers]), "0000")</f>
        <v>EMP1111</v>
      </c>
      <c r="B1112" t="s">
        <v>9</v>
      </c>
      <c r="C1112">
        <v>2014</v>
      </c>
      <c r="D1112" t="s">
        <v>13</v>
      </c>
      <c r="E1112">
        <v>3</v>
      </c>
      <c r="F1112">
        <v>24</v>
      </c>
      <c r="G1112" t="s">
        <v>14</v>
      </c>
      <c r="H1112" t="s">
        <v>12</v>
      </c>
      <c r="I1112">
        <v>2</v>
      </c>
      <c r="J1112">
        <v>1</v>
      </c>
      <c r="K1112" t="str">
        <f>IF(employee[[#This Row],[LeaveOrNot]]=1, "Leave", "Active")</f>
        <v>Leave</v>
      </c>
    </row>
    <row r="1113" spans="1:11" x14ac:dyDescent="0.25">
      <c r="A1113" t="str" cm="1">
        <f t="array" ref="A1113">"EMP" &amp; TEXT(ROW() - ROW(employee[#Headers]), "0000")</f>
        <v>EMP1112</v>
      </c>
      <c r="B1113" t="s">
        <v>9</v>
      </c>
      <c r="C1113">
        <v>2013</v>
      </c>
      <c r="D1113" t="s">
        <v>13</v>
      </c>
      <c r="E1113">
        <v>3</v>
      </c>
      <c r="F1113">
        <v>26</v>
      </c>
      <c r="G1113" t="s">
        <v>11</v>
      </c>
      <c r="H1113" t="s">
        <v>12</v>
      </c>
      <c r="I1113">
        <v>4</v>
      </c>
      <c r="J1113">
        <v>0</v>
      </c>
      <c r="K1113" t="str">
        <f>IF(employee[[#This Row],[LeaveOrNot]]=1, "Leave", "Active")</f>
        <v>Active</v>
      </c>
    </row>
    <row r="1114" spans="1:11" x14ac:dyDescent="0.25">
      <c r="A1114" t="str" cm="1">
        <f t="array" ref="A1114">"EMP" &amp; TEXT(ROW() - ROW(employee[#Headers]), "0000")</f>
        <v>EMP1113</v>
      </c>
      <c r="B1114" t="s">
        <v>9</v>
      </c>
      <c r="C1114">
        <v>2012</v>
      </c>
      <c r="D1114" t="s">
        <v>10</v>
      </c>
      <c r="E1114">
        <v>3</v>
      </c>
      <c r="F1114">
        <v>27</v>
      </c>
      <c r="G1114" t="s">
        <v>11</v>
      </c>
      <c r="H1114" t="s">
        <v>12</v>
      </c>
      <c r="I1114">
        <v>5</v>
      </c>
      <c r="J1114">
        <v>0</v>
      </c>
      <c r="K1114" t="str">
        <f>IF(employee[[#This Row],[LeaveOrNot]]=1, "Leave", "Active")</f>
        <v>Active</v>
      </c>
    </row>
    <row r="1115" spans="1:11" x14ac:dyDescent="0.25">
      <c r="A1115" t="str" cm="1">
        <f t="array" ref="A1115">"EMP" &amp; TEXT(ROW() - ROW(employee[#Headers]), "0000")</f>
        <v>EMP1114</v>
      </c>
      <c r="B1115" t="s">
        <v>9</v>
      </c>
      <c r="C1115">
        <v>2018</v>
      </c>
      <c r="D1115" t="s">
        <v>10</v>
      </c>
      <c r="E1115">
        <v>3</v>
      </c>
      <c r="F1115">
        <v>24</v>
      </c>
      <c r="G1115" t="s">
        <v>11</v>
      </c>
      <c r="H1115" t="s">
        <v>12</v>
      </c>
      <c r="I1115">
        <v>2</v>
      </c>
      <c r="J1115">
        <v>1</v>
      </c>
      <c r="K1115" t="str">
        <f>IF(employee[[#This Row],[LeaveOrNot]]=1, "Leave", "Active")</f>
        <v>Leave</v>
      </c>
    </row>
    <row r="1116" spans="1:11" x14ac:dyDescent="0.25">
      <c r="A1116" t="str" cm="1">
        <f t="array" ref="A1116">"EMP" &amp; TEXT(ROW() - ROW(employee[#Headers]), "0000")</f>
        <v>EMP1115</v>
      </c>
      <c r="B1116" t="s">
        <v>9</v>
      </c>
      <c r="C1116">
        <v>2017</v>
      </c>
      <c r="D1116" t="s">
        <v>10</v>
      </c>
      <c r="E1116">
        <v>1</v>
      </c>
      <c r="F1116">
        <v>26</v>
      </c>
      <c r="G1116" t="s">
        <v>14</v>
      </c>
      <c r="H1116" t="s">
        <v>12</v>
      </c>
      <c r="I1116">
        <v>4</v>
      </c>
      <c r="J1116">
        <v>0</v>
      </c>
      <c r="K1116" t="str">
        <f>IF(employee[[#This Row],[LeaveOrNot]]=1, "Leave", "Active")</f>
        <v>Active</v>
      </c>
    </row>
    <row r="1117" spans="1:11" x14ac:dyDescent="0.25">
      <c r="A1117" t="str" cm="1">
        <f t="array" ref="A1117">"EMP" &amp; TEXT(ROW() - ROW(employee[#Headers]), "0000")</f>
        <v>EMP1116</v>
      </c>
      <c r="B1117" t="s">
        <v>9</v>
      </c>
      <c r="C1117">
        <v>2015</v>
      </c>
      <c r="D1117" t="s">
        <v>10</v>
      </c>
      <c r="E1117">
        <v>3</v>
      </c>
      <c r="F1117">
        <v>28</v>
      </c>
      <c r="G1117" t="s">
        <v>14</v>
      </c>
      <c r="H1117" t="s">
        <v>12</v>
      </c>
      <c r="I1117">
        <v>3</v>
      </c>
      <c r="J1117">
        <v>0</v>
      </c>
      <c r="K1117" t="str">
        <f>IF(employee[[#This Row],[LeaveOrNot]]=1, "Leave", "Active")</f>
        <v>Active</v>
      </c>
    </row>
    <row r="1118" spans="1:11" x14ac:dyDescent="0.25">
      <c r="A1118" t="str" cm="1">
        <f t="array" ref="A1118">"EMP" &amp; TEXT(ROW() - ROW(employee[#Headers]), "0000")</f>
        <v>EMP1117</v>
      </c>
      <c r="B1118" t="s">
        <v>9</v>
      </c>
      <c r="C1118">
        <v>2013</v>
      </c>
      <c r="D1118" t="s">
        <v>10</v>
      </c>
      <c r="E1118">
        <v>3</v>
      </c>
      <c r="F1118">
        <v>28</v>
      </c>
      <c r="G1118" t="s">
        <v>11</v>
      </c>
      <c r="H1118" t="s">
        <v>12</v>
      </c>
      <c r="I1118">
        <v>3</v>
      </c>
      <c r="J1118">
        <v>1</v>
      </c>
      <c r="K1118" t="str">
        <f>IF(employee[[#This Row],[LeaveOrNot]]=1, "Leave", "Active")</f>
        <v>Leave</v>
      </c>
    </row>
    <row r="1119" spans="1:11" x14ac:dyDescent="0.25">
      <c r="A1119" t="str" cm="1">
        <f t="array" ref="A1119">"EMP" &amp; TEXT(ROW() - ROW(employee[#Headers]), "0000")</f>
        <v>EMP1118</v>
      </c>
      <c r="B1119" t="s">
        <v>9</v>
      </c>
      <c r="C1119">
        <v>2012</v>
      </c>
      <c r="D1119" t="s">
        <v>10</v>
      </c>
      <c r="E1119">
        <v>3</v>
      </c>
      <c r="F1119">
        <v>27</v>
      </c>
      <c r="G1119" t="s">
        <v>11</v>
      </c>
      <c r="H1119" t="s">
        <v>17</v>
      </c>
      <c r="I1119">
        <v>5</v>
      </c>
      <c r="J1119">
        <v>0</v>
      </c>
      <c r="K1119" t="str">
        <f>IF(employee[[#This Row],[LeaveOrNot]]=1, "Leave", "Active")</f>
        <v>Active</v>
      </c>
    </row>
    <row r="1120" spans="1:11" x14ac:dyDescent="0.25">
      <c r="A1120" t="str" cm="1">
        <f t="array" ref="A1120">"EMP" &amp; TEXT(ROW() - ROW(employee[#Headers]), "0000")</f>
        <v>EMP1119</v>
      </c>
      <c r="B1120" t="s">
        <v>9</v>
      </c>
      <c r="C1120">
        <v>2013</v>
      </c>
      <c r="D1120" t="s">
        <v>10</v>
      </c>
      <c r="E1120">
        <v>3</v>
      </c>
      <c r="F1120">
        <v>26</v>
      </c>
      <c r="G1120" t="s">
        <v>14</v>
      </c>
      <c r="H1120" t="s">
        <v>12</v>
      </c>
      <c r="I1120">
        <v>4</v>
      </c>
      <c r="J1120">
        <v>0</v>
      </c>
      <c r="K1120" t="str">
        <f>IF(employee[[#This Row],[LeaveOrNot]]=1, "Leave", "Active")</f>
        <v>Active</v>
      </c>
    </row>
    <row r="1121" spans="1:11" x14ac:dyDescent="0.25">
      <c r="A1121" t="str" cm="1">
        <f t="array" ref="A1121">"EMP" &amp; TEXT(ROW() - ROW(employee[#Headers]), "0000")</f>
        <v>EMP1120</v>
      </c>
      <c r="B1121" t="s">
        <v>16</v>
      </c>
      <c r="C1121">
        <v>2013</v>
      </c>
      <c r="D1121" t="s">
        <v>15</v>
      </c>
      <c r="E1121">
        <v>2</v>
      </c>
      <c r="F1121">
        <v>27</v>
      </c>
      <c r="G1121" t="s">
        <v>14</v>
      </c>
      <c r="H1121" t="s">
        <v>12</v>
      </c>
      <c r="I1121">
        <v>5</v>
      </c>
      <c r="J1121">
        <v>1</v>
      </c>
      <c r="K1121" t="str">
        <f>IF(employee[[#This Row],[LeaveOrNot]]=1, "Leave", "Active")</f>
        <v>Leave</v>
      </c>
    </row>
    <row r="1122" spans="1:11" x14ac:dyDescent="0.25">
      <c r="A1122" t="str" cm="1">
        <f t="array" ref="A1122">"EMP" &amp; TEXT(ROW() - ROW(employee[#Headers]), "0000")</f>
        <v>EMP1121</v>
      </c>
      <c r="B1122" t="s">
        <v>9</v>
      </c>
      <c r="C1122">
        <v>2016</v>
      </c>
      <c r="D1122" t="s">
        <v>15</v>
      </c>
      <c r="E1122">
        <v>3</v>
      </c>
      <c r="F1122">
        <v>24</v>
      </c>
      <c r="G1122" t="s">
        <v>14</v>
      </c>
      <c r="H1122" t="s">
        <v>12</v>
      </c>
      <c r="I1122">
        <v>2</v>
      </c>
      <c r="J1122">
        <v>0</v>
      </c>
      <c r="K1122" t="str">
        <f>IF(employee[[#This Row],[LeaveOrNot]]=1, "Leave", "Active")</f>
        <v>Active</v>
      </c>
    </row>
    <row r="1123" spans="1:11" x14ac:dyDescent="0.25">
      <c r="A1123" t="str" cm="1">
        <f t="array" ref="A1123">"EMP" &amp; TEXT(ROW() - ROW(employee[#Headers]), "0000")</f>
        <v>EMP1122</v>
      </c>
      <c r="B1123" t="s">
        <v>9</v>
      </c>
      <c r="C1123">
        <v>2015</v>
      </c>
      <c r="D1123" t="s">
        <v>13</v>
      </c>
      <c r="E1123">
        <v>2</v>
      </c>
      <c r="F1123">
        <v>28</v>
      </c>
      <c r="G1123" t="s">
        <v>14</v>
      </c>
      <c r="H1123" t="s">
        <v>12</v>
      </c>
      <c r="I1123">
        <v>2</v>
      </c>
      <c r="J1123">
        <v>1</v>
      </c>
      <c r="K1123" t="str">
        <f>IF(employee[[#This Row],[LeaveOrNot]]=1, "Leave", "Active")</f>
        <v>Leave</v>
      </c>
    </row>
    <row r="1124" spans="1:11" x14ac:dyDescent="0.25">
      <c r="A1124" t="str" cm="1">
        <f t="array" ref="A1124">"EMP" &amp; TEXT(ROW() - ROW(employee[#Headers]), "0000")</f>
        <v>EMP1123</v>
      </c>
      <c r="B1124" t="s">
        <v>9</v>
      </c>
      <c r="C1124">
        <v>2015</v>
      </c>
      <c r="D1124" t="s">
        <v>15</v>
      </c>
      <c r="E1124">
        <v>2</v>
      </c>
      <c r="F1124">
        <v>25</v>
      </c>
      <c r="G1124" t="s">
        <v>14</v>
      </c>
      <c r="H1124" t="s">
        <v>12</v>
      </c>
      <c r="I1124">
        <v>3</v>
      </c>
      <c r="J1124">
        <v>1</v>
      </c>
      <c r="K1124" t="str">
        <f>IF(employee[[#This Row],[LeaveOrNot]]=1, "Leave", "Active")</f>
        <v>Leave</v>
      </c>
    </row>
    <row r="1125" spans="1:11" x14ac:dyDescent="0.25">
      <c r="A1125" t="str" cm="1">
        <f t="array" ref="A1125">"EMP" &amp; TEXT(ROW() - ROW(employee[#Headers]), "0000")</f>
        <v>EMP1124</v>
      </c>
      <c r="B1125" t="s">
        <v>9</v>
      </c>
      <c r="C1125">
        <v>2014</v>
      </c>
      <c r="D1125" t="s">
        <v>13</v>
      </c>
      <c r="E1125">
        <v>3</v>
      </c>
      <c r="F1125">
        <v>24</v>
      </c>
      <c r="G1125" t="s">
        <v>11</v>
      </c>
      <c r="H1125" t="s">
        <v>12</v>
      </c>
      <c r="I1125">
        <v>2</v>
      </c>
      <c r="J1125">
        <v>0</v>
      </c>
      <c r="K1125" t="str">
        <f>IF(employee[[#This Row],[LeaveOrNot]]=1, "Leave", "Active")</f>
        <v>Active</v>
      </c>
    </row>
    <row r="1126" spans="1:11" x14ac:dyDescent="0.25">
      <c r="A1126" t="str" cm="1">
        <f t="array" ref="A1126">"EMP" &amp; TEXT(ROW() - ROW(employee[#Headers]), "0000")</f>
        <v>EMP1125</v>
      </c>
      <c r="B1126" t="s">
        <v>9</v>
      </c>
      <c r="C1126">
        <v>2017</v>
      </c>
      <c r="D1126" t="s">
        <v>15</v>
      </c>
      <c r="E1126">
        <v>3</v>
      </c>
      <c r="F1126">
        <v>27</v>
      </c>
      <c r="G1126" t="s">
        <v>14</v>
      </c>
      <c r="H1126" t="s">
        <v>12</v>
      </c>
      <c r="I1126">
        <v>5</v>
      </c>
      <c r="J1126">
        <v>0</v>
      </c>
      <c r="K1126" t="str">
        <f>IF(employee[[#This Row],[LeaveOrNot]]=1, "Leave", "Active")</f>
        <v>Active</v>
      </c>
    </row>
    <row r="1127" spans="1:11" x14ac:dyDescent="0.25">
      <c r="A1127" t="str" cm="1">
        <f t="array" ref="A1127">"EMP" &amp; TEXT(ROW() - ROW(employee[#Headers]), "0000")</f>
        <v>EMP1126</v>
      </c>
      <c r="B1127" t="s">
        <v>9</v>
      </c>
      <c r="C1127">
        <v>2012</v>
      </c>
      <c r="D1127" t="s">
        <v>15</v>
      </c>
      <c r="E1127">
        <v>3</v>
      </c>
      <c r="F1127">
        <v>26</v>
      </c>
      <c r="G1127" t="s">
        <v>11</v>
      </c>
      <c r="H1127" t="s">
        <v>12</v>
      </c>
      <c r="I1127">
        <v>4</v>
      </c>
      <c r="J1127">
        <v>0</v>
      </c>
      <c r="K1127" t="str">
        <f>IF(employee[[#This Row],[LeaveOrNot]]=1, "Leave", "Active")</f>
        <v>Active</v>
      </c>
    </row>
    <row r="1128" spans="1:11" x14ac:dyDescent="0.25">
      <c r="A1128" t="str" cm="1">
        <f t="array" ref="A1128">"EMP" &amp; TEXT(ROW() - ROW(employee[#Headers]), "0000")</f>
        <v>EMP1127</v>
      </c>
      <c r="B1128" t="s">
        <v>9</v>
      </c>
      <c r="C1128">
        <v>2013</v>
      </c>
      <c r="D1128" t="s">
        <v>10</v>
      </c>
      <c r="E1128">
        <v>3</v>
      </c>
      <c r="F1128">
        <v>28</v>
      </c>
      <c r="G1128" t="s">
        <v>11</v>
      </c>
      <c r="H1128" t="s">
        <v>12</v>
      </c>
      <c r="I1128">
        <v>0</v>
      </c>
      <c r="J1128">
        <v>0</v>
      </c>
      <c r="K1128" t="str">
        <f>IF(employee[[#This Row],[LeaveOrNot]]=1, "Leave", "Active")</f>
        <v>Active</v>
      </c>
    </row>
    <row r="1129" spans="1:11" x14ac:dyDescent="0.25">
      <c r="A1129" t="str" cm="1">
        <f t="array" ref="A1129">"EMP" &amp; TEXT(ROW() - ROW(employee[#Headers]), "0000")</f>
        <v>EMP1128</v>
      </c>
      <c r="B1129" t="s">
        <v>9</v>
      </c>
      <c r="C1129">
        <v>2012</v>
      </c>
      <c r="D1129" t="s">
        <v>13</v>
      </c>
      <c r="E1129">
        <v>3</v>
      </c>
      <c r="F1129">
        <v>28</v>
      </c>
      <c r="G1129" t="s">
        <v>11</v>
      </c>
      <c r="H1129" t="s">
        <v>12</v>
      </c>
      <c r="I1129">
        <v>5</v>
      </c>
      <c r="J1129">
        <v>0</v>
      </c>
      <c r="K1129" t="str">
        <f>IF(employee[[#This Row],[LeaveOrNot]]=1, "Leave", "Active")</f>
        <v>Active</v>
      </c>
    </row>
    <row r="1130" spans="1:11" x14ac:dyDescent="0.25">
      <c r="A1130" t="str" cm="1">
        <f t="array" ref="A1130">"EMP" &amp; TEXT(ROW() - ROW(employee[#Headers]), "0000")</f>
        <v>EMP1129</v>
      </c>
      <c r="B1130" t="s">
        <v>9</v>
      </c>
      <c r="C1130">
        <v>2015</v>
      </c>
      <c r="D1130" t="s">
        <v>13</v>
      </c>
      <c r="E1130">
        <v>2</v>
      </c>
      <c r="F1130">
        <v>26</v>
      </c>
      <c r="G1130" t="s">
        <v>14</v>
      </c>
      <c r="H1130" t="s">
        <v>12</v>
      </c>
      <c r="I1130">
        <v>4</v>
      </c>
      <c r="J1130">
        <v>1</v>
      </c>
      <c r="K1130" t="str">
        <f>IF(employee[[#This Row],[LeaveOrNot]]=1, "Leave", "Active")</f>
        <v>Leave</v>
      </c>
    </row>
    <row r="1131" spans="1:11" x14ac:dyDescent="0.25">
      <c r="A1131" t="str" cm="1">
        <f t="array" ref="A1131">"EMP" &amp; TEXT(ROW() - ROW(employee[#Headers]), "0000")</f>
        <v>EMP1130</v>
      </c>
      <c r="B1131" t="s">
        <v>9</v>
      </c>
      <c r="C1131">
        <v>2016</v>
      </c>
      <c r="D1131" t="s">
        <v>10</v>
      </c>
      <c r="E1131">
        <v>1</v>
      </c>
      <c r="F1131">
        <v>26</v>
      </c>
      <c r="G1131" t="s">
        <v>11</v>
      </c>
      <c r="H1131" t="s">
        <v>12</v>
      </c>
      <c r="I1131">
        <v>4</v>
      </c>
      <c r="J1131">
        <v>0</v>
      </c>
      <c r="K1131" t="str">
        <f>IF(employee[[#This Row],[LeaveOrNot]]=1, "Leave", "Active")</f>
        <v>Active</v>
      </c>
    </row>
    <row r="1132" spans="1:11" x14ac:dyDescent="0.25">
      <c r="A1132" t="str" cm="1">
        <f t="array" ref="A1132">"EMP" &amp; TEXT(ROW() - ROW(employee[#Headers]), "0000")</f>
        <v>EMP1131</v>
      </c>
      <c r="B1132" t="s">
        <v>16</v>
      </c>
      <c r="C1132">
        <v>2017</v>
      </c>
      <c r="D1132" t="s">
        <v>15</v>
      </c>
      <c r="E1132">
        <v>2</v>
      </c>
      <c r="F1132">
        <v>28</v>
      </c>
      <c r="G1132" t="s">
        <v>14</v>
      </c>
      <c r="H1132" t="s">
        <v>17</v>
      </c>
      <c r="I1132">
        <v>2</v>
      </c>
      <c r="J1132">
        <v>1</v>
      </c>
      <c r="K1132" t="str">
        <f>IF(employee[[#This Row],[LeaveOrNot]]=1, "Leave", "Active")</f>
        <v>Leave</v>
      </c>
    </row>
    <row r="1133" spans="1:11" x14ac:dyDescent="0.25">
      <c r="A1133" t="str" cm="1">
        <f t="array" ref="A1133">"EMP" &amp; TEXT(ROW() - ROW(employee[#Headers]), "0000")</f>
        <v>EMP1132</v>
      </c>
      <c r="B1133" t="s">
        <v>16</v>
      </c>
      <c r="C1133">
        <v>2017</v>
      </c>
      <c r="D1133" t="s">
        <v>15</v>
      </c>
      <c r="E1133">
        <v>2</v>
      </c>
      <c r="F1133">
        <v>25</v>
      </c>
      <c r="G1133" t="s">
        <v>11</v>
      </c>
      <c r="H1133" t="s">
        <v>12</v>
      </c>
      <c r="I1133">
        <v>3</v>
      </c>
      <c r="J1133">
        <v>1</v>
      </c>
      <c r="K1133" t="str">
        <f>IF(employee[[#This Row],[LeaveOrNot]]=1, "Leave", "Active")</f>
        <v>Leave</v>
      </c>
    </row>
    <row r="1134" spans="1:11" x14ac:dyDescent="0.25">
      <c r="A1134" t="str" cm="1">
        <f t="array" ref="A1134">"EMP" &amp; TEXT(ROW() - ROW(employee[#Headers]), "0000")</f>
        <v>EMP1133</v>
      </c>
      <c r="B1134" t="s">
        <v>9</v>
      </c>
      <c r="C1134">
        <v>2017</v>
      </c>
      <c r="D1134" t="s">
        <v>10</v>
      </c>
      <c r="E1134">
        <v>3</v>
      </c>
      <c r="F1134">
        <v>24</v>
      </c>
      <c r="G1134" t="s">
        <v>11</v>
      </c>
      <c r="H1134" t="s">
        <v>12</v>
      </c>
      <c r="I1134">
        <v>2</v>
      </c>
      <c r="J1134">
        <v>0</v>
      </c>
      <c r="K1134" t="str">
        <f>IF(employee[[#This Row],[LeaveOrNot]]=1, "Leave", "Active")</f>
        <v>Active</v>
      </c>
    </row>
    <row r="1135" spans="1:11" x14ac:dyDescent="0.25">
      <c r="A1135" t="str" cm="1">
        <f t="array" ref="A1135">"EMP" &amp; TEXT(ROW() - ROW(employee[#Headers]), "0000")</f>
        <v>EMP1134</v>
      </c>
      <c r="B1135" t="s">
        <v>9</v>
      </c>
      <c r="C1135">
        <v>2013</v>
      </c>
      <c r="D1135" t="s">
        <v>10</v>
      </c>
      <c r="E1135">
        <v>3</v>
      </c>
      <c r="F1135">
        <v>28</v>
      </c>
      <c r="G1135" t="s">
        <v>11</v>
      </c>
      <c r="H1135" t="s">
        <v>12</v>
      </c>
      <c r="I1135">
        <v>0</v>
      </c>
      <c r="J1135">
        <v>0</v>
      </c>
      <c r="K1135" t="str">
        <f>IF(employee[[#This Row],[LeaveOrNot]]=1, "Leave", "Active")</f>
        <v>Active</v>
      </c>
    </row>
    <row r="1136" spans="1:11" x14ac:dyDescent="0.25">
      <c r="A1136" t="str" cm="1">
        <f t="array" ref="A1136">"EMP" &amp; TEXT(ROW() - ROW(employee[#Headers]), "0000")</f>
        <v>EMP1135</v>
      </c>
      <c r="B1136" t="s">
        <v>9</v>
      </c>
      <c r="C1136">
        <v>2014</v>
      </c>
      <c r="D1136" t="s">
        <v>13</v>
      </c>
      <c r="E1136">
        <v>3</v>
      </c>
      <c r="F1136">
        <v>27</v>
      </c>
      <c r="G1136" t="s">
        <v>11</v>
      </c>
      <c r="H1136" t="s">
        <v>12</v>
      </c>
      <c r="I1136">
        <v>5</v>
      </c>
      <c r="J1136">
        <v>1</v>
      </c>
      <c r="K1136" t="str">
        <f>IF(employee[[#This Row],[LeaveOrNot]]=1, "Leave", "Active")</f>
        <v>Leave</v>
      </c>
    </row>
    <row r="1137" spans="1:11" x14ac:dyDescent="0.25">
      <c r="A1137" t="str" cm="1">
        <f t="array" ref="A1137">"EMP" &amp; TEXT(ROW() - ROW(employee[#Headers]), "0000")</f>
        <v>EMP1136</v>
      </c>
      <c r="B1137" t="s">
        <v>9</v>
      </c>
      <c r="C1137">
        <v>2016</v>
      </c>
      <c r="D1137" t="s">
        <v>13</v>
      </c>
      <c r="E1137">
        <v>2</v>
      </c>
      <c r="F1137">
        <v>26</v>
      </c>
      <c r="G1137" t="s">
        <v>14</v>
      </c>
      <c r="H1137" t="s">
        <v>12</v>
      </c>
      <c r="I1137">
        <v>4</v>
      </c>
      <c r="J1137">
        <v>1</v>
      </c>
      <c r="K1137" t="str">
        <f>IF(employee[[#This Row],[LeaveOrNot]]=1, "Leave", "Active")</f>
        <v>Leave</v>
      </c>
    </row>
    <row r="1138" spans="1:11" x14ac:dyDescent="0.25">
      <c r="A1138" t="str" cm="1">
        <f t="array" ref="A1138">"EMP" &amp; TEXT(ROW() - ROW(employee[#Headers]), "0000")</f>
        <v>EMP1137</v>
      </c>
      <c r="B1138" t="s">
        <v>9</v>
      </c>
      <c r="C1138">
        <v>2018</v>
      </c>
      <c r="D1138" t="s">
        <v>10</v>
      </c>
      <c r="E1138">
        <v>3</v>
      </c>
      <c r="F1138">
        <v>27</v>
      </c>
      <c r="G1138" t="s">
        <v>14</v>
      </c>
      <c r="H1138" t="s">
        <v>17</v>
      </c>
      <c r="I1138">
        <v>5</v>
      </c>
      <c r="J1138">
        <v>1</v>
      </c>
      <c r="K1138" t="str">
        <f>IF(employee[[#This Row],[LeaveOrNot]]=1, "Leave", "Active")</f>
        <v>Leave</v>
      </c>
    </row>
    <row r="1139" spans="1:11" x14ac:dyDescent="0.25">
      <c r="A1139" t="str" cm="1">
        <f t="array" ref="A1139">"EMP" &amp; TEXT(ROW() - ROW(employee[#Headers]), "0000")</f>
        <v>EMP1138</v>
      </c>
      <c r="B1139" t="s">
        <v>9</v>
      </c>
      <c r="C1139">
        <v>2012</v>
      </c>
      <c r="D1139" t="s">
        <v>13</v>
      </c>
      <c r="E1139">
        <v>3</v>
      </c>
      <c r="F1139">
        <v>28</v>
      </c>
      <c r="G1139" t="s">
        <v>11</v>
      </c>
      <c r="H1139" t="s">
        <v>12</v>
      </c>
      <c r="I1139">
        <v>4</v>
      </c>
      <c r="J1139">
        <v>0</v>
      </c>
      <c r="K1139" t="str">
        <f>IF(employee[[#This Row],[LeaveOrNot]]=1, "Leave", "Active")</f>
        <v>Active</v>
      </c>
    </row>
    <row r="1140" spans="1:11" x14ac:dyDescent="0.25">
      <c r="A1140" t="str" cm="1">
        <f t="array" ref="A1140">"EMP" &amp; TEXT(ROW() - ROW(employee[#Headers]), "0000")</f>
        <v>EMP1139</v>
      </c>
      <c r="B1140" t="s">
        <v>9</v>
      </c>
      <c r="C1140">
        <v>2013</v>
      </c>
      <c r="D1140" t="s">
        <v>13</v>
      </c>
      <c r="E1140">
        <v>2</v>
      </c>
      <c r="F1140">
        <v>26</v>
      </c>
      <c r="G1140" t="s">
        <v>14</v>
      </c>
      <c r="H1140" t="s">
        <v>12</v>
      </c>
      <c r="I1140">
        <v>4</v>
      </c>
      <c r="J1140">
        <v>1</v>
      </c>
      <c r="K1140" t="str">
        <f>IF(employee[[#This Row],[LeaveOrNot]]=1, "Leave", "Active")</f>
        <v>Leave</v>
      </c>
    </row>
    <row r="1141" spans="1:11" x14ac:dyDescent="0.25">
      <c r="A1141" t="str" cm="1">
        <f t="array" ref="A1141">"EMP" &amp; TEXT(ROW() - ROW(employee[#Headers]), "0000")</f>
        <v>EMP1140</v>
      </c>
      <c r="B1141" t="s">
        <v>9</v>
      </c>
      <c r="C1141">
        <v>2014</v>
      </c>
      <c r="D1141" t="s">
        <v>10</v>
      </c>
      <c r="E1141">
        <v>3</v>
      </c>
      <c r="F1141">
        <v>28</v>
      </c>
      <c r="G1141" t="s">
        <v>14</v>
      </c>
      <c r="H1141" t="s">
        <v>12</v>
      </c>
      <c r="I1141">
        <v>3</v>
      </c>
      <c r="J1141">
        <v>0</v>
      </c>
      <c r="K1141" t="str">
        <f>IF(employee[[#This Row],[LeaveOrNot]]=1, "Leave", "Active")</f>
        <v>Active</v>
      </c>
    </row>
    <row r="1142" spans="1:11" x14ac:dyDescent="0.25">
      <c r="A1142" t="str" cm="1">
        <f t="array" ref="A1142">"EMP" &amp; TEXT(ROW() - ROW(employee[#Headers]), "0000")</f>
        <v>EMP1141</v>
      </c>
      <c r="B1142" t="s">
        <v>16</v>
      </c>
      <c r="C1142">
        <v>2017</v>
      </c>
      <c r="D1142" t="s">
        <v>15</v>
      </c>
      <c r="E1142">
        <v>2</v>
      </c>
      <c r="F1142">
        <v>28</v>
      </c>
      <c r="G1142" t="s">
        <v>14</v>
      </c>
      <c r="H1142" t="s">
        <v>12</v>
      </c>
      <c r="I1142">
        <v>2</v>
      </c>
      <c r="J1142">
        <v>0</v>
      </c>
      <c r="K1142" t="str">
        <f>IF(employee[[#This Row],[LeaveOrNot]]=1, "Leave", "Active")</f>
        <v>Active</v>
      </c>
    </row>
    <row r="1143" spans="1:11" x14ac:dyDescent="0.25">
      <c r="A1143" t="str" cm="1">
        <f t="array" ref="A1143">"EMP" &amp; TEXT(ROW() - ROW(employee[#Headers]), "0000")</f>
        <v>EMP1142</v>
      </c>
      <c r="B1143" t="s">
        <v>9</v>
      </c>
      <c r="C1143">
        <v>2012</v>
      </c>
      <c r="D1143" t="s">
        <v>15</v>
      </c>
      <c r="E1143">
        <v>1</v>
      </c>
      <c r="F1143">
        <v>27</v>
      </c>
      <c r="G1143" t="s">
        <v>14</v>
      </c>
      <c r="H1143" t="s">
        <v>12</v>
      </c>
      <c r="I1143">
        <v>5</v>
      </c>
      <c r="J1143">
        <v>0</v>
      </c>
      <c r="K1143" t="str">
        <f>IF(employee[[#This Row],[LeaveOrNot]]=1, "Leave", "Active")</f>
        <v>Active</v>
      </c>
    </row>
    <row r="1144" spans="1:11" x14ac:dyDescent="0.25">
      <c r="A1144" t="str" cm="1">
        <f t="array" ref="A1144">"EMP" &amp; TEXT(ROW() - ROW(employee[#Headers]), "0000")</f>
        <v>EMP1143</v>
      </c>
      <c r="B1144" t="s">
        <v>9</v>
      </c>
      <c r="C1144">
        <v>2017</v>
      </c>
      <c r="D1144" t="s">
        <v>15</v>
      </c>
      <c r="E1144">
        <v>2</v>
      </c>
      <c r="F1144">
        <v>27</v>
      </c>
      <c r="G1144" t="s">
        <v>11</v>
      </c>
      <c r="H1144" t="s">
        <v>12</v>
      </c>
      <c r="I1144">
        <v>5</v>
      </c>
      <c r="J1144">
        <v>0</v>
      </c>
      <c r="K1144" t="str">
        <f>IF(employee[[#This Row],[LeaveOrNot]]=1, "Leave", "Active")</f>
        <v>Active</v>
      </c>
    </row>
    <row r="1145" spans="1:11" x14ac:dyDescent="0.25">
      <c r="A1145" t="str" cm="1">
        <f t="array" ref="A1145">"EMP" &amp; TEXT(ROW() - ROW(employee[#Headers]), "0000")</f>
        <v>EMP1144</v>
      </c>
      <c r="B1145" t="s">
        <v>9</v>
      </c>
      <c r="C1145">
        <v>2014</v>
      </c>
      <c r="D1145" t="s">
        <v>10</v>
      </c>
      <c r="E1145">
        <v>3</v>
      </c>
      <c r="F1145">
        <v>24</v>
      </c>
      <c r="G1145" t="s">
        <v>11</v>
      </c>
      <c r="H1145" t="s">
        <v>12</v>
      </c>
      <c r="I1145">
        <v>2</v>
      </c>
      <c r="J1145">
        <v>0</v>
      </c>
      <c r="K1145" t="str">
        <f>IF(employee[[#This Row],[LeaveOrNot]]=1, "Leave", "Active")</f>
        <v>Active</v>
      </c>
    </row>
    <row r="1146" spans="1:11" x14ac:dyDescent="0.25">
      <c r="A1146" t="str" cm="1">
        <f t="array" ref="A1146">"EMP" &amp; TEXT(ROW() - ROW(employee[#Headers]), "0000")</f>
        <v>EMP1145</v>
      </c>
      <c r="B1146" t="s">
        <v>9</v>
      </c>
      <c r="C1146">
        <v>2013</v>
      </c>
      <c r="D1146" t="s">
        <v>13</v>
      </c>
      <c r="E1146">
        <v>3</v>
      </c>
      <c r="F1146">
        <v>27</v>
      </c>
      <c r="G1146" t="s">
        <v>11</v>
      </c>
      <c r="H1146" t="s">
        <v>12</v>
      </c>
      <c r="I1146">
        <v>5</v>
      </c>
      <c r="J1146">
        <v>0</v>
      </c>
      <c r="K1146" t="str">
        <f>IF(employee[[#This Row],[LeaveOrNot]]=1, "Leave", "Active")</f>
        <v>Active</v>
      </c>
    </row>
    <row r="1147" spans="1:11" x14ac:dyDescent="0.25">
      <c r="A1147" t="str" cm="1">
        <f t="array" ref="A1147">"EMP" &amp; TEXT(ROW() - ROW(employee[#Headers]), "0000")</f>
        <v>EMP1146</v>
      </c>
      <c r="B1147" t="s">
        <v>9</v>
      </c>
      <c r="C1147">
        <v>2015</v>
      </c>
      <c r="D1147" t="s">
        <v>10</v>
      </c>
      <c r="E1147">
        <v>3</v>
      </c>
      <c r="F1147">
        <v>27</v>
      </c>
      <c r="G1147" t="s">
        <v>14</v>
      </c>
      <c r="H1147" t="s">
        <v>12</v>
      </c>
      <c r="I1147">
        <v>5</v>
      </c>
      <c r="J1147">
        <v>0</v>
      </c>
      <c r="K1147" t="str">
        <f>IF(employee[[#This Row],[LeaveOrNot]]=1, "Leave", "Active")</f>
        <v>Active</v>
      </c>
    </row>
    <row r="1148" spans="1:11" x14ac:dyDescent="0.25">
      <c r="A1148" t="str" cm="1">
        <f t="array" ref="A1148">"EMP" &amp; TEXT(ROW() - ROW(employee[#Headers]), "0000")</f>
        <v>EMP1147</v>
      </c>
      <c r="B1148" t="s">
        <v>9</v>
      </c>
      <c r="C1148">
        <v>2017</v>
      </c>
      <c r="D1148" t="s">
        <v>10</v>
      </c>
      <c r="E1148">
        <v>3</v>
      </c>
      <c r="F1148">
        <v>27</v>
      </c>
      <c r="G1148" t="s">
        <v>11</v>
      </c>
      <c r="H1148" t="s">
        <v>12</v>
      </c>
      <c r="I1148">
        <v>5</v>
      </c>
      <c r="J1148">
        <v>0</v>
      </c>
      <c r="K1148" t="str">
        <f>IF(employee[[#This Row],[LeaveOrNot]]=1, "Leave", "Active")</f>
        <v>Active</v>
      </c>
    </row>
    <row r="1149" spans="1:11" x14ac:dyDescent="0.25">
      <c r="A1149" t="str" cm="1">
        <f t="array" ref="A1149">"EMP" &amp; TEXT(ROW() - ROW(employee[#Headers]), "0000")</f>
        <v>EMP1148</v>
      </c>
      <c r="B1149" t="s">
        <v>16</v>
      </c>
      <c r="C1149">
        <v>2012</v>
      </c>
      <c r="D1149" t="s">
        <v>15</v>
      </c>
      <c r="E1149">
        <v>3</v>
      </c>
      <c r="F1149">
        <v>24</v>
      </c>
      <c r="G1149" t="s">
        <v>11</v>
      </c>
      <c r="H1149" t="s">
        <v>12</v>
      </c>
      <c r="I1149">
        <v>2</v>
      </c>
      <c r="J1149">
        <v>0</v>
      </c>
      <c r="K1149" t="str">
        <f>IF(employee[[#This Row],[LeaveOrNot]]=1, "Leave", "Active")</f>
        <v>Active</v>
      </c>
    </row>
    <row r="1150" spans="1:11" x14ac:dyDescent="0.25">
      <c r="A1150" t="str" cm="1">
        <f t="array" ref="A1150">"EMP" &amp; TEXT(ROW() - ROW(employee[#Headers]), "0000")</f>
        <v>EMP1149</v>
      </c>
      <c r="B1150" t="s">
        <v>9</v>
      </c>
      <c r="C1150">
        <v>2013</v>
      </c>
      <c r="D1150" t="s">
        <v>15</v>
      </c>
      <c r="E1150">
        <v>2</v>
      </c>
      <c r="F1150">
        <v>25</v>
      </c>
      <c r="G1150" t="s">
        <v>14</v>
      </c>
      <c r="H1150" t="s">
        <v>12</v>
      </c>
      <c r="I1150">
        <v>3</v>
      </c>
      <c r="J1150">
        <v>1</v>
      </c>
      <c r="K1150" t="str">
        <f>IF(employee[[#This Row],[LeaveOrNot]]=1, "Leave", "Active")</f>
        <v>Leave</v>
      </c>
    </row>
    <row r="1151" spans="1:11" x14ac:dyDescent="0.25">
      <c r="A1151" t="str" cm="1">
        <f t="array" ref="A1151">"EMP" &amp; TEXT(ROW() - ROW(employee[#Headers]), "0000")</f>
        <v>EMP1150</v>
      </c>
      <c r="B1151" t="s">
        <v>9</v>
      </c>
      <c r="C1151">
        <v>2017</v>
      </c>
      <c r="D1151" t="s">
        <v>10</v>
      </c>
      <c r="E1151">
        <v>3</v>
      </c>
      <c r="F1151">
        <v>25</v>
      </c>
      <c r="G1151" t="s">
        <v>11</v>
      </c>
      <c r="H1151" t="s">
        <v>12</v>
      </c>
      <c r="I1151">
        <v>3</v>
      </c>
      <c r="J1151">
        <v>0</v>
      </c>
      <c r="K1151" t="str">
        <f>IF(employee[[#This Row],[LeaveOrNot]]=1, "Leave", "Active")</f>
        <v>Active</v>
      </c>
    </row>
    <row r="1152" spans="1:11" x14ac:dyDescent="0.25">
      <c r="A1152" t="str" cm="1">
        <f t="array" ref="A1152">"EMP" &amp; TEXT(ROW() - ROW(employee[#Headers]), "0000")</f>
        <v>EMP1151</v>
      </c>
      <c r="B1152" t="s">
        <v>9</v>
      </c>
      <c r="C1152">
        <v>2018</v>
      </c>
      <c r="D1152" t="s">
        <v>10</v>
      </c>
      <c r="E1152">
        <v>3</v>
      </c>
      <c r="F1152">
        <v>25</v>
      </c>
      <c r="G1152" t="s">
        <v>11</v>
      </c>
      <c r="H1152" t="s">
        <v>12</v>
      </c>
      <c r="I1152">
        <v>3</v>
      </c>
      <c r="J1152">
        <v>1</v>
      </c>
      <c r="K1152" t="str">
        <f>IF(employee[[#This Row],[LeaveOrNot]]=1, "Leave", "Active")</f>
        <v>Leave</v>
      </c>
    </row>
    <row r="1153" spans="1:11" x14ac:dyDescent="0.25">
      <c r="A1153" t="str" cm="1">
        <f t="array" ref="A1153">"EMP" &amp; TEXT(ROW() - ROW(employee[#Headers]), "0000")</f>
        <v>EMP1152</v>
      </c>
      <c r="B1153" t="s">
        <v>16</v>
      </c>
      <c r="C1153">
        <v>2013</v>
      </c>
      <c r="D1153" t="s">
        <v>13</v>
      </c>
      <c r="E1153">
        <v>3</v>
      </c>
      <c r="F1153">
        <v>25</v>
      </c>
      <c r="G1153" t="s">
        <v>11</v>
      </c>
      <c r="H1153" t="s">
        <v>17</v>
      </c>
      <c r="I1153">
        <v>3</v>
      </c>
      <c r="J1153">
        <v>1</v>
      </c>
      <c r="K1153" t="str">
        <f>IF(employee[[#This Row],[LeaveOrNot]]=1, "Leave", "Active")</f>
        <v>Leave</v>
      </c>
    </row>
    <row r="1154" spans="1:11" x14ac:dyDescent="0.25">
      <c r="A1154" t="str" cm="1">
        <f t="array" ref="A1154">"EMP" &amp; TEXT(ROW() - ROW(employee[#Headers]), "0000")</f>
        <v>EMP1153</v>
      </c>
      <c r="B1154" t="s">
        <v>9</v>
      </c>
      <c r="C1154">
        <v>2013</v>
      </c>
      <c r="D1154" t="s">
        <v>13</v>
      </c>
      <c r="E1154">
        <v>3</v>
      </c>
      <c r="F1154">
        <v>24</v>
      </c>
      <c r="G1154" t="s">
        <v>14</v>
      </c>
      <c r="H1154" t="s">
        <v>12</v>
      </c>
      <c r="I1154">
        <v>2</v>
      </c>
      <c r="J1154">
        <v>0</v>
      </c>
      <c r="K1154" t="str">
        <f>IF(employee[[#This Row],[LeaveOrNot]]=1, "Leave", "Active")</f>
        <v>Active</v>
      </c>
    </row>
    <row r="1155" spans="1:11" x14ac:dyDescent="0.25">
      <c r="A1155" t="str" cm="1">
        <f t="array" ref="A1155">"EMP" &amp; TEXT(ROW() - ROW(employee[#Headers]), "0000")</f>
        <v>EMP1154</v>
      </c>
      <c r="B1155" t="s">
        <v>9</v>
      </c>
      <c r="C1155">
        <v>2015</v>
      </c>
      <c r="D1155" t="s">
        <v>13</v>
      </c>
      <c r="E1155">
        <v>3</v>
      </c>
      <c r="F1155">
        <v>24</v>
      </c>
      <c r="G1155" t="s">
        <v>14</v>
      </c>
      <c r="H1155" t="s">
        <v>12</v>
      </c>
      <c r="I1155">
        <v>2</v>
      </c>
      <c r="J1155">
        <v>1</v>
      </c>
      <c r="K1155" t="str">
        <f>IF(employee[[#This Row],[LeaveOrNot]]=1, "Leave", "Active")</f>
        <v>Leave</v>
      </c>
    </row>
    <row r="1156" spans="1:11" x14ac:dyDescent="0.25">
      <c r="A1156" t="str" cm="1">
        <f t="array" ref="A1156">"EMP" &amp; TEXT(ROW() - ROW(employee[#Headers]), "0000")</f>
        <v>EMP1155</v>
      </c>
      <c r="B1156" t="s">
        <v>9</v>
      </c>
      <c r="C1156">
        <v>2014</v>
      </c>
      <c r="D1156" t="s">
        <v>10</v>
      </c>
      <c r="E1156">
        <v>3</v>
      </c>
      <c r="F1156">
        <v>24</v>
      </c>
      <c r="G1156" t="s">
        <v>11</v>
      </c>
      <c r="H1156" t="s">
        <v>12</v>
      </c>
      <c r="I1156">
        <v>2</v>
      </c>
      <c r="J1156">
        <v>0</v>
      </c>
      <c r="K1156" t="str">
        <f>IF(employee[[#This Row],[LeaveOrNot]]=1, "Leave", "Active")</f>
        <v>Active</v>
      </c>
    </row>
    <row r="1157" spans="1:11" x14ac:dyDescent="0.25">
      <c r="A1157" t="str" cm="1">
        <f t="array" ref="A1157">"EMP" &amp; TEXT(ROW() - ROW(employee[#Headers]), "0000")</f>
        <v>EMP1156</v>
      </c>
      <c r="B1157" t="s">
        <v>16</v>
      </c>
      <c r="C1157">
        <v>2012</v>
      </c>
      <c r="D1157" t="s">
        <v>15</v>
      </c>
      <c r="E1157">
        <v>3</v>
      </c>
      <c r="F1157">
        <v>26</v>
      </c>
      <c r="G1157" t="s">
        <v>14</v>
      </c>
      <c r="H1157" t="s">
        <v>12</v>
      </c>
      <c r="I1157">
        <v>4</v>
      </c>
      <c r="J1157">
        <v>1</v>
      </c>
      <c r="K1157" t="str">
        <f>IF(employee[[#This Row],[LeaveOrNot]]=1, "Leave", "Active")</f>
        <v>Leave</v>
      </c>
    </row>
    <row r="1158" spans="1:11" x14ac:dyDescent="0.25">
      <c r="A1158" t="str" cm="1">
        <f t="array" ref="A1158">"EMP" &amp; TEXT(ROW() - ROW(employee[#Headers]), "0000")</f>
        <v>EMP1157</v>
      </c>
      <c r="B1158" t="s">
        <v>9</v>
      </c>
      <c r="C1158">
        <v>2015</v>
      </c>
      <c r="D1158" t="s">
        <v>13</v>
      </c>
      <c r="E1158">
        <v>3</v>
      </c>
      <c r="F1158">
        <v>25</v>
      </c>
      <c r="G1158" t="s">
        <v>11</v>
      </c>
      <c r="H1158" t="s">
        <v>12</v>
      </c>
      <c r="I1158">
        <v>3</v>
      </c>
      <c r="J1158">
        <v>0</v>
      </c>
      <c r="K1158" t="str">
        <f>IF(employee[[#This Row],[LeaveOrNot]]=1, "Leave", "Active")</f>
        <v>Active</v>
      </c>
    </row>
    <row r="1159" spans="1:11" x14ac:dyDescent="0.25">
      <c r="A1159" t="str" cm="1">
        <f t="array" ref="A1159">"EMP" &amp; TEXT(ROW() - ROW(employee[#Headers]), "0000")</f>
        <v>EMP1158</v>
      </c>
      <c r="B1159" t="s">
        <v>9</v>
      </c>
      <c r="C1159">
        <v>2017</v>
      </c>
      <c r="D1159" t="s">
        <v>15</v>
      </c>
      <c r="E1159">
        <v>2</v>
      </c>
      <c r="F1159">
        <v>26</v>
      </c>
      <c r="G1159" t="s">
        <v>14</v>
      </c>
      <c r="H1159" t="s">
        <v>12</v>
      </c>
      <c r="I1159">
        <v>4</v>
      </c>
      <c r="J1159">
        <v>0</v>
      </c>
      <c r="K1159" t="str">
        <f>IF(employee[[#This Row],[LeaveOrNot]]=1, "Leave", "Active")</f>
        <v>Active</v>
      </c>
    </row>
    <row r="1160" spans="1:11" x14ac:dyDescent="0.25">
      <c r="A1160" t="str" cm="1">
        <f t="array" ref="A1160">"EMP" &amp; TEXT(ROW() - ROW(employee[#Headers]), "0000")</f>
        <v>EMP1159</v>
      </c>
      <c r="B1160" t="s">
        <v>9</v>
      </c>
      <c r="C1160">
        <v>2013</v>
      </c>
      <c r="D1160" t="s">
        <v>10</v>
      </c>
      <c r="E1160">
        <v>3</v>
      </c>
      <c r="F1160">
        <v>28</v>
      </c>
      <c r="G1160" t="s">
        <v>11</v>
      </c>
      <c r="H1160" t="s">
        <v>12</v>
      </c>
      <c r="I1160">
        <v>3</v>
      </c>
      <c r="J1160">
        <v>0</v>
      </c>
      <c r="K1160" t="str">
        <f>IF(employee[[#This Row],[LeaveOrNot]]=1, "Leave", "Active")</f>
        <v>Active</v>
      </c>
    </row>
    <row r="1161" spans="1:11" x14ac:dyDescent="0.25">
      <c r="A1161" t="str" cm="1">
        <f t="array" ref="A1161">"EMP" &amp; TEXT(ROW() - ROW(employee[#Headers]), "0000")</f>
        <v>EMP1160</v>
      </c>
      <c r="B1161" t="s">
        <v>9</v>
      </c>
      <c r="C1161">
        <v>2016</v>
      </c>
      <c r="D1161" t="s">
        <v>13</v>
      </c>
      <c r="E1161">
        <v>2</v>
      </c>
      <c r="F1161">
        <v>28</v>
      </c>
      <c r="G1161" t="s">
        <v>14</v>
      </c>
      <c r="H1161" t="s">
        <v>12</v>
      </c>
      <c r="I1161">
        <v>0</v>
      </c>
      <c r="J1161">
        <v>1</v>
      </c>
      <c r="K1161" t="str">
        <f>IF(employee[[#This Row],[LeaveOrNot]]=1, "Leave", "Active")</f>
        <v>Leave</v>
      </c>
    </row>
    <row r="1162" spans="1:11" x14ac:dyDescent="0.25">
      <c r="A1162" t="str" cm="1">
        <f t="array" ref="A1162">"EMP" &amp; TEXT(ROW() - ROW(employee[#Headers]), "0000")</f>
        <v>EMP1161</v>
      </c>
      <c r="B1162" t="s">
        <v>9</v>
      </c>
      <c r="C1162">
        <v>2012</v>
      </c>
      <c r="D1162" t="s">
        <v>15</v>
      </c>
      <c r="E1162">
        <v>3</v>
      </c>
      <c r="F1162">
        <v>24</v>
      </c>
      <c r="G1162" t="s">
        <v>11</v>
      </c>
      <c r="H1162" t="s">
        <v>12</v>
      </c>
      <c r="I1162">
        <v>2</v>
      </c>
      <c r="J1162">
        <v>0</v>
      </c>
      <c r="K1162" t="str">
        <f>IF(employee[[#This Row],[LeaveOrNot]]=1, "Leave", "Active")</f>
        <v>Active</v>
      </c>
    </row>
    <row r="1163" spans="1:11" x14ac:dyDescent="0.25">
      <c r="A1163" t="str" cm="1">
        <f t="array" ref="A1163">"EMP" &amp; TEXT(ROW() - ROW(employee[#Headers]), "0000")</f>
        <v>EMP1162</v>
      </c>
      <c r="B1163" t="s">
        <v>9</v>
      </c>
      <c r="C1163">
        <v>2015</v>
      </c>
      <c r="D1163" t="s">
        <v>15</v>
      </c>
      <c r="E1163">
        <v>3</v>
      </c>
      <c r="F1163">
        <v>28</v>
      </c>
      <c r="G1163" t="s">
        <v>11</v>
      </c>
      <c r="H1163" t="s">
        <v>12</v>
      </c>
      <c r="I1163">
        <v>1</v>
      </c>
      <c r="J1163">
        <v>0</v>
      </c>
      <c r="K1163" t="str">
        <f>IF(employee[[#This Row],[LeaveOrNot]]=1, "Leave", "Active")</f>
        <v>Active</v>
      </c>
    </row>
    <row r="1164" spans="1:11" x14ac:dyDescent="0.25">
      <c r="A1164" t="str" cm="1">
        <f t="array" ref="A1164">"EMP" &amp; TEXT(ROW() - ROW(employee[#Headers]), "0000")</f>
        <v>EMP1163</v>
      </c>
      <c r="B1164" t="s">
        <v>9</v>
      </c>
      <c r="C1164">
        <v>2017</v>
      </c>
      <c r="D1164" t="s">
        <v>10</v>
      </c>
      <c r="E1164">
        <v>1</v>
      </c>
      <c r="F1164">
        <v>24</v>
      </c>
      <c r="G1164" t="s">
        <v>11</v>
      </c>
      <c r="H1164" t="s">
        <v>12</v>
      </c>
      <c r="I1164">
        <v>2</v>
      </c>
      <c r="J1164">
        <v>0</v>
      </c>
      <c r="K1164" t="str">
        <f>IF(employee[[#This Row],[LeaveOrNot]]=1, "Leave", "Active")</f>
        <v>Active</v>
      </c>
    </row>
    <row r="1165" spans="1:11" x14ac:dyDescent="0.25">
      <c r="A1165" t="str" cm="1">
        <f t="array" ref="A1165">"EMP" &amp; TEXT(ROW() - ROW(employee[#Headers]), "0000")</f>
        <v>EMP1164</v>
      </c>
      <c r="B1165" t="s">
        <v>16</v>
      </c>
      <c r="C1165">
        <v>2017</v>
      </c>
      <c r="D1165" t="s">
        <v>13</v>
      </c>
      <c r="E1165">
        <v>2</v>
      </c>
      <c r="F1165">
        <v>28</v>
      </c>
      <c r="G1165" t="s">
        <v>14</v>
      </c>
      <c r="H1165" t="s">
        <v>12</v>
      </c>
      <c r="I1165">
        <v>4</v>
      </c>
      <c r="J1165">
        <v>0</v>
      </c>
      <c r="K1165" t="str">
        <f>IF(employee[[#This Row],[LeaveOrNot]]=1, "Leave", "Active")</f>
        <v>Active</v>
      </c>
    </row>
    <row r="1166" spans="1:11" x14ac:dyDescent="0.25">
      <c r="A1166" t="str" cm="1">
        <f t="array" ref="A1166">"EMP" &amp; TEXT(ROW() - ROW(employee[#Headers]), "0000")</f>
        <v>EMP1165</v>
      </c>
      <c r="B1166" t="s">
        <v>9</v>
      </c>
      <c r="C1166">
        <v>2017</v>
      </c>
      <c r="D1166" t="s">
        <v>13</v>
      </c>
      <c r="E1166">
        <v>3</v>
      </c>
      <c r="F1166">
        <v>24</v>
      </c>
      <c r="G1166" t="s">
        <v>11</v>
      </c>
      <c r="H1166" t="s">
        <v>12</v>
      </c>
      <c r="I1166">
        <v>2</v>
      </c>
      <c r="J1166">
        <v>0</v>
      </c>
      <c r="K1166" t="str">
        <f>IF(employee[[#This Row],[LeaveOrNot]]=1, "Leave", "Active")</f>
        <v>Active</v>
      </c>
    </row>
    <row r="1167" spans="1:11" x14ac:dyDescent="0.25">
      <c r="A1167" t="str" cm="1">
        <f t="array" ref="A1167">"EMP" &amp; TEXT(ROW() - ROW(employee[#Headers]), "0000")</f>
        <v>EMP1166</v>
      </c>
      <c r="B1167" t="s">
        <v>9</v>
      </c>
      <c r="C1167">
        <v>2016</v>
      </c>
      <c r="D1167" t="s">
        <v>10</v>
      </c>
      <c r="E1167">
        <v>3</v>
      </c>
      <c r="F1167">
        <v>27</v>
      </c>
      <c r="G1167" t="s">
        <v>14</v>
      </c>
      <c r="H1167" t="s">
        <v>12</v>
      </c>
      <c r="I1167">
        <v>5</v>
      </c>
      <c r="J1167">
        <v>0</v>
      </c>
      <c r="K1167" t="str">
        <f>IF(employee[[#This Row],[LeaveOrNot]]=1, "Leave", "Active")</f>
        <v>Active</v>
      </c>
    </row>
    <row r="1168" spans="1:11" x14ac:dyDescent="0.25">
      <c r="A1168" t="str" cm="1">
        <f t="array" ref="A1168">"EMP" &amp; TEXT(ROW() - ROW(employee[#Headers]), "0000")</f>
        <v>EMP1167</v>
      </c>
      <c r="B1168" t="s">
        <v>9</v>
      </c>
      <c r="C1168">
        <v>2015</v>
      </c>
      <c r="D1168" t="s">
        <v>13</v>
      </c>
      <c r="E1168">
        <v>3</v>
      </c>
      <c r="F1168">
        <v>28</v>
      </c>
      <c r="G1168" t="s">
        <v>11</v>
      </c>
      <c r="H1168" t="s">
        <v>12</v>
      </c>
      <c r="I1168">
        <v>2</v>
      </c>
      <c r="J1168">
        <v>0</v>
      </c>
      <c r="K1168" t="str">
        <f>IF(employee[[#This Row],[LeaveOrNot]]=1, "Leave", "Active")</f>
        <v>Active</v>
      </c>
    </row>
    <row r="1169" spans="1:11" x14ac:dyDescent="0.25">
      <c r="A1169" t="str" cm="1">
        <f t="array" ref="A1169">"EMP" &amp; TEXT(ROW() - ROW(employee[#Headers]), "0000")</f>
        <v>EMP1168</v>
      </c>
      <c r="B1169" t="s">
        <v>9</v>
      </c>
      <c r="C1169">
        <v>2016</v>
      </c>
      <c r="D1169" t="s">
        <v>10</v>
      </c>
      <c r="E1169">
        <v>3</v>
      </c>
      <c r="F1169">
        <v>28</v>
      </c>
      <c r="G1169" t="s">
        <v>14</v>
      </c>
      <c r="H1169" t="s">
        <v>12</v>
      </c>
      <c r="I1169">
        <v>5</v>
      </c>
      <c r="J1169">
        <v>0</v>
      </c>
      <c r="K1169" t="str">
        <f>IF(employee[[#This Row],[LeaveOrNot]]=1, "Leave", "Active")</f>
        <v>Active</v>
      </c>
    </row>
    <row r="1170" spans="1:11" x14ac:dyDescent="0.25">
      <c r="A1170" t="str" cm="1">
        <f t="array" ref="A1170">"EMP" &amp; TEXT(ROW() - ROW(employee[#Headers]), "0000")</f>
        <v>EMP1169</v>
      </c>
      <c r="B1170" t="s">
        <v>9</v>
      </c>
      <c r="C1170">
        <v>2018</v>
      </c>
      <c r="D1170" t="s">
        <v>10</v>
      </c>
      <c r="E1170">
        <v>3</v>
      </c>
      <c r="F1170">
        <v>25</v>
      </c>
      <c r="G1170" t="s">
        <v>11</v>
      </c>
      <c r="H1170" t="s">
        <v>12</v>
      </c>
      <c r="I1170">
        <v>3</v>
      </c>
      <c r="J1170">
        <v>1</v>
      </c>
      <c r="K1170" t="str">
        <f>IF(employee[[#This Row],[LeaveOrNot]]=1, "Leave", "Active")</f>
        <v>Leave</v>
      </c>
    </row>
    <row r="1171" spans="1:11" x14ac:dyDescent="0.25">
      <c r="A1171" t="str" cm="1">
        <f t="array" ref="A1171">"EMP" &amp; TEXT(ROW() - ROW(employee[#Headers]), "0000")</f>
        <v>EMP1170</v>
      </c>
      <c r="B1171" t="s">
        <v>9</v>
      </c>
      <c r="C1171">
        <v>2015</v>
      </c>
      <c r="D1171" t="s">
        <v>10</v>
      </c>
      <c r="E1171">
        <v>3</v>
      </c>
      <c r="F1171">
        <v>28</v>
      </c>
      <c r="G1171" t="s">
        <v>14</v>
      </c>
      <c r="H1171" t="s">
        <v>12</v>
      </c>
      <c r="I1171">
        <v>5</v>
      </c>
      <c r="J1171">
        <v>0</v>
      </c>
      <c r="K1171" t="str">
        <f>IF(employee[[#This Row],[LeaveOrNot]]=1, "Leave", "Active")</f>
        <v>Active</v>
      </c>
    </row>
    <row r="1172" spans="1:11" x14ac:dyDescent="0.25">
      <c r="A1172" t="str" cm="1">
        <f t="array" ref="A1172">"EMP" &amp; TEXT(ROW() - ROW(employee[#Headers]), "0000")</f>
        <v>EMP1171</v>
      </c>
      <c r="B1172" t="s">
        <v>9</v>
      </c>
      <c r="C1172">
        <v>2014</v>
      </c>
      <c r="D1172" t="s">
        <v>10</v>
      </c>
      <c r="E1172">
        <v>3</v>
      </c>
      <c r="F1172">
        <v>27</v>
      </c>
      <c r="G1172" t="s">
        <v>11</v>
      </c>
      <c r="H1172" t="s">
        <v>12</v>
      </c>
      <c r="I1172">
        <v>5</v>
      </c>
      <c r="J1172">
        <v>1</v>
      </c>
      <c r="K1172" t="str">
        <f>IF(employee[[#This Row],[LeaveOrNot]]=1, "Leave", "Active")</f>
        <v>Leave</v>
      </c>
    </row>
    <row r="1173" spans="1:11" x14ac:dyDescent="0.25">
      <c r="A1173" t="str" cm="1">
        <f t="array" ref="A1173">"EMP" &amp; TEXT(ROW() - ROW(employee[#Headers]), "0000")</f>
        <v>EMP1172</v>
      </c>
      <c r="B1173" t="s">
        <v>9</v>
      </c>
      <c r="C1173">
        <v>2013</v>
      </c>
      <c r="D1173" t="s">
        <v>10</v>
      </c>
      <c r="E1173">
        <v>3</v>
      </c>
      <c r="F1173">
        <v>26</v>
      </c>
      <c r="G1173" t="s">
        <v>11</v>
      </c>
      <c r="H1173" t="s">
        <v>12</v>
      </c>
      <c r="I1173">
        <v>4</v>
      </c>
      <c r="J1173">
        <v>0</v>
      </c>
      <c r="K1173" t="str">
        <f>IF(employee[[#This Row],[LeaveOrNot]]=1, "Leave", "Active")</f>
        <v>Active</v>
      </c>
    </row>
    <row r="1174" spans="1:11" x14ac:dyDescent="0.25">
      <c r="A1174" t="str" cm="1">
        <f t="array" ref="A1174">"EMP" &amp; TEXT(ROW() - ROW(employee[#Headers]), "0000")</f>
        <v>EMP1173</v>
      </c>
      <c r="B1174" t="s">
        <v>9</v>
      </c>
      <c r="C1174">
        <v>2015</v>
      </c>
      <c r="D1174" t="s">
        <v>10</v>
      </c>
      <c r="E1174">
        <v>1</v>
      </c>
      <c r="F1174">
        <v>24</v>
      </c>
      <c r="G1174" t="s">
        <v>11</v>
      </c>
      <c r="H1174" t="s">
        <v>12</v>
      </c>
      <c r="I1174">
        <v>2</v>
      </c>
      <c r="J1174">
        <v>0</v>
      </c>
      <c r="K1174" t="str">
        <f>IF(employee[[#This Row],[LeaveOrNot]]=1, "Leave", "Active")</f>
        <v>Active</v>
      </c>
    </row>
    <row r="1175" spans="1:11" x14ac:dyDescent="0.25">
      <c r="A1175" t="str" cm="1">
        <f t="array" ref="A1175">"EMP" &amp; TEXT(ROW() - ROW(employee[#Headers]), "0000")</f>
        <v>EMP1174</v>
      </c>
      <c r="B1175" t="s">
        <v>9</v>
      </c>
      <c r="C1175">
        <v>2012</v>
      </c>
      <c r="D1175" t="s">
        <v>10</v>
      </c>
      <c r="E1175">
        <v>3</v>
      </c>
      <c r="F1175">
        <v>27</v>
      </c>
      <c r="G1175" t="s">
        <v>14</v>
      </c>
      <c r="H1175" t="s">
        <v>12</v>
      </c>
      <c r="I1175">
        <v>5</v>
      </c>
      <c r="J1175">
        <v>0</v>
      </c>
      <c r="K1175" t="str">
        <f>IF(employee[[#This Row],[LeaveOrNot]]=1, "Leave", "Active")</f>
        <v>Active</v>
      </c>
    </row>
    <row r="1176" spans="1:11" x14ac:dyDescent="0.25">
      <c r="A1176" t="str" cm="1">
        <f t="array" ref="A1176">"EMP" &amp; TEXT(ROW() - ROW(employee[#Headers]), "0000")</f>
        <v>EMP1175</v>
      </c>
      <c r="B1176" t="s">
        <v>9</v>
      </c>
      <c r="C1176">
        <v>2012</v>
      </c>
      <c r="D1176" t="s">
        <v>10</v>
      </c>
      <c r="E1176">
        <v>3</v>
      </c>
      <c r="F1176">
        <v>25</v>
      </c>
      <c r="G1176" t="s">
        <v>11</v>
      </c>
      <c r="H1176" t="s">
        <v>12</v>
      </c>
      <c r="I1176">
        <v>3</v>
      </c>
      <c r="J1176">
        <v>1</v>
      </c>
      <c r="K1176" t="str">
        <f>IF(employee[[#This Row],[LeaveOrNot]]=1, "Leave", "Active")</f>
        <v>Leave</v>
      </c>
    </row>
    <row r="1177" spans="1:11" x14ac:dyDescent="0.25">
      <c r="A1177" t="str" cm="1">
        <f t="array" ref="A1177">"EMP" &amp; TEXT(ROW() - ROW(employee[#Headers]), "0000")</f>
        <v>EMP1176</v>
      </c>
      <c r="B1177" t="s">
        <v>9</v>
      </c>
      <c r="C1177">
        <v>2015</v>
      </c>
      <c r="D1177" t="s">
        <v>13</v>
      </c>
      <c r="E1177">
        <v>3</v>
      </c>
      <c r="F1177">
        <v>28</v>
      </c>
      <c r="G1177" t="s">
        <v>14</v>
      </c>
      <c r="H1177" t="s">
        <v>12</v>
      </c>
      <c r="I1177">
        <v>4</v>
      </c>
      <c r="J1177">
        <v>1</v>
      </c>
      <c r="K1177" t="str">
        <f>IF(employee[[#This Row],[LeaveOrNot]]=1, "Leave", "Active")</f>
        <v>Leave</v>
      </c>
    </row>
    <row r="1178" spans="1:11" x14ac:dyDescent="0.25">
      <c r="A1178" t="str" cm="1">
        <f t="array" ref="A1178">"EMP" &amp; TEXT(ROW() - ROW(employee[#Headers]), "0000")</f>
        <v>EMP1177</v>
      </c>
      <c r="B1178" t="s">
        <v>16</v>
      </c>
      <c r="C1178">
        <v>2017</v>
      </c>
      <c r="D1178" t="s">
        <v>10</v>
      </c>
      <c r="E1178">
        <v>2</v>
      </c>
      <c r="F1178">
        <v>24</v>
      </c>
      <c r="G1178" t="s">
        <v>14</v>
      </c>
      <c r="H1178" t="s">
        <v>17</v>
      </c>
      <c r="I1178">
        <v>2</v>
      </c>
      <c r="J1178">
        <v>1</v>
      </c>
      <c r="K1178" t="str">
        <f>IF(employee[[#This Row],[LeaveOrNot]]=1, "Leave", "Active")</f>
        <v>Leave</v>
      </c>
    </row>
    <row r="1179" spans="1:11" x14ac:dyDescent="0.25">
      <c r="A1179" t="str" cm="1">
        <f t="array" ref="A1179">"EMP" &amp; TEXT(ROW() - ROW(employee[#Headers]), "0000")</f>
        <v>EMP1178</v>
      </c>
      <c r="B1179" t="s">
        <v>9</v>
      </c>
      <c r="C1179">
        <v>2014</v>
      </c>
      <c r="D1179" t="s">
        <v>10</v>
      </c>
      <c r="E1179">
        <v>3</v>
      </c>
      <c r="F1179">
        <v>28</v>
      </c>
      <c r="G1179" t="s">
        <v>11</v>
      </c>
      <c r="H1179" t="s">
        <v>12</v>
      </c>
      <c r="I1179">
        <v>2</v>
      </c>
      <c r="J1179">
        <v>0</v>
      </c>
      <c r="K1179" t="str">
        <f>IF(employee[[#This Row],[LeaveOrNot]]=1, "Leave", "Active")</f>
        <v>Active</v>
      </c>
    </row>
    <row r="1180" spans="1:11" x14ac:dyDescent="0.25">
      <c r="A1180" t="str" cm="1">
        <f t="array" ref="A1180">"EMP" &amp; TEXT(ROW() - ROW(employee[#Headers]), "0000")</f>
        <v>EMP1179</v>
      </c>
      <c r="B1180" t="s">
        <v>16</v>
      </c>
      <c r="C1180">
        <v>2017</v>
      </c>
      <c r="D1180" t="s">
        <v>13</v>
      </c>
      <c r="E1180">
        <v>2</v>
      </c>
      <c r="F1180">
        <v>24</v>
      </c>
      <c r="G1180" t="s">
        <v>14</v>
      </c>
      <c r="H1180" t="s">
        <v>12</v>
      </c>
      <c r="I1180">
        <v>2</v>
      </c>
      <c r="J1180">
        <v>1</v>
      </c>
      <c r="K1180" t="str">
        <f>IF(employee[[#This Row],[LeaveOrNot]]=1, "Leave", "Active")</f>
        <v>Leave</v>
      </c>
    </row>
    <row r="1181" spans="1:11" x14ac:dyDescent="0.25">
      <c r="A1181" t="str" cm="1">
        <f t="array" ref="A1181">"EMP" &amp; TEXT(ROW() - ROW(employee[#Headers]), "0000")</f>
        <v>EMP1180</v>
      </c>
      <c r="B1181" t="s">
        <v>9</v>
      </c>
      <c r="C1181">
        <v>2014</v>
      </c>
      <c r="D1181" t="s">
        <v>15</v>
      </c>
      <c r="E1181">
        <v>3</v>
      </c>
      <c r="F1181">
        <v>26</v>
      </c>
      <c r="G1181" t="s">
        <v>14</v>
      </c>
      <c r="H1181" t="s">
        <v>12</v>
      </c>
      <c r="I1181">
        <v>4</v>
      </c>
      <c r="J1181">
        <v>1</v>
      </c>
      <c r="K1181" t="str">
        <f>IF(employee[[#This Row],[LeaveOrNot]]=1, "Leave", "Active")</f>
        <v>Leave</v>
      </c>
    </row>
    <row r="1182" spans="1:11" x14ac:dyDescent="0.25">
      <c r="A1182" t="str" cm="1">
        <f t="array" ref="A1182">"EMP" &amp; TEXT(ROW() - ROW(employee[#Headers]), "0000")</f>
        <v>EMP1181</v>
      </c>
      <c r="B1182" t="s">
        <v>9</v>
      </c>
      <c r="C1182">
        <v>2015</v>
      </c>
      <c r="D1182" t="s">
        <v>13</v>
      </c>
      <c r="E1182">
        <v>2</v>
      </c>
      <c r="F1182">
        <v>28</v>
      </c>
      <c r="G1182" t="s">
        <v>14</v>
      </c>
      <c r="H1182" t="s">
        <v>12</v>
      </c>
      <c r="I1182">
        <v>3</v>
      </c>
      <c r="J1182">
        <v>1</v>
      </c>
      <c r="K1182" t="str">
        <f>IF(employee[[#This Row],[LeaveOrNot]]=1, "Leave", "Active")</f>
        <v>Leave</v>
      </c>
    </row>
    <row r="1183" spans="1:11" x14ac:dyDescent="0.25">
      <c r="A1183" t="str" cm="1">
        <f t="array" ref="A1183">"EMP" &amp; TEXT(ROW() - ROW(employee[#Headers]), "0000")</f>
        <v>EMP1182</v>
      </c>
      <c r="B1183" t="s">
        <v>16</v>
      </c>
      <c r="C1183">
        <v>2013</v>
      </c>
      <c r="D1183" t="s">
        <v>13</v>
      </c>
      <c r="E1183">
        <v>2</v>
      </c>
      <c r="F1183">
        <v>28</v>
      </c>
      <c r="G1183" t="s">
        <v>11</v>
      </c>
      <c r="H1183" t="s">
        <v>12</v>
      </c>
      <c r="I1183">
        <v>5</v>
      </c>
      <c r="J1183">
        <v>1</v>
      </c>
      <c r="K1183" t="str">
        <f>IF(employee[[#This Row],[LeaveOrNot]]=1, "Leave", "Active")</f>
        <v>Leave</v>
      </c>
    </row>
    <row r="1184" spans="1:11" x14ac:dyDescent="0.25">
      <c r="A1184" t="str" cm="1">
        <f t="array" ref="A1184">"EMP" &amp; TEXT(ROW() - ROW(employee[#Headers]), "0000")</f>
        <v>EMP1183</v>
      </c>
      <c r="B1184" t="s">
        <v>9</v>
      </c>
      <c r="C1184">
        <v>2013</v>
      </c>
      <c r="D1184" t="s">
        <v>15</v>
      </c>
      <c r="E1184">
        <v>1</v>
      </c>
      <c r="F1184">
        <v>28</v>
      </c>
      <c r="G1184" t="s">
        <v>14</v>
      </c>
      <c r="H1184" t="s">
        <v>12</v>
      </c>
      <c r="I1184">
        <v>5</v>
      </c>
      <c r="J1184">
        <v>1</v>
      </c>
      <c r="K1184" t="str">
        <f>IF(employee[[#This Row],[LeaveOrNot]]=1, "Leave", "Active")</f>
        <v>Leave</v>
      </c>
    </row>
    <row r="1185" spans="1:11" x14ac:dyDescent="0.25">
      <c r="A1185" t="str" cm="1">
        <f t="array" ref="A1185">"EMP" &amp; TEXT(ROW() - ROW(employee[#Headers]), "0000")</f>
        <v>EMP1184</v>
      </c>
      <c r="B1185" t="s">
        <v>9</v>
      </c>
      <c r="C1185">
        <v>2015</v>
      </c>
      <c r="D1185" t="s">
        <v>13</v>
      </c>
      <c r="E1185">
        <v>2</v>
      </c>
      <c r="F1185">
        <v>26</v>
      </c>
      <c r="G1185" t="s">
        <v>14</v>
      </c>
      <c r="H1185" t="s">
        <v>17</v>
      </c>
      <c r="I1185">
        <v>4</v>
      </c>
      <c r="J1185">
        <v>1</v>
      </c>
      <c r="K1185" t="str">
        <f>IF(employee[[#This Row],[LeaveOrNot]]=1, "Leave", "Active")</f>
        <v>Leave</v>
      </c>
    </row>
    <row r="1186" spans="1:11" x14ac:dyDescent="0.25">
      <c r="A1186" t="str" cm="1">
        <f t="array" ref="A1186">"EMP" &amp; TEXT(ROW() - ROW(employee[#Headers]), "0000")</f>
        <v>EMP1185</v>
      </c>
      <c r="B1186" t="s">
        <v>16</v>
      </c>
      <c r="C1186">
        <v>2015</v>
      </c>
      <c r="D1186" t="s">
        <v>15</v>
      </c>
      <c r="E1186">
        <v>3</v>
      </c>
      <c r="F1186">
        <v>28</v>
      </c>
      <c r="G1186" t="s">
        <v>11</v>
      </c>
      <c r="H1186" t="s">
        <v>12</v>
      </c>
      <c r="I1186">
        <v>2</v>
      </c>
      <c r="J1186">
        <v>0</v>
      </c>
      <c r="K1186" t="str">
        <f>IF(employee[[#This Row],[LeaveOrNot]]=1, "Leave", "Active")</f>
        <v>Active</v>
      </c>
    </row>
    <row r="1187" spans="1:11" x14ac:dyDescent="0.25">
      <c r="A1187" t="str" cm="1">
        <f t="array" ref="A1187">"EMP" &amp; TEXT(ROW() - ROW(employee[#Headers]), "0000")</f>
        <v>EMP1186</v>
      </c>
      <c r="B1187" t="s">
        <v>9</v>
      </c>
      <c r="C1187">
        <v>2013</v>
      </c>
      <c r="D1187" t="s">
        <v>10</v>
      </c>
      <c r="E1187">
        <v>3</v>
      </c>
      <c r="F1187">
        <v>27</v>
      </c>
      <c r="G1187" t="s">
        <v>11</v>
      </c>
      <c r="H1187" t="s">
        <v>12</v>
      </c>
      <c r="I1187">
        <v>5</v>
      </c>
      <c r="J1187">
        <v>0</v>
      </c>
      <c r="K1187" t="str">
        <f>IF(employee[[#This Row],[LeaveOrNot]]=1, "Leave", "Active")</f>
        <v>Active</v>
      </c>
    </row>
    <row r="1188" spans="1:11" x14ac:dyDescent="0.25">
      <c r="A1188" t="str" cm="1">
        <f t="array" ref="A1188">"EMP" &amp; TEXT(ROW() - ROW(employee[#Headers]), "0000")</f>
        <v>EMP1187</v>
      </c>
      <c r="B1188" t="s">
        <v>9</v>
      </c>
      <c r="C1188">
        <v>2018</v>
      </c>
      <c r="D1188" t="s">
        <v>10</v>
      </c>
      <c r="E1188">
        <v>3</v>
      </c>
      <c r="F1188">
        <v>28</v>
      </c>
      <c r="G1188" t="s">
        <v>11</v>
      </c>
      <c r="H1188" t="s">
        <v>12</v>
      </c>
      <c r="I1188">
        <v>2</v>
      </c>
      <c r="J1188">
        <v>1</v>
      </c>
      <c r="K1188" t="str">
        <f>IF(employee[[#This Row],[LeaveOrNot]]=1, "Leave", "Active")</f>
        <v>Leave</v>
      </c>
    </row>
    <row r="1189" spans="1:11" x14ac:dyDescent="0.25">
      <c r="A1189" t="str" cm="1">
        <f t="array" ref="A1189">"EMP" &amp; TEXT(ROW() - ROW(employee[#Headers]), "0000")</f>
        <v>EMP1188</v>
      </c>
      <c r="B1189" t="s">
        <v>9</v>
      </c>
      <c r="C1189">
        <v>2012</v>
      </c>
      <c r="D1189" t="s">
        <v>13</v>
      </c>
      <c r="E1189">
        <v>3</v>
      </c>
      <c r="F1189">
        <v>28</v>
      </c>
      <c r="G1189" t="s">
        <v>11</v>
      </c>
      <c r="H1189" t="s">
        <v>12</v>
      </c>
      <c r="I1189">
        <v>2</v>
      </c>
      <c r="J1189">
        <v>0</v>
      </c>
      <c r="K1189" t="str">
        <f>IF(employee[[#This Row],[LeaveOrNot]]=1, "Leave", "Active")</f>
        <v>Active</v>
      </c>
    </row>
    <row r="1190" spans="1:11" x14ac:dyDescent="0.25">
      <c r="A1190" t="str" cm="1">
        <f t="array" ref="A1190">"EMP" &amp; TEXT(ROW() - ROW(employee[#Headers]), "0000")</f>
        <v>EMP1189</v>
      </c>
      <c r="B1190" t="s">
        <v>9</v>
      </c>
      <c r="C1190">
        <v>2014</v>
      </c>
      <c r="D1190" t="s">
        <v>13</v>
      </c>
      <c r="E1190">
        <v>3</v>
      </c>
      <c r="F1190">
        <v>27</v>
      </c>
      <c r="G1190" t="s">
        <v>14</v>
      </c>
      <c r="H1190" t="s">
        <v>12</v>
      </c>
      <c r="I1190">
        <v>5</v>
      </c>
      <c r="J1190">
        <v>1</v>
      </c>
      <c r="K1190" t="str">
        <f>IF(employee[[#This Row],[LeaveOrNot]]=1, "Leave", "Active")</f>
        <v>Leave</v>
      </c>
    </row>
    <row r="1191" spans="1:11" x14ac:dyDescent="0.25">
      <c r="A1191" t="str" cm="1">
        <f t="array" ref="A1191">"EMP" &amp; TEXT(ROW() - ROW(employee[#Headers]), "0000")</f>
        <v>EMP1190</v>
      </c>
      <c r="B1191" t="s">
        <v>16</v>
      </c>
      <c r="C1191">
        <v>2018</v>
      </c>
      <c r="D1191" t="s">
        <v>15</v>
      </c>
      <c r="E1191">
        <v>3</v>
      </c>
      <c r="F1191">
        <v>24</v>
      </c>
      <c r="G1191" t="s">
        <v>11</v>
      </c>
      <c r="H1191" t="s">
        <v>12</v>
      </c>
      <c r="I1191">
        <v>2</v>
      </c>
      <c r="J1191">
        <v>1</v>
      </c>
      <c r="K1191" t="str">
        <f>IF(employee[[#This Row],[LeaveOrNot]]=1, "Leave", "Active")</f>
        <v>Leave</v>
      </c>
    </row>
    <row r="1192" spans="1:11" x14ac:dyDescent="0.25">
      <c r="A1192" t="str" cm="1">
        <f t="array" ref="A1192">"EMP" &amp; TEXT(ROW() - ROW(employee[#Headers]), "0000")</f>
        <v>EMP1191</v>
      </c>
      <c r="B1192" t="s">
        <v>9</v>
      </c>
      <c r="C1192">
        <v>2018</v>
      </c>
      <c r="D1192" t="s">
        <v>10</v>
      </c>
      <c r="E1192">
        <v>3</v>
      </c>
      <c r="F1192">
        <v>25</v>
      </c>
      <c r="G1192" t="s">
        <v>11</v>
      </c>
      <c r="H1192" t="s">
        <v>17</v>
      </c>
      <c r="I1192">
        <v>3</v>
      </c>
      <c r="J1192">
        <v>1</v>
      </c>
      <c r="K1192" t="str">
        <f>IF(employee[[#This Row],[LeaveOrNot]]=1, "Leave", "Active")</f>
        <v>Leave</v>
      </c>
    </row>
    <row r="1193" spans="1:11" x14ac:dyDescent="0.25">
      <c r="A1193" t="str" cm="1">
        <f t="array" ref="A1193">"EMP" &amp; TEXT(ROW() - ROW(employee[#Headers]), "0000")</f>
        <v>EMP1192</v>
      </c>
      <c r="B1193" t="s">
        <v>9</v>
      </c>
      <c r="C1193">
        <v>2017</v>
      </c>
      <c r="D1193" t="s">
        <v>15</v>
      </c>
      <c r="E1193">
        <v>2</v>
      </c>
      <c r="F1193">
        <v>25</v>
      </c>
      <c r="G1193" t="s">
        <v>11</v>
      </c>
      <c r="H1193" t="s">
        <v>12</v>
      </c>
      <c r="I1193">
        <v>3</v>
      </c>
      <c r="J1193">
        <v>0</v>
      </c>
      <c r="K1193" t="str">
        <f>IF(employee[[#This Row],[LeaveOrNot]]=1, "Leave", "Active")</f>
        <v>Active</v>
      </c>
    </row>
    <row r="1194" spans="1:11" x14ac:dyDescent="0.25">
      <c r="A1194" t="str" cm="1">
        <f t="array" ref="A1194">"EMP" &amp; TEXT(ROW() - ROW(employee[#Headers]), "0000")</f>
        <v>EMP1193</v>
      </c>
      <c r="B1194" t="s">
        <v>9</v>
      </c>
      <c r="C1194">
        <v>2014</v>
      </c>
      <c r="D1194" t="s">
        <v>13</v>
      </c>
      <c r="E1194">
        <v>3</v>
      </c>
      <c r="F1194">
        <v>24</v>
      </c>
      <c r="G1194" t="s">
        <v>14</v>
      </c>
      <c r="H1194" t="s">
        <v>12</v>
      </c>
      <c r="I1194">
        <v>2</v>
      </c>
      <c r="J1194">
        <v>1</v>
      </c>
      <c r="K1194" t="str">
        <f>IF(employee[[#This Row],[LeaveOrNot]]=1, "Leave", "Active")</f>
        <v>Leave</v>
      </c>
    </row>
    <row r="1195" spans="1:11" x14ac:dyDescent="0.25">
      <c r="A1195" t="str" cm="1">
        <f t="array" ref="A1195">"EMP" &amp; TEXT(ROW() - ROW(employee[#Headers]), "0000")</f>
        <v>EMP1194</v>
      </c>
      <c r="B1195" t="s">
        <v>9</v>
      </c>
      <c r="C1195">
        <v>2012</v>
      </c>
      <c r="D1195" t="s">
        <v>15</v>
      </c>
      <c r="E1195">
        <v>3</v>
      </c>
      <c r="F1195">
        <v>26</v>
      </c>
      <c r="G1195" t="s">
        <v>14</v>
      </c>
      <c r="H1195" t="s">
        <v>12</v>
      </c>
      <c r="I1195">
        <v>4</v>
      </c>
      <c r="J1195">
        <v>0</v>
      </c>
      <c r="K1195" t="str">
        <f>IF(employee[[#This Row],[LeaveOrNot]]=1, "Leave", "Active")</f>
        <v>Active</v>
      </c>
    </row>
    <row r="1196" spans="1:11" x14ac:dyDescent="0.25">
      <c r="A1196" t="str" cm="1">
        <f t="array" ref="A1196">"EMP" &amp; TEXT(ROW() - ROW(employee[#Headers]), "0000")</f>
        <v>EMP1195</v>
      </c>
      <c r="B1196" t="s">
        <v>9</v>
      </c>
      <c r="C1196">
        <v>2014</v>
      </c>
      <c r="D1196" t="s">
        <v>13</v>
      </c>
      <c r="E1196">
        <v>3</v>
      </c>
      <c r="F1196">
        <v>26</v>
      </c>
      <c r="G1196" t="s">
        <v>11</v>
      </c>
      <c r="H1196" t="s">
        <v>12</v>
      </c>
      <c r="I1196">
        <v>4</v>
      </c>
      <c r="J1196">
        <v>0</v>
      </c>
      <c r="K1196" t="str">
        <f>IF(employee[[#This Row],[LeaveOrNot]]=1, "Leave", "Active")</f>
        <v>Active</v>
      </c>
    </row>
    <row r="1197" spans="1:11" x14ac:dyDescent="0.25">
      <c r="A1197" t="str" cm="1">
        <f t="array" ref="A1197">"EMP" &amp; TEXT(ROW() - ROW(employee[#Headers]), "0000")</f>
        <v>EMP1196</v>
      </c>
      <c r="B1197" t="s">
        <v>9</v>
      </c>
      <c r="C1197">
        <v>2014</v>
      </c>
      <c r="D1197" t="s">
        <v>10</v>
      </c>
      <c r="E1197">
        <v>3</v>
      </c>
      <c r="F1197">
        <v>28</v>
      </c>
      <c r="G1197" t="s">
        <v>11</v>
      </c>
      <c r="H1197" t="s">
        <v>12</v>
      </c>
      <c r="I1197">
        <v>4</v>
      </c>
      <c r="J1197">
        <v>0</v>
      </c>
      <c r="K1197" t="str">
        <f>IF(employee[[#This Row],[LeaveOrNot]]=1, "Leave", "Active")</f>
        <v>Active</v>
      </c>
    </row>
    <row r="1198" spans="1:11" x14ac:dyDescent="0.25">
      <c r="A1198" t="str" cm="1">
        <f t="array" ref="A1198">"EMP" &amp; TEXT(ROW() - ROW(employee[#Headers]), "0000")</f>
        <v>EMP1197</v>
      </c>
      <c r="B1198" t="s">
        <v>9</v>
      </c>
      <c r="C1198">
        <v>2018</v>
      </c>
      <c r="D1198" t="s">
        <v>10</v>
      </c>
      <c r="E1198">
        <v>3</v>
      </c>
      <c r="F1198">
        <v>26</v>
      </c>
      <c r="G1198" t="s">
        <v>11</v>
      </c>
      <c r="H1198" t="s">
        <v>17</v>
      </c>
      <c r="I1198">
        <v>4</v>
      </c>
      <c r="J1198">
        <v>1</v>
      </c>
      <c r="K1198" t="str">
        <f>IF(employee[[#This Row],[LeaveOrNot]]=1, "Leave", "Active")</f>
        <v>Leave</v>
      </c>
    </row>
    <row r="1199" spans="1:11" x14ac:dyDescent="0.25">
      <c r="A1199" t="str" cm="1">
        <f t="array" ref="A1199">"EMP" &amp; TEXT(ROW() - ROW(employee[#Headers]), "0000")</f>
        <v>EMP1198</v>
      </c>
      <c r="B1199" t="s">
        <v>9</v>
      </c>
      <c r="C1199">
        <v>2013</v>
      </c>
      <c r="D1199" t="s">
        <v>13</v>
      </c>
      <c r="E1199">
        <v>2</v>
      </c>
      <c r="F1199">
        <v>26</v>
      </c>
      <c r="G1199" t="s">
        <v>11</v>
      </c>
      <c r="H1199" t="s">
        <v>12</v>
      </c>
      <c r="I1199">
        <v>4</v>
      </c>
      <c r="J1199">
        <v>0</v>
      </c>
      <c r="K1199" t="str">
        <f>IF(employee[[#This Row],[LeaveOrNot]]=1, "Leave", "Active")</f>
        <v>Active</v>
      </c>
    </row>
    <row r="1200" spans="1:11" x14ac:dyDescent="0.25">
      <c r="A1200" t="str" cm="1">
        <f t="array" ref="A1200">"EMP" &amp; TEXT(ROW() - ROW(employee[#Headers]), "0000")</f>
        <v>EMP1199</v>
      </c>
      <c r="B1200" t="s">
        <v>9</v>
      </c>
      <c r="C1200">
        <v>2013</v>
      </c>
      <c r="D1200" t="s">
        <v>13</v>
      </c>
      <c r="E1200">
        <v>2</v>
      </c>
      <c r="F1200">
        <v>25</v>
      </c>
      <c r="G1200" t="s">
        <v>14</v>
      </c>
      <c r="H1200" t="s">
        <v>12</v>
      </c>
      <c r="I1200">
        <v>3</v>
      </c>
      <c r="J1200">
        <v>1</v>
      </c>
      <c r="K1200" t="str">
        <f>IF(employee[[#This Row],[LeaveOrNot]]=1, "Leave", "Active")</f>
        <v>Leave</v>
      </c>
    </row>
    <row r="1201" spans="1:11" x14ac:dyDescent="0.25">
      <c r="A1201" t="str" cm="1">
        <f t="array" ref="A1201">"EMP" &amp; TEXT(ROW() - ROW(employee[#Headers]), "0000")</f>
        <v>EMP1200</v>
      </c>
      <c r="B1201" t="s">
        <v>9</v>
      </c>
      <c r="C1201">
        <v>2018</v>
      </c>
      <c r="D1201" t="s">
        <v>13</v>
      </c>
      <c r="E1201">
        <v>3</v>
      </c>
      <c r="F1201">
        <v>25</v>
      </c>
      <c r="G1201" t="s">
        <v>11</v>
      </c>
      <c r="H1201" t="s">
        <v>17</v>
      </c>
      <c r="I1201">
        <v>3</v>
      </c>
      <c r="J1201">
        <v>1</v>
      </c>
      <c r="K1201" t="str">
        <f>IF(employee[[#This Row],[LeaveOrNot]]=1, "Leave", "Active")</f>
        <v>Leave</v>
      </c>
    </row>
    <row r="1202" spans="1:11" x14ac:dyDescent="0.25">
      <c r="A1202" t="str" cm="1">
        <f t="array" ref="A1202">"EMP" &amp; TEXT(ROW() - ROW(employee[#Headers]), "0000")</f>
        <v>EMP1201</v>
      </c>
      <c r="B1202" t="s">
        <v>9</v>
      </c>
      <c r="C1202">
        <v>2013</v>
      </c>
      <c r="D1202" t="s">
        <v>10</v>
      </c>
      <c r="E1202">
        <v>3</v>
      </c>
      <c r="F1202">
        <v>25</v>
      </c>
      <c r="G1202" t="s">
        <v>14</v>
      </c>
      <c r="H1202" t="s">
        <v>12</v>
      </c>
      <c r="I1202">
        <v>3</v>
      </c>
      <c r="J1202">
        <v>0</v>
      </c>
      <c r="K1202" t="str">
        <f>IF(employee[[#This Row],[LeaveOrNot]]=1, "Leave", "Active")</f>
        <v>Active</v>
      </c>
    </row>
    <row r="1203" spans="1:11" x14ac:dyDescent="0.25">
      <c r="A1203" t="str" cm="1">
        <f t="array" ref="A1203">"EMP" &amp; TEXT(ROW() - ROW(employee[#Headers]), "0000")</f>
        <v>EMP1202</v>
      </c>
      <c r="B1203" t="s">
        <v>9</v>
      </c>
      <c r="C1203">
        <v>2014</v>
      </c>
      <c r="D1203" t="s">
        <v>10</v>
      </c>
      <c r="E1203">
        <v>3</v>
      </c>
      <c r="F1203">
        <v>28</v>
      </c>
      <c r="G1203" t="s">
        <v>11</v>
      </c>
      <c r="H1203" t="s">
        <v>12</v>
      </c>
      <c r="I1203">
        <v>4</v>
      </c>
      <c r="J1203">
        <v>0</v>
      </c>
      <c r="K1203" t="str">
        <f>IF(employee[[#This Row],[LeaveOrNot]]=1, "Leave", "Active")</f>
        <v>Active</v>
      </c>
    </row>
    <row r="1204" spans="1:11" x14ac:dyDescent="0.25">
      <c r="A1204" t="str" cm="1">
        <f t="array" ref="A1204">"EMP" &amp; TEXT(ROW() - ROW(employee[#Headers]), "0000")</f>
        <v>EMP1203</v>
      </c>
      <c r="B1204" t="s">
        <v>16</v>
      </c>
      <c r="C1204">
        <v>2017</v>
      </c>
      <c r="D1204" t="s">
        <v>15</v>
      </c>
      <c r="E1204">
        <v>3</v>
      </c>
      <c r="F1204">
        <v>24</v>
      </c>
      <c r="G1204" t="s">
        <v>14</v>
      </c>
      <c r="H1204" t="s">
        <v>12</v>
      </c>
      <c r="I1204">
        <v>2</v>
      </c>
      <c r="J1204">
        <v>0</v>
      </c>
      <c r="K1204" t="str">
        <f>IF(employee[[#This Row],[LeaveOrNot]]=1, "Leave", "Active")</f>
        <v>Active</v>
      </c>
    </row>
    <row r="1205" spans="1:11" x14ac:dyDescent="0.25">
      <c r="A1205" t="str" cm="1">
        <f t="array" ref="A1205">"EMP" &amp; TEXT(ROW() - ROW(employee[#Headers]), "0000")</f>
        <v>EMP1204</v>
      </c>
      <c r="B1205" t="s">
        <v>16</v>
      </c>
      <c r="C1205">
        <v>2017</v>
      </c>
      <c r="D1205" t="s">
        <v>13</v>
      </c>
      <c r="E1205">
        <v>2</v>
      </c>
      <c r="F1205">
        <v>27</v>
      </c>
      <c r="G1205" t="s">
        <v>14</v>
      </c>
      <c r="H1205" t="s">
        <v>12</v>
      </c>
      <c r="I1205">
        <v>5</v>
      </c>
      <c r="J1205">
        <v>0</v>
      </c>
      <c r="K1205" t="str">
        <f>IF(employee[[#This Row],[LeaveOrNot]]=1, "Leave", "Active")</f>
        <v>Active</v>
      </c>
    </row>
    <row r="1206" spans="1:11" x14ac:dyDescent="0.25">
      <c r="A1206" t="str" cm="1">
        <f t="array" ref="A1206">"EMP" &amp; TEXT(ROW() - ROW(employee[#Headers]), "0000")</f>
        <v>EMP1205</v>
      </c>
      <c r="B1206" t="s">
        <v>9</v>
      </c>
      <c r="C1206">
        <v>2012</v>
      </c>
      <c r="D1206" t="s">
        <v>10</v>
      </c>
      <c r="E1206">
        <v>3</v>
      </c>
      <c r="F1206">
        <v>24</v>
      </c>
      <c r="G1206" t="s">
        <v>11</v>
      </c>
      <c r="H1206" t="s">
        <v>12</v>
      </c>
      <c r="I1206">
        <v>2</v>
      </c>
      <c r="J1206">
        <v>0</v>
      </c>
      <c r="K1206" t="str">
        <f>IF(employee[[#This Row],[LeaveOrNot]]=1, "Leave", "Active")</f>
        <v>Active</v>
      </c>
    </row>
    <row r="1207" spans="1:11" x14ac:dyDescent="0.25">
      <c r="A1207" t="str" cm="1">
        <f t="array" ref="A1207">"EMP" &amp; TEXT(ROW() - ROW(employee[#Headers]), "0000")</f>
        <v>EMP1206</v>
      </c>
      <c r="B1207" t="s">
        <v>9</v>
      </c>
      <c r="C1207">
        <v>2017</v>
      </c>
      <c r="D1207" t="s">
        <v>13</v>
      </c>
      <c r="E1207">
        <v>3</v>
      </c>
      <c r="F1207">
        <v>27</v>
      </c>
      <c r="G1207" t="s">
        <v>14</v>
      </c>
      <c r="H1207" t="s">
        <v>12</v>
      </c>
      <c r="I1207">
        <v>5</v>
      </c>
      <c r="J1207">
        <v>1</v>
      </c>
      <c r="K1207" t="str">
        <f>IF(employee[[#This Row],[LeaveOrNot]]=1, "Leave", "Active")</f>
        <v>Leave</v>
      </c>
    </row>
    <row r="1208" spans="1:11" x14ac:dyDescent="0.25">
      <c r="A1208" t="str" cm="1">
        <f t="array" ref="A1208">"EMP" &amp; TEXT(ROW() - ROW(employee[#Headers]), "0000")</f>
        <v>EMP1207</v>
      </c>
      <c r="B1208" t="s">
        <v>16</v>
      </c>
      <c r="C1208">
        <v>2017</v>
      </c>
      <c r="D1208" t="s">
        <v>15</v>
      </c>
      <c r="E1208">
        <v>2</v>
      </c>
      <c r="F1208">
        <v>28</v>
      </c>
      <c r="G1208" t="s">
        <v>11</v>
      </c>
      <c r="H1208" t="s">
        <v>12</v>
      </c>
      <c r="I1208">
        <v>4</v>
      </c>
      <c r="J1208">
        <v>0</v>
      </c>
      <c r="K1208" t="str">
        <f>IF(employee[[#This Row],[LeaveOrNot]]=1, "Leave", "Active")</f>
        <v>Active</v>
      </c>
    </row>
    <row r="1209" spans="1:11" x14ac:dyDescent="0.25">
      <c r="A1209" t="str" cm="1">
        <f t="array" ref="A1209">"EMP" &amp; TEXT(ROW() - ROW(employee[#Headers]), "0000")</f>
        <v>EMP1208</v>
      </c>
      <c r="B1209" t="s">
        <v>9</v>
      </c>
      <c r="C1209">
        <v>2017</v>
      </c>
      <c r="D1209" t="s">
        <v>15</v>
      </c>
      <c r="E1209">
        <v>2</v>
      </c>
      <c r="F1209">
        <v>25</v>
      </c>
      <c r="G1209" t="s">
        <v>11</v>
      </c>
      <c r="H1209" t="s">
        <v>12</v>
      </c>
      <c r="I1209">
        <v>3</v>
      </c>
      <c r="J1209">
        <v>0</v>
      </c>
      <c r="K1209" t="str">
        <f>IF(employee[[#This Row],[LeaveOrNot]]=1, "Leave", "Active")</f>
        <v>Active</v>
      </c>
    </row>
    <row r="1210" spans="1:11" x14ac:dyDescent="0.25">
      <c r="A1210" t="str" cm="1">
        <f t="array" ref="A1210">"EMP" &amp; TEXT(ROW() - ROW(employee[#Headers]), "0000")</f>
        <v>EMP1209</v>
      </c>
      <c r="B1210" t="s">
        <v>9</v>
      </c>
      <c r="C1210">
        <v>2017</v>
      </c>
      <c r="D1210" t="s">
        <v>13</v>
      </c>
      <c r="E1210">
        <v>3</v>
      </c>
      <c r="F1210">
        <v>25</v>
      </c>
      <c r="G1210" t="s">
        <v>11</v>
      </c>
      <c r="H1210" t="s">
        <v>17</v>
      </c>
      <c r="I1210">
        <v>3</v>
      </c>
      <c r="J1210">
        <v>1</v>
      </c>
      <c r="K1210" t="str">
        <f>IF(employee[[#This Row],[LeaveOrNot]]=1, "Leave", "Active")</f>
        <v>Leave</v>
      </c>
    </row>
    <row r="1211" spans="1:11" x14ac:dyDescent="0.25">
      <c r="A1211" t="str" cm="1">
        <f t="array" ref="A1211">"EMP" &amp; TEXT(ROW() - ROW(employee[#Headers]), "0000")</f>
        <v>EMP1210</v>
      </c>
      <c r="B1211" t="s">
        <v>16</v>
      </c>
      <c r="C1211">
        <v>2017</v>
      </c>
      <c r="D1211" t="s">
        <v>13</v>
      </c>
      <c r="E1211">
        <v>2</v>
      </c>
      <c r="F1211">
        <v>24</v>
      </c>
      <c r="G1211" t="s">
        <v>14</v>
      </c>
      <c r="H1211" t="s">
        <v>12</v>
      </c>
      <c r="I1211">
        <v>2</v>
      </c>
      <c r="J1211">
        <v>1</v>
      </c>
      <c r="K1211" t="str">
        <f>IF(employee[[#This Row],[LeaveOrNot]]=1, "Leave", "Active")</f>
        <v>Leave</v>
      </c>
    </row>
    <row r="1212" spans="1:11" x14ac:dyDescent="0.25">
      <c r="A1212" t="str" cm="1">
        <f t="array" ref="A1212">"EMP" &amp; TEXT(ROW() - ROW(employee[#Headers]), "0000")</f>
        <v>EMP1211</v>
      </c>
      <c r="B1212" t="s">
        <v>9</v>
      </c>
      <c r="C1212">
        <v>2013</v>
      </c>
      <c r="D1212" t="s">
        <v>13</v>
      </c>
      <c r="E1212">
        <v>3</v>
      </c>
      <c r="F1212">
        <v>27</v>
      </c>
      <c r="G1212" t="s">
        <v>11</v>
      </c>
      <c r="H1212" t="s">
        <v>17</v>
      </c>
      <c r="I1212">
        <v>5</v>
      </c>
      <c r="J1212">
        <v>1</v>
      </c>
      <c r="K1212" t="str">
        <f>IF(employee[[#This Row],[LeaveOrNot]]=1, "Leave", "Active")</f>
        <v>Leave</v>
      </c>
    </row>
    <row r="1213" spans="1:11" x14ac:dyDescent="0.25">
      <c r="A1213" t="str" cm="1">
        <f t="array" ref="A1213">"EMP" &amp; TEXT(ROW() - ROW(employee[#Headers]), "0000")</f>
        <v>EMP1212</v>
      </c>
      <c r="B1213" t="s">
        <v>9</v>
      </c>
      <c r="C1213">
        <v>2016</v>
      </c>
      <c r="D1213" t="s">
        <v>10</v>
      </c>
      <c r="E1213">
        <v>3</v>
      </c>
      <c r="F1213">
        <v>26</v>
      </c>
      <c r="G1213" t="s">
        <v>14</v>
      </c>
      <c r="H1213" t="s">
        <v>12</v>
      </c>
      <c r="I1213">
        <v>4</v>
      </c>
      <c r="J1213">
        <v>1</v>
      </c>
      <c r="K1213" t="str">
        <f>IF(employee[[#This Row],[LeaveOrNot]]=1, "Leave", "Active")</f>
        <v>Leave</v>
      </c>
    </row>
    <row r="1214" spans="1:11" x14ac:dyDescent="0.25">
      <c r="A1214" t="str" cm="1">
        <f t="array" ref="A1214">"EMP" &amp; TEXT(ROW() - ROW(employee[#Headers]), "0000")</f>
        <v>EMP1213</v>
      </c>
      <c r="B1214" t="s">
        <v>9</v>
      </c>
      <c r="C1214">
        <v>2015</v>
      </c>
      <c r="D1214" t="s">
        <v>13</v>
      </c>
      <c r="E1214">
        <v>2</v>
      </c>
      <c r="F1214">
        <v>27</v>
      </c>
      <c r="G1214" t="s">
        <v>14</v>
      </c>
      <c r="H1214" t="s">
        <v>12</v>
      </c>
      <c r="I1214">
        <v>5</v>
      </c>
      <c r="J1214">
        <v>1</v>
      </c>
      <c r="K1214" t="str">
        <f>IF(employee[[#This Row],[LeaveOrNot]]=1, "Leave", "Active")</f>
        <v>Leave</v>
      </c>
    </row>
    <row r="1215" spans="1:11" x14ac:dyDescent="0.25">
      <c r="A1215" t="str" cm="1">
        <f t="array" ref="A1215">"EMP" &amp; TEXT(ROW() - ROW(employee[#Headers]), "0000")</f>
        <v>EMP1214</v>
      </c>
      <c r="B1215" t="s">
        <v>9</v>
      </c>
      <c r="C1215">
        <v>2014</v>
      </c>
      <c r="D1215" t="s">
        <v>10</v>
      </c>
      <c r="E1215">
        <v>3</v>
      </c>
      <c r="F1215">
        <v>27</v>
      </c>
      <c r="G1215" t="s">
        <v>11</v>
      </c>
      <c r="H1215" t="s">
        <v>12</v>
      </c>
      <c r="I1215">
        <v>5</v>
      </c>
      <c r="J1215">
        <v>1</v>
      </c>
      <c r="K1215" t="str">
        <f>IF(employee[[#This Row],[LeaveOrNot]]=1, "Leave", "Active")</f>
        <v>Leave</v>
      </c>
    </row>
    <row r="1216" spans="1:11" x14ac:dyDescent="0.25">
      <c r="A1216" t="str" cm="1">
        <f t="array" ref="A1216">"EMP" &amp; TEXT(ROW() - ROW(employee[#Headers]), "0000")</f>
        <v>EMP1215</v>
      </c>
      <c r="B1216" t="s">
        <v>9</v>
      </c>
      <c r="C1216">
        <v>2012</v>
      </c>
      <c r="D1216" t="s">
        <v>10</v>
      </c>
      <c r="E1216">
        <v>3</v>
      </c>
      <c r="F1216">
        <v>26</v>
      </c>
      <c r="G1216" t="s">
        <v>11</v>
      </c>
      <c r="H1216" t="s">
        <v>12</v>
      </c>
      <c r="I1216">
        <v>4</v>
      </c>
      <c r="J1216">
        <v>0</v>
      </c>
      <c r="K1216" t="str">
        <f>IF(employee[[#This Row],[LeaveOrNot]]=1, "Leave", "Active")</f>
        <v>Active</v>
      </c>
    </row>
    <row r="1217" spans="1:11" x14ac:dyDescent="0.25">
      <c r="A1217" t="str" cm="1">
        <f t="array" ref="A1217">"EMP" &amp; TEXT(ROW() - ROW(employee[#Headers]), "0000")</f>
        <v>EMP1216</v>
      </c>
      <c r="B1217" t="s">
        <v>9</v>
      </c>
      <c r="C1217">
        <v>2016</v>
      </c>
      <c r="D1217" t="s">
        <v>13</v>
      </c>
      <c r="E1217">
        <v>2</v>
      </c>
      <c r="F1217">
        <v>27</v>
      </c>
      <c r="G1217" t="s">
        <v>14</v>
      </c>
      <c r="H1217" t="s">
        <v>12</v>
      </c>
      <c r="I1217">
        <v>5</v>
      </c>
      <c r="J1217">
        <v>1</v>
      </c>
      <c r="K1217" t="str">
        <f>IF(employee[[#This Row],[LeaveOrNot]]=1, "Leave", "Active")</f>
        <v>Leave</v>
      </c>
    </row>
    <row r="1218" spans="1:11" x14ac:dyDescent="0.25">
      <c r="A1218" t="str" cm="1">
        <f t="array" ref="A1218">"EMP" &amp; TEXT(ROW() - ROW(employee[#Headers]), "0000")</f>
        <v>EMP1217</v>
      </c>
      <c r="B1218" t="s">
        <v>16</v>
      </c>
      <c r="C1218">
        <v>2017</v>
      </c>
      <c r="D1218" t="s">
        <v>10</v>
      </c>
      <c r="E1218">
        <v>2</v>
      </c>
      <c r="F1218">
        <v>28</v>
      </c>
      <c r="G1218" t="s">
        <v>11</v>
      </c>
      <c r="H1218" t="s">
        <v>12</v>
      </c>
      <c r="I1218">
        <v>2</v>
      </c>
      <c r="J1218">
        <v>0</v>
      </c>
      <c r="K1218" t="str">
        <f>IF(employee[[#This Row],[LeaveOrNot]]=1, "Leave", "Active")</f>
        <v>Active</v>
      </c>
    </row>
    <row r="1219" spans="1:11" x14ac:dyDescent="0.25">
      <c r="A1219" t="str" cm="1">
        <f t="array" ref="A1219">"EMP" &amp; TEXT(ROW() - ROW(employee[#Headers]), "0000")</f>
        <v>EMP1218</v>
      </c>
      <c r="B1219" t="s">
        <v>16</v>
      </c>
      <c r="C1219">
        <v>2017</v>
      </c>
      <c r="D1219" t="s">
        <v>15</v>
      </c>
      <c r="E1219">
        <v>3</v>
      </c>
      <c r="F1219">
        <v>24</v>
      </c>
      <c r="G1219" t="s">
        <v>14</v>
      </c>
      <c r="H1219" t="s">
        <v>12</v>
      </c>
      <c r="I1219">
        <v>2</v>
      </c>
      <c r="J1219">
        <v>1</v>
      </c>
      <c r="K1219" t="str">
        <f>IF(employee[[#This Row],[LeaveOrNot]]=1, "Leave", "Active")</f>
        <v>Leave</v>
      </c>
    </row>
    <row r="1220" spans="1:11" x14ac:dyDescent="0.25">
      <c r="A1220" t="str" cm="1">
        <f t="array" ref="A1220">"EMP" &amp; TEXT(ROW() - ROW(employee[#Headers]), "0000")</f>
        <v>EMP1219</v>
      </c>
      <c r="B1220" t="s">
        <v>9</v>
      </c>
      <c r="C1220">
        <v>2017</v>
      </c>
      <c r="D1220" t="s">
        <v>13</v>
      </c>
      <c r="E1220">
        <v>3</v>
      </c>
      <c r="F1220">
        <v>24</v>
      </c>
      <c r="G1220" t="s">
        <v>11</v>
      </c>
      <c r="H1220" t="s">
        <v>12</v>
      </c>
      <c r="I1220">
        <v>2</v>
      </c>
      <c r="J1220">
        <v>0</v>
      </c>
      <c r="K1220" t="str">
        <f>IF(employee[[#This Row],[LeaveOrNot]]=1, "Leave", "Active")</f>
        <v>Active</v>
      </c>
    </row>
    <row r="1221" spans="1:11" x14ac:dyDescent="0.25">
      <c r="A1221" t="str" cm="1">
        <f t="array" ref="A1221">"EMP" &amp; TEXT(ROW() - ROW(employee[#Headers]), "0000")</f>
        <v>EMP1220</v>
      </c>
      <c r="B1221" t="s">
        <v>9</v>
      </c>
      <c r="C1221">
        <v>2018</v>
      </c>
      <c r="D1221" t="s">
        <v>10</v>
      </c>
      <c r="E1221">
        <v>3</v>
      </c>
      <c r="F1221">
        <v>24</v>
      </c>
      <c r="G1221" t="s">
        <v>11</v>
      </c>
      <c r="H1221" t="s">
        <v>12</v>
      </c>
      <c r="I1221">
        <v>2</v>
      </c>
      <c r="J1221">
        <v>1</v>
      </c>
      <c r="K1221" t="str">
        <f>IF(employee[[#This Row],[LeaveOrNot]]=1, "Leave", "Active")</f>
        <v>Leave</v>
      </c>
    </row>
    <row r="1222" spans="1:11" x14ac:dyDescent="0.25">
      <c r="A1222" t="str" cm="1">
        <f t="array" ref="A1222">"EMP" &amp; TEXT(ROW() - ROW(employee[#Headers]), "0000")</f>
        <v>EMP1221</v>
      </c>
      <c r="B1222" t="s">
        <v>16</v>
      </c>
      <c r="C1222">
        <v>2017</v>
      </c>
      <c r="D1222" t="s">
        <v>15</v>
      </c>
      <c r="E1222">
        <v>2</v>
      </c>
      <c r="F1222">
        <v>28</v>
      </c>
      <c r="G1222" t="s">
        <v>11</v>
      </c>
      <c r="H1222" t="s">
        <v>12</v>
      </c>
      <c r="I1222">
        <v>3</v>
      </c>
      <c r="J1222">
        <v>0</v>
      </c>
      <c r="K1222" t="str">
        <f>IF(employee[[#This Row],[LeaveOrNot]]=1, "Leave", "Active")</f>
        <v>Active</v>
      </c>
    </row>
    <row r="1223" spans="1:11" x14ac:dyDescent="0.25">
      <c r="A1223" t="str" cm="1">
        <f t="array" ref="A1223">"EMP" &amp; TEXT(ROW() - ROW(employee[#Headers]), "0000")</f>
        <v>EMP1222</v>
      </c>
      <c r="B1223" t="s">
        <v>9</v>
      </c>
      <c r="C1223">
        <v>2015</v>
      </c>
      <c r="D1223" t="s">
        <v>10</v>
      </c>
      <c r="E1223">
        <v>3</v>
      </c>
      <c r="F1223">
        <v>26</v>
      </c>
      <c r="G1223" t="s">
        <v>14</v>
      </c>
      <c r="H1223" t="s">
        <v>17</v>
      </c>
      <c r="I1223">
        <v>4</v>
      </c>
      <c r="J1223">
        <v>0</v>
      </c>
      <c r="K1223" t="str">
        <f>IF(employee[[#This Row],[LeaveOrNot]]=1, "Leave", "Active")</f>
        <v>Active</v>
      </c>
    </row>
    <row r="1224" spans="1:11" x14ac:dyDescent="0.25">
      <c r="A1224" t="str" cm="1">
        <f t="array" ref="A1224">"EMP" &amp; TEXT(ROW() - ROW(employee[#Headers]), "0000")</f>
        <v>EMP1223</v>
      </c>
      <c r="B1224" t="s">
        <v>9</v>
      </c>
      <c r="C1224">
        <v>2018</v>
      </c>
      <c r="D1224" t="s">
        <v>13</v>
      </c>
      <c r="E1224">
        <v>3</v>
      </c>
      <c r="F1224">
        <v>26</v>
      </c>
      <c r="G1224" t="s">
        <v>14</v>
      </c>
      <c r="H1224" t="s">
        <v>12</v>
      </c>
      <c r="I1224">
        <v>4</v>
      </c>
      <c r="J1224">
        <v>1</v>
      </c>
      <c r="K1224" t="str">
        <f>IF(employee[[#This Row],[LeaveOrNot]]=1, "Leave", "Active")</f>
        <v>Leave</v>
      </c>
    </row>
    <row r="1225" spans="1:11" x14ac:dyDescent="0.25">
      <c r="A1225" t="str" cm="1">
        <f t="array" ref="A1225">"EMP" &amp; TEXT(ROW() - ROW(employee[#Headers]), "0000")</f>
        <v>EMP1224</v>
      </c>
      <c r="B1225" t="s">
        <v>9</v>
      </c>
      <c r="C1225">
        <v>2013</v>
      </c>
      <c r="D1225" t="s">
        <v>10</v>
      </c>
      <c r="E1225">
        <v>3</v>
      </c>
      <c r="F1225">
        <v>25</v>
      </c>
      <c r="G1225" t="s">
        <v>11</v>
      </c>
      <c r="H1225" t="s">
        <v>17</v>
      </c>
      <c r="I1225">
        <v>3</v>
      </c>
      <c r="J1225">
        <v>0</v>
      </c>
      <c r="K1225" t="str">
        <f>IF(employee[[#This Row],[LeaveOrNot]]=1, "Leave", "Active")</f>
        <v>Active</v>
      </c>
    </row>
    <row r="1226" spans="1:11" x14ac:dyDescent="0.25">
      <c r="A1226" t="str" cm="1">
        <f t="array" ref="A1226">"EMP" &amp; TEXT(ROW() - ROW(employee[#Headers]), "0000")</f>
        <v>EMP1225</v>
      </c>
      <c r="B1226" t="s">
        <v>9</v>
      </c>
      <c r="C1226">
        <v>2016</v>
      </c>
      <c r="D1226" t="s">
        <v>10</v>
      </c>
      <c r="E1226">
        <v>3</v>
      </c>
      <c r="F1226">
        <v>26</v>
      </c>
      <c r="G1226" t="s">
        <v>11</v>
      </c>
      <c r="H1226" t="s">
        <v>12</v>
      </c>
      <c r="I1226">
        <v>4</v>
      </c>
      <c r="J1226">
        <v>0</v>
      </c>
      <c r="K1226" t="str">
        <f>IF(employee[[#This Row],[LeaveOrNot]]=1, "Leave", "Active")</f>
        <v>Active</v>
      </c>
    </row>
    <row r="1227" spans="1:11" x14ac:dyDescent="0.25">
      <c r="A1227" t="str" cm="1">
        <f t="array" ref="A1227">"EMP" &amp; TEXT(ROW() - ROW(employee[#Headers]), "0000")</f>
        <v>EMP1226</v>
      </c>
      <c r="B1227" t="s">
        <v>16</v>
      </c>
      <c r="C1227">
        <v>2018</v>
      </c>
      <c r="D1227" t="s">
        <v>13</v>
      </c>
      <c r="E1227">
        <v>3</v>
      </c>
      <c r="F1227">
        <v>28</v>
      </c>
      <c r="G1227" t="s">
        <v>11</v>
      </c>
      <c r="H1227" t="s">
        <v>12</v>
      </c>
      <c r="I1227">
        <v>2</v>
      </c>
      <c r="J1227">
        <v>1</v>
      </c>
      <c r="K1227" t="str">
        <f>IF(employee[[#This Row],[LeaveOrNot]]=1, "Leave", "Active")</f>
        <v>Leave</v>
      </c>
    </row>
    <row r="1228" spans="1:11" x14ac:dyDescent="0.25">
      <c r="A1228" t="str" cm="1">
        <f t="array" ref="A1228">"EMP" &amp; TEXT(ROW() - ROW(employee[#Headers]), "0000")</f>
        <v>EMP1227</v>
      </c>
      <c r="B1228" t="s">
        <v>9</v>
      </c>
      <c r="C1228">
        <v>2016</v>
      </c>
      <c r="D1228" t="s">
        <v>10</v>
      </c>
      <c r="E1228">
        <v>3</v>
      </c>
      <c r="F1228">
        <v>26</v>
      </c>
      <c r="G1228" t="s">
        <v>11</v>
      </c>
      <c r="H1228" t="s">
        <v>12</v>
      </c>
      <c r="I1228">
        <v>4</v>
      </c>
      <c r="J1228">
        <v>0</v>
      </c>
      <c r="K1228" t="str">
        <f>IF(employee[[#This Row],[LeaveOrNot]]=1, "Leave", "Active")</f>
        <v>Active</v>
      </c>
    </row>
    <row r="1229" spans="1:11" x14ac:dyDescent="0.25">
      <c r="A1229" t="str" cm="1">
        <f t="array" ref="A1229">"EMP" &amp; TEXT(ROW() - ROW(employee[#Headers]), "0000")</f>
        <v>EMP1228</v>
      </c>
      <c r="B1229" t="s">
        <v>9</v>
      </c>
      <c r="C1229">
        <v>2017</v>
      </c>
      <c r="D1229" t="s">
        <v>10</v>
      </c>
      <c r="E1229">
        <v>3</v>
      </c>
      <c r="F1229">
        <v>27</v>
      </c>
      <c r="G1229" t="s">
        <v>11</v>
      </c>
      <c r="H1229" t="s">
        <v>12</v>
      </c>
      <c r="I1229">
        <v>5</v>
      </c>
      <c r="J1229">
        <v>0</v>
      </c>
      <c r="K1229" t="str">
        <f>IF(employee[[#This Row],[LeaveOrNot]]=1, "Leave", "Active")</f>
        <v>Active</v>
      </c>
    </row>
    <row r="1230" spans="1:11" x14ac:dyDescent="0.25">
      <c r="A1230" t="str" cm="1">
        <f t="array" ref="A1230">"EMP" &amp; TEXT(ROW() - ROW(employee[#Headers]), "0000")</f>
        <v>EMP1229</v>
      </c>
      <c r="B1230" t="s">
        <v>9</v>
      </c>
      <c r="C1230">
        <v>2012</v>
      </c>
      <c r="D1230" t="s">
        <v>10</v>
      </c>
      <c r="E1230">
        <v>3</v>
      </c>
      <c r="F1230">
        <v>27</v>
      </c>
      <c r="G1230" t="s">
        <v>14</v>
      </c>
      <c r="H1230" t="s">
        <v>12</v>
      </c>
      <c r="I1230">
        <v>5</v>
      </c>
      <c r="J1230">
        <v>0</v>
      </c>
      <c r="K1230" t="str">
        <f>IF(employee[[#This Row],[LeaveOrNot]]=1, "Leave", "Active")</f>
        <v>Active</v>
      </c>
    </row>
    <row r="1231" spans="1:11" x14ac:dyDescent="0.25">
      <c r="A1231" t="str" cm="1">
        <f t="array" ref="A1231">"EMP" &amp; TEXT(ROW() - ROW(employee[#Headers]), "0000")</f>
        <v>EMP1230</v>
      </c>
      <c r="B1231" t="s">
        <v>18</v>
      </c>
      <c r="C1231">
        <v>2016</v>
      </c>
      <c r="D1231" t="s">
        <v>15</v>
      </c>
      <c r="E1231">
        <v>3</v>
      </c>
      <c r="F1231">
        <v>27</v>
      </c>
      <c r="G1231" t="s">
        <v>11</v>
      </c>
      <c r="H1231" t="s">
        <v>12</v>
      </c>
      <c r="I1231">
        <v>5</v>
      </c>
      <c r="J1231">
        <v>0</v>
      </c>
      <c r="K1231" t="str">
        <f>IF(employee[[#This Row],[LeaveOrNot]]=1, "Leave", "Active")</f>
        <v>Active</v>
      </c>
    </row>
    <row r="1232" spans="1:11" x14ac:dyDescent="0.25">
      <c r="A1232" t="str" cm="1">
        <f t="array" ref="A1232">"EMP" &amp; TEXT(ROW() - ROW(employee[#Headers]), "0000")</f>
        <v>EMP1231</v>
      </c>
      <c r="B1232" t="s">
        <v>9</v>
      </c>
      <c r="C1232">
        <v>2017</v>
      </c>
      <c r="D1232" t="s">
        <v>15</v>
      </c>
      <c r="E1232">
        <v>2</v>
      </c>
      <c r="F1232">
        <v>25</v>
      </c>
      <c r="G1232" t="s">
        <v>11</v>
      </c>
      <c r="H1232" t="s">
        <v>12</v>
      </c>
      <c r="I1232">
        <v>3</v>
      </c>
      <c r="J1232">
        <v>0</v>
      </c>
      <c r="K1232" t="str">
        <f>IF(employee[[#This Row],[LeaveOrNot]]=1, "Leave", "Active")</f>
        <v>Active</v>
      </c>
    </row>
    <row r="1233" spans="1:11" x14ac:dyDescent="0.25">
      <c r="A1233" t="str" cm="1">
        <f t="array" ref="A1233">"EMP" &amp; TEXT(ROW() - ROW(employee[#Headers]), "0000")</f>
        <v>EMP1232</v>
      </c>
      <c r="B1233" t="s">
        <v>9</v>
      </c>
      <c r="C1233">
        <v>2015</v>
      </c>
      <c r="D1233" t="s">
        <v>15</v>
      </c>
      <c r="E1233">
        <v>3</v>
      </c>
      <c r="F1233">
        <v>28</v>
      </c>
      <c r="G1233" t="s">
        <v>14</v>
      </c>
      <c r="H1233" t="s">
        <v>12</v>
      </c>
      <c r="I1233">
        <v>2</v>
      </c>
      <c r="J1233">
        <v>0</v>
      </c>
      <c r="K1233" t="str">
        <f>IF(employee[[#This Row],[LeaveOrNot]]=1, "Leave", "Active")</f>
        <v>Active</v>
      </c>
    </row>
    <row r="1234" spans="1:11" x14ac:dyDescent="0.25">
      <c r="A1234" t="str" cm="1">
        <f t="array" ref="A1234">"EMP" &amp; TEXT(ROW() - ROW(employee[#Headers]), "0000")</f>
        <v>EMP1233</v>
      </c>
      <c r="B1234" t="s">
        <v>9</v>
      </c>
      <c r="C1234">
        <v>2013</v>
      </c>
      <c r="D1234" t="s">
        <v>13</v>
      </c>
      <c r="E1234">
        <v>2</v>
      </c>
      <c r="F1234">
        <v>26</v>
      </c>
      <c r="G1234" t="s">
        <v>14</v>
      </c>
      <c r="H1234" t="s">
        <v>12</v>
      </c>
      <c r="I1234">
        <v>4</v>
      </c>
      <c r="J1234">
        <v>1</v>
      </c>
      <c r="K1234" t="str">
        <f>IF(employee[[#This Row],[LeaveOrNot]]=1, "Leave", "Active")</f>
        <v>Leave</v>
      </c>
    </row>
    <row r="1235" spans="1:11" x14ac:dyDescent="0.25">
      <c r="A1235" t="str" cm="1">
        <f t="array" ref="A1235">"EMP" &amp; TEXT(ROW() - ROW(employee[#Headers]), "0000")</f>
        <v>EMP1234</v>
      </c>
      <c r="B1235" t="s">
        <v>9</v>
      </c>
      <c r="C1235">
        <v>2017</v>
      </c>
      <c r="D1235" t="s">
        <v>10</v>
      </c>
      <c r="E1235">
        <v>3</v>
      </c>
      <c r="F1235">
        <v>27</v>
      </c>
      <c r="G1235" t="s">
        <v>14</v>
      </c>
      <c r="H1235" t="s">
        <v>12</v>
      </c>
      <c r="I1235">
        <v>5</v>
      </c>
      <c r="J1235">
        <v>0</v>
      </c>
      <c r="K1235" t="str">
        <f>IF(employee[[#This Row],[LeaveOrNot]]=1, "Leave", "Active")</f>
        <v>Active</v>
      </c>
    </row>
    <row r="1236" spans="1:11" x14ac:dyDescent="0.25">
      <c r="A1236" t="str" cm="1">
        <f t="array" ref="A1236">"EMP" &amp; TEXT(ROW() - ROW(employee[#Headers]), "0000")</f>
        <v>EMP1235</v>
      </c>
      <c r="B1236" t="s">
        <v>9</v>
      </c>
      <c r="C1236">
        <v>2015</v>
      </c>
      <c r="D1236" t="s">
        <v>13</v>
      </c>
      <c r="E1236">
        <v>2</v>
      </c>
      <c r="F1236">
        <v>24</v>
      </c>
      <c r="G1236" t="s">
        <v>14</v>
      </c>
      <c r="H1236" t="s">
        <v>12</v>
      </c>
      <c r="I1236">
        <v>2</v>
      </c>
      <c r="J1236">
        <v>1</v>
      </c>
      <c r="K1236" t="str">
        <f>IF(employee[[#This Row],[LeaveOrNot]]=1, "Leave", "Active")</f>
        <v>Leave</v>
      </c>
    </row>
    <row r="1237" spans="1:11" x14ac:dyDescent="0.25">
      <c r="A1237" t="str" cm="1">
        <f t="array" ref="A1237">"EMP" &amp; TEXT(ROW() - ROW(employee[#Headers]), "0000")</f>
        <v>EMP1236</v>
      </c>
      <c r="B1237" t="s">
        <v>9</v>
      </c>
      <c r="C1237">
        <v>2017</v>
      </c>
      <c r="D1237" t="s">
        <v>10</v>
      </c>
      <c r="E1237">
        <v>3</v>
      </c>
      <c r="F1237">
        <v>27</v>
      </c>
      <c r="G1237" t="s">
        <v>14</v>
      </c>
      <c r="H1237" t="s">
        <v>12</v>
      </c>
      <c r="I1237">
        <v>5</v>
      </c>
      <c r="J1237">
        <v>0</v>
      </c>
      <c r="K1237" t="str">
        <f>IF(employee[[#This Row],[LeaveOrNot]]=1, "Leave", "Active")</f>
        <v>Active</v>
      </c>
    </row>
    <row r="1238" spans="1:11" x14ac:dyDescent="0.25">
      <c r="A1238" t="str" cm="1">
        <f t="array" ref="A1238">"EMP" &amp; TEXT(ROW() - ROW(employee[#Headers]), "0000")</f>
        <v>EMP1237</v>
      </c>
      <c r="B1238" t="s">
        <v>9</v>
      </c>
      <c r="C1238">
        <v>2016</v>
      </c>
      <c r="D1238" t="s">
        <v>10</v>
      </c>
      <c r="E1238">
        <v>3</v>
      </c>
      <c r="F1238">
        <v>25</v>
      </c>
      <c r="G1238" t="s">
        <v>11</v>
      </c>
      <c r="H1238" t="s">
        <v>12</v>
      </c>
      <c r="I1238">
        <v>3</v>
      </c>
      <c r="J1238">
        <v>1</v>
      </c>
      <c r="K1238" t="str">
        <f>IF(employee[[#This Row],[LeaveOrNot]]=1, "Leave", "Active")</f>
        <v>Leave</v>
      </c>
    </row>
    <row r="1239" spans="1:11" x14ac:dyDescent="0.25">
      <c r="A1239" t="str" cm="1">
        <f t="array" ref="A1239">"EMP" &amp; TEXT(ROW() - ROW(employee[#Headers]), "0000")</f>
        <v>EMP1238</v>
      </c>
      <c r="B1239" t="s">
        <v>9</v>
      </c>
      <c r="C1239">
        <v>2018</v>
      </c>
      <c r="D1239" t="s">
        <v>10</v>
      </c>
      <c r="E1239">
        <v>3</v>
      </c>
      <c r="F1239">
        <v>26</v>
      </c>
      <c r="G1239" t="s">
        <v>11</v>
      </c>
      <c r="H1239" t="s">
        <v>12</v>
      </c>
      <c r="I1239">
        <v>4</v>
      </c>
      <c r="J1239">
        <v>1</v>
      </c>
      <c r="K1239" t="str">
        <f>IF(employee[[#This Row],[LeaveOrNot]]=1, "Leave", "Active")</f>
        <v>Leave</v>
      </c>
    </row>
    <row r="1240" spans="1:11" x14ac:dyDescent="0.25">
      <c r="A1240" t="str" cm="1">
        <f t="array" ref="A1240">"EMP" &amp; TEXT(ROW() - ROW(employee[#Headers]), "0000")</f>
        <v>EMP1239</v>
      </c>
      <c r="B1240" t="s">
        <v>9</v>
      </c>
      <c r="C1240">
        <v>2015</v>
      </c>
      <c r="D1240" t="s">
        <v>10</v>
      </c>
      <c r="E1240">
        <v>3</v>
      </c>
      <c r="F1240">
        <v>27</v>
      </c>
      <c r="G1240" t="s">
        <v>11</v>
      </c>
      <c r="H1240" t="s">
        <v>12</v>
      </c>
      <c r="I1240">
        <v>5</v>
      </c>
      <c r="J1240">
        <v>0</v>
      </c>
      <c r="K1240" t="str">
        <f>IF(employee[[#This Row],[LeaveOrNot]]=1, "Leave", "Active")</f>
        <v>Active</v>
      </c>
    </row>
    <row r="1241" spans="1:11" x14ac:dyDescent="0.25">
      <c r="A1241" t="str" cm="1">
        <f t="array" ref="A1241">"EMP" &amp; TEXT(ROW() - ROW(employee[#Headers]), "0000")</f>
        <v>EMP1240</v>
      </c>
      <c r="B1241" t="s">
        <v>9</v>
      </c>
      <c r="C1241">
        <v>2014</v>
      </c>
      <c r="D1241" t="s">
        <v>13</v>
      </c>
      <c r="E1241">
        <v>3</v>
      </c>
      <c r="F1241">
        <v>24</v>
      </c>
      <c r="G1241" t="s">
        <v>11</v>
      </c>
      <c r="H1241" t="s">
        <v>12</v>
      </c>
      <c r="I1241">
        <v>2</v>
      </c>
      <c r="J1241">
        <v>0</v>
      </c>
      <c r="K1241" t="str">
        <f>IF(employee[[#This Row],[LeaveOrNot]]=1, "Leave", "Active")</f>
        <v>Active</v>
      </c>
    </row>
    <row r="1242" spans="1:11" x14ac:dyDescent="0.25">
      <c r="A1242" t="str" cm="1">
        <f t="array" ref="A1242">"EMP" &amp; TEXT(ROW() - ROW(employee[#Headers]), "0000")</f>
        <v>EMP1241</v>
      </c>
      <c r="B1242" t="s">
        <v>9</v>
      </c>
      <c r="C1242">
        <v>2012</v>
      </c>
      <c r="D1242" t="s">
        <v>10</v>
      </c>
      <c r="E1242">
        <v>3</v>
      </c>
      <c r="F1242">
        <v>27</v>
      </c>
      <c r="G1242" t="s">
        <v>11</v>
      </c>
      <c r="H1242" t="s">
        <v>12</v>
      </c>
      <c r="I1242">
        <v>5</v>
      </c>
      <c r="J1242">
        <v>0</v>
      </c>
      <c r="K1242" t="str">
        <f>IF(employee[[#This Row],[LeaveOrNot]]=1, "Leave", "Active")</f>
        <v>Active</v>
      </c>
    </row>
    <row r="1243" spans="1:11" x14ac:dyDescent="0.25">
      <c r="A1243" t="str" cm="1">
        <f t="array" ref="A1243">"EMP" &amp; TEXT(ROW() - ROW(employee[#Headers]), "0000")</f>
        <v>EMP1242</v>
      </c>
      <c r="B1243" t="s">
        <v>9</v>
      </c>
      <c r="C1243">
        <v>2013</v>
      </c>
      <c r="D1243" t="s">
        <v>13</v>
      </c>
      <c r="E1243">
        <v>3</v>
      </c>
      <c r="F1243">
        <v>27</v>
      </c>
      <c r="G1243" t="s">
        <v>11</v>
      </c>
      <c r="H1243" t="s">
        <v>12</v>
      </c>
      <c r="I1243">
        <v>5</v>
      </c>
      <c r="J1243">
        <v>0</v>
      </c>
      <c r="K1243" t="str">
        <f>IF(employee[[#This Row],[LeaveOrNot]]=1, "Leave", "Active")</f>
        <v>Active</v>
      </c>
    </row>
    <row r="1244" spans="1:11" x14ac:dyDescent="0.25">
      <c r="A1244" t="str" cm="1">
        <f t="array" ref="A1244">"EMP" &amp; TEXT(ROW() - ROW(employee[#Headers]), "0000")</f>
        <v>EMP1243</v>
      </c>
      <c r="B1244" t="s">
        <v>9</v>
      </c>
      <c r="C1244">
        <v>2015</v>
      </c>
      <c r="D1244" t="s">
        <v>10</v>
      </c>
      <c r="E1244">
        <v>1</v>
      </c>
      <c r="F1244">
        <v>25</v>
      </c>
      <c r="G1244" t="s">
        <v>11</v>
      </c>
      <c r="H1244" t="s">
        <v>12</v>
      </c>
      <c r="I1244">
        <v>3</v>
      </c>
      <c r="J1244">
        <v>0</v>
      </c>
      <c r="K1244" t="str">
        <f>IF(employee[[#This Row],[LeaveOrNot]]=1, "Leave", "Active")</f>
        <v>Active</v>
      </c>
    </row>
    <row r="1245" spans="1:11" x14ac:dyDescent="0.25">
      <c r="A1245" t="str" cm="1">
        <f t="array" ref="A1245">"EMP" &amp; TEXT(ROW() - ROW(employee[#Headers]), "0000")</f>
        <v>EMP1244</v>
      </c>
      <c r="B1245" t="s">
        <v>16</v>
      </c>
      <c r="C1245">
        <v>2017</v>
      </c>
      <c r="D1245" t="s">
        <v>15</v>
      </c>
      <c r="E1245">
        <v>2</v>
      </c>
      <c r="F1245">
        <v>25</v>
      </c>
      <c r="G1245" t="s">
        <v>14</v>
      </c>
      <c r="H1245" t="s">
        <v>12</v>
      </c>
      <c r="I1245">
        <v>3</v>
      </c>
      <c r="J1245">
        <v>0</v>
      </c>
      <c r="K1245" t="str">
        <f>IF(employee[[#This Row],[LeaveOrNot]]=1, "Leave", "Active")</f>
        <v>Active</v>
      </c>
    </row>
    <row r="1246" spans="1:11" x14ac:dyDescent="0.25">
      <c r="A1246" t="str" cm="1">
        <f t="array" ref="A1246">"EMP" &amp; TEXT(ROW() - ROW(employee[#Headers]), "0000")</f>
        <v>EMP1245</v>
      </c>
      <c r="B1246" t="s">
        <v>18</v>
      </c>
      <c r="C1246">
        <v>2015</v>
      </c>
      <c r="D1246" t="s">
        <v>13</v>
      </c>
      <c r="E1246">
        <v>3</v>
      </c>
      <c r="F1246">
        <v>28</v>
      </c>
      <c r="G1246" t="s">
        <v>11</v>
      </c>
      <c r="H1246" t="s">
        <v>12</v>
      </c>
      <c r="I1246">
        <v>0</v>
      </c>
      <c r="J1246">
        <v>0</v>
      </c>
      <c r="K1246" t="str">
        <f>IF(employee[[#This Row],[LeaveOrNot]]=1, "Leave", "Active")</f>
        <v>Active</v>
      </c>
    </row>
    <row r="1247" spans="1:11" x14ac:dyDescent="0.25">
      <c r="A1247" t="str" cm="1">
        <f t="array" ref="A1247">"EMP" &amp; TEXT(ROW() - ROW(employee[#Headers]), "0000")</f>
        <v>EMP1246</v>
      </c>
      <c r="B1247" t="s">
        <v>9</v>
      </c>
      <c r="C1247">
        <v>2015</v>
      </c>
      <c r="D1247" t="s">
        <v>10</v>
      </c>
      <c r="E1247">
        <v>3</v>
      </c>
      <c r="F1247">
        <v>28</v>
      </c>
      <c r="G1247" t="s">
        <v>11</v>
      </c>
      <c r="H1247" t="s">
        <v>12</v>
      </c>
      <c r="I1247">
        <v>3</v>
      </c>
      <c r="J1247">
        <v>0</v>
      </c>
      <c r="K1247" t="str">
        <f>IF(employee[[#This Row],[LeaveOrNot]]=1, "Leave", "Active")</f>
        <v>Active</v>
      </c>
    </row>
    <row r="1248" spans="1:11" x14ac:dyDescent="0.25">
      <c r="A1248" t="str" cm="1">
        <f t="array" ref="A1248">"EMP" &amp; TEXT(ROW() - ROW(employee[#Headers]), "0000")</f>
        <v>EMP1247</v>
      </c>
      <c r="B1248" t="s">
        <v>9</v>
      </c>
      <c r="C1248">
        <v>2016</v>
      </c>
      <c r="D1248" t="s">
        <v>10</v>
      </c>
      <c r="E1248">
        <v>3</v>
      </c>
      <c r="F1248">
        <v>28</v>
      </c>
      <c r="G1248" t="s">
        <v>11</v>
      </c>
      <c r="H1248" t="s">
        <v>12</v>
      </c>
      <c r="I1248">
        <v>5</v>
      </c>
      <c r="J1248">
        <v>0</v>
      </c>
      <c r="K1248" t="str">
        <f>IF(employee[[#This Row],[LeaveOrNot]]=1, "Leave", "Active")</f>
        <v>Active</v>
      </c>
    </row>
    <row r="1249" spans="1:11" x14ac:dyDescent="0.25">
      <c r="A1249" t="str" cm="1">
        <f t="array" ref="A1249">"EMP" &amp; TEXT(ROW() - ROW(employee[#Headers]), "0000")</f>
        <v>EMP1248</v>
      </c>
      <c r="B1249" t="s">
        <v>18</v>
      </c>
      <c r="C1249">
        <v>2013</v>
      </c>
      <c r="D1249" t="s">
        <v>15</v>
      </c>
      <c r="E1249">
        <v>3</v>
      </c>
      <c r="F1249">
        <v>24</v>
      </c>
      <c r="G1249" t="s">
        <v>11</v>
      </c>
      <c r="H1249" t="s">
        <v>12</v>
      </c>
      <c r="I1249">
        <v>2</v>
      </c>
      <c r="J1249">
        <v>0</v>
      </c>
      <c r="K1249" t="str">
        <f>IF(employee[[#This Row],[LeaveOrNot]]=1, "Leave", "Active")</f>
        <v>Active</v>
      </c>
    </row>
    <row r="1250" spans="1:11" x14ac:dyDescent="0.25">
      <c r="A1250" t="str" cm="1">
        <f t="array" ref="A1250">"EMP" &amp; TEXT(ROW() - ROW(employee[#Headers]), "0000")</f>
        <v>EMP1249</v>
      </c>
      <c r="B1250" t="s">
        <v>9</v>
      </c>
      <c r="C1250">
        <v>2014</v>
      </c>
      <c r="D1250" t="s">
        <v>10</v>
      </c>
      <c r="E1250">
        <v>3</v>
      </c>
      <c r="F1250">
        <v>26</v>
      </c>
      <c r="G1250" t="s">
        <v>11</v>
      </c>
      <c r="H1250" t="s">
        <v>17</v>
      </c>
      <c r="I1250">
        <v>4</v>
      </c>
      <c r="J1250">
        <v>0</v>
      </c>
      <c r="K1250" t="str">
        <f>IF(employee[[#This Row],[LeaveOrNot]]=1, "Leave", "Active")</f>
        <v>Active</v>
      </c>
    </row>
    <row r="1251" spans="1:11" x14ac:dyDescent="0.25">
      <c r="A1251" t="str" cm="1">
        <f t="array" ref="A1251">"EMP" &amp; TEXT(ROW() - ROW(employee[#Headers]), "0000")</f>
        <v>EMP1250</v>
      </c>
      <c r="B1251" t="s">
        <v>9</v>
      </c>
      <c r="C1251">
        <v>2015</v>
      </c>
      <c r="D1251" t="s">
        <v>13</v>
      </c>
      <c r="E1251">
        <v>2</v>
      </c>
      <c r="F1251">
        <v>26</v>
      </c>
      <c r="G1251" t="s">
        <v>14</v>
      </c>
      <c r="H1251" t="s">
        <v>17</v>
      </c>
      <c r="I1251">
        <v>4</v>
      </c>
      <c r="J1251">
        <v>1</v>
      </c>
      <c r="K1251" t="str">
        <f>IF(employee[[#This Row],[LeaveOrNot]]=1, "Leave", "Active")</f>
        <v>Leave</v>
      </c>
    </row>
    <row r="1252" spans="1:11" x14ac:dyDescent="0.25">
      <c r="A1252" t="str" cm="1">
        <f t="array" ref="A1252">"EMP" &amp; TEXT(ROW() - ROW(employee[#Headers]), "0000")</f>
        <v>EMP1251</v>
      </c>
      <c r="B1252" t="s">
        <v>9</v>
      </c>
      <c r="C1252">
        <v>2017</v>
      </c>
      <c r="D1252" t="s">
        <v>10</v>
      </c>
      <c r="E1252">
        <v>3</v>
      </c>
      <c r="F1252">
        <v>27</v>
      </c>
      <c r="G1252" t="s">
        <v>11</v>
      </c>
      <c r="H1252" t="s">
        <v>17</v>
      </c>
      <c r="I1252">
        <v>5</v>
      </c>
      <c r="J1252">
        <v>0</v>
      </c>
      <c r="K1252" t="str">
        <f>IF(employee[[#This Row],[LeaveOrNot]]=1, "Leave", "Active")</f>
        <v>Active</v>
      </c>
    </row>
    <row r="1253" spans="1:11" x14ac:dyDescent="0.25">
      <c r="A1253" t="str" cm="1">
        <f t="array" ref="A1253">"EMP" &amp; TEXT(ROW() - ROW(employee[#Headers]), "0000")</f>
        <v>EMP1252</v>
      </c>
      <c r="B1253" t="s">
        <v>9</v>
      </c>
      <c r="C1253">
        <v>2014</v>
      </c>
      <c r="D1253" t="s">
        <v>15</v>
      </c>
      <c r="E1253">
        <v>3</v>
      </c>
      <c r="F1253">
        <v>26</v>
      </c>
      <c r="G1253" t="s">
        <v>11</v>
      </c>
      <c r="H1253" t="s">
        <v>12</v>
      </c>
      <c r="I1253">
        <v>4</v>
      </c>
      <c r="J1253">
        <v>0</v>
      </c>
      <c r="K1253" t="str">
        <f>IF(employee[[#This Row],[LeaveOrNot]]=1, "Leave", "Active")</f>
        <v>Active</v>
      </c>
    </row>
    <row r="1254" spans="1:11" x14ac:dyDescent="0.25">
      <c r="A1254" t="str" cm="1">
        <f t="array" ref="A1254">"EMP" &amp; TEXT(ROW() - ROW(employee[#Headers]), "0000")</f>
        <v>EMP1253</v>
      </c>
      <c r="B1254" t="s">
        <v>16</v>
      </c>
      <c r="C1254">
        <v>2013</v>
      </c>
      <c r="D1254" t="s">
        <v>10</v>
      </c>
      <c r="E1254">
        <v>3</v>
      </c>
      <c r="F1254">
        <v>27</v>
      </c>
      <c r="G1254" t="s">
        <v>11</v>
      </c>
      <c r="H1254" t="s">
        <v>12</v>
      </c>
      <c r="I1254">
        <v>5</v>
      </c>
      <c r="J1254">
        <v>1</v>
      </c>
      <c r="K1254" t="str">
        <f>IF(employee[[#This Row],[LeaveOrNot]]=1, "Leave", "Active")</f>
        <v>Leave</v>
      </c>
    </row>
    <row r="1255" spans="1:11" x14ac:dyDescent="0.25">
      <c r="A1255" t="str" cm="1">
        <f t="array" ref="A1255">"EMP" &amp; TEXT(ROW() - ROW(employee[#Headers]), "0000")</f>
        <v>EMP1254</v>
      </c>
      <c r="B1255" t="s">
        <v>9</v>
      </c>
      <c r="C1255">
        <v>2016</v>
      </c>
      <c r="D1255" t="s">
        <v>13</v>
      </c>
      <c r="E1255">
        <v>3</v>
      </c>
      <c r="F1255">
        <v>24</v>
      </c>
      <c r="G1255" t="s">
        <v>11</v>
      </c>
      <c r="H1255" t="s">
        <v>17</v>
      </c>
      <c r="I1255">
        <v>2</v>
      </c>
      <c r="J1255">
        <v>0</v>
      </c>
      <c r="K1255" t="str">
        <f>IF(employee[[#This Row],[LeaveOrNot]]=1, "Leave", "Active")</f>
        <v>Active</v>
      </c>
    </row>
    <row r="1256" spans="1:11" x14ac:dyDescent="0.25">
      <c r="A1256" t="str" cm="1">
        <f t="array" ref="A1256">"EMP" &amp; TEXT(ROW() - ROW(employee[#Headers]), "0000")</f>
        <v>EMP1255</v>
      </c>
      <c r="B1256" t="s">
        <v>9</v>
      </c>
      <c r="C1256">
        <v>2016</v>
      </c>
      <c r="D1256" t="s">
        <v>10</v>
      </c>
      <c r="E1256">
        <v>3</v>
      </c>
      <c r="F1256">
        <v>26</v>
      </c>
      <c r="G1256" t="s">
        <v>11</v>
      </c>
      <c r="H1256" t="s">
        <v>12</v>
      </c>
      <c r="I1256">
        <v>4</v>
      </c>
      <c r="J1256">
        <v>0</v>
      </c>
      <c r="K1256" t="str">
        <f>IF(employee[[#This Row],[LeaveOrNot]]=1, "Leave", "Active")</f>
        <v>Active</v>
      </c>
    </row>
    <row r="1257" spans="1:11" x14ac:dyDescent="0.25">
      <c r="A1257" t="str" cm="1">
        <f t="array" ref="A1257">"EMP" &amp; TEXT(ROW() - ROW(employee[#Headers]), "0000")</f>
        <v>EMP1256</v>
      </c>
      <c r="B1257" t="s">
        <v>9</v>
      </c>
      <c r="C1257">
        <v>2013</v>
      </c>
      <c r="D1257" t="s">
        <v>13</v>
      </c>
      <c r="E1257">
        <v>2</v>
      </c>
      <c r="F1257">
        <v>28</v>
      </c>
      <c r="G1257" t="s">
        <v>14</v>
      </c>
      <c r="H1257" t="s">
        <v>12</v>
      </c>
      <c r="I1257">
        <v>2</v>
      </c>
      <c r="J1257">
        <v>1</v>
      </c>
      <c r="K1257" t="str">
        <f>IF(employee[[#This Row],[LeaveOrNot]]=1, "Leave", "Active")</f>
        <v>Leave</v>
      </c>
    </row>
    <row r="1258" spans="1:11" x14ac:dyDescent="0.25">
      <c r="A1258" t="str" cm="1">
        <f t="array" ref="A1258">"EMP" &amp; TEXT(ROW() - ROW(employee[#Headers]), "0000")</f>
        <v>EMP1257</v>
      </c>
      <c r="B1258" t="s">
        <v>16</v>
      </c>
      <c r="C1258">
        <v>2017</v>
      </c>
      <c r="D1258" t="s">
        <v>10</v>
      </c>
      <c r="E1258">
        <v>2</v>
      </c>
      <c r="F1258">
        <v>24</v>
      </c>
      <c r="G1258" t="s">
        <v>11</v>
      </c>
      <c r="H1258" t="s">
        <v>12</v>
      </c>
      <c r="I1258">
        <v>2</v>
      </c>
      <c r="J1258">
        <v>1</v>
      </c>
      <c r="K1258" t="str">
        <f>IF(employee[[#This Row],[LeaveOrNot]]=1, "Leave", "Active")</f>
        <v>Leave</v>
      </c>
    </row>
    <row r="1259" spans="1:11" x14ac:dyDescent="0.25">
      <c r="A1259" t="str" cm="1">
        <f t="array" ref="A1259">"EMP" &amp; TEXT(ROW() - ROW(employee[#Headers]), "0000")</f>
        <v>EMP1258</v>
      </c>
      <c r="B1259" t="s">
        <v>16</v>
      </c>
      <c r="C1259">
        <v>2017</v>
      </c>
      <c r="D1259" t="s">
        <v>15</v>
      </c>
      <c r="E1259">
        <v>2</v>
      </c>
      <c r="F1259">
        <v>24</v>
      </c>
      <c r="G1259" t="s">
        <v>11</v>
      </c>
      <c r="H1259" t="s">
        <v>12</v>
      </c>
      <c r="I1259">
        <v>2</v>
      </c>
      <c r="J1259">
        <v>1</v>
      </c>
      <c r="K1259" t="str">
        <f>IF(employee[[#This Row],[LeaveOrNot]]=1, "Leave", "Active")</f>
        <v>Leave</v>
      </c>
    </row>
    <row r="1260" spans="1:11" x14ac:dyDescent="0.25">
      <c r="A1260" t="str" cm="1">
        <f t="array" ref="A1260">"EMP" &amp; TEXT(ROW() - ROW(employee[#Headers]), "0000")</f>
        <v>EMP1259</v>
      </c>
      <c r="B1260" t="s">
        <v>16</v>
      </c>
      <c r="C1260">
        <v>2015</v>
      </c>
      <c r="D1260" t="s">
        <v>13</v>
      </c>
      <c r="E1260">
        <v>2</v>
      </c>
      <c r="F1260">
        <v>24</v>
      </c>
      <c r="G1260" t="s">
        <v>14</v>
      </c>
      <c r="H1260" t="s">
        <v>12</v>
      </c>
      <c r="I1260">
        <v>2</v>
      </c>
      <c r="J1260">
        <v>1</v>
      </c>
      <c r="K1260" t="str">
        <f>IF(employee[[#This Row],[LeaveOrNot]]=1, "Leave", "Active")</f>
        <v>Leave</v>
      </c>
    </row>
    <row r="1261" spans="1:11" x14ac:dyDescent="0.25">
      <c r="A1261" t="str" cm="1">
        <f t="array" ref="A1261">"EMP" &amp; TEXT(ROW() - ROW(employee[#Headers]), "0000")</f>
        <v>EMP1260</v>
      </c>
      <c r="B1261" t="s">
        <v>9</v>
      </c>
      <c r="C1261">
        <v>2014</v>
      </c>
      <c r="D1261" t="s">
        <v>13</v>
      </c>
      <c r="E1261">
        <v>3</v>
      </c>
      <c r="F1261">
        <v>26</v>
      </c>
      <c r="G1261" t="s">
        <v>11</v>
      </c>
      <c r="H1261" t="s">
        <v>12</v>
      </c>
      <c r="I1261">
        <v>4</v>
      </c>
      <c r="J1261">
        <v>0</v>
      </c>
      <c r="K1261" t="str">
        <f>IF(employee[[#This Row],[LeaveOrNot]]=1, "Leave", "Active")</f>
        <v>Active</v>
      </c>
    </row>
    <row r="1262" spans="1:11" x14ac:dyDescent="0.25">
      <c r="A1262" t="str" cm="1">
        <f t="array" ref="A1262">"EMP" &amp; TEXT(ROW() - ROW(employee[#Headers]), "0000")</f>
        <v>EMP1261</v>
      </c>
      <c r="B1262" t="s">
        <v>9</v>
      </c>
      <c r="C1262">
        <v>2016</v>
      </c>
      <c r="D1262" t="s">
        <v>13</v>
      </c>
      <c r="E1262">
        <v>2</v>
      </c>
      <c r="F1262">
        <v>27</v>
      </c>
      <c r="G1262" t="s">
        <v>14</v>
      </c>
      <c r="H1262" t="s">
        <v>12</v>
      </c>
      <c r="I1262">
        <v>5</v>
      </c>
      <c r="J1262">
        <v>1</v>
      </c>
      <c r="K1262" t="str">
        <f>IF(employee[[#This Row],[LeaveOrNot]]=1, "Leave", "Active")</f>
        <v>Leave</v>
      </c>
    </row>
    <row r="1263" spans="1:11" x14ac:dyDescent="0.25">
      <c r="A1263" t="str" cm="1">
        <f t="array" ref="A1263">"EMP" &amp; TEXT(ROW() - ROW(employee[#Headers]), "0000")</f>
        <v>EMP1262</v>
      </c>
      <c r="B1263" t="s">
        <v>9</v>
      </c>
      <c r="C1263">
        <v>2017</v>
      </c>
      <c r="D1263" t="s">
        <v>10</v>
      </c>
      <c r="E1263">
        <v>3</v>
      </c>
      <c r="F1263">
        <v>25</v>
      </c>
      <c r="G1263" t="s">
        <v>11</v>
      </c>
      <c r="H1263" t="s">
        <v>12</v>
      </c>
      <c r="I1263">
        <v>3</v>
      </c>
      <c r="J1263">
        <v>0</v>
      </c>
      <c r="K1263" t="str">
        <f>IF(employee[[#This Row],[LeaveOrNot]]=1, "Leave", "Active")</f>
        <v>Active</v>
      </c>
    </row>
    <row r="1264" spans="1:11" x14ac:dyDescent="0.25">
      <c r="A1264" t="str" cm="1">
        <f t="array" ref="A1264">"EMP" &amp; TEXT(ROW() - ROW(employee[#Headers]), "0000")</f>
        <v>EMP1263</v>
      </c>
      <c r="B1264" t="s">
        <v>16</v>
      </c>
      <c r="C1264">
        <v>2017</v>
      </c>
      <c r="D1264" t="s">
        <v>15</v>
      </c>
      <c r="E1264">
        <v>2</v>
      </c>
      <c r="F1264">
        <v>26</v>
      </c>
      <c r="G1264" t="s">
        <v>14</v>
      </c>
      <c r="H1264" t="s">
        <v>12</v>
      </c>
      <c r="I1264">
        <v>4</v>
      </c>
      <c r="J1264">
        <v>0</v>
      </c>
      <c r="K1264" t="str">
        <f>IF(employee[[#This Row],[LeaveOrNot]]=1, "Leave", "Active")</f>
        <v>Active</v>
      </c>
    </row>
    <row r="1265" spans="1:11" x14ac:dyDescent="0.25">
      <c r="A1265" t="str" cm="1">
        <f t="array" ref="A1265">"EMP" &amp; TEXT(ROW() - ROW(employee[#Headers]), "0000")</f>
        <v>EMP1264</v>
      </c>
      <c r="B1265" t="s">
        <v>9</v>
      </c>
      <c r="C1265">
        <v>2016</v>
      </c>
      <c r="D1265" t="s">
        <v>10</v>
      </c>
      <c r="E1265">
        <v>1</v>
      </c>
      <c r="F1265">
        <v>25</v>
      </c>
      <c r="G1265" t="s">
        <v>14</v>
      </c>
      <c r="H1265" t="s">
        <v>12</v>
      </c>
      <c r="I1265">
        <v>3</v>
      </c>
      <c r="J1265">
        <v>0</v>
      </c>
      <c r="K1265" t="str">
        <f>IF(employee[[#This Row],[LeaveOrNot]]=1, "Leave", "Active")</f>
        <v>Active</v>
      </c>
    </row>
    <row r="1266" spans="1:11" x14ac:dyDescent="0.25">
      <c r="A1266" t="str" cm="1">
        <f t="array" ref="A1266">"EMP" &amp; TEXT(ROW() - ROW(employee[#Headers]), "0000")</f>
        <v>EMP1265</v>
      </c>
      <c r="B1266" t="s">
        <v>18</v>
      </c>
      <c r="C1266">
        <v>2014</v>
      </c>
      <c r="D1266" t="s">
        <v>10</v>
      </c>
      <c r="E1266">
        <v>1</v>
      </c>
      <c r="F1266">
        <v>25</v>
      </c>
      <c r="G1266" t="s">
        <v>14</v>
      </c>
      <c r="H1266" t="s">
        <v>12</v>
      </c>
      <c r="I1266">
        <v>3</v>
      </c>
      <c r="J1266">
        <v>0</v>
      </c>
      <c r="K1266" t="str">
        <f>IF(employee[[#This Row],[LeaveOrNot]]=1, "Leave", "Active")</f>
        <v>Active</v>
      </c>
    </row>
    <row r="1267" spans="1:11" x14ac:dyDescent="0.25">
      <c r="A1267" t="str" cm="1">
        <f t="array" ref="A1267">"EMP" &amp; TEXT(ROW() - ROW(employee[#Headers]), "0000")</f>
        <v>EMP1266</v>
      </c>
      <c r="B1267" t="s">
        <v>9</v>
      </c>
      <c r="C1267">
        <v>2013</v>
      </c>
      <c r="D1267" t="s">
        <v>10</v>
      </c>
      <c r="E1267">
        <v>3</v>
      </c>
      <c r="F1267">
        <v>25</v>
      </c>
      <c r="G1267" t="s">
        <v>14</v>
      </c>
      <c r="H1267" t="s">
        <v>12</v>
      </c>
      <c r="I1267">
        <v>3</v>
      </c>
      <c r="J1267">
        <v>0</v>
      </c>
      <c r="K1267" t="str">
        <f>IF(employee[[#This Row],[LeaveOrNot]]=1, "Leave", "Active")</f>
        <v>Active</v>
      </c>
    </row>
    <row r="1268" spans="1:11" x14ac:dyDescent="0.25">
      <c r="A1268" t="str" cm="1">
        <f t="array" ref="A1268">"EMP" &amp; TEXT(ROW() - ROW(employee[#Headers]), "0000")</f>
        <v>EMP1267</v>
      </c>
      <c r="B1268" t="s">
        <v>9</v>
      </c>
      <c r="C1268">
        <v>2014</v>
      </c>
      <c r="D1268" t="s">
        <v>15</v>
      </c>
      <c r="E1268">
        <v>3</v>
      </c>
      <c r="F1268">
        <v>24</v>
      </c>
      <c r="G1268" t="s">
        <v>11</v>
      </c>
      <c r="H1268" t="s">
        <v>12</v>
      </c>
      <c r="I1268">
        <v>2</v>
      </c>
      <c r="J1268">
        <v>0</v>
      </c>
      <c r="K1268" t="str">
        <f>IF(employee[[#This Row],[LeaveOrNot]]=1, "Leave", "Active")</f>
        <v>Active</v>
      </c>
    </row>
    <row r="1269" spans="1:11" x14ac:dyDescent="0.25">
      <c r="A1269" t="str" cm="1">
        <f t="array" ref="A1269">"EMP" &amp; TEXT(ROW() - ROW(employee[#Headers]), "0000")</f>
        <v>EMP1268</v>
      </c>
      <c r="B1269" t="s">
        <v>9</v>
      </c>
      <c r="C1269">
        <v>2015</v>
      </c>
      <c r="D1269" t="s">
        <v>13</v>
      </c>
      <c r="E1269">
        <v>2</v>
      </c>
      <c r="F1269">
        <v>28</v>
      </c>
      <c r="G1269" t="s">
        <v>14</v>
      </c>
      <c r="H1269" t="s">
        <v>17</v>
      </c>
      <c r="I1269">
        <v>2</v>
      </c>
      <c r="J1269">
        <v>1</v>
      </c>
      <c r="K1269" t="str">
        <f>IF(employee[[#This Row],[LeaveOrNot]]=1, "Leave", "Active")</f>
        <v>Leave</v>
      </c>
    </row>
    <row r="1270" spans="1:11" x14ac:dyDescent="0.25">
      <c r="A1270" t="str" cm="1">
        <f t="array" ref="A1270">"EMP" &amp; TEXT(ROW() - ROW(employee[#Headers]), "0000")</f>
        <v>EMP1269</v>
      </c>
      <c r="B1270" t="s">
        <v>9</v>
      </c>
      <c r="C1270">
        <v>2014</v>
      </c>
      <c r="D1270" t="s">
        <v>15</v>
      </c>
      <c r="E1270">
        <v>3</v>
      </c>
      <c r="F1270">
        <v>28</v>
      </c>
      <c r="G1270" t="s">
        <v>11</v>
      </c>
      <c r="H1270" t="s">
        <v>12</v>
      </c>
      <c r="I1270">
        <v>5</v>
      </c>
      <c r="J1270">
        <v>0</v>
      </c>
      <c r="K1270" t="str">
        <f>IF(employee[[#This Row],[LeaveOrNot]]=1, "Leave", "Active")</f>
        <v>Active</v>
      </c>
    </row>
    <row r="1271" spans="1:11" x14ac:dyDescent="0.25">
      <c r="A1271" t="str" cm="1">
        <f t="array" ref="A1271">"EMP" &amp; TEXT(ROW() - ROW(employee[#Headers]), "0000")</f>
        <v>EMP1270</v>
      </c>
      <c r="B1271" t="s">
        <v>9</v>
      </c>
      <c r="C1271">
        <v>2015</v>
      </c>
      <c r="D1271" t="s">
        <v>10</v>
      </c>
      <c r="E1271">
        <v>3</v>
      </c>
      <c r="F1271">
        <v>26</v>
      </c>
      <c r="G1271" t="s">
        <v>11</v>
      </c>
      <c r="H1271" t="s">
        <v>12</v>
      </c>
      <c r="I1271">
        <v>4</v>
      </c>
      <c r="J1271">
        <v>0</v>
      </c>
      <c r="K1271" t="str">
        <f>IF(employee[[#This Row],[LeaveOrNot]]=1, "Leave", "Active")</f>
        <v>Active</v>
      </c>
    </row>
    <row r="1272" spans="1:11" x14ac:dyDescent="0.25">
      <c r="A1272" t="str" cm="1">
        <f t="array" ref="A1272">"EMP" &amp; TEXT(ROW() - ROW(employee[#Headers]), "0000")</f>
        <v>EMP1271</v>
      </c>
      <c r="B1272" t="s">
        <v>9</v>
      </c>
      <c r="C1272">
        <v>2014</v>
      </c>
      <c r="D1272" t="s">
        <v>10</v>
      </c>
      <c r="E1272">
        <v>3</v>
      </c>
      <c r="F1272">
        <v>25</v>
      </c>
      <c r="G1272" t="s">
        <v>11</v>
      </c>
      <c r="H1272" t="s">
        <v>12</v>
      </c>
      <c r="I1272">
        <v>3</v>
      </c>
      <c r="J1272">
        <v>0</v>
      </c>
      <c r="K1272" t="str">
        <f>IF(employee[[#This Row],[LeaveOrNot]]=1, "Leave", "Active")</f>
        <v>Active</v>
      </c>
    </row>
    <row r="1273" spans="1:11" x14ac:dyDescent="0.25">
      <c r="A1273" t="str" cm="1">
        <f t="array" ref="A1273">"EMP" &amp; TEXT(ROW() - ROW(employee[#Headers]), "0000")</f>
        <v>EMP1272</v>
      </c>
      <c r="B1273" t="s">
        <v>9</v>
      </c>
      <c r="C1273">
        <v>2018</v>
      </c>
      <c r="D1273" t="s">
        <v>13</v>
      </c>
      <c r="E1273">
        <v>3</v>
      </c>
      <c r="F1273">
        <v>26</v>
      </c>
      <c r="G1273" t="s">
        <v>11</v>
      </c>
      <c r="H1273" t="s">
        <v>12</v>
      </c>
      <c r="I1273">
        <v>4</v>
      </c>
      <c r="J1273">
        <v>1</v>
      </c>
      <c r="K1273" t="str">
        <f>IF(employee[[#This Row],[LeaveOrNot]]=1, "Leave", "Active")</f>
        <v>Leave</v>
      </c>
    </row>
    <row r="1274" spans="1:11" x14ac:dyDescent="0.25">
      <c r="A1274" t="str" cm="1">
        <f t="array" ref="A1274">"EMP" &amp; TEXT(ROW() - ROW(employee[#Headers]), "0000")</f>
        <v>EMP1273</v>
      </c>
      <c r="B1274" t="s">
        <v>16</v>
      </c>
      <c r="C1274">
        <v>2015</v>
      </c>
      <c r="D1274" t="s">
        <v>13</v>
      </c>
      <c r="E1274">
        <v>2</v>
      </c>
      <c r="F1274">
        <v>28</v>
      </c>
      <c r="G1274" t="s">
        <v>14</v>
      </c>
      <c r="H1274" t="s">
        <v>12</v>
      </c>
      <c r="I1274">
        <v>2</v>
      </c>
      <c r="J1274">
        <v>0</v>
      </c>
      <c r="K1274" t="str">
        <f>IF(employee[[#This Row],[LeaveOrNot]]=1, "Leave", "Active")</f>
        <v>Active</v>
      </c>
    </row>
    <row r="1275" spans="1:11" x14ac:dyDescent="0.25">
      <c r="A1275" t="str" cm="1">
        <f t="array" ref="A1275">"EMP" &amp; TEXT(ROW() - ROW(employee[#Headers]), "0000")</f>
        <v>EMP1274</v>
      </c>
      <c r="B1275" t="s">
        <v>16</v>
      </c>
      <c r="C1275">
        <v>2013</v>
      </c>
      <c r="D1275" t="s">
        <v>15</v>
      </c>
      <c r="E1275">
        <v>3</v>
      </c>
      <c r="F1275">
        <v>28</v>
      </c>
      <c r="G1275" t="s">
        <v>11</v>
      </c>
      <c r="H1275" t="s">
        <v>12</v>
      </c>
      <c r="I1275">
        <v>2</v>
      </c>
      <c r="J1275">
        <v>1</v>
      </c>
      <c r="K1275" t="str">
        <f>IF(employee[[#This Row],[LeaveOrNot]]=1, "Leave", "Active")</f>
        <v>Leave</v>
      </c>
    </row>
    <row r="1276" spans="1:11" x14ac:dyDescent="0.25">
      <c r="A1276" t="str" cm="1">
        <f t="array" ref="A1276">"EMP" &amp; TEXT(ROW() - ROW(employee[#Headers]), "0000")</f>
        <v>EMP1275</v>
      </c>
      <c r="B1276" t="s">
        <v>9</v>
      </c>
      <c r="C1276">
        <v>2014</v>
      </c>
      <c r="D1276" t="s">
        <v>10</v>
      </c>
      <c r="E1276">
        <v>3</v>
      </c>
      <c r="F1276">
        <v>25</v>
      </c>
      <c r="G1276" t="s">
        <v>11</v>
      </c>
      <c r="H1276" t="s">
        <v>12</v>
      </c>
      <c r="I1276">
        <v>3</v>
      </c>
      <c r="J1276">
        <v>0</v>
      </c>
      <c r="K1276" t="str">
        <f>IF(employee[[#This Row],[LeaveOrNot]]=1, "Leave", "Active")</f>
        <v>Active</v>
      </c>
    </row>
    <row r="1277" spans="1:11" x14ac:dyDescent="0.25">
      <c r="A1277" t="str" cm="1">
        <f t="array" ref="A1277">"EMP" &amp; TEXT(ROW() - ROW(employee[#Headers]), "0000")</f>
        <v>EMP1276</v>
      </c>
      <c r="B1277" t="s">
        <v>16</v>
      </c>
      <c r="C1277">
        <v>2015</v>
      </c>
      <c r="D1277" t="s">
        <v>15</v>
      </c>
      <c r="E1277">
        <v>2</v>
      </c>
      <c r="F1277">
        <v>26</v>
      </c>
      <c r="G1277" t="s">
        <v>14</v>
      </c>
      <c r="H1277" t="s">
        <v>12</v>
      </c>
      <c r="I1277">
        <v>4</v>
      </c>
      <c r="J1277">
        <v>0</v>
      </c>
      <c r="K1277" t="str">
        <f>IF(employee[[#This Row],[LeaveOrNot]]=1, "Leave", "Active")</f>
        <v>Active</v>
      </c>
    </row>
    <row r="1278" spans="1:11" x14ac:dyDescent="0.25">
      <c r="A1278" t="str" cm="1">
        <f t="array" ref="A1278">"EMP" &amp; TEXT(ROW() - ROW(employee[#Headers]), "0000")</f>
        <v>EMP1277</v>
      </c>
      <c r="B1278" t="s">
        <v>9</v>
      </c>
      <c r="C1278">
        <v>2016</v>
      </c>
      <c r="D1278" t="s">
        <v>15</v>
      </c>
      <c r="E1278">
        <v>3</v>
      </c>
      <c r="F1278">
        <v>27</v>
      </c>
      <c r="G1278" t="s">
        <v>11</v>
      </c>
      <c r="H1278" t="s">
        <v>12</v>
      </c>
      <c r="I1278">
        <v>5</v>
      </c>
      <c r="J1278">
        <v>0</v>
      </c>
      <c r="K1278" t="str">
        <f>IF(employee[[#This Row],[LeaveOrNot]]=1, "Leave", "Active")</f>
        <v>Active</v>
      </c>
    </row>
    <row r="1279" spans="1:11" x14ac:dyDescent="0.25">
      <c r="A1279" t="str" cm="1">
        <f t="array" ref="A1279">"EMP" &amp; TEXT(ROW() - ROW(employee[#Headers]), "0000")</f>
        <v>EMP1278</v>
      </c>
      <c r="B1279" t="s">
        <v>9</v>
      </c>
      <c r="C1279">
        <v>2014</v>
      </c>
      <c r="D1279" t="s">
        <v>10</v>
      </c>
      <c r="E1279">
        <v>3</v>
      </c>
      <c r="F1279">
        <v>24</v>
      </c>
      <c r="G1279" t="s">
        <v>14</v>
      </c>
      <c r="H1279" t="s">
        <v>12</v>
      </c>
      <c r="I1279">
        <v>2</v>
      </c>
      <c r="J1279">
        <v>0</v>
      </c>
      <c r="K1279" t="str">
        <f>IF(employee[[#This Row],[LeaveOrNot]]=1, "Leave", "Active")</f>
        <v>Active</v>
      </c>
    </row>
    <row r="1280" spans="1:11" x14ac:dyDescent="0.25">
      <c r="A1280" t="str" cm="1">
        <f t="array" ref="A1280">"EMP" &amp; TEXT(ROW() - ROW(employee[#Headers]), "0000")</f>
        <v>EMP1279</v>
      </c>
      <c r="B1280" t="s">
        <v>16</v>
      </c>
      <c r="C1280">
        <v>2017</v>
      </c>
      <c r="D1280" t="s">
        <v>13</v>
      </c>
      <c r="E1280">
        <v>3</v>
      </c>
      <c r="F1280">
        <v>24</v>
      </c>
      <c r="G1280" t="s">
        <v>14</v>
      </c>
      <c r="H1280" t="s">
        <v>12</v>
      </c>
      <c r="I1280">
        <v>2</v>
      </c>
      <c r="J1280">
        <v>0</v>
      </c>
      <c r="K1280" t="str">
        <f>IF(employee[[#This Row],[LeaveOrNot]]=1, "Leave", "Active")</f>
        <v>Active</v>
      </c>
    </row>
    <row r="1281" spans="1:11" x14ac:dyDescent="0.25">
      <c r="A1281" t="str" cm="1">
        <f t="array" ref="A1281">"EMP" &amp; TEXT(ROW() - ROW(employee[#Headers]), "0000")</f>
        <v>EMP1280</v>
      </c>
      <c r="B1281" t="s">
        <v>9</v>
      </c>
      <c r="C1281">
        <v>2014</v>
      </c>
      <c r="D1281" t="s">
        <v>13</v>
      </c>
      <c r="E1281">
        <v>3</v>
      </c>
      <c r="F1281">
        <v>25</v>
      </c>
      <c r="G1281" t="s">
        <v>14</v>
      </c>
      <c r="H1281" t="s">
        <v>12</v>
      </c>
      <c r="I1281">
        <v>3</v>
      </c>
      <c r="J1281">
        <v>1</v>
      </c>
      <c r="K1281" t="str">
        <f>IF(employee[[#This Row],[LeaveOrNot]]=1, "Leave", "Active")</f>
        <v>Leave</v>
      </c>
    </row>
    <row r="1282" spans="1:11" x14ac:dyDescent="0.25">
      <c r="A1282" t="str" cm="1">
        <f t="array" ref="A1282">"EMP" &amp; TEXT(ROW() - ROW(employee[#Headers]), "0000")</f>
        <v>EMP1281</v>
      </c>
      <c r="B1282" t="s">
        <v>9</v>
      </c>
      <c r="C1282">
        <v>2015</v>
      </c>
      <c r="D1282" t="s">
        <v>13</v>
      </c>
      <c r="E1282">
        <v>3</v>
      </c>
      <c r="F1282">
        <v>27</v>
      </c>
      <c r="G1282" t="s">
        <v>14</v>
      </c>
      <c r="H1282" t="s">
        <v>12</v>
      </c>
      <c r="I1282">
        <v>5</v>
      </c>
      <c r="J1282">
        <v>1</v>
      </c>
      <c r="K1282" t="str">
        <f>IF(employee[[#This Row],[LeaveOrNot]]=1, "Leave", "Active")</f>
        <v>Leave</v>
      </c>
    </row>
    <row r="1283" spans="1:11" x14ac:dyDescent="0.25">
      <c r="A1283" t="str" cm="1">
        <f t="array" ref="A1283">"EMP" &amp; TEXT(ROW() - ROW(employee[#Headers]), "0000")</f>
        <v>EMP1282</v>
      </c>
      <c r="B1283" t="s">
        <v>9</v>
      </c>
      <c r="C1283">
        <v>2017</v>
      </c>
      <c r="D1283" t="s">
        <v>15</v>
      </c>
      <c r="E1283">
        <v>2</v>
      </c>
      <c r="F1283">
        <v>28</v>
      </c>
      <c r="G1283" t="s">
        <v>11</v>
      </c>
      <c r="H1283" t="s">
        <v>12</v>
      </c>
      <c r="I1283">
        <v>0</v>
      </c>
      <c r="J1283">
        <v>0</v>
      </c>
      <c r="K1283" t="str">
        <f>IF(employee[[#This Row],[LeaveOrNot]]=1, "Leave", "Active")</f>
        <v>Active</v>
      </c>
    </row>
    <row r="1284" spans="1:11" x14ac:dyDescent="0.25">
      <c r="A1284" t="str" cm="1">
        <f t="array" ref="A1284">"EMP" &amp; TEXT(ROW() - ROW(employee[#Headers]), "0000")</f>
        <v>EMP1283</v>
      </c>
      <c r="B1284" t="s">
        <v>9</v>
      </c>
      <c r="C1284">
        <v>2017</v>
      </c>
      <c r="D1284" t="s">
        <v>15</v>
      </c>
      <c r="E1284">
        <v>3</v>
      </c>
      <c r="F1284">
        <v>25</v>
      </c>
      <c r="G1284" t="s">
        <v>14</v>
      </c>
      <c r="H1284" t="s">
        <v>12</v>
      </c>
      <c r="I1284">
        <v>3</v>
      </c>
      <c r="J1284">
        <v>0</v>
      </c>
      <c r="K1284" t="str">
        <f>IF(employee[[#This Row],[LeaveOrNot]]=1, "Leave", "Active")</f>
        <v>Active</v>
      </c>
    </row>
    <row r="1285" spans="1:11" x14ac:dyDescent="0.25">
      <c r="A1285" t="str" cm="1">
        <f t="array" ref="A1285">"EMP" &amp; TEXT(ROW() - ROW(employee[#Headers]), "0000")</f>
        <v>EMP1284</v>
      </c>
      <c r="B1285" t="s">
        <v>9</v>
      </c>
      <c r="C1285">
        <v>2012</v>
      </c>
      <c r="D1285" t="s">
        <v>13</v>
      </c>
      <c r="E1285">
        <v>3</v>
      </c>
      <c r="F1285">
        <v>24</v>
      </c>
      <c r="G1285" t="s">
        <v>11</v>
      </c>
      <c r="H1285" t="s">
        <v>12</v>
      </c>
      <c r="I1285">
        <v>2</v>
      </c>
      <c r="J1285">
        <v>1</v>
      </c>
      <c r="K1285" t="str">
        <f>IF(employee[[#This Row],[LeaveOrNot]]=1, "Leave", "Active")</f>
        <v>Leave</v>
      </c>
    </row>
    <row r="1286" spans="1:11" x14ac:dyDescent="0.25">
      <c r="A1286" t="str" cm="1">
        <f t="array" ref="A1286">"EMP" &amp; TEXT(ROW() - ROW(employee[#Headers]), "0000")</f>
        <v>EMP1285</v>
      </c>
      <c r="B1286" t="s">
        <v>16</v>
      </c>
      <c r="C1286">
        <v>2016</v>
      </c>
      <c r="D1286" t="s">
        <v>15</v>
      </c>
      <c r="E1286">
        <v>3</v>
      </c>
      <c r="F1286">
        <v>25</v>
      </c>
      <c r="G1286" t="s">
        <v>11</v>
      </c>
      <c r="H1286" t="s">
        <v>12</v>
      </c>
      <c r="I1286">
        <v>3</v>
      </c>
      <c r="J1286">
        <v>1</v>
      </c>
      <c r="K1286" t="str">
        <f>IF(employee[[#This Row],[LeaveOrNot]]=1, "Leave", "Active")</f>
        <v>Leave</v>
      </c>
    </row>
    <row r="1287" spans="1:11" x14ac:dyDescent="0.25">
      <c r="A1287" t="str" cm="1">
        <f t="array" ref="A1287">"EMP" &amp; TEXT(ROW() - ROW(employee[#Headers]), "0000")</f>
        <v>EMP1286</v>
      </c>
      <c r="B1287" t="s">
        <v>9</v>
      </c>
      <c r="C1287">
        <v>2015</v>
      </c>
      <c r="D1287" t="s">
        <v>13</v>
      </c>
      <c r="E1287">
        <v>2</v>
      </c>
      <c r="F1287">
        <v>26</v>
      </c>
      <c r="G1287" t="s">
        <v>14</v>
      </c>
      <c r="H1287" t="s">
        <v>12</v>
      </c>
      <c r="I1287">
        <v>4</v>
      </c>
      <c r="J1287">
        <v>1</v>
      </c>
      <c r="K1287" t="str">
        <f>IF(employee[[#This Row],[LeaveOrNot]]=1, "Leave", "Active")</f>
        <v>Leave</v>
      </c>
    </row>
    <row r="1288" spans="1:11" x14ac:dyDescent="0.25">
      <c r="A1288" t="str" cm="1">
        <f t="array" ref="A1288">"EMP" &amp; TEXT(ROW() - ROW(employee[#Headers]), "0000")</f>
        <v>EMP1287</v>
      </c>
      <c r="B1288" t="s">
        <v>16</v>
      </c>
      <c r="C1288">
        <v>2014</v>
      </c>
      <c r="D1288" t="s">
        <v>15</v>
      </c>
      <c r="E1288">
        <v>3</v>
      </c>
      <c r="F1288">
        <v>27</v>
      </c>
      <c r="G1288" t="s">
        <v>11</v>
      </c>
      <c r="H1288" t="s">
        <v>12</v>
      </c>
      <c r="I1288">
        <v>5</v>
      </c>
      <c r="J1288">
        <v>0</v>
      </c>
      <c r="K1288" t="str">
        <f>IF(employee[[#This Row],[LeaveOrNot]]=1, "Leave", "Active")</f>
        <v>Active</v>
      </c>
    </row>
    <row r="1289" spans="1:11" x14ac:dyDescent="0.25">
      <c r="A1289" t="str" cm="1">
        <f t="array" ref="A1289">"EMP" &amp; TEXT(ROW() - ROW(employee[#Headers]), "0000")</f>
        <v>EMP1288</v>
      </c>
      <c r="B1289" t="s">
        <v>9</v>
      </c>
      <c r="C1289">
        <v>2015</v>
      </c>
      <c r="D1289" t="s">
        <v>10</v>
      </c>
      <c r="E1289">
        <v>3</v>
      </c>
      <c r="F1289">
        <v>24</v>
      </c>
      <c r="G1289" t="s">
        <v>14</v>
      </c>
      <c r="H1289" t="s">
        <v>12</v>
      </c>
      <c r="I1289">
        <v>2</v>
      </c>
      <c r="J1289">
        <v>1</v>
      </c>
      <c r="K1289" t="str">
        <f>IF(employee[[#This Row],[LeaveOrNot]]=1, "Leave", "Active")</f>
        <v>Leave</v>
      </c>
    </row>
    <row r="1290" spans="1:11" x14ac:dyDescent="0.25">
      <c r="A1290" t="str" cm="1">
        <f t="array" ref="A1290">"EMP" &amp; TEXT(ROW() - ROW(employee[#Headers]), "0000")</f>
        <v>EMP1289</v>
      </c>
      <c r="B1290" t="s">
        <v>9</v>
      </c>
      <c r="C1290">
        <v>2014</v>
      </c>
      <c r="D1290" t="s">
        <v>15</v>
      </c>
      <c r="E1290">
        <v>3</v>
      </c>
      <c r="F1290">
        <v>25</v>
      </c>
      <c r="G1290" t="s">
        <v>11</v>
      </c>
      <c r="H1290" t="s">
        <v>12</v>
      </c>
      <c r="I1290">
        <v>3</v>
      </c>
      <c r="J1290">
        <v>0</v>
      </c>
      <c r="K1290" t="str">
        <f>IF(employee[[#This Row],[LeaveOrNot]]=1, "Leave", "Active")</f>
        <v>Active</v>
      </c>
    </row>
    <row r="1291" spans="1:11" x14ac:dyDescent="0.25">
      <c r="A1291" t="str" cm="1">
        <f t="array" ref="A1291">"EMP" &amp; TEXT(ROW() - ROW(employee[#Headers]), "0000")</f>
        <v>EMP1290</v>
      </c>
      <c r="B1291" t="s">
        <v>9</v>
      </c>
      <c r="C1291">
        <v>2017</v>
      </c>
      <c r="D1291" t="s">
        <v>10</v>
      </c>
      <c r="E1291">
        <v>3</v>
      </c>
      <c r="F1291">
        <v>24</v>
      </c>
      <c r="G1291" t="s">
        <v>11</v>
      </c>
      <c r="H1291" t="s">
        <v>12</v>
      </c>
      <c r="I1291">
        <v>2</v>
      </c>
      <c r="J1291">
        <v>0</v>
      </c>
      <c r="K1291" t="str">
        <f>IF(employee[[#This Row],[LeaveOrNot]]=1, "Leave", "Active")</f>
        <v>Active</v>
      </c>
    </row>
    <row r="1292" spans="1:11" x14ac:dyDescent="0.25">
      <c r="A1292" t="str" cm="1">
        <f t="array" ref="A1292">"EMP" &amp; TEXT(ROW() - ROW(employee[#Headers]), "0000")</f>
        <v>EMP1291</v>
      </c>
      <c r="B1292" t="s">
        <v>9</v>
      </c>
      <c r="C1292">
        <v>2017</v>
      </c>
      <c r="D1292" t="s">
        <v>15</v>
      </c>
      <c r="E1292">
        <v>3</v>
      </c>
      <c r="F1292">
        <v>24</v>
      </c>
      <c r="G1292" t="s">
        <v>14</v>
      </c>
      <c r="H1292" t="s">
        <v>12</v>
      </c>
      <c r="I1292">
        <v>2</v>
      </c>
      <c r="J1292">
        <v>1</v>
      </c>
      <c r="K1292" t="str">
        <f>IF(employee[[#This Row],[LeaveOrNot]]=1, "Leave", "Active")</f>
        <v>Leave</v>
      </c>
    </row>
    <row r="1293" spans="1:11" x14ac:dyDescent="0.25">
      <c r="A1293" t="str" cm="1">
        <f t="array" ref="A1293">"EMP" &amp; TEXT(ROW() - ROW(employee[#Headers]), "0000")</f>
        <v>EMP1292</v>
      </c>
      <c r="B1293" t="s">
        <v>9</v>
      </c>
      <c r="C1293">
        <v>2012</v>
      </c>
      <c r="D1293" t="s">
        <v>10</v>
      </c>
      <c r="E1293">
        <v>3</v>
      </c>
      <c r="F1293">
        <v>28</v>
      </c>
      <c r="G1293" t="s">
        <v>11</v>
      </c>
      <c r="H1293" t="s">
        <v>12</v>
      </c>
      <c r="I1293">
        <v>1</v>
      </c>
      <c r="J1293">
        <v>0</v>
      </c>
      <c r="K1293" t="str">
        <f>IF(employee[[#This Row],[LeaveOrNot]]=1, "Leave", "Active")</f>
        <v>Active</v>
      </c>
    </row>
    <row r="1294" spans="1:11" x14ac:dyDescent="0.25">
      <c r="A1294" t="str" cm="1">
        <f t="array" ref="A1294">"EMP" &amp; TEXT(ROW() - ROW(employee[#Headers]), "0000")</f>
        <v>EMP1293</v>
      </c>
      <c r="B1294" t="s">
        <v>9</v>
      </c>
      <c r="C1294">
        <v>2014</v>
      </c>
      <c r="D1294" t="s">
        <v>10</v>
      </c>
      <c r="E1294">
        <v>1</v>
      </c>
      <c r="F1294">
        <v>26</v>
      </c>
      <c r="G1294" t="s">
        <v>11</v>
      </c>
      <c r="H1294" t="s">
        <v>12</v>
      </c>
      <c r="I1294">
        <v>4</v>
      </c>
      <c r="J1294">
        <v>0</v>
      </c>
      <c r="K1294" t="str">
        <f>IF(employee[[#This Row],[LeaveOrNot]]=1, "Leave", "Active")</f>
        <v>Active</v>
      </c>
    </row>
    <row r="1295" spans="1:11" x14ac:dyDescent="0.25">
      <c r="A1295" t="str" cm="1">
        <f t="array" ref="A1295">"EMP" &amp; TEXT(ROW() - ROW(employee[#Headers]), "0000")</f>
        <v>EMP1294</v>
      </c>
      <c r="B1295" t="s">
        <v>9</v>
      </c>
      <c r="C1295">
        <v>2017</v>
      </c>
      <c r="D1295" t="s">
        <v>10</v>
      </c>
      <c r="E1295">
        <v>3</v>
      </c>
      <c r="F1295">
        <v>28</v>
      </c>
      <c r="G1295" t="s">
        <v>11</v>
      </c>
      <c r="H1295" t="s">
        <v>17</v>
      </c>
      <c r="I1295">
        <v>3</v>
      </c>
      <c r="J1295">
        <v>0</v>
      </c>
      <c r="K1295" t="str">
        <f>IF(employee[[#This Row],[LeaveOrNot]]=1, "Leave", "Active")</f>
        <v>Active</v>
      </c>
    </row>
    <row r="1296" spans="1:11" x14ac:dyDescent="0.25">
      <c r="A1296" t="str" cm="1">
        <f t="array" ref="A1296">"EMP" &amp; TEXT(ROW() - ROW(employee[#Headers]), "0000")</f>
        <v>EMP1295</v>
      </c>
      <c r="B1296" t="s">
        <v>9</v>
      </c>
      <c r="C1296">
        <v>2015</v>
      </c>
      <c r="D1296" t="s">
        <v>13</v>
      </c>
      <c r="E1296">
        <v>1</v>
      </c>
      <c r="F1296">
        <v>25</v>
      </c>
      <c r="G1296" t="s">
        <v>14</v>
      </c>
      <c r="H1296" t="s">
        <v>12</v>
      </c>
      <c r="I1296">
        <v>3</v>
      </c>
      <c r="J1296">
        <v>1</v>
      </c>
      <c r="K1296" t="str">
        <f>IF(employee[[#This Row],[LeaveOrNot]]=1, "Leave", "Active")</f>
        <v>Leave</v>
      </c>
    </row>
    <row r="1297" spans="1:11" x14ac:dyDescent="0.25">
      <c r="A1297" t="str" cm="1">
        <f t="array" ref="A1297">"EMP" &amp; TEXT(ROW() - ROW(employee[#Headers]), "0000")</f>
        <v>EMP1296</v>
      </c>
      <c r="B1297" t="s">
        <v>9</v>
      </c>
      <c r="C1297">
        <v>2015</v>
      </c>
      <c r="D1297" t="s">
        <v>13</v>
      </c>
      <c r="E1297">
        <v>2</v>
      </c>
      <c r="F1297">
        <v>24</v>
      </c>
      <c r="G1297" t="s">
        <v>14</v>
      </c>
      <c r="H1297" t="s">
        <v>17</v>
      </c>
      <c r="I1297">
        <v>2</v>
      </c>
      <c r="J1297">
        <v>1</v>
      </c>
      <c r="K1297" t="str">
        <f>IF(employee[[#This Row],[LeaveOrNot]]=1, "Leave", "Active")</f>
        <v>Leave</v>
      </c>
    </row>
    <row r="1298" spans="1:11" x14ac:dyDescent="0.25">
      <c r="A1298" t="str" cm="1">
        <f t="array" ref="A1298">"EMP" &amp; TEXT(ROW() - ROW(employee[#Headers]), "0000")</f>
        <v>EMP1297</v>
      </c>
      <c r="B1298" t="s">
        <v>9</v>
      </c>
      <c r="C1298">
        <v>2017</v>
      </c>
      <c r="D1298" t="s">
        <v>13</v>
      </c>
      <c r="E1298">
        <v>2</v>
      </c>
      <c r="F1298">
        <v>26</v>
      </c>
      <c r="G1298" t="s">
        <v>11</v>
      </c>
      <c r="H1298" t="s">
        <v>12</v>
      </c>
      <c r="I1298">
        <v>4</v>
      </c>
      <c r="J1298">
        <v>0</v>
      </c>
      <c r="K1298" t="str">
        <f>IF(employee[[#This Row],[LeaveOrNot]]=1, "Leave", "Active")</f>
        <v>Active</v>
      </c>
    </row>
    <row r="1299" spans="1:11" x14ac:dyDescent="0.25">
      <c r="A1299" t="str" cm="1">
        <f t="array" ref="A1299">"EMP" &amp; TEXT(ROW() - ROW(employee[#Headers]), "0000")</f>
        <v>EMP1298</v>
      </c>
      <c r="B1299" t="s">
        <v>9</v>
      </c>
      <c r="C1299">
        <v>2015</v>
      </c>
      <c r="D1299" t="s">
        <v>10</v>
      </c>
      <c r="E1299">
        <v>3</v>
      </c>
      <c r="F1299">
        <v>28</v>
      </c>
      <c r="G1299" t="s">
        <v>11</v>
      </c>
      <c r="H1299" t="s">
        <v>12</v>
      </c>
      <c r="I1299">
        <v>0</v>
      </c>
      <c r="J1299">
        <v>0</v>
      </c>
      <c r="K1299" t="str">
        <f>IF(employee[[#This Row],[LeaveOrNot]]=1, "Leave", "Active")</f>
        <v>Active</v>
      </c>
    </row>
    <row r="1300" spans="1:11" x14ac:dyDescent="0.25">
      <c r="A1300" t="str" cm="1">
        <f t="array" ref="A1300">"EMP" &amp; TEXT(ROW() - ROW(employee[#Headers]), "0000")</f>
        <v>EMP1299</v>
      </c>
      <c r="B1300" t="s">
        <v>9</v>
      </c>
      <c r="C1300">
        <v>2016</v>
      </c>
      <c r="D1300" t="s">
        <v>10</v>
      </c>
      <c r="E1300">
        <v>3</v>
      </c>
      <c r="F1300">
        <v>28</v>
      </c>
      <c r="G1300" t="s">
        <v>11</v>
      </c>
      <c r="H1300" t="s">
        <v>12</v>
      </c>
      <c r="I1300">
        <v>2</v>
      </c>
      <c r="J1300">
        <v>0</v>
      </c>
      <c r="K1300" t="str">
        <f>IF(employee[[#This Row],[LeaveOrNot]]=1, "Leave", "Active")</f>
        <v>Active</v>
      </c>
    </row>
    <row r="1301" spans="1:11" x14ac:dyDescent="0.25">
      <c r="A1301" t="str" cm="1">
        <f t="array" ref="A1301">"EMP" &amp; TEXT(ROW() - ROW(employee[#Headers]), "0000")</f>
        <v>EMP1300</v>
      </c>
      <c r="B1301" t="s">
        <v>9</v>
      </c>
      <c r="C1301">
        <v>2013</v>
      </c>
      <c r="D1301" t="s">
        <v>13</v>
      </c>
      <c r="E1301">
        <v>3</v>
      </c>
      <c r="F1301">
        <v>28</v>
      </c>
      <c r="G1301" t="s">
        <v>14</v>
      </c>
      <c r="H1301" t="s">
        <v>17</v>
      </c>
      <c r="I1301">
        <v>3</v>
      </c>
      <c r="J1301">
        <v>1</v>
      </c>
      <c r="K1301" t="str">
        <f>IF(employee[[#This Row],[LeaveOrNot]]=1, "Leave", "Active")</f>
        <v>Leave</v>
      </c>
    </row>
    <row r="1302" spans="1:11" x14ac:dyDescent="0.25">
      <c r="A1302" t="str" cm="1">
        <f t="array" ref="A1302">"EMP" &amp; TEXT(ROW() - ROW(employee[#Headers]), "0000")</f>
        <v>EMP1301</v>
      </c>
      <c r="B1302" t="s">
        <v>9</v>
      </c>
      <c r="C1302">
        <v>2017</v>
      </c>
      <c r="D1302" t="s">
        <v>10</v>
      </c>
      <c r="E1302">
        <v>3</v>
      </c>
      <c r="F1302">
        <v>27</v>
      </c>
      <c r="G1302" t="s">
        <v>11</v>
      </c>
      <c r="H1302" t="s">
        <v>12</v>
      </c>
      <c r="I1302">
        <v>5</v>
      </c>
      <c r="J1302">
        <v>0</v>
      </c>
      <c r="K1302" t="str">
        <f>IF(employee[[#This Row],[LeaveOrNot]]=1, "Leave", "Active")</f>
        <v>Active</v>
      </c>
    </row>
    <row r="1303" spans="1:11" x14ac:dyDescent="0.25">
      <c r="A1303" t="str" cm="1">
        <f t="array" ref="A1303">"EMP" &amp; TEXT(ROW() - ROW(employee[#Headers]), "0000")</f>
        <v>EMP1302</v>
      </c>
      <c r="B1303" t="s">
        <v>16</v>
      </c>
      <c r="C1303">
        <v>2015</v>
      </c>
      <c r="D1303" t="s">
        <v>15</v>
      </c>
      <c r="E1303">
        <v>3</v>
      </c>
      <c r="F1303">
        <v>25</v>
      </c>
      <c r="G1303" t="s">
        <v>11</v>
      </c>
      <c r="H1303" t="s">
        <v>12</v>
      </c>
      <c r="I1303">
        <v>3</v>
      </c>
      <c r="J1303">
        <v>0</v>
      </c>
      <c r="K1303" t="str">
        <f>IF(employee[[#This Row],[LeaveOrNot]]=1, "Leave", "Active")</f>
        <v>Active</v>
      </c>
    </row>
    <row r="1304" spans="1:11" x14ac:dyDescent="0.25">
      <c r="A1304" t="str" cm="1">
        <f t="array" ref="A1304">"EMP" &amp; TEXT(ROW() - ROW(employee[#Headers]), "0000")</f>
        <v>EMP1303</v>
      </c>
      <c r="B1304" t="s">
        <v>9</v>
      </c>
      <c r="C1304">
        <v>2012</v>
      </c>
      <c r="D1304" t="s">
        <v>15</v>
      </c>
      <c r="E1304">
        <v>3</v>
      </c>
      <c r="F1304">
        <v>28</v>
      </c>
      <c r="G1304" t="s">
        <v>14</v>
      </c>
      <c r="H1304" t="s">
        <v>12</v>
      </c>
      <c r="I1304">
        <v>4</v>
      </c>
      <c r="J1304">
        <v>0</v>
      </c>
      <c r="K1304" t="str">
        <f>IF(employee[[#This Row],[LeaveOrNot]]=1, "Leave", "Active")</f>
        <v>Active</v>
      </c>
    </row>
    <row r="1305" spans="1:11" x14ac:dyDescent="0.25">
      <c r="A1305" t="str" cm="1">
        <f t="array" ref="A1305">"EMP" &amp; TEXT(ROW() - ROW(employee[#Headers]), "0000")</f>
        <v>EMP1304</v>
      </c>
      <c r="B1305" t="s">
        <v>9</v>
      </c>
      <c r="C1305">
        <v>2012</v>
      </c>
      <c r="D1305" t="s">
        <v>10</v>
      </c>
      <c r="E1305">
        <v>3</v>
      </c>
      <c r="F1305">
        <v>26</v>
      </c>
      <c r="G1305" t="s">
        <v>11</v>
      </c>
      <c r="H1305" t="s">
        <v>12</v>
      </c>
      <c r="I1305">
        <v>4</v>
      </c>
      <c r="J1305">
        <v>0</v>
      </c>
      <c r="K1305" t="str">
        <f>IF(employee[[#This Row],[LeaveOrNot]]=1, "Leave", "Active")</f>
        <v>Active</v>
      </c>
    </row>
    <row r="1306" spans="1:11" x14ac:dyDescent="0.25">
      <c r="A1306" t="str" cm="1">
        <f t="array" ref="A1306">"EMP" &amp; TEXT(ROW() - ROW(employee[#Headers]), "0000")</f>
        <v>EMP1305</v>
      </c>
      <c r="B1306" t="s">
        <v>9</v>
      </c>
      <c r="C1306">
        <v>2012</v>
      </c>
      <c r="D1306" t="s">
        <v>10</v>
      </c>
      <c r="E1306">
        <v>3</v>
      </c>
      <c r="F1306">
        <v>25</v>
      </c>
      <c r="G1306" t="s">
        <v>11</v>
      </c>
      <c r="H1306" t="s">
        <v>12</v>
      </c>
      <c r="I1306">
        <v>3</v>
      </c>
      <c r="J1306">
        <v>0</v>
      </c>
      <c r="K1306" t="str">
        <f>IF(employee[[#This Row],[LeaveOrNot]]=1, "Leave", "Active")</f>
        <v>Active</v>
      </c>
    </row>
    <row r="1307" spans="1:11" x14ac:dyDescent="0.25">
      <c r="A1307" t="str" cm="1">
        <f t="array" ref="A1307">"EMP" &amp; TEXT(ROW() - ROW(employee[#Headers]), "0000")</f>
        <v>EMP1306</v>
      </c>
      <c r="B1307" t="s">
        <v>16</v>
      </c>
      <c r="C1307">
        <v>2017</v>
      </c>
      <c r="D1307" t="s">
        <v>15</v>
      </c>
      <c r="E1307">
        <v>3</v>
      </c>
      <c r="F1307">
        <v>25</v>
      </c>
      <c r="G1307" t="s">
        <v>11</v>
      </c>
      <c r="H1307" t="s">
        <v>12</v>
      </c>
      <c r="I1307">
        <v>3</v>
      </c>
      <c r="J1307">
        <v>1</v>
      </c>
      <c r="K1307" t="str">
        <f>IF(employee[[#This Row],[LeaveOrNot]]=1, "Leave", "Active")</f>
        <v>Leave</v>
      </c>
    </row>
    <row r="1308" spans="1:11" x14ac:dyDescent="0.25">
      <c r="A1308" t="str" cm="1">
        <f t="array" ref="A1308">"EMP" &amp; TEXT(ROW() - ROW(employee[#Headers]), "0000")</f>
        <v>EMP1307</v>
      </c>
      <c r="B1308" t="s">
        <v>9</v>
      </c>
      <c r="C1308">
        <v>2017</v>
      </c>
      <c r="D1308" t="s">
        <v>10</v>
      </c>
      <c r="E1308">
        <v>3</v>
      </c>
      <c r="F1308">
        <v>25</v>
      </c>
      <c r="G1308" t="s">
        <v>11</v>
      </c>
      <c r="H1308" t="s">
        <v>12</v>
      </c>
      <c r="I1308">
        <v>3</v>
      </c>
      <c r="J1308">
        <v>0</v>
      </c>
      <c r="K1308" t="str">
        <f>IF(employee[[#This Row],[LeaveOrNot]]=1, "Leave", "Active")</f>
        <v>Active</v>
      </c>
    </row>
    <row r="1309" spans="1:11" x14ac:dyDescent="0.25">
      <c r="A1309" t="str" cm="1">
        <f t="array" ref="A1309">"EMP" &amp; TEXT(ROW() - ROW(employee[#Headers]), "0000")</f>
        <v>EMP1308</v>
      </c>
      <c r="B1309" t="s">
        <v>9</v>
      </c>
      <c r="C1309">
        <v>2012</v>
      </c>
      <c r="D1309" t="s">
        <v>10</v>
      </c>
      <c r="E1309">
        <v>3</v>
      </c>
      <c r="F1309">
        <v>26</v>
      </c>
      <c r="G1309" t="s">
        <v>14</v>
      </c>
      <c r="H1309" t="s">
        <v>12</v>
      </c>
      <c r="I1309">
        <v>4</v>
      </c>
      <c r="J1309">
        <v>0</v>
      </c>
      <c r="K1309" t="str">
        <f>IF(employee[[#This Row],[LeaveOrNot]]=1, "Leave", "Active")</f>
        <v>Active</v>
      </c>
    </row>
    <row r="1310" spans="1:11" x14ac:dyDescent="0.25">
      <c r="A1310" t="str" cm="1">
        <f t="array" ref="A1310">"EMP" &amp; TEXT(ROW() - ROW(employee[#Headers]), "0000")</f>
        <v>EMP1309</v>
      </c>
      <c r="B1310" t="s">
        <v>9</v>
      </c>
      <c r="C1310">
        <v>2017</v>
      </c>
      <c r="D1310" t="s">
        <v>10</v>
      </c>
      <c r="E1310">
        <v>3</v>
      </c>
      <c r="F1310">
        <v>26</v>
      </c>
      <c r="G1310" t="s">
        <v>14</v>
      </c>
      <c r="H1310" t="s">
        <v>12</v>
      </c>
      <c r="I1310">
        <v>4</v>
      </c>
      <c r="J1310">
        <v>0</v>
      </c>
      <c r="K1310" t="str">
        <f>IF(employee[[#This Row],[LeaveOrNot]]=1, "Leave", "Active")</f>
        <v>Active</v>
      </c>
    </row>
    <row r="1311" spans="1:11" x14ac:dyDescent="0.25">
      <c r="A1311" t="str" cm="1">
        <f t="array" ref="A1311">"EMP" &amp; TEXT(ROW() - ROW(employee[#Headers]), "0000")</f>
        <v>EMP1310</v>
      </c>
      <c r="B1311" t="s">
        <v>16</v>
      </c>
      <c r="C1311">
        <v>2017</v>
      </c>
      <c r="D1311" t="s">
        <v>15</v>
      </c>
      <c r="E1311">
        <v>2</v>
      </c>
      <c r="F1311">
        <v>25</v>
      </c>
      <c r="G1311" t="s">
        <v>11</v>
      </c>
      <c r="H1311" t="s">
        <v>17</v>
      </c>
      <c r="I1311">
        <v>3</v>
      </c>
      <c r="J1311">
        <v>1</v>
      </c>
      <c r="K1311" t="str">
        <f>IF(employee[[#This Row],[LeaveOrNot]]=1, "Leave", "Active")</f>
        <v>Leave</v>
      </c>
    </row>
    <row r="1312" spans="1:11" x14ac:dyDescent="0.25">
      <c r="A1312" t="str" cm="1">
        <f t="array" ref="A1312">"EMP" &amp; TEXT(ROW() - ROW(employee[#Headers]), "0000")</f>
        <v>EMP1311</v>
      </c>
      <c r="B1312" t="s">
        <v>9</v>
      </c>
      <c r="C1312">
        <v>2015</v>
      </c>
      <c r="D1312" t="s">
        <v>10</v>
      </c>
      <c r="E1312">
        <v>3</v>
      </c>
      <c r="F1312">
        <v>25</v>
      </c>
      <c r="G1312" t="s">
        <v>11</v>
      </c>
      <c r="H1312" t="s">
        <v>12</v>
      </c>
      <c r="I1312">
        <v>3</v>
      </c>
      <c r="J1312">
        <v>0</v>
      </c>
      <c r="K1312" t="str">
        <f>IF(employee[[#This Row],[LeaveOrNot]]=1, "Leave", "Active")</f>
        <v>Active</v>
      </c>
    </row>
    <row r="1313" spans="1:11" x14ac:dyDescent="0.25">
      <c r="A1313" t="str" cm="1">
        <f t="array" ref="A1313">"EMP" &amp; TEXT(ROW() - ROW(employee[#Headers]), "0000")</f>
        <v>EMP1312</v>
      </c>
      <c r="B1313" t="s">
        <v>9</v>
      </c>
      <c r="C1313">
        <v>2013</v>
      </c>
      <c r="D1313" t="s">
        <v>10</v>
      </c>
      <c r="E1313">
        <v>3</v>
      </c>
      <c r="F1313">
        <v>26</v>
      </c>
      <c r="G1313" t="s">
        <v>14</v>
      </c>
      <c r="H1313" t="s">
        <v>12</v>
      </c>
      <c r="I1313">
        <v>4</v>
      </c>
      <c r="J1313">
        <v>0</v>
      </c>
      <c r="K1313" t="str">
        <f>IF(employee[[#This Row],[LeaveOrNot]]=1, "Leave", "Active")</f>
        <v>Active</v>
      </c>
    </row>
    <row r="1314" spans="1:11" x14ac:dyDescent="0.25">
      <c r="A1314" t="str" cm="1">
        <f t="array" ref="A1314">"EMP" &amp; TEXT(ROW() - ROW(employee[#Headers]), "0000")</f>
        <v>EMP1313</v>
      </c>
      <c r="B1314" t="s">
        <v>9</v>
      </c>
      <c r="C1314">
        <v>2017</v>
      </c>
      <c r="D1314" t="s">
        <v>13</v>
      </c>
      <c r="E1314">
        <v>3</v>
      </c>
      <c r="F1314">
        <v>25</v>
      </c>
      <c r="G1314" t="s">
        <v>14</v>
      </c>
      <c r="H1314" t="s">
        <v>12</v>
      </c>
      <c r="I1314">
        <v>3</v>
      </c>
      <c r="J1314">
        <v>1</v>
      </c>
      <c r="K1314" t="str">
        <f>IF(employee[[#This Row],[LeaveOrNot]]=1, "Leave", "Active")</f>
        <v>Leave</v>
      </c>
    </row>
    <row r="1315" spans="1:11" x14ac:dyDescent="0.25">
      <c r="A1315" t="str" cm="1">
        <f t="array" ref="A1315">"EMP" &amp; TEXT(ROW() - ROW(employee[#Headers]), "0000")</f>
        <v>EMP1314</v>
      </c>
      <c r="B1315" t="s">
        <v>9</v>
      </c>
      <c r="C1315">
        <v>2014</v>
      </c>
      <c r="D1315" t="s">
        <v>15</v>
      </c>
      <c r="E1315">
        <v>3</v>
      </c>
      <c r="F1315">
        <v>28</v>
      </c>
      <c r="G1315" t="s">
        <v>14</v>
      </c>
      <c r="H1315" t="s">
        <v>17</v>
      </c>
      <c r="I1315">
        <v>2</v>
      </c>
      <c r="J1315">
        <v>0</v>
      </c>
      <c r="K1315" t="str">
        <f>IF(employee[[#This Row],[LeaveOrNot]]=1, "Leave", "Active")</f>
        <v>Active</v>
      </c>
    </row>
    <row r="1316" spans="1:11" x14ac:dyDescent="0.25">
      <c r="A1316" t="str" cm="1">
        <f t="array" ref="A1316">"EMP" &amp; TEXT(ROW() - ROW(employee[#Headers]), "0000")</f>
        <v>EMP1315</v>
      </c>
      <c r="B1316" t="s">
        <v>9</v>
      </c>
      <c r="C1316">
        <v>2016</v>
      </c>
      <c r="D1316" t="s">
        <v>10</v>
      </c>
      <c r="E1316">
        <v>3</v>
      </c>
      <c r="F1316">
        <v>27</v>
      </c>
      <c r="G1316" t="s">
        <v>14</v>
      </c>
      <c r="H1316" t="s">
        <v>12</v>
      </c>
      <c r="I1316">
        <v>5</v>
      </c>
      <c r="J1316">
        <v>0</v>
      </c>
      <c r="K1316" t="str">
        <f>IF(employee[[#This Row],[LeaveOrNot]]=1, "Leave", "Active")</f>
        <v>Active</v>
      </c>
    </row>
    <row r="1317" spans="1:11" x14ac:dyDescent="0.25">
      <c r="A1317" t="str" cm="1">
        <f t="array" ref="A1317">"EMP" &amp; TEXT(ROW() - ROW(employee[#Headers]), "0000")</f>
        <v>EMP1316</v>
      </c>
      <c r="B1317" t="s">
        <v>9</v>
      </c>
      <c r="C1317">
        <v>2018</v>
      </c>
      <c r="D1317" t="s">
        <v>10</v>
      </c>
      <c r="E1317">
        <v>3</v>
      </c>
      <c r="F1317">
        <v>25</v>
      </c>
      <c r="G1317" t="s">
        <v>11</v>
      </c>
      <c r="H1317" t="s">
        <v>12</v>
      </c>
      <c r="I1317">
        <v>3</v>
      </c>
      <c r="J1317">
        <v>1</v>
      </c>
      <c r="K1317" t="str">
        <f>IF(employee[[#This Row],[LeaveOrNot]]=1, "Leave", "Active")</f>
        <v>Leave</v>
      </c>
    </row>
    <row r="1318" spans="1:11" x14ac:dyDescent="0.25">
      <c r="A1318" t="str" cm="1">
        <f t="array" ref="A1318">"EMP" &amp; TEXT(ROW() - ROW(employee[#Headers]), "0000")</f>
        <v>EMP1317</v>
      </c>
      <c r="B1318" t="s">
        <v>9</v>
      </c>
      <c r="C1318">
        <v>2012</v>
      </c>
      <c r="D1318" t="s">
        <v>10</v>
      </c>
      <c r="E1318">
        <v>3</v>
      </c>
      <c r="F1318">
        <v>27</v>
      </c>
      <c r="G1318" t="s">
        <v>14</v>
      </c>
      <c r="H1318" t="s">
        <v>17</v>
      </c>
      <c r="I1318">
        <v>5</v>
      </c>
      <c r="J1318">
        <v>0</v>
      </c>
      <c r="K1318" t="str">
        <f>IF(employee[[#This Row],[LeaveOrNot]]=1, "Leave", "Active")</f>
        <v>Active</v>
      </c>
    </row>
    <row r="1319" spans="1:11" x14ac:dyDescent="0.25">
      <c r="A1319" t="str" cm="1">
        <f t="array" ref="A1319">"EMP" &amp; TEXT(ROW() - ROW(employee[#Headers]), "0000")</f>
        <v>EMP1318</v>
      </c>
      <c r="B1319" t="s">
        <v>9</v>
      </c>
      <c r="C1319">
        <v>2017</v>
      </c>
      <c r="D1319" t="s">
        <v>15</v>
      </c>
      <c r="E1319">
        <v>3</v>
      </c>
      <c r="F1319">
        <v>27</v>
      </c>
      <c r="G1319" t="s">
        <v>14</v>
      </c>
      <c r="H1319" t="s">
        <v>12</v>
      </c>
      <c r="I1319">
        <v>5</v>
      </c>
      <c r="J1319">
        <v>0</v>
      </c>
      <c r="K1319" t="str">
        <f>IF(employee[[#This Row],[LeaveOrNot]]=1, "Leave", "Active")</f>
        <v>Active</v>
      </c>
    </row>
    <row r="1320" spans="1:11" x14ac:dyDescent="0.25">
      <c r="A1320" t="str" cm="1">
        <f t="array" ref="A1320">"EMP" &amp; TEXT(ROW() - ROW(employee[#Headers]), "0000")</f>
        <v>EMP1319</v>
      </c>
      <c r="B1320" t="s">
        <v>9</v>
      </c>
      <c r="C1320">
        <v>2016</v>
      </c>
      <c r="D1320" t="s">
        <v>10</v>
      </c>
      <c r="E1320">
        <v>2</v>
      </c>
      <c r="F1320">
        <v>25</v>
      </c>
      <c r="G1320" t="s">
        <v>11</v>
      </c>
      <c r="H1320" t="s">
        <v>12</v>
      </c>
      <c r="I1320">
        <v>3</v>
      </c>
      <c r="J1320">
        <v>1</v>
      </c>
      <c r="K1320" t="str">
        <f>IF(employee[[#This Row],[LeaveOrNot]]=1, "Leave", "Active")</f>
        <v>Leave</v>
      </c>
    </row>
    <row r="1321" spans="1:11" x14ac:dyDescent="0.25">
      <c r="A1321" t="str" cm="1">
        <f t="array" ref="A1321">"EMP" &amp; TEXT(ROW() - ROW(employee[#Headers]), "0000")</f>
        <v>EMP1320</v>
      </c>
      <c r="B1321" t="s">
        <v>9</v>
      </c>
      <c r="C1321">
        <v>2016</v>
      </c>
      <c r="D1321" t="s">
        <v>10</v>
      </c>
      <c r="E1321">
        <v>3</v>
      </c>
      <c r="F1321">
        <v>28</v>
      </c>
      <c r="G1321" t="s">
        <v>14</v>
      </c>
      <c r="H1321" t="s">
        <v>12</v>
      </c>
      <c r="I1321">
        <v>4</v>
      </c>
      <c r="J1321">
        <v>0</v>
      </c>
      <c r="K1321" t="str">
        <f>IF(employee[[#This Row],[LeaveOrNot]]=1, "Leave", "Active")</f>
        <v>Active</v>
      </c>
    </row>
    <row r="1322" spans="1:11" x14ac:dyDescent="0.25">
      <c r="A1322" t="str" cm="1">
        <f t="array" ref="A1322">"EMP" &amp; TEXT(ROW() - ROW(employee[#Headers]), "0000")</f>
        <v>EMP1321</v>
      </c>
      <c r="B1322" t="s">
        <v>9</v>
      </c>
      <c r="C1322">
        <v>2017</v>
      </c>
      <c r="D1322" t="s">
        <v>15</v>
      </c>
      <c r="E1322">
        <v>2</v>
      </c>
      <c r="F1322">
        <v>27</v>
      </c>
      <c r="G1322" t="s">
        <v>11</v>
      </c>
      <c r="H1322" t="s">
        <v>12</v>
      </c>
      <c r="I1322">
        <v>5</v>
      </c>
      <c r="J1322">
        <v>0</v>
      </c>
      <c r="K1322" t="str">
        <f>IF(employee[[#This Row],[LeaveOrNot]]=1, "Leave", "Active")</f>
        <v>Active</v>
      </c>
    </row>
    <row r="1323" spans="1:11" x14ac:dyDescent="0.25">
      <c r="A1323" t="str" cm="1">
        <f t="array" ref="A1323">"EMP" &amp; TEXT(ROW() - ROW(employee[#Headers]), "0000")</f>
        <v>EMP1322</v>
      </c>
      <c r="B1323" t="s">
        <v>9</v>
      </c>
      <c r="C1323">
        <v>2016</v>
      </c>
      <c r="D1323" t="s">
        <v>10</v>
      </c>
      <c r="E1323">
        <v>3</v>
      </c>
      <c r="F1323">
        <v>24</v>
      </c>
      <c r="G1323" t="s">
        <v>14</v>
      </c>
      <c r="H1323" t="s">
        <v>12</v>
      </c>
      <c r="I1323">
        <v>2</v>
      </c>
      <c r="J1323">
        <v>0</v>
      </c>
      <c r="K1323" t="str">
        <f>IF(employee[[#This Row],[LeaveOrNot]]=1, "Leave", "Active")</f>
        <v>Active</v>
      </c>
    </row>
    <row r="1324" spans="1:11" x14ac:dyDescent="0.25">
      <c r="A1324" t="str" cm="1">
        <f t="array" ref="A1324">"EMP" &amp; TEXT(ROW() - ROW(employee[#Headers]), "0000")</f>
        <v>EMP1323</v>
      </c>
      <c r="B1324" t="s">
        <v>9</v>
      </c>
      <c r="C1324">
        <v>2013</v>
      </c>
      <c r="D1324" t="s">
        <v>10</v>
      </c>
      <c r="E1324">
        <v>3</v>
      </c>
      <c r="F1324">
        <v>25</v>
      </c>
      <c r="G1324" t="s">
        <v>11</v>
      </c>
      <c r="H1324" t="s">
        <v>12</v>
      </c>
      <c r="I1324">
        <v>3</v>
      </c>
      <c r="J1324">
        <v>0</v>
      </c>
      <c r="K1324" t="str">
        <f>IF(employee[[#This Row],[LeaveOrNot]]=1, "Leave", "Active")</f>
        <v>Active</v>
      </c>
    </row>
    <row r="1325" spans="1:11" x14ac:dyDescent="0.25">
      <c r="A1325" t="str" cm="1">
        <f t="array" ref="A1325">"EMP" &amp; TEXT(ROW() - ROW(employee[#Headers]), "0000")</f>
        <v>EMP1324</v>
      </c>
      <c r="B1325" t="s">
        <v>9</v>
      </c>
      <c r="C1325">
        <v>2017</v>
      </c>
      <c r="D1325" t="s">
        <v>15</v>
      </c>
      <c r="E1325">
        <v>2</v>
      </c>
      <c r="F1325">
        <v>25</v>
      </c>
      <c r="G1325" t="s">
        <v>14</v>
      </c>
      <c r="H1325" t="s">
        <v>12</v>
      </c>
      <c r="I1325">
        <v>3</v>
      </c>
      <c r="J1325">
        <v>0</v>
      </c>
      <c r="K1325" t="str">
        <f>IF(employee[[#This Row],[LeaveOrNot]]=1, "Leave", "Active")</f>
        <v>Active</v>
      </c>
    </row>
    <row r="1326" spans="1:11" x14ac:dyDescent="0.25">
      <c r="A1326" t="str" cm="1">
        <f t="array" ref="A1326">"EMP" &amp; TEXT(ROW() - ROW(employee[#Headers]), "0000")</f>
        <v>EMP1325</v>
      </c>
      <c r="B1326" t="s">
        <v>9</v>
      </c>
      <c r="C1326">
        <v>2015</v>
      </c>
      <c r="D1326" t="s">
        <v>13</v>
      </c>
      <c r="E1326">
        <v>3</v>
      </c>
      <c r="F1326">
        <v>24</v>
      </c>
      <c r="G1326" t="s">
        <v>11</v>
      </c>
      <c r="H1326" t="s">
        <v>12</v>
      </c>
      <c r="I1326">
        <v>2</v>
      </c>
      <c r="J1326">
        <v>0</v>
      </c>
      <c r="K1326" t="str">
        <f>IF(employee[[#This Row],[LeaveOrNot]]=1, "Leave", "Active")</f>
        <v>Active</v>
      </c>
    </row>
    <row r="1327" spans="1:11" x14ac:dyDescent="0.25">
      <c r="A1327" t="str" cm="1">
        <f t="array" ref="A1327">"EMP" &amp; TEXT(ROW() - ROW(employee[#Headers]), "0000")</f>
        <v>EMP1326</v>
      </c>
      <c r="B1327" t="s">
        <v>9</v>
      </c>
      <c r="C1327">
        <v>2012</v>
      </c>
      <c r="D1327" t="s">
        <v>15</v>
      </c>
      <c r="E1327">
        <v>3</v>
      </c>
      <c r="F1327">
        <v>25</v>
      </c>
      <c r="G1327" t="s">
        <v>14</v>
      </c>
      <c r="H1327" t="s">
        <v>12</v>
      </c>
      <c r="I1327">
        <v>3</v>
      </c>
      <c r="J1327">
        <v>0</v>
      </c>
      <c r="K1327" t="str">
        <f>IF(employee[[#This Row],[LeaveOrNot]]=1, "Leave", "Active")</f>
        <v>Active</v>
      </c>
    </row>
    <row r="1328" spans="1:11" x14ac:dyDescent="0.25">
      <c r="A1328" t="str" cm="1">
        <f t="array" ref="A1328">"EMP" &amp; TEXT(ROW() - ROW(employee[#Headers]), "0000")</f>
        <v>EMP1327</v>
      </c>
      <c r="B1328" t="s">
        <v>18</v>
      </c>
      <c r="C1328">
        <v>2017</v>
      </c>
      <c r="D1328" t="s">
        <v>15</v>
      </c>
      <c r="E1328">
        <v>3</v>
      </c>
      <c r="F1328">
        <v>27</v>
      </c>
      <c r="G1328" t="s">
        <v>14</v>
      </c>
      <c r="H1328" t="s">
        <v>12</v>
      </c>
      <c r="I1328">
        <v>5</v>
      </c>
      <c r="J1328">
        <v>0</v>
      </c>
      <c r="K1328" t="str">
        <f>IF(employee[[#This Row],[LeaveOrNot]]=1, "Leave", "Active")</f>
        <v>Active</v>
      </c>
    </row>
    <row r="1329" spans="1:11" x14ac:dyDescent="0.25">
      <c r="A1329" t="str" cm="1">
        <f t="array" ref="A1329">"EMP" &amp; TEXT(ROW() - ROW(employee[#Headers]), "0000")</f>
        <v>EMP1328</v>
      </c>
      <c r="B1329" t="s">
        <v>9</v>
      </c>
      <c r="C1329">
        <v>2014</v>
      </c>
      <c r="D1329" t="s">
        <v>10</v>
      </c>
      <c r="E1329">
        <v>3</v>
      </c>
      <c r="F1329">
        <v>25</v>
      </c>
      <c r="G1329" t="s">
        <v>14</v>
      </c>
      <c r="H1329" t="s">
        <v>12</v>
      </c>
      <c r="I1329">
        <v>3</v>
      </c>
      <c r="J1329">
        <v>1</v>
      </c>
      <c r="K1329" t="str">
        <f>IF(employee[[#This Row],[LeaveOrNot]]=1, "Leave", "Active")</f>
        <v>Leave</v>
      </c>
    </row>
    <row r="1330" spans="1:11" x14ac:dyDescent="0.25">
      <c r="A1330" t="str" cm="1">
        <f t="array" ref="A1330">"EMP" &amp; TEXT(ROW() - ROW(employee[#Headers]), "0000")</f>
        <v>EMP1329</v>
      </c>
      <c r="B1330" t="s">
        <v>16</v>
      </c>
      <c r="C1330">
        <v>2017</v>
      </c>
      <c r="D1330" t="s">
        <v>10</v>
      </c>
      <c r="E1330">
        <v>3</v>
      </c>
      <c r="F1330">
        <v>28</v>
      </c>
      <c r="G1330" t="s">
        <v>11</v>
      </c>
      <c r="H1330" t="s">
        <v>12</v>
      </c>
      <c r="I1330">
        <v>2</v>
      </c>
      <c r="J1330">
        <v>0</v>
      </c>
      <c r="K1330" t="str">
        <f>IF(employee[[#This Row],[LeaveOrNot]]=1, "Leave", "Active")</f>
        <v>Active</v>
      </c>
    </row>
    <row r="1331" spans="1:11" x14ac:dyDescent="0.25">
      <c r="A1331" t="str" cm="1">
        <f t="array" ref="A1331">"EMP" &amp; TEXT(ROW() - ROW(employee[#Headers]), "0000")</f>
        <v>EMP1330</v>
      </c>
      <c r="B1331" t="s">
        <v>9</v>
      </c>
      <c r="C1331">
        <v>2016</v>
      </c>
      <c r="D1331" t="s">
        <v>13</v>
      </c>
      <c r="E1331">
        <v>3</v>
      </c>
      <c r="F1331">
        <v>25</v>
      </c>
      <c r="G1331" t="s">
        <v>11</v>
      </c>
      <c r="H1331" t="s">
        <v>12</v>
      </c>
      <c r="I1331">
        <v>3</v>
      </c>
      <c r="J1331">
        <v>0</v>
      </c>
      <c r="K1331" t="str">
        <f>IF(employee[[#This Row],[LeaveOrNot]]=1, "Leave", "Active")</f>
        <v>Active</v>
      </c>
    </row>
    <row r="1332" spans="1:11" x14ac:dyDescent="0.25">
      <c r="A1332" t="str" cm="1">
        <f t="array" ref="A1332">"EMP" &amp; TEXT(ROW() - ROW(employee[#Headers]), "0000")</f>
        <v>EMP1331</v>
      </c>
      <c r="B1332" t="s">
        <v>9</v>
      </c>
      <c r="C1332">
        <v>2014</v>
      </c>
      <c r="D1332" t="s">
        <v>10</v>
      </c>
      <c r="E1332">
        <v>3</v>
      </c>
      <c r="F1332">
        <v>25</v>
      </c>
      <c r="G1332" t="s">
        <v>11</v>
      </c>
      <c r="H1332" t="s">
        <v>17</v>
      </c>
      <c r="I1332">
        <v>3</v>
      </c>
      <c r="J1332">
        <v>0</v>
      </c>
      <c r="K1332" t="str">
        <f>IF(employee[[#This Row],[LeaveOrNot]]=1, "Leave", "Active")</f>
        <v>Active</v>
      </c>
    </row>
    <row r="1333" spans="1:11" x14ac:dyDescent="0.25">
      <c r="A1333" t="str" cm="1">
        <f t="array" ref="A1333">"EMP" &amp; TEXT(ROW() - ROW(employee[#Headers]), "0000")</f>
        <v>EMP1332</v>
      </c>
      <c r="B1333" t="s">
        <v>9</v>
      </c>
      <c r="C1333">
        <v>2012</v>
      </c>
      <c r="D1333" t="s">
        <v>15</v>
      </c>
      <c r="E1333">
        <v>3</v>
      </c>
      <c r="F1333">
        <v>27</v>
      </c>
      <c r="G1333" t="s">
        <v>11</v>
      </c>
      <c r="H1333" t="s">
        <v>12</v>
      </c>
      <c r="I1333">
        <v>5</v>
      </c>
      <c r="J1333">
        <v>0</v>
      </c>
      <c r="K1333" t="str">
        <f>IF(employee[[#This Row],[LeaveOrNot]]=1, "Leave", "Active")</f>
        <v>Active</v>
      </c>
    </row>
    <row r="1334" spans="1:11" x14ac:dyDescent="0.25">
      <c r="A1334" t="str" cm="1">
        <f t="array" ref="A1334">"EMP" &amp; TEXT(ROW() - ROW(employee[#Headers]), "0000")</f>
        <v>EMP1333</v>
      </c>
      <c r="B1334" t="s">
        <v>9</v>
      </c>
      <c r="C1334">
        <v>2012</v>
      </c>
      <c r="D1334" t="s">
        <v>13</v>
      </c>
      <c r="E1334">
        <v>3</v>
      </c>
      <c r="F1334">
        <v>25</v>
      </c>
      <c r="G1334" t="s">
        <v>14</v>
      </c>
      <c r="H1334" t="s">
        <v>12</v>
      </c>
      <c r="I1334">
        <v>3</v>
      </c>
      <c r="J1334">
        <v>1</v>
      </c>
      <c r="K1334" t="str">
        <f>IF(employee[[#This Row],[LeaveOrNot]]=1, "Leave", "Active")</f>
        <v>Leave</v>
      </c>
    </row>
    <row r="1335" spans="1:11" x14ac:dyDescent="0.25">
      <c r="A1335" t="str" cm="1">
        <f t="array" ref="A1335">"EMP" &amp; TEXT(ROW() - ROW(employee[#Headers]), "0000")</f>
        <v>EMP1334</v>
      </c>
      <c r="B1335" t="s">
        <v>16</v>
      </c>
      <c r="C1335">
        <v>2015</v>
      </c>
      <c r="D1335" t="s">
        <v>15</v>
      </c>
      <c r="E1335">
        <v>3</v>
      </c>
      <c r="F1335">
        <v>27</v>
      </c>
      <c r="G1335" t="s">
        <v>14</v>
      </c>
      <c r="H1335" t="s">
        <v>12</v>
      </c>
      <c r="I1335">
        <v>5</v>
      </c>
      <c r="J1335">
        <v>0</v>
      </c>
      <c r="K1335" t="str">
        <f>IF(employee[[#This Row],[LeaveOrNot]]=1, "Leave", "Active")</f>
        <v>Active</v>
      </c>
    </row>
    <row r="1336" spans="1:11" x14ac:dyDescent="0.25">
      <c r="A1336" t="str" cm="1">
        <f t="array" ref="A1336">"EMP" &amp; TEXT(ROW() - ROW(employee[#Headers]), "0000")</f>
        <v>EMP1335</v>
      </c>
      <c r="B1336" t="s">
        <v>9</v>
      </c>
      <c r="C1336">
        <v>2014</v>
      </c>
      <c r="D1336" t="s">
        <v>10</v>
      </c>
      <c r="E1336">
        <v>3</v>
      </c>
      <c r="F1336">
        <v>24</v>
      </c>
      <c r="G1336" t="s">
        <v>11</v>
      </c>
      <c r="H1336" t="s">
        <v>12</v>
      </c>
      <c r="I1336">
        <v>2</v>
      </c>
      <c r="J1336">
        <v>0</v>
      </c>
      <c r="K1336" t="str">
        <f>IF(employee[[#This Row],[LeaveOrNot]]=1, "Leave", "Active")</f>
        <v>Active</v>
      </c>
    </row>
    <row r="1337" spans="1:11" x14ac:dyDescent="0.25">
      <c r="A1337" t="str" cm="1">
        <f t="array" ref="A1337">"EMP" &amp; TEXT(ROW() - ROW(employee[#Headers]), "0000")</f>
        <v>EMP1336</v>
      </c>
      <c r="B1337" t="s">
        <v>9</v>
      </c>
      <c r="C1337">
        <v>2015</v>
      </c>
      <c r="D1337" t="s">
        <v>13</v>
      </c>
      <c r="E1337">
        <v>2</v>
      </c>
      <c r="F1337">
        <v>27</v>
      </c>
      <c r="G1337" t="s">
        <v>14</v>
      </c>
      <c r="H1337" t="s">
        <v>12</v>
      </c>
      <c r="I1337">
        <v>5</v>
      </c>
      <c r="J1337">
        <v>1</v>
      </c>
      <c r="K1337" t="str">
        <f>IF(employee[[#This Row],[LeaveOrNot]]=1, "Leave", "Active")</f>
        <v>Leave</v>
      </c>
    </row>
    <row r="1338" spans="1:11" x14ac:dyDescent="0.25">
      <c r="A1338" t="str" cm="1">
        <f t="array" ref="A1338">"EMP" &amp; TEXT(ROW() - ROW(employee[#Headers]), "0000")</f>
        <v>EMP1337</v>
      </c>
      <c r="B1338" t="s">
        <v>9</v>
      </c>
      <c r="C1338">
        <v>2014</v>
      </c>
      <c r="D1338" t="s">
        <v>10</v>
      </c>
      <c r="E1338">
        <v>3</v>
      </c>
      <c r="F1338">
        <v>25</v>
      </c>
      <c r="G1338" t="s">
        <v>11</v>
      </c>
      <c r="H1338" t="s">
        <v>12</v>
      </c>
      <c r="I1338">
        <v>3</v>
      </c>
      <c r="J1338">
        <v>1</v>
      </c>
      <c r="K1338" t="str">
        <f>IF(employee[[#This Row],[LeaveOrNot]]=1, "Leave", "Active")</f>
        <v>Leave</v>
      </c>
    </row>
    <row r="1339" spans="1:11" x14ac:dyDescent="0.25">
      <c r="A1339" t="str" cm="1">
        <f t="array" ref="A1339">"EMP" &amp; TEXT(ROW() - ROW(employee[#Headers]), "0000")</f>
        <v>EMP1338</v>
      </c>
      <c r="B1339" t="s">
        <v>9</v>
      </c>
      <c r="C1339">
        <v>2015</v>
      </c>
      <c r="D1339" t="s">
        <v>10</v>
      </c>
      <c r="E1339">
        <v>3</v>
      </c>
      <c r="F1339">
        <v>25</v>
      </c>
      <c r="G1339" t="s">
        <v>11</v>
      </c>
      <c r="H1339" t="s">
        <v>12</v>
      </c>
      <c r="I1339">
        <v>3</v>
      </c>
      <c r="J1339">
        <v>0</v>
      </c>
      <c r="K1339" t="str">
        <f>IF(employee[[#This Row],[LeaveOrNot]]=1, "Leave", "Active")</f>
        <v>Active</v>
      </c>
    </row>
    <row r="1340" spans="1:11" x14ac:dyDescent="0.25">
      <c r="A1340" t="str" cm="1">
        <f t="array" ref="A1340">"EMP" &amp; TEXT(ROW() - ROW(employee[#Headers]), "0000")</f>
        <v>EMP1339</v>
      </c>
      <c r="B1340" t="s">
        <v>9</v>
      </c>
      <c r="C1340">
        <v>2018</v>
      </c>
      <c r="D1340" t="s">
        <v>15</v>
      </c>
      <c r="E1340">
        <v>3</v>
      </c>
      <c r="F1340">
        <v>26</v>
      </c>
      <c r="G1340" t="s">
        <v>14</v>
      </c>
      <c r="H1340" t="s">
        <v>12</v>
      </c>
      <c r="I1340">
        <v>4</v>
      </c>
      <c r="J1340">
        <v>1</v>
      </c>
      <c r="K1340" t="str">
        <f>IF(employee[[#This Row],[LeaveOrNot]]=1, "Leave", "Active")</f>
        <v>Leave</v>
      </c>
    </row>
    <row r="1341" spans="1:11" x14ac:dyDescent="0.25">
      <c r="A1341" t="str" cm="1">
        <f t="array" ref="A1341">"EMP" &amp; TEXT(ROW() - ROW(employee[#Headers]), "0000")</f>
        <v>EMP1340</v>
      </c>
      <c r="B1341" t="s">
        <v>9</v>
      </c>
      <c r="C1341">
        <v>2017</v>
      </c>
      <c r="D1341" t="s">
        <v>13</v>
      </c>
      <c r="E1341">
        <v>2</v>
      </c>
      <c r="F1341">
        <v>26</v>
      </c>
      <c r="G1341" t="s">
        <v>14</v>
      </c>
      <c r="H1341" t="s">
        <v>12</v>
      </c>
      <c r="I1341">
        <v>4</v>
      </c>
      <c r="J1341">
        <v>1</v>
      </c>
      <c r="K1341" t="str">
        <f>IF(employee[[#This Row],[LeaveOrNot]]=1, "Leave", "Active")</f>
        <v>Leave</v>
      </c>
    </row>
    <row r="1342" spans="1:11" x14ac:dyDescent="0.25">
      <c r="A1342" t="str" cm="1">
        <f t="array" ref="A1342">"EMP" &amp; TEXT(ROW() - ROW(employee[#Headers]), "0000")</f>
        <v>EMP1341</v>
      </c>
      <c r="B1342" t="s">
        <v>9</v>
      </c>
      <c r="C1342">
        <v>2014</v>
      </c>
      <c r="D1342" t="s">
        <v>13</v>
      </c>
      <c r="E1342">
        <v>2</v>
      </c>
      <c r="F1342">
        <v>24</v>
      </c>
      <c r="G1342" t="s">
        <v>14</v>
      </c>
      <c r="H1342" t="s">
        <v>12</v>
      </c>
      <c r="I1342">
        <v>2</v>
      </c>
      <c r="J1342">
        <v>1</v>
      </c>
      <c r="K1342" t="str">
        <f>IF(employee[[#This Row],[LeaveOrNot]]=1, "Leave", "Active")</f>
        <v>Leave</v>
      </c>
    </row>
    <row r="1343" spans="1:11" x14ac:dyDescent="0.25">
      <c r="A1343" t="str" cm="1">
        <f t="array" ref="A1343">"EMP" &amp; TEXT(ROW() - ROW(employee[#Headers]), "0000")</f>
        <v>EMP1342</v>
      </c>
      <c r="B1343" t="s">
        <v>9</v>
      </c>
      <c r="C1343">
        <v>2013</v>
      </c>
      <c r="D1343" t="s">
        <v>10</v>
      </c>
      <c r="E1343">
        <v>3</v>
      </c>
      <c r="F1343">
        <v>27</v>
      </c>
      <c r="G1343" t="s">
        <v>11</v>
      </c>
      <c r="H1343" t="s">
        <v>12</v>
      </c>
      <c r="I1343">
        <v>5</v>
      </c>
      <c r="J1343">
        <v>0</v>
      </c>
      <c r="K1343" t="str">
        <f>IF(employee[[#This Row],[LeaveOrNot]]=1, "Leave", "Active")</f>
        <v>Active</v>
      </c>
    </row>
    <row r="1344" spans="1:11" x14ac:dyDescent="0.25">
      <c r="A1344" t="str" cm="1">
        <f t="array" ref="A1344">"EMP" &amp; TEXT(ROW() - ROW(employee[#Headers]), "0000")</f>
        <v>EMP1343</v>
      </c>
      <c r="B1344" t="s">
        <v>9</v>
      </c>
      <c r="C1344">
        <v>2017</v>
      </c>
      <c r="D1344" t="s">
        <v>15</v>
      </c>
      <c r="E1344">
        <v>2</v>
      </c>
      <c r="F1344">
        <v>27</v>
      </c>
      <c r="G1344" t="s">
        <v>11</v>
      </c>
      <c r="H1344" t="s">
        <v>12</v>
      </c>
      <c r="I1344">
        <v>5</v>
      </c>
      <c r="J1344">
        <v>0</v>
      </c>
      <c r="K1344" t="str">
        <f>IF(employee[[#This Row],[LeaveOrNot]]=1, "Leave", "Active")</f>
        <v>Active</v>
      </c>
    </row>
    <row r="1345" spans="1:11" x14ac:dyDescent="0.25">
      <c r="A1345" t="str" cm="1">
        <f t="array" ref="A1345">"EMP" &amp; TEXT(ROW() - ROW(employee[#Headers]), "0000")</f>
        <v>EMP1344</v>
      </c>
      <c r="B1345" t="s">
        <v>18</v>
      </c>
      <c r="C1345">
        <v>2012</v>
      </c>
      <c r="D1345" t="s">
        <v>15</v>
      </c>
      <c r="E1345">
        <v>3</v>
      </c>
      <c r="F1345">
        <v>28</v>
      </c>
      <c r="G1345" t="s">
        <v>14</v>
      </c>
      <c r="H1345" t="s">
        <v>12</v>
      </c>
      <c r="I1345">
        <v>1</v>
      </c>
      <c r="J1345">
        <v>0</v>
      </c>
      <c r="K1345" t="str">
        <f>IF(employee[[#This Row],[LeaveOrNot]]=1, "Leave", "Active")</f>
        <v>Active</v>
      </c>
    </row>
    <row r="1346" spans="1:11" x14ac:dyDescent="0.25">
      <c r="A1346" t="str" cm="1">
        <f t="array" ref="A1346">"EMP" &amp; TEXT(ROW() - ROW(employee[#Headers]), "0000")</f>
        <v>EMP1345</v>
      </c>
      <c r="B1346" t="s">
        <v>16</v>
      </c>
      <c r="C1346">
        <v>2012</v>
      </c>
      <c r="D1346" t="s">
        <v>15</v>
      </c>
      <c r="E1346">
        <v>3</v>
      </c>
      <c r="F1346">
        <v>26</v>
      </c>
      <c r="G1346" t="s">
        <v>14</v>
      </c>
      <c r="H1346" t="s">
        <v>12</v>
      </c>
      <c r="I1346">
        <v>4</v>
      </c>
      <c r="J1346">
        <v>1</v>
      </c>
      <c r="K1346" t="str">
        <f>IF(employee[[#This Row],[LeaveOrNot]]=1, "Leave", "Active")</f>
        <v>Leave</v>
      </c>
    </row>
    <row r="1347" spans="1:11" x14ac:dyDescent="0.25">
      <c r="A1347" t="str" cm="1">
        <f t="array" ref="A1347">"EMP" &amp; TEXT(ROW() - ROW(employee[#Headers]), "0000")</f>
        <v>EMP1346</v>
      </c>
      <c r="B1347" t="s">
        <v>9</v>
      </c>
      <c r="C1347">
        <v>2014</v>
      </c>
      <c r="D1347" t="s">
        <v>10</v>
      </c>
      <c r="E1347">
        <v>3</v>
      </c>
      <c r="F1347">
        <v>27</v>
      </c>
      <c r="G1347" t="s">
        <v>11</v>
      </c>
      <c r="H1347" t="s">
        <v>12</v>
      </c>
      <c r="I1347">
        <v>5</v>
      </c>
      <c r="J1347">
        <v>0</v>
      </c>
      <c r="K1347" t="str">
        <f>IF(employee[[#This Row],[LeaveOrNot]]=1, "Leave", "Active")</f>
        <v>Active</v>
      </c>
    </row>
    <row r="1348" spans="1:11" x14ac:dyDescent="0.25">
      <c r="A1348" t="str" cm="1">
        <f t="array" ref="A1348">"EMP" &amp; TEXT(ROW() - ROW(employee[#Headers]), "0000")</f>
        <v>EMP1347</v>
      </c>
      <c r="B1348" t="s">
        <v>9</v>
      </c>
      <c r="C1348">
        <v>2013</v>
      </c>
      <c r="D1348" t="s">
        <v>10</v>
      </c>
      <c r="E1348">
        <v>3</v>
      </c>
      <c r="F1348">
        <v>28</v>
      </c>
      <c r="G1348" t="s">
        <v>14</v>
      </c>
      <c r="H1348" t="s">
        <v>12</v>
      </c>
      <c r="I1348">
        <v>0</v>
      </c>
      <c r="J1348">
        <v>1</v>
      </c>
      <c r="K1348" t="str">
        <f>IF(employee[[#This Row],[LeaveOrNot]]=1, "Leave", "Active")</f>
        <v>Leave</v>
      </c>
    </row>
    <row r="1349" spans="1:11" x14ac:dyDescent="0.25">
      <c r="A1349" t="str" cm="1">
        <f t="array" ref="A1349">"EMP" &amp; TEXT(ROW() - ROW(employee[#Headers]), "0000")</f>
        <v>EMP1348</v>
      </c>
      <c r="B1349" t="s">
        <v>9</v>
      </c>
      <c r="C1349">
        <v>2014</v>
      </c>
      <c r="D1349" t="s">
        <v>13</v>
      </c>
      <c r="E1349">
        <v>3</v>
      </c>
      <c r="F1349">
        <v>26</v>
      </c>
      <c r="G1349" t="s">
        <v>11</v>
      </c>
      <c r="H1349" t="s">
        <v>12</v>
      </c>
      <c r="I1349">
        <v>4</v>
      </c>
      <c r="J1349">
        <v>0</v>
      </c>
      <c r="K1349" t="str">
        <f>IF(employee[[#This Row],[LeaveOrNot]]=1, "Leave", "Active")</f>
        <v>Active</v>
      </c>
    </row>
    <row r="1350" spans="1:11" x14ac:dyDescent="0.25">
      <c r="A1350" t="str" cm="1">
        <f t="array" ref="A1350">"EMP" &amp; TEXT(ROW() - ROW(employee[#Headers]), "0000")</f>
        <v>EMP1349</v>
      </c>
      <c r="B1350" t="s">
        <v>9</v>
      </c>
      <c r="C1350">
        <v>2016</v>
      </c>
      <c r="D1350" t="s">
        <v>13</v>
      </c>
      <c r="E1350">
        <v>2</v>
      </c>
      <c r="F1350">
        <v>24</v>
      </c>
      <c r="G1350" t="s">
        <v>14</v>
      </c>
      <c r="H1350" t="s">
        <v>12</v>
      </c>
      <c r="I1350">
        <v>2</v>
      </c>
      <c r="J1350">
        <v>1</v>
      </c>
      <c r="K1350" t="str">
        <f>IF(employee[[#This Row],[LeaveOrNot]]=1, "Leave", "Active")</f>
        <v>Leave</v>
      </c>
    </row>
    <row r="1351" spans="1:11" x14ac:dyDescent="0.25">
      <c r="A1351" t="str" cm="1">
        <f t="array" ref="A1351">"EMP" &amp; TEXT(ROW() - ROW(employee[#Headers]), "0000")</f>
        <v>EMP1350</v>
      </c>
      <c r="B1351" t="s">
        <v>9</v>
      </c>
      <c r="C1351">
        <v>2015</v>
      </c>
      <c r="D1351" t="s">
        <v>10</v>
      </c>
      <c r="E1351">
        <v>1</v>
      </c>
      <c r="F1351">
        <v>24</v>
      </c>
      <c r="G1351" t="s">
        <v>14</v>
      </c>
      <c r="H1351" t="s">
        <v>12</v>
      </c>
      <c r="I1351">
        <v>2</v>
      </c>
      <c r="J1351">
        <v>1</v>
      </c>
      <c r="K1351" t="str">
        <f>IF(employee[[#This Row],[LeaveOrNot]]=1, "Leave", "Active")</f>
        <v>Leave</v>
      </c>
    </row>
    <row r="1352" spans="1:11" x14ac:dyDescent="0.25">
      <c r="A1352" t="str" cm="1">
        <f t="array" ref="A1352">"EMP" &amp; TEXT(ROW() - ROW(employee[#Headers]), "0000")</f>
        <v>EMP1351</v>
      </c>
      <c r="B1352" t="s">
        <v>9</v>
      </c>
      <c r="C1352">
        <v>2012</v>
      </c>
      <c r="D1352" t="s">
        <v>10</v>
      </c>
      <c r="E1352">
        <v>3</v>
      </c>
      <c r="F1352">
        <v>26</v>
      </c>
      <c r="G1352" t="s">
        <v>14</v>
      </c>
      <c r="H1352" t="s">
        <v>12</v>
      </c>
      <c r="I1352">
        <v>4</v>
      </c>
      <c r="J1352">
        <v>0</v>
      </c>
      <c r="K1352" t="str">
        <f>IF(employee[[#This Row],[LeaveOrNot]]=1, "Leave", "Active")</f>
        <v>Active</v>
      </c>
    </row>
    <row r="1353" spans="1:11" x14ac:dyDescent="0.25">
      <c r="A1353" t="str" cm="1">
        <f t="array" ref="A1353">"EMP" &amp; TEXT(ROW() - ROW(employee[#Headers]), "0000")</f>
        <v>EMP1352</v>
      </c>
      <c r="B1353" t="s">
        <v>16</v>
      </c>
      <c r="C1353">
        <v>2014</v>
      </c>
      <c r="D1353" t="s">
        <v>13</v>
      </c>
      <c r="E1353">
        <v>3</v>
      </c>
      <c r="F1353">
        <v>27</v>
      </c>
      <c r="G1353" t="s">
        <v>11</v>
      </c>
      <c r="H1353" t="s">
        <v>12</v>
      </c>
      <c r="I1353">
        <v>5</v>
      </c>
      <c r="J1353">
        <v>0</v>
      </c>
      <c r="K1353" t="str">
        <f>IF(employee[[#This Row],[LeaveOrNot]]=1, "Leave", "Active")</f>
        <v>Active</v>
      </c>
    </row>
    <row r="1354" spans="1:11" x14ac:dyDescent="0.25">
      <c r="A1354" t="str" cm="1">
        <f t="array" ref="A1354">"EMP" &amp; TEXT(ROW() - ROW(employee[#Headers]), "0000")</f>
        <v>EMP1353</v>
      </c>
      <c r="B1354" t="s">
        <v>16</v>
      </c>
      <c r="C1354">
        <v>2017</v>
      </c>
      <c r="D1354" t="s">
        <v>15</v>
      </c>
      <c r="E1354">
        <v>2</v>
      </c>
      <c r="F1354">
        <v>27</v>
      </c>
      <c r="G1354" t="s">
        <v>11</v>
      </c>
      <c r="H1354" t="s">
        <v>12</v>
      </c>
      <c r="I1354">
        <v>5</v>
      </c>
      <c r="J1354">
        <v>1</v>
      </c>
      <c r="K1354" t="str">
        <f>IF(employee[[#This Row],[LeaveOrNot]]=1, "Leave", "Active")</f>
        <v>Leave</v>
      </c>
    </row>
    <row r="1355" spans="1:11" x14ac:dyDescent="0.25">
      <c r="A1355" t="str" cm="1">
        <f t="array" ref="A1355">"EMP" &amp; TEXT(ROW() - ROW(employee[#Headers]), "0000")</f>
        <v>EMP1354</v>
      </c>
      <c r="B1355" t="s">
        <v>16</v>
      </c>
      <c r="C1355">
        <v>2017</v>
      </c>
      <c r="D1355" t="s">
        <v>15</v>
      </c>
      <c r="E1355">
        <v>1</v>
      </c>
      <c r="F1355">
        <v>25</v>
      </c>
      <c r="G1355" t="s">
        <v>14</v>
      </c>
      <c r="H1355" t="s">
        <v>12</v>
      </c>
      <c r="I1355">
        <v>3</v>
      </c>
      <c r="J1355">
        <v>0</v>
      </c>
      <c r="K1355" t="str">
        <f>IF(employee[[#This Row],[LeaveOrNot]]=1, "Leave", "Active")</f>
        <v>Active</v>
      </c>
    </row>
    <row r="1356" spans="1:11" x14ac:dyDescent="0.25">
      <c r="A1356" t="str" cm="1">
        <f t="array" ref="A1356">"EMP" &amp; TEXT(ROW() - ROW(employee[#Headers]), "0000")</f>
        <v>EMP1355</v>
      </c>
      <c r="B1356" t="s">
        <v>16</v>
      </c>
      <c r="C1356">
        <v>2012</v>
      </c>
      <c r="D1356" t="s">
        <v>13</v>
      </c>
      <c r="E1356">
        <v>3</v>
      </c>
      <c r="F1356">
        <v>28</v>
      </c>
      <c r="G1356" t="s">
        <v>11</v>
      </c>
      <c r="H1356" t="s">
        <v>12</v>
      </c>
      <c r="I1356">
        <v>0</v>
      </c>
      <c r="J1356">
        <v>1</v>
      </c>
      <c r="K1356" t="str">
        <f>IF(employee[[#This Row],[LeaveOrNot]]=1, "Leave", "Active")</f>
        <v>Leave</v>
      </c>
    </row>
    <row r="1357" spans="1:11" x14ac:dyDescent="0.25">
      <c r="A1357" t="str" cm="1">
        <f t="array" ref="A1357">"EMP" &amp; TEXT(ROW() - ROW(employee[#Headers]), "0000")</f>
        <v>EMP1356</v>
      </c>
      <c r="B1357" t="s">
        <v>16</v>
      </c>
      <c r="C1357">
        <v>2012</v>
      </c>
      <c r="D1357" t="s">
        <v>15</v>
      </c>
      <c r="E1357">
        <v>3</v>
      </c>
      <c r="F1357">
        <v>28</v>
      </c>
      <c r="G1357" t="s">
        <v>11</v>
      </c>
      <c r="H1357" t="s">
        <v>12</v>
      </c>
      <c r="I1357">
        <v>2</v>
      </c>
      <c r="J1357">
        <v>1</v>
      </c>
      <c r="K1357" t="str">
        <f>IF(employee[[#This Row],[LeaveOrNot]]=1, "Leave", "Active")</f>
        <v>Leave</v>
      </c>
    </row>
    <row r="1358" spans="1:11" x14ac:dyDescent="0.25">
      <c r="A1358" t="str" cm="1">
        <f t="array" ref="A1358">"EMP" &amp; TEXT(ROW() - ROW(employee[#Headers]), "0000")</f>
        <v>EMP1357</v>
      </c>
      <c r="B1358" t="s">
        <v>16</v>
      </c>
      <c r="C1358">
        <v>2013</v>
      </c>
      <c r="D1358" t="s">
        <v>15</v>
      </c>
      <c r="E1358">
        <v>2</v>
      </c>
      <c r="F1358">
        <v>24</v>
      </c>
      <c r="G1358" t="s">
        <v>11</v>
      </c>
      <c r="H1358" t="s">
        <v>12</v>
      </c>
      <c r="I1358">
        <v>2</v>
      </c>
      <c r="J1358">
        <v>1</v>
      </c>
      <c r="K1358" t="str">
        <f>IF(employee[[#This Row],[LeaveOrNot]]=1, "Leave", "Active")</f>
        <v>Leave</v>
      </c>
    </row>
    <row r="1359" spans="1:11" x14ac:dyDescent="0.25">
      <c r="A1359" t="str" cm="1">
        <f t="array" ref="A1359">"EMP" &amp; TEXT(ROW() - ROW(employee[#Headers]), "0000")</f>
        <v>EMP1358</v>
      </c>
      <c r="B1359" t="s">
        <v>9</v>
      </c>
      <c r="C1359">
        <v>2015</v>
      </c>
      <c r="D1359" t="s">
        <v>13</v>
      </c>
      <c r="E1359">
        <v>3</v>
      </c>
      <c r="F1359">
        <v>25</v>
      </c>
      <c r="G1359" t="s">
        <v>14</v>
      </c>
      <c r="H1359" t="s">
        <v>12</v>
      </c>
      <c r="I1359">
        <v>3</v>
      </c>
      <c r="J1359">
        <v>1</v>
      </c>
      <c r="K1359" t="str">
        <f>IF(employee[[#This Row],[LeaveOrNot]]=1, "Leave", "Active")</f>
        <v>Leave</v>
      </c>
    </row>
    <row r="1360" spans="1:11" x14ac:dyDescent="0.25">
      <c r="A1360" t="str" cm="1">
        <f t="array" ref="A1360">"EMP" &amp; TEXT(ROW() - ROW(employee[#Headers]), "0000")</f>
        <v>EMP1359</v>
      </c>
      <c r="B1360" t="s">
        <v>16</v>
      </c>
      <c r="C1360">
        <v>2017</v>
      </c>
      <c r="D1360" t="s">
        <v>15</v>
      </c>
      <c r="E1360">
        <v>3</v>
      </c>
      <c r="F1360">
        <v>28</v>
      </c>
      <c r="G1360" t="s">
        <v>11</v>
      </c>
      <c r="H1360" t="s">
        <v>12</v>
      </c>
      <c r="I1360">
        <v>5</v>
      </c>
      <c r="J1360">
        <v>0</v>
      </c>
      <c r="K1360" t="str">
        <f>IF(employee[[#This Row],[LeaveOrNot]]=1, "Leave", "Active")</f>
        <v>Active</v>
      </c>
    </row>
    <row r="1361" spans="1:11" x14ac:dyDescent="0.25">
      <c r="A1361" t="str" cm="1">
        <f t="array" ref="A1361">"EMP" &amp; TEXT(ROW() - ROW(employee[#Headers]), "0000")</f>
        <v>EMP1360</v>
      </c>
      <c r="B1361" t="s">
        <v>9</v>
      </c>
      <c r="C1361">
        <v>2013</v>
      </c>
      <c r="D1361" t="s">
        <v>10</v>
      </c>
      <c r="E1361">
        <v>3</v>
      </c>
      <c r="F1361">
        <v>24</v>
      </c>
      <c r="G1361" t="s">
        <v>11</v>
      </c>
      <c r="H1361" t="s">
        <v>12</v>
      </c>
      <c r="I1361">
        <v>2</v>
      </c>
      <c r="J1361">
        <v>0</v>
      </c>
      <c r="K1361" t="str">
        <f>IF(employee[[#This Row],[LeaveOrNot]]=1, "Leave", "Active")</f>
        <v>Active</v>
      </c>
    </row>
    <row r="1362" spans="1:11" x14ac:dyDescent="0.25">
      <c r="A1362" t="str" cm="1">
        <f t="array" ref="A1362">"EMP" &amp; TEXT(ROW() - ROW(employee[#Headers]), "0000")</f>
        <v>EMP1361</v>
      </c>
      <c r="B1362" t="s">
        <v>16</v>
      </c>
      <c r="C1362">
        <v>2015</v>
      </c>
      <c r="D1362" t="s">
        <v>10</v>
      </c>
      <c r="E1362">
        <v>3</v>
      </c>
      <c r="F1362">
        <v>28</v>
      </c>
      <c r="G1362" t="s">
        <v>11</v>
      </c>
      <c r="H1362" t="s">
        <v>12</v>
      </c>
      <c r="I1362">
        <v>1</v>
      </c>
      <c r="J1362">
        <v>1</v>
      </c>
      <c r="K1362" t="str">
        <f>IF(employee[[#This Row],[LeaveOrNot]]=1, "Leave", "Active")</f>
        <v>Leave</v>
      </c>
    </row>
    <row r="1363" spans="1:11" x14ac:dyDescent="0.25">
      <c r="A1363" t="str" cm="1">
        <f t="array" ref="A1363">"EMP" &amp; TEXT(ROW() - ROW(employee[#Headers]), "0000")</f>
        <v>EMP1362</v>
      </c>
      <c r="B1363" t="s">
        <v>9</v>
      </c>
      <c r="C1363">
        <v>2018</v>
      </c>
      <c r="D1363" t="s">
        <v>10</v>
      </c>
      <c r="E1363">
        <v>3</v>
      </c>
      <c r="F1363">
        <v>27</v>
      </c>
      <c r="G1363" t="s">
        <v>14</v>
      </c>
      <c r="H1363" t="s">
        <v>17</v>
      </c>
      <c r="I1363">
        <v>5</v>
      </c>
      <c r="J1363">
        <v>1</v>
      </c>
      <c r="K1363" t="str">
        <f>IF(employee[[#This Row],[LeaveOrNot]]=1, "Leave", "Active")</f>
        <v>Leave</v>
      </c>
    </row>
    <row r="1364" spans="1:11" x14ac:dyDescent="0.25">
      <c r="A1364" t="str" cm="1">
        <f t="array" ref="A1364">"EMP" &amp; TEXT(ROW() - ROW(employee[#Headers]), "0000")</f>
        <v>EMP1363</v>
      </c>
      <c r="B1364" t="s">
        <v>9</v>
      </c>
      <c r="C1364">
        <v>2015</v>
      </c>
      <c r="D1364" t="s">
        <v>10</v>
      </c>
      <c r="E1364">
        <v>3</v>
      </c>
      <c r="F1364">
        <v>24</v>
      </c>
      <c r="G1364" t="s">
        <v>11</v>
      </c>
      <c r="H1364" t="s">
        <v>12</v>
      </c>
      <c r="I1364">
        <v>2</v>
      </c>
      <c r="J1364">
        <v>1</v>
      </c>
      <c r="K1364" t="str">
        <f>IF(employee[[#This Row],[LeaveOrNot]]=1, "Leave", "Active")</f>
        <v>Leave</v>
      </c>
    </row>
    <row r="1365" spans="1:11" x14ac:dyDescent="0.25">
      <c r="A1365" t="str" cm="1">
        <f t="array" ref="A1365">"EMP" &amp; TEXT(ROW() - ROW(employee[#Headers]), "0000")</f>
        <v>EMP1364</v>
      </c>
      <c r="B1365" t="s">
        <v>9</v>
      </c>
      <c r="C1365">
        <v>2014</v>
      </c>
      <c r="D1365" t="s">
        <v>13</v>
      </c>
      <c r="E1365">
        <v>3</v>
      </c>
      <c r="F1365">
        <v>26</v>
      </c>
      <c r="G1365" t="s">
        <v>11</v>
      </c>
      <c r="H1365" t="s">
        <v>12</v>
      </c>
      <c r="I1365">
        <v>4</v>
      </c>
      <c r="J1365">
        <v>0</v>
      </c>
      <c r="K1365" t="str">
        <f>IF(employee[[#This Row],[LeaveOrNot]]=1, "Leave", "Active")</f>
        <v>Active</v>
      </c>
    </row>
    <row r="1366" spans="1:11" x14ac:dyDescent="0.25">
      <c r="A1366" t="str" cm="1">
        <f t="array" ref="A1366">"EMP" &amp; TEXT(ROW() - ROW(employee[#Headers]), "0000")</f>
        <v>EMP1365</v>
      </c>
      <c r="B1366" t="s">
        <v>9</v>
      </c>
      <c r="C1366">
        <v>2013</v>
      </c>
      <c r="D1366" t="s">
        <v>15</v>
      </c>
      <c r="E1366">
        <v>3</v>
      </c>
      <c r="F1366">
        <v>25</v>
      </c>
      <c r="G1366" t="s">
        <v>14</v>
      </c>
      <c r="H1366" t="s">
        <v>12</v>
      </c>
      <c r="I1366">
        <v>3</v>
      </c>
      <c r="J1366">
        <v>0</v>
      </c>
      <c r="K1366" t="str">
        <f>IF(employee[[#This Row],[LeaveOrNot]]=1, "Leave", "Active")</f>
        <v>Active</v>
      </c>
    </row>
    <row r="1367" spans="1:11" x14ac:dyDescent="0.25">
      <c r="A1367" t="str" cm="1">
        <f t="array" ref="A1367">"EMP" &amp; TEXT(ROW() - ROW(employee[#Headers]), "0000")</f>
        <v>EMP1366</v>
      </c>
      <c r="B1367" t="s">
        <v>9</v>
      </c>
      <c r="C1367">
        <v>2013</v>
      </c>
      <c r="D1367" t="s">
        <v>10</v>
      </c>
      <c r="E1367">
        <v>3</v>
      </c>
      <c r="F1367">
        <v>26</v>
      </c>
      <c r="G1367" t="s">
        <v>11</v>
      </c>
      <c r="H1367" t="s">
        <v>12</v>
      </c>
      <c r="I1367">
        <v>4</v>
      </c>
      <c r="J1367">
        <v>0</v>
      </c>
      <c r="K1367" t="str">
        <f>IF(employee[[#This Row],[LeaveOrNot]]=1, "Leave", "Active")</f>
        <v>Active</v>
      </c>
    </row>
    <row r="1368" spans="1:11" x14ac:dyDescent="0.25">
      <c r="A1368" t="str" cm="1">
        <f t="array" ref="A1368">"EMP" &amp; TEXT(ROW() - ROW(employee[#Headers]), "0000")</f>
        <v>EMP1367</v>
      </c>
      <c r="B1368" t="s">
        <v>9</v>
      </c>
      <c r="C1368">
        <v>2018</v>
      </c>
      <c r="D1368" t="s">
        <v>15</v>
      </c>
      <c r="E1368">
        <v>3</v>
      </c>
      <c r="F1368">
        <v>28</v>
      </c>
      <c r="G1368" t="s">
        <v>14</v>
      </c>
      <c r="H1368" t="s">
        <v>12</v>
      </c>
      <c r="I1368">
        <v>0</v>
      </c>
      <c r="J1368">
        <v>1</v>
      </c>
      <c r="K1368" t="str">
        <f>IF(employee[[#This Row],[LeaveOrNot]]=1, "Leave", "Active")</f>
        <v>Leave</v>
      </c>
    </row>
    <row r="1369" spans="1:11" x14ac:dyDescent="0.25">
      <c r="A1369" t="str" cm="1">
        <f t="array" ref="A1369">"EMP" &amp; TEXT(ROW() - ROW(employee[#Headers]), "0000")</f>
        <v>EMP1368</v>
      </c>
      <c r="B1369" t="s">
        <v>9</v>
      </c>
      <c r="C1369">
        <v>2013</v>
      </c>
      <c r="D1369" t="s">
        <v>10</v>
      </c>
      <c r="E1369">
        <v>3</v>
      </c>
      <c r="F1369">
        <v>25</v>
      </c>
      <c r="G1369" t="s">
        <v>14</v>
      </c>
      <c r="H1369" t="s">
        <v>12</v>
      </c>
      <c r="I1369">
        <v>3</v>
      </c>
      <c r="J1369">
        <v>0</v>
      </c>
      <c r="K1369" t="str">
        <f>IF(employee[[#This Row],[LeaveOrNot]]=1, "Leave", "Active")</f>
        <v>Active</v>
      </c>
    </row>
    <row r="1370" spans="1:11" x14ac:dyDescent="0.25">
      <c r="A1370" t="str" cm="1">
        <f t="array" ref="A1370">"EMP" &amp; TEXT(ROW() - ROW(employee[#Headers]), "0000")</f>
        <v>EMP1369</v>
      </c>
      <c r="B1370" t="s">
        <v>18</v>
      </c>
      <c r="C1370">
        <v>2012</v>
      </c>
      <c r="D1370" t="s">
        <v>13</v>
      </c>
      <c r="E1370">
        <v>3</v>
      </c>
      <c r="F1370">
        <v>27</v>
      </c>
      <c r="G1370" t="s">
        <v>11</v>
      </c>
      <c r="H1370" t="s">
        <v>12</v>
      </c>
      <c r="I1370">
        <v>5</v>
      </c>
      <c r="J1370">
        <v>0</v>
      </c>
      <c r="K1370" t="str">
        <f>IF(employee[[#This Row],[LeaveOrNot]]=1, "Leave", "Active")</f>
        <v>Active</v>
      </c>
    </row>
    <row r="1371" spans="1:11" x14ac:dyDescent="0.25">
      <c r="A1371" t="str" cm="1">
        <f t="array" ref="A1371">"EMP" &amp; TEXT(ROW() - ROW(employee[#Headers]), "0000")</f>
        <v>EMP1370</v>
      </c>
      <c r="B1371" t="s">
        <v>9</v>
      </c>
      <c r="C1371">
        <v>2013</v>
      </c>
      <c r="D1371" t="s">
        <v>10</v>
      </c>
      <c r="E1371">
        <v>3</v>
      </c>
      <c r="F1371">
        <v>24</v>
      </c>
      <c r="G1371" t="s">
        <v>11</v>
      </c>
      <c r="H1371" t="s">
        <v>12</v>
      </c>
      <c r="I1371">
        <v>2</v>
      </c>
      <c r="J1371">
        <v>0</v>
      </c>
      <c r="K1371" t="str">
        <f>IF(employee[[#This Row],[LeaveOrNot]]=1, "Leave", "Active")</f>
        <v>Active</v>
      </c>
    </row>
    <row r="1372" spans="1:11" x14ac:dyDescent="0.25">
      <c r="A1372" t="str" cm="1">
        <f t="array" ref="A1372">"EMP" &amp; TEXT(ROW() - ROW(employee[#Headers]), "0000")</f>
        <v>EMP1371</v>
      </c>
      <c r="B1372" t="s">
        <v>9</v>
      </c>
      <c r="C1372">
        <v>2013</v>
      </c>
      <c r="D1372" t="s">
        <v>10</v>
      </c>
      <c r="E1372">
        <v>3</v>
      </c>
      <c r="F1372">
        <v>28</v>
      </c>
      <c r="G1372" t="s">
        <v>14</v>
      </c>
      <c r="H1372" t="s">
        <v>12</v>
      </c>
      <c r="I1372">
        <v>3</v>
      </c>
      <c r="J1372">
        <v>0</v>
      </c>
      <c r="K1372" t="str">
        <f>IF(employee[[#This Row],[LeaveOrNot]]=1, "Leave", "Active")</f>
        <v>Active</v>
      </c>
    </row>
    <row r="1373" spans="1:11" x14ac:dyDescent="0.25">
      <c r="A1373" t="str" cm="1">
        <f t="array" ref="A1373">"EMP" &amp; TEXT(ROW() - ROW(employee[#Headers]), "0000")</f>
        <v>EMP1372</v>
      </c>
      <c r="B1373" t="s">
        <v>9</v>
      </c>
      <c r="C1373">
        <v>2015</v>
      </c>
      <c r="D1373" t="s">
        <v>13</v>
      </c>
      <c r="E1373">
        <v>3</v>
      </c>
      <c r="F1373">
        <v>24</v>
      </c>
      <c r="G1373" t="s">
        <v>11</v>
      </c>
      <c r="H1373" t="s">
        <v>12</v>
      </c>
      <c r="I1373">
        <v>2</v>
      </c>
      <c r="J1373">
        <v>0</v>
      </c>
      <c r="K1373" t="str">
        <f>IF(employee[[#This Row],[LeaveOrNot]]=1, "Leave", "Active")</f>
        <v>Active</v>
      </c>
    </row>
    <row r="1374" spans="1:11" x14ac:dyDescent="0.25">
      <c r="A1374" t="str" cm="1">
        <f t="array" ref="A1374">"EMP" &amp; TEXT(ROW() - ROW(employee[#Headers]), "0000")</f>
        <v>EMP1373</v>
      </c>
      <c r="B1374" t="s">
        <v>9</v>
      </c>
      <c r="C1374">
        <v>2013</v>
      </c>
      <c r="D1374" t="s">
        <v>13</v>
      </c>
      <c r="E1374">
        <v>3</v>
      </c>
      <c r="F1374">
        <v>27</v>
      </c>
      <c r="G1374" t="s">
        <v>11</v>
      </c>
      <c r="H1374" t="s">
        <v>12</v>
      </c>
      <c r="I1374">
        <v>5</v>
      </c>
      <c r="J1374">
        <v>0</v>
      </c>
      <c r="K1374" t="str">
        <f>IF(employee[[#This Row],[LeaveOrNot]]=1, "Leave", "Active")</f>
        <v>Active</v>
      </c>
    </row>
    <row r="1375" spans="1:11" x14ac:dyDescent="0.25">
      <c r="A1375" t="str" cm="1">
        <f t="array" ref="A1375">"EMP" &amp; TEXT(ROW() - ROW(employee[#Headers]), "0000")</f>
        <v>EMP1374</v>
      </c>
      <c r="B1375" t="s">
        <v>9</v>
      </c>
      <c r="C1375">
        <v>2012</v>
      </c>
      <c r="D1375" t="s">
        <v>15</v>
      </c>
      <c r="E1375">
        <v>3</v>
      </c>
      <c r="F1375">
        <v>27</v>
      </c>
      <c r="G1375" t="s">
        <v>11</v>
      </c>
      <c r="H1375" t="s">
        <v>12</v>
      </c>
      <c r="I1375">
        <v>5</v>
      </c>
      <c r="J1375">
        <v>0</v>
      </c>
      <c r="K1375" t="str">
        <f>IF(employee[[#This Row],[LeaveOrNot]]=1, "Leave", "Active")</f>
        <v>Active</v>
      </c>
    </row>
    <row r="1376" spans="1:11" x14ac:dyDescent="0.25">
      <c r="A1376" t="str" cm="1">
        <f t="array" ref="A1376">"EMP" &amp; TEXT(ROW() - ROW(employee[#Headers]), "0000")</f>
        <v>EMP1375</v>
      </c>
      <c r="B1376" t="s">
        <v>9</v>
      </c>
      <c r="C1376">
        <v>2018</v>
      </c>
      <c r="D1376" t="s">
        <v>10</v>
      </c>
      <c r="E1376">
        <v>3</v>
      </c>
      <c r="F1376">
        <v>26</v>
      </c>
      <c r="G1376" t="s">
        <v>14</v>
      </c>
      <c r="H1376" t="s">
        <v>17</v>
      </c>
      <c r="I1376">
        <v>4</v>
      </c>
      <c r="J1376">
        <v>1</v>
      </c>
      <c r="K1376" t="str">
        <f>IF(employee[[#This Row],[LeaveOrNot]]=1, "Leave", "Active")</f>
        <v>Leave</v>
      </c>
    </row>
    <row r="1377" spans="1:11" x14ac:dyDescent="0.25">
      <c r="A1377" t="str" cm="1">
        <f t="array" ref="A1377">"EMP" &amp; TEXT(ROW() - ROW(employee[#Headers]), "0000")</f>
        <v>EMP1376</v>
      </c>
      <c r="B1377" t="s">
        <v>9</v>
      </c>
      <c r="C1377">
        <v>2013</v>
      </c>
      <c r="D1377" t="s">
        <v>10</v>
      </c>
      <c r="E1377">
        <v>3</v>
      </c>
      <c r="F1377">
        <v>26</v>
      </c>
      <c r="G1377" t="s">
        <v>11</v>
      </c>
      <c r="H1377" t="s">
        <v>12</v>
      </c>
      <c r="I1377">
        <v>4</v>
      </c>
      <c r="J1377">
        <v>0</v>
      </c>
      <c r="K1377" t="str">
        <f>IF(employee[[#This Row],[LeaveOrNot]]=1, "Leave", "Active")</f>
        <v>Active</v>
      </c>
    </row>
    <row r="1378" spans="1:11" x14ac:dyDescent="0.25">
      <c r="A1378" t="str" cm="1">
        <f t="array" ref="A1378">"EMP" &amp; TEXT(ROW() - ROW(employee[#Headers]), "0000")</f>
        <v>EMP1377</v>
      </c>
      <c r="B1378" t="s">
        <v>9</v>
      </c>
      <c r="C1378">
        <v>2015</v>
      </c>
      <c r="D1378" t="s">
        <v>13</v>
      </c>
      <c r="E1378">
        <v>2</v>
      </c>
      <c r="F1378">
        <v>24</v>
      </c>
      <c r="G1378" t="s">
        <v>14</v>
      </c>
      <c r="H1378" t="s">
        <v>12</v>
      </c>
      <c r="I1378">
        <v>2</v>
      </c>
      <c r="J1378">
        <v>1</v>
      </c>
      <c r="K1378" t="str">
        <f>IF(employee[[#This Row],[LeaveOrNot]]=1, "Leave", "Active")</f>
        <v>Leave</v>
      </c>
    </row>
    <row r="1379" spans="1:11" x14ac:dyDescent="0.25">
      <c r="A1379" t="str" cm="1">
        <f t="array" ref="A1379">"EMP" &amp; TEXT(ROW() - ROW(employee[#Headers]), "0000")</f>
        <v>EMP1378</v>
      </c>
      <c r="B1379" t="s">
        <v>9</v>
      </c>
      <c r="C1379">
        <v>2016</v>
      </c>
      <c r="D1379" t="s">
        <v>10</v>
      </c>
      <c r="E1379">
        <v>3</v>
      </c>
      <c r="F1379">
        <v>24</v>
      </c>
      <c r="G1379" t="s">
        <v>11</v>
      </c>
      <c r="H1379" t="s">
        <v>12</v>
      </c>
      <c r="I1379">
        <v>2</v>
      </c>
      <c r="J1379">
        <v>0</v>
      </c>
      <c r="K1379" t="str">
        <f>IF(employee[[#This Row],[LeaveOrNot]]=1, "Leave", "Active")</f>
        <v>Active</v>
      </c>
    </row>
    <row r="1380" spans="1:11" x14ac:dyDescent="0.25">
      <c r="A1380" t="str" cm="1">
        <f t="array" ref="A1380">"EMP" &amp; TEXT(ROW() - ROW(employee[#Headers]), "0000")</f>
        <v>EMP1379</v>
      </c>
      <c r="B1380" t="s">
        <v>18</v>
      </c>
      <c r="C1380">
        <v>2018</v>
      </c>
      <c r="D1380" t="s">
        <v>10</v>
      </c>
      <c r="E1380">
        <v>3</v>
      </c>
      <c r="F1380">
        <v>27</v>
      </c>
      <c r="G1380" t="s">
        <v>14</v>
      </c>
      <c r="H1380" t="s">
        <v>12</v>
      </c>
      <c r="I1380">
        <v>5</v>
      </c>
      <c r="J1380">
        <v>1</v>
      </c>
      <c r="K1380" t="str">
        <f>IF(employee[[#This Row],[LeaveOrNot]]=1, "Leave", "Active")</f>
        <v>Leave</v>
      </c>
    </row>
    <row r="1381" spans="1:11" x14ac:dyDescent="0.25">
      <c r="A1381" t="str" cm="1">
        <f t="array" ref="A1381">"EMP" &amp; TEXT(ROW() - ROW(employee[#Headers]), "0000")</f>
        <v>EMP1380</v>
      </c>
      <c r="B1381" t="s">
        <v>9</v>
      </c>
      <c r="C1381">
        <v>2015</v>
      </c>
      <c r="D1381" t="s">
        <v>10</v>
      </c>
      <c r="E1381">
        <v>3</v>
      </c>
      <c r="F1381">
        <v>26</v>
      </c>
      <c r="G1381" t="s">
        <v>11</v>
      </c>
      <c r="H1381" t="s">
        <v>12</v>
      </c>
      <c r="I1381">
        <v>4</v>
      </c>
      <c r="J1381">
        <v>0</v>
      </c>
      <c r="K1381" t="str">
        <f>IF(employee[[#This Row],[LeaveOrNot]]=1, "Leave", "Active")</f>
        <v>Active</v>
      </c>
    </row>
    <row r="1382" spans="1:11" x14ac:dyDescent="0.25">
      <c r="A1382" t="str" cm="1">
        <f t="array" ref="A1382">"EMP" &amp; TEXT(ROW() - ROW(employee[#Headers]), "0000")</f>
        <v>EMP1381</v>
      </c>
      <c r="B1382" t="s">
        <v>9</v>
      </c>
      <c r="C1382">
        <v>2015</v>
      </c>
      <c r="D1382" t="s">
        <v>15</v>
      </c>
      <c r="E1382">
        <v>1</v>
      </c>
      <c r="F1382">
        <v>26</v>
      </c>
      <c r="G1382" t="s">
        <v>14</v>
      </c>
      <c r="H1382" t="s">
        <v>12</v>
      </c>
      <c r="I1382">
        <v>4</v>
      </c>
      <c r="J1382">
        <v>1</v>
      </c>
      <c r="K1382" t="str">
        <f>IF(employee[[#This Row],[LeaveOrNot]]=1, "Leave", "Active")</f>
        <v>Leave</v>
      </c>
    </row>
    <row r="1383" spans="1:11" x14ac:dyDescent="0.25">
      <c r="A1383" t="str" cm="1">
        <f t="array" ref="A1383">"EMP" &amp; TEXT(ROW() - ROW(employee[#Headers]), "0000")</f>
        <v>EMP1382</v>
      </c>
      <c r="B1383" t="s">
        <v>9</v>
      </c>
      <c r="C1383">
        <v>2015</v>
      </c>
      <c r="D1383" t="s">
        <v>13</v>
      </c>
      <c r="E1383">
        <v>2</v>
      </c>
      <c r="F1383">
        <v>24</v>
      </c>
      <c r="G1383" t="s">
        <v>14</v>
      </c>
      <c r="H1383" t="s">
        <v>12</v>
      </c>
      <c r="I1383">
        <v>2</v>
      </c>
      <c r="J1383">
        <v>1</v>
      </c>
      <c r="K1383" t="str">
        <f>IF(employee[[#This Row],[LeaveOrNot]]=1, "Leave", "Active")</f>
        <v>Leave</v>
      </c>
    </row>
    <row r="1384" spans="1:11" x14ac:dyDescent="0.25">
      <c r="A1384" t="str" cm="1">
        <f t="array" ref="A1384">"EMP" &amp; TEXT(ROW() - ROW(employee[#Headers]), "0000")</f>
        <v>EMP1383</v>
      </c>
      <c r="B1384" t="s">
        <v>9</v>
      </c>
      <c r="C1384">
        <v>2013</v>
      </c>
      <c r="D1384" t="s">
        <v>13</v>
      </c>
      <c r="E1384">
        <v>3</v>
      </c>
      <c r="F1384">
        <v>27</v>
      </c>
      <c r="G1384" t="s">
        <v>11</v>
      </c>
      <c r="H1384" t="s">
        <v>12</v>
      </c>
      <c r="I1384">
        <v>5</v>
      </c>
      <c r="J1384">
        <v>0</v>
      </c>
      <c r="K1384" t="str">
        <f>IF(employee[[#This Row],[LeaveOrNot]]=1, "Leave", "Active")</f>
        <v>Active</v>
      </c>
    </row>
    <row r="1385" spans="1:11" x14ac:dyDescent="0.25">
      <c r="A1385" t="str" cm="1">
        <f t="array" ref="A1385">"EMP" &amp; TEXT(ROW() - ROW(employee[#Headers]), "0000")</f>
        <v>EMP1384</v>
      </c>
      <c r="B1385" t="s">
        <v>18</v>
      </c>
      <c r="C1385">
        <v>2016</v>
      </c>
      <c r="D1385" t="s">
        <v>15</v>
      </c>
      <c r="E1385">
        <v>3</v>
      </c>
      <c r="F1385">
        <v>24</v>
      </c>
      <c r="G1385" t="s">
        <v>14</v>
      </c>
      <c r="H1385" t="s">
        <v>12</v>
      </c>
      <c r="I1385">
        <v>2</v>
      </c>
      <c r="J1385">
        <v>0</v>
      </c>
      <c r="K1385" t="str">
        <f>IF(employee[[#This Row],[LeaveOrNot]]=1, "Leave", "Active")</f>
        <v>Active</v>
      </c>
    </row>
    <row r="1386" spans="1:11" x14ac:dyDescent="0.25">
      <c r="A1386" t="str" cm="1">
        <f t="array" ref="A1386">"EMP" &amp; TEXT(ROW() - ROW(employee[#Headers]), "0000")</f>
        <v>EMP1385</v>
      </c>
      <c r="B1386" t="s">
        <v>9</v>
      </c>
      <c r="C1386">
        <v>2013</v>
      </c>
      <c r="D1386" t="s">
        <v>10</v>
      </c>
      <c r="E1386">
        <v>3</v>
      </c>
      <c r="F1386">
        <v>26</v>
      </c>
      <c r="G1386" t="s">
        <v>11</v>
      </c>
      <c r="H1386" t="s">
        <v>12</v>
      </c>
      <c r="I1386">
        <v>4</v>
      </c>
      <c r="J1386">
        <v>0</v>
      </c>
      <c r="K1386" t="str">
        <f>IF(employee[[#This Row],[LeaveOrNot]]=1, "Leave", "Active")</f>
        <v>Active</v>
      </c>
    </row>
    <row r="1387" spans="1:11" x14ac:dyDescent="0.25">
      <c r="A1387" t="str" cm="1">
        <f t="array" ref="A1387">"EMP" &amp; TEXT(ROW() - ROW(employee[#Headers]), "0000")</f>
        <v>EMP1386</v>
      </c>
      <c r="B1387" t="s">
        <v>9</v>
      </c>
      <c r="C1387">
        <v>2015</v>
      </c>
      <c r="D1387" t="s">
        <v>10</v>
      </c>
      <c r="E1387">
        <v>3</v>
      </c>
      <c r="F1387">
        <v>28</v>
      </c>
      <c r="G1387" t="s">
        <v>11</v>
      </c>
      <c r="H1387" t="s">
        <v>12</v>
      </c>
      <c r="I1387">
        <v>5</v>
      </c>
      <c r="J1387">
        <v>0</v>
      </c>
      <c r="K1387" t="str">
        <f>IF(employee[[#This Row],[LeaveOrNot]]=1, "Leave", "Active")</f>
        <v>Active</v>
      </c>
    </row>
    <row r="1388" spans="1:11" x14ac:dyDescent="0.25">
      <c r="A1388" t="str" cm="1">
        <f t="array" ref="A1388">"EMP" &amp; TEXT(ROW() - ROW(employee[#Headers]), "0000")</f>
        <v>EMP1387</v>
      </c>
      <c r="B1388" t="s">
        <v>9</v>
      </c>
      <c r="C1388">
        <v>2015</v>
      </c>
      <c r="D1388" t="s">
        <v>10</v>
      </c>
      <c r="E1388">
        <v>3</v>
      </c>
      <c r="F1388">
        <v>26</v>
      </c>
      <c r="G1388" t="s">
        <v>14</v>
      </c>
      <c r="H1388" t="s">
        <v>12</v>
      </c>
      <c r="I1388">
        <v>4</v>
      </c>
      <c r="J1388">
        <v>0</v>
      </c>
      <c r="K1388" t="str">
        <f>IF(employee[[#This Row],[LeaveOrNot]]=1, "Leave", "Active")</f>
        <v>Active</v>
      </c>
    </row>
    <row r="1389" spans="1:11" x14ac:dyDescent="0.25">
      <c r="A1389" t="str" cm="1">
        <f t="array" ref="A1389">"EMP" &amp; TEXT(ROW() - ROW(employee[#Headers]), "0000")</f>
        <v>EMP1388</v>
      </c>
      <c r="B1389" t="s">
        <v>9</v>
      </c>
      <c r="C1389">
        <v>2016</v>
      </c>
      <c r="D1389" t="s">
        <v>10</v>
      </c>
      <c r="E1389">
        <v>3</v>
      </c>
      <c r="F1389">
        <v>27</v>
      </c>
      <c r="G1389" t="s">
        <v>14</v>
      </c>
      <c r="H1389" t="s">
        <v>12</v>
      </c>
      <c r="I1389">
        <v>5</v>
      </c>
      <c r="J1389">
        <v>0</v>
      </c>
      <c r="K1389" t="str">
        <f>IF(employee[[#This Row],[LeaveOrNot]]=1, "Leave", "Active")</f>
        <v>Active</v>
      </c>
    </row>
    <row r="1390" spans="1:11" x14ac:dyDescent="0.25">
      <c r="A1390" t="str" cm="1">
        <f t="array" ref="A1390">"EMP" &amp; TEXT(ROW() - ROW(employee[#Headers]), "0000")</f>
        <v>EMP1389</v>
      </c>
      <c r="B1390" t="s">
        <v>9</v>
      </c>
      <c r="C1390">
        <v>2017</v>
      </c>
      <c r="D1390" t="s">
        <v>13</v>
      </c>
      <c r="E1390">
        <v>3</v>
      </c>
      <c r="F1390">
        <v>25</v>
      </c>
      <c r="G1390" t="s">
        <v>14</v>
      </c>
      <c r="H1390" t="s">
        <v>12</v>
      </c>
      <c r="I1390">
        <v>3</v>
      </c>
      <c r="J1390">
        <v>1</v>
      </c>
      <c r="K1390" t="str">
        <f>IF(employee[[#This Row],[LeaveOrNot]]=1, "Leave", "Active")</f>
        <v>Leave</v>
      </c>
    </row>
    <row r="1391" spans="1:11" x14ac:dyDescent="0.25">
      <c r="A1391" t="str" cm="1">
        <f t="array" ref="A1391">"EMP" &amp; TEXT(ROW() - ROW(employee[#Headers]), "0000")</f>
        <v>EMP1390</v>
      </c>
      <c r="B1391" t="s">
        <v>16</v>
      </c>
      <c r="C1391">
        <v>2017</v>
      </c>
      <c r="D1391" t="s">
        <v>15</v>
      </c>
      <c r="E1391">
        <v>2</v>
      </c>
      <c r="F1391">
        <v>26</v>
      </c>
      <c r="G1391" t="s">
        <v>11</v>
      </c>
      <c r="H1391" t="s">
        <v>12</v>
      </c>
      <c r="I1391">
        <v>4</v>
      </c>
      <c r="J1391">
        <v>1</v>
      </c>
      <c r="K1391" t="str">
        <f>IF(employee[[#This Row],[LeaveOrNot]]=1, "Leave", "Active")</f>
        <v>Leave</v>
      </c>
    </row>
    <row r="1392" spans="1:11" x14ac:dyDescent="0.25">
      <c r="A1392" t="str" cm="1">
        <f t="array" ref="A1392">"EMP" &amp; TEXT(ROW() - ROW(employee[#Headers]), "0000")</f>
        <v>EMP1391</v>
      </c>
      <c r="B1392" t="s">
        <v>9</v>
      </c>
      <c r="C1392">
        <v>2012</v>
      </c>
      <c r="D1392" t="s">
        <v>10</v>
      </c>
      <c r="E1392">
        <v>3</v>
      </c>
      <c r="F1392">
        <v>27</v>
      </c>
      <c r="G1392" t="s">
        <v>11</v>
      </c>
      <c r="H1392" t="s">
        <v>12</v>
      </c>
      <c r="I1392">
        <v>5</v>
      </c>
      <c r="J1392">
        <v>0</v>
      </c>
      <c r="K1392" t="str">
        <f>IF(employee[[#This Row],[LeaveOrNot]]=1, "Leave", "Active")</f>
        <v>Active</v>
      </c>
    </row>
    <row r="1393" spans="1:11" x14ac:dyDescent="0.25">
      <c r="A1393" t="str" cm="1">
        <f t="array" ref="A1393">"EMP" &amp; TEXT(ROW() - ROW(employee[#Headers]), "0000")</f>
        <v>EMP1392</v>
      </c>
      <c r="B1393" t="s">
        <v>9</v>
      </c>
      <c r="C1393">
        <v>2014</v>
      </c>
      <c r="D1393" t="s">
        <v>10</v>
      </c>
      <c r="E1393">
        <v>3</v>
      </c>
      <c r="F1393">
        <v>26</v>
      </c>
      <c r="G1393" t="s">
        <v>14</v>
      </c>
      <c r="H1393" t="s">
        <v>12</v>
      </c>
      <c r="I1393">
        <v>4</v>
      </c>
      <c r="J1393">
        <v>1</v>
      </c>
      <c r="K1393" t="str">
        <f>IF(employee[[#This Row],[LeaveOrNot]]=1, "Leave", "Active")</f>
        <v>Leave</v>
      </c>
    </row>
    <row r="1394" spans="1:11" x14ac:dyDescent="0.25">
      <c r="A1394" t="str" cm="1">
        <f t="array" ref="A1394">"EMP" &amp; TEXT(ROW() - ROW(employee[#Headers]), "0000")</f>
        <v>EMP1393</v>
      </c>
      <c r="B1394" t="s">
        <v>9</v>
      </c>
      <c r="C1394">
        <v>2015</v>
      </c>
      <c r="D1394" t="s">
        <v>13</v>
      </c>
      <c r="E1394">
        <v>2</v>
      </c>
      <c r="F1394">
        <v>25</v>
      </c>
      <c r="G1394" t="s">
        <v>14</v>
      </c>
      <c r="H1394" t="s">
        <v>12</v>
      </c>
      <c r="I1394">
        <v>3</v>
      </c>
      <c r="J1394">
        <v>1</v>
      </c>
      <c r="K1394" t="str">
        <f>IF(employee[[#This Row],[LeaveOrNot]]=1, "Leave", "Active")</f>
        <v>Leave</v>
      </c>
    </row>
    <row r="1395" spans="1:11" x14ac:dyDescent="0.25">
      <c r="A1395" t="str" cm="1">
        <f t="array" ref="A1395">"EMP" &amp; TEXT(ROW() - ROW(employee[#Headers]), "0000")</f>
        <v>EMP1394</v>
      </c>
      <c r="B1395" t="s">
        <v>9</v>
      </c>
      <c r="C1395">
        <v>2013</v>
      </c>
      <c r="D1395" t="s">
        <v>10</v>
      </c>
      <c r="E1395">
        <v>3</v>
      </c>
      <c r="F1395">
        <v>26</v>
      </c>
      <c r="G1395" t="s">
        <v>11</v>
      </c>
      <c r="H1395" t="s">
        <v>12</v>
      </c>
      <c r="I1395">
        <v>4</v>
      </c>
      <c r="J1395">
        <v>0</v>
      </c>
      <c r="K1395" t="str">
        <f>IF(employee[[#This Row],[LeaveOrNot]]=1, "Leave", "Active")</f>
        <v>Active</v>
      </c>
    </row>
    <row r="1396" spans="1:11" x14ac:dyDescent="0.25">
      <c r="A1396" t="str" cm="1">
        <f t="array" ref="A1396">"EMP" &amp; TEXT(ROW() - ROW(employee[#Headers]), "0000")</f>
        <v>EMP1395</v>
      </c>
      <c r="B1396" t="s">
        <v>9</v>
      </c>
      <c r="C1396">
        <v>2017</v>
      </c>
      <c r="D1396" t="s">
        <v>13</v>
      </c>
      <c r="E1396">
        <v>2</v>
      </c>
      <c r="F1396">
        <v>28</v>
      </c>
      <c r="G1396" t="s">
        <v>11</v>
      </c>
      <c r="H1396" t="s">
        <v>12</v>
      </c>
      <c r="I1396">
        <v>1</v>
      </c>
      <c r="J1396">
        <v>1</v>
      </c>
      <c r="K1396" t="str">
        <f>IF(employee[[#This Row],[LeaveOrNot]]=1, "Leave", "Active")</f>
        <v>Leave</v>
      </c>
    </row>
    <row r="1397" spans="1:11" x14ac:dyDescent="0.25">
      <c r="A1397" t="str" cm="1">
        <f t="array" ref="A1397">"EMP" &amp; TEXT(ROW() - ROW(employee[#Headers]), "0000")</f>
        <v>EMP1396</v>
      </c>
      <c r="B1397" t="s">
        <v>9</v>
      </c>
      <c r="C1397">
        <v>2014</v>
      </c>
      <c r="D1397" t="s">
        <v>10</v>
      </c>
      <c r="E1397">
        <v>3</v>
      </c>
      <c r="F1397">
        <v>25</v>
      </c>
      <c r="G1397" t="s">
        <v>11</v>
      </c>
      <c r="H1397" t="s">
        <v>12</v>
      </c>
      <c r="I1397">
        <v>3</v>
      </c>
      <c r="J1397">
        <v>0</v>
      </c>
      <c r="K1397" t="str">
        <f>IF(employee[[#This Row],[LeaveOrNot]]=1, "Leave", "Active")</f>
        <v>Active</v>
      </c>
    </row>
    <row r="1398" spans="1:11" x14ac:dyDescent="0.25">
      <c r="A1398" t="str" cm="1">
        <f t="array" ref="A1398">"EMP" &amp; TEXT(ROW() - ROW(employee[#Headers]), "0000")</f>
        <v>EMP1397</v>
      </c>
      <c r="B1398" t="s">
        <v>9</v>
      </c>
      <c r="C1398">
        <v>2013</v>
      </c>
      <c r="D1398" t="s">
        <v>10</v>
      </c>
      <c r="E1398">
        <v>3</v>
      </c>
      <c r="F1398">
        <v>27</v>
      </c>
      <c r="G1398" t="s">
        <v>11</v>
      </c>
      <c r="H1398" t="s">
        <v>12</v>
      </c>
      <c r="I1398">
        <v>5</v>
      </c>
      <c r="J1398">
        <v>0</v>
      </c>
      <c r="K1398" t="str">
        <f>IF(employee[[#This Row],[LeaveOrNot]]=1, "Leave", "Active")</f>
        <v>Active</v>
      </c>
    </row>
    <row r="1399" spans="1:11" x14ac:dyDescent="0.25">
      <c r="A1399" t="str" cm="1">
        <f t="array" ref="A1399">"EMP" &amp; TEXT(ROW() - ROW(employee[#Headers]), "0000")</f>
        <v>EMP1398</v>
      </c>
      <c r="B1399" t="s">
        <v>18</v>
      </c>
      <c r="C1399">
        <v>2013</v>
      </c>
      <c r="D1399" t="s">
        <v>10</v>
      </c>
      <c r="E1399">
        <v>3</v>
      </c>
      <c r="F1399">
        <v>26</v>
      </c>
      <c r="G1399" t="s">
        <v>11</v>
      </c>
      <c r="H1399" t="s">
        <v>12</v>
      </c>
      <c r="I1399">
        <v>4</v>
      </c>
      <c r="J1399">
        <v>0</v>
      </c>
      <c r="K1399" t="str">
        <f>IF(employee[[#This Row],[LeaveOrNot]]=1, "Leave", "Active")</f>
        <v>Active</v>
      </c>
    </row>
    <row r="1400" spans="1:11" x14ac:dyDescent="0.25">
      <c r="A1400" t="str" cm="1">
        <f t="array" ref="A1400">"EMP" &amp; TEXT(ROW() - ROW(employee[#Headers]), "0000")</f>
        <v>EMP1399</v>
      </c>
      <c r="B1400" t="s">
        <v>9</v>
      </c>
      <c r="C1400">
        <v>2013</v>
      </c>
      <c r="D1400" t="s">
        <v>15</v>
      </c>
      <c r="E1400">
        <v>3</v>
      </c>
      <c r="F1400">
        <v>25</v>
      </c>
      <c r="G1400" t="s">
        <v>14</v>
      </c>
      <c r="H1400" t="s">
        <v>17</v>
      </c>
      <c r="I1400">
        <v>3</v>
      </c>
      <c r="J1400">
        <v>1</v>
      </c>
      <c r="K1400" t="str">
        <f>IF(employee[[#This Row],[LeaveOrNot]]=1, "Leave", "Active")</f>
        <v>Leave</v>
      </c>
    </row>
    <row r="1401" spans="1:11" x14ac:dyDescent="0.25">
      <c r="A1401" t="str" cm="1">
        <f t="array" ref="A1401">"EMP" &amp; TEXT(ROW() - ROW(employee[#Headers]), "0000")</f>
        <v>EMP1400</v>
      </c>
      <c r="B1401" t="s">
        <v>9</v>
      </c>
      <c r="C1401">
        <v>2017</v>
      </c>
      <c r="D1401" t="s">
        <v>10</v>
      </c>
      <c r="E1401">
        <v>1</v>
      </c>
      <c r="F1401">
        <v>28</v>
      </c>
      <c r="G1401" t="s">
        <v>14</v>
      </c>
      <c r="H1401" t="s">
        <v>12</v>
      </c>
      <c r="I1401">
        <v>3</v>
      </c>
      <c r="J1401">
        <v>0</v>
      </c>
      <c r="K1401" t="str">
        <f>IF(employee[[#This Row],[LeaveOrNot]]=1, "Leave", "Active")</f>
        <v>Active</v>
      </c>
    </row>
    <row r="1402" spans="1:11" x14ac:dyDescent="0.25">
      <c r="A1402" t="str" cm="1">
        <f t="array" ref="A1402">"EMP" &amp; TEXT(ROW() - ROW(employee[#Headers]), "0000")</f>
        <v>EMP1401</v>
      </c>
      <c r="B1402" t="s">
        <v>9</v>
      </c>
      <c r="C1402">
        <v>2014</v>
      </c>
      <c r="D1402" t="s">
        <v>10</v>
      </c>
      <c r="E1402">
        <v>3</v>
      </c>
      <c r="F1402">
        <v>26</v>
      </c>
      <c r="G1402" t="s">
        <v>11</v>
      </c>
      <c r="H1402" t="s">
        <v>12</v>
      </c>
      <c r="I1402">
        <v>4</v>
      </c>
      <c r="J1402">
        <v>0</v>
      </c>
      <c r="K1402" t="str">
        <f>IF(employee[[#This Row],[LeaveOrNot]]=1, "Leave", "Active")</f>
        <v>Active</v>
      </c>
    </row>
    <row r="1403" spans="1:11" x14ac:dyDescent="0.25">
      <c r="A1403" t="str" cm="1">
        <f t="array" ref="A1403">"EMP" &amp; TEXT(ROW() - ROW(employee[#Headers]), "0000")</f>
        <v>EMP1402</v>
      </c>
      <c r="B1403" t="s">
        <v>9</v>
      </c>
      <c r="C1403">
        <v>2015</v>
      </c>
      <c r="D1403" t="s">
        <v>15</v>
      </c>
      <c r="E1403">
        <v>3</v>
      </c>
      <c r="F1403">
        <v>27</v>
      </c>
      <c r="G1403" t="s">
        <v>11</v>
      </c>
      <c r="H1403" t="s">
        <v>12</v>
      </c>
      <c r="I1403">
        <v>5</v>
      </c>
      <c r="J1403">
        <v>0</v>
      </c>
      <c r="K1403" t="str">
        <f>IF(employee[[#This Row],[LeaveOrNot]]=1, "Leave", "Active")</f>
        <v>Active</v>
      </c>
    </row>
    <row r="1404" spans="1:11" x14ac:dyDescent="0.25">
      <c r="A1404" t="str" cm="1">
        <f t="array" ref="A1404">"EMP" &amp; TEXT(ROW() - ROW(employee[#Headers]), "0000")</f>
        <v>EMP1403</v>
      </c>
      <c r="B1404" t="s">
        <v>16</v>
      </c>
      <c r="C1404">
        <v>2013</v>
      </c>
      <c r="D1404" t="s">
        <v>13</v>
      </c>
      <c r="E1404">
        <v>2</v>
      </c>
      <c r="F1404">
        <v>28</v>
      </c>
      <c r="G1404" t="s">
        <v>11</v>
      </c>
      <c r="H1404" t="s">
        <v>12</v>
      </c>
      <c r="I1404">
        <v>2</v>
      </c>
      <c r="J1404">
        <v>1</v>
      </c>
      <c r="K1404" t="str">
        <f>IF(employee[[#This Row],[LeaveOrNot]]=1, "Leave", "Active")</f>
        <v>Leave</v>
      </c>
    </row>
    <row r="1405" spans="1:11" x14ac:dyDescent="0.25">
      <c r="A1405" t="str" cm="1">
        <f t="array" ref="A1405">"EMP" &amp; TEXT(ROW() - ROW(employee[#Headers]), "0000")</f>
        <v>EMP1404</v>
      </c>
      <c r="B1405" t="s">
        <v>9</v>
      </c>
      <c r="C1405">
        <v>2013</v>
      </c>
      <c r="D1405" t="s">
        <v>15</v>
      </c>
      <c r="E1405">
        <v>3</v>
      </c>
      <c r="F1405">
        <v>25</v>
      </c>
      <c r="G1405" t="s">
        <v>14</v>
      </c>
      <c r="H1405" t="s">
        <v>17</v>
      </c>
      <c r="I1405">
        <v>3</v>
      </c>
      <c r="J1405">
        <v>1</v>
      </c>
      <c r="K1405" t="str">
        <f>IF(employee[[#This Row],[LeaveOrNot]]=1, "Leave", "Active")</f>
        <v>Leave</v>
      </c>
    </row>
    <row r="1406" spans="1:11" x14ac:dyDescent="0.25">
      <c r="A1406" t="str" cm="1">
        <f t="array" ref="A1406">"EMP" &amp; TEXT(ROW() - ROW(employee[#Headers]), "0000")</f>
        <v>EMP1405</v>
      </c>
      <c r="B1406" t="s">
        <v>16</v>
      </c>
      <c r="C1406">
        <v>2017</v>
      </c>
      <c r="D1406" t="s">
        <v>15</v>
      </c>
      <c r="E1406">
        <v>2</v>
      </c>
      <c r="F1406">
        <v>26</v>
      </c>
      <c r="G1406" t="s">
        <v>11</v>
      </c>
      <c r="H1406" t="s">
        <v>12</v>
      </c>
      <c r="I1406">
        <v>4</v>
      </c>
      <c r="J1406">
        <v>0</v>
      </c>
      <c r="K1406" t="str">
        <f>IF(employee[[#This Row],[LeaveOrNot]]=1, "Leave", "Active")</f>
        <v>Active</v>
      </c>
    </row>
    <row r="1407" spans="1:11" x14ac:dyDescent="0.25">
      <c r="A1407" t="str" cm="1">
        <f t="array" ref="A1407">"EMP" &amp; TEXT(ROW() - ROW(employee[#Headers]), "0000")</f>
        <v>EMP1406</v>
      </c>
      <c r="B1407" t="s">
        <v>16</v>
      </c>
      <c r="C1407">
        <v>2016</v>
      </c>
      <c r="D1407" t="s">
        <v>15</v>
      </c>
      <c r="E1407">
        <v>3</v>
      </c>
      <c r="F1407">
        <v>25</v>
      </c>
      <c r="G1407" t="s">
        <v>11</v>
      </c>
      <c r="H1407" t="s">
        <v>12</v>
      </c>
      <c r="I1407">
        <v>3</v>
      </c>
      <c r="J1407">
        <v>0</v>
      </c>
      <c r="K1407" t="str">
        <f>IF(employee[[#This Row],[LeaveOrNot]]=1, "Leave", "Active")</f>
        <v>Active</v>
      </c>
    </row>
    <row r="1408" spans="1:11" x14ac:dyDescent="0.25">
      <c r="A1408" t="str" cm="1">
        <f t="array" ref="A1408">"EMP" &amp; TEXT(ROW() - ROW(employee[#Headers]), "0000")</f>
        <v>EMP1407</v>
      </c>
      <c r="B1408" t="s">
        <v>9</v>
      </c>
      <c r="C1408">
        <v>2017</v>
      </c>
      <c r="D1408" t="s">
        <v>10</v>
      </c>
      <c r="E1408">
        <v>3</v>
      </c>
      <c r="F1408">
        <v>28</v>
      </c>
      <c r="G1408" t="s">
        <v>14</v>
      </c>
      <c r="H1408" t="s">
        <v>17</v>
      </c>
      <c r="I1408">
        <v>5</v>
      </c>
      <c r="J1408">
        <v>0</v>
      </c>
      <c r="K1408" t="str">
        <f>IF(employee[[#This Row],[LeaveOrNot]]=1, "Leave", "Active")</f>
        <v>Active</v>
      </c>
    </row>
    <row r="1409" spans="1:11" x14ac:dyDescent="0.25">
      <c r="A1409" t="str" cm="1">
        <f t="array" ref="A1409">"EMP" &amp; TEXT(ROW() - ROW(employee[#Headers]), "0000")</f>
        <v>EMP1408</v>
      </c>
      <c r="B1409" t="s">
        <v>16</v>
      </c>
      <c r="C1409">
        <v>2017</v>
      </c>
      <c r="D1409" t="s">
        <v>15</v>
      </c>
      <c r="E1409">
        <v>2</v>
      </c>
      <c r="F1409">
        <v>28</v>
      </c>
      <c r="G1409" t="s">
        <v>14</v>
      </c>
      <c r="H1409" t="s">
        <v>12</v>
      </c>
      <c r="I1409">
        <v>2</v>
      </c>
      <c r="J1409">
        <v>0</v>
      </c>
      <c r="K1409" t="str">
        <f>IF(employee[[#This Row],[LeaveOrNot]]=1, "Leave", "Active")</f>
        <v>Active</v>
      </c>
    </row>
    <row r="1410" spans="1:11" x14ac:dyDescent="0.25">
      <c r="A1410" t="str" cm="1">
        <f t="array" ref="A1410">"EMP" &amp; TEXT(ROW() - ROW(employee[#Headers]), "0000")</f>
        <v>EMP1409</v>
      </c>
      <c r="B1410" t="s">
        <v>9</v>
      </c>
      <c r="C1410">
        <v>2012</v>
      </c>
      <c r="D1410" t="s">
        <v>10</v>
      </c>
      <c r="E1410">
        <v>1</v>
      </c>
      <c r="F1410">
        <v>27</v>
      </c>
      <c r="G1410" t="s">
        <v>11</v>
      </c>
      <c r="H1410" t="s">
        <v>12</v>
      </c>
      <c r="I1410">
        <v>5</v>
      </c>
      <c r="J1410">
        <v>1</v>
      </c>
      <c r="K1410" t="str">
        <f>IF(employee[[#This Row],[LeaveOrNot]]=1, "Leave", "Active")</f>
        <v>Leave</v>
      </c>
    </row>
    <row r="1411" spans="1:11" x14ac:dyDescent="0.25">
      <c r="A1411" t="str" cm="1">
        <f t="array" ref="A1411">"EMP" &amp; TEXT(ROW() - ROW(employee[#Headers]), "0000")</f>
        <v>EMP1410</v>
      </c>
      <c r="B1411" t="s">
        <v>9</v>
      </c>
      <c r="C1411">
        <v>2018</v>
      </c>
      <c r="D1411" t="s">
        <v>10</v>
      </c>
      <c r="E1411">
        <v>3</v>
      </c>
      <c r="F1411">
        <v>27</v>
      </c>
      <c r="G1411" t="s">
        <v>11</v>
      </c>
      <c r="H1411" t="s">
        <v>12</v>
      </c>
      <c r="I1411">
        <v>5</v>
      </c>
      <c r="J1411">
        <v>1</v>
      </c>
      <c r="K1411" t="str">
        <f>IF(employee[[#This Row],[LeaveOrNot]]=1, "Leave", "Active")</f>
        <v>Leave</v>
      </c>
    </row>
    <row r="1412" spans="1:11" x14ac:dyDescent="0.25">
      <c r="A1412" t="str" cm="1">
        <f t="array" ref="A1412">"EMP" &amp; TEXT(ROW() - ROW(employee[#Headers]), "0000")</f>
        <v>EMP1411</v>
      </c>
      <c r="B1412" t="s">
        <v>9</v>
      </c>
      <c r="C1412">
        <v>2016</v>
      </c>
      <c r="D1412" t="s">
        <v>10</v>
      </c>
      <c r="E1412">
        <v>3</v>
      </c>
      <c r="F1412">
        <v>24</v>
      </c>
      <c r="G1412" t="s">
        <v>14</v>
      </c>
      <c r="H1412" t="s">
        <v>12</v>
      </c>
      <c r="I1412">
        <v>2</v>
      </c>
      <c r="J1412">
        <v>0</v>
      </c>
      <c r="K1412" t="str">
        <f>IF(employee[[#This Row],[LeaveOrNot]]=1, "Leave", "Active")</f>
        <v>Active</v>
      </c>
    </row>
    <row r="1413" spans="1:11" x14ac:dyDescent="0.25">
      <c r="A1413" t="str" cm="1">
        <f t="array" ref="A1413">"EMP" &amp; TEXT(ROW() - ROW(employee[#Headers]), "0000")</f>
        <v>EMP1412</v>
      </c>
      <c r="B1413" t="s">
        <v>9</v>
      </c>
      <c r="C1413">
        <v>2017</v>
      </c>
      <c r="D1413" t="s">
        <v>13</v>
      </c>
      <c r="E1413">
        <v>3</v>
      </c>
      <c r="F1413">
        <v>26</v>
      </c>
      <c r="G1413" t="s">
        <v>11</v>
      </c>
      <c r="H1413" t="s">
        <v>12</v>
      </c>
      <c r="I1413">
        <v>4</v>
      </c>
      <c r="J1413">
        <v>0</v>
      </c>
      <c r="K1413" t="str">
        <f>IF(employee[[#This Row],[LeaveOrNot]]=1, "Leave", "Active")</f>
        <v>Active</v>
      </c>
    </row>
    <row r="1414" spans="1:11" x14ac:dyDescent="0.25">
      <c r="A1414" t="str" cm="1">
        <f t="array" ref="A1414">"EMP" &amp; TEXT(ROW() - ROW(employee[#Headers]), "0000")</f>
        <v>EMP1413</v>
      </c>
      <c r="B1414" t="s">
        <v>9</v>
      </c>
      <c r="C1414">
        <v>2017</v>
      </c>
      <c r="D1414" t="s">
        <v>15</v>
      </c>
      <c r="E1414">
        <v>3</v>
      </c>
      <c r="F1414">
        <v>25</v>
      </c>
      <c r="G1414" t="s">
        <v>14</v>
      </c>
      <c r="H1414" t="s">
        <v>12</v>
      </c>
      <c r="I1414">
        <v>3</v>
      </c>
      <c r="J1414">
        <v>0</v>
      </c>
      <c r="K1414" t="str">
        <f>IF(employee[[#This Row],[LeaveOrNot]]=1, "Leave", "Active")</f>
        <v>Active</v>
      </c>
    </row>
    <row r="1415" spans="1:11" x14ac:dyDescent="0.25">
      <c r="A1415" t="str" cm="1">
        <f t="array" ref="A1415">"EMP" &amp; TEXT(ROW() - ROW(employee[#Headers]), "0000")</f>
        <v>EMP1414</v>
      </c>
      <c r="B1415" t="s">
        <v>9</v>
      </c>
      <c r="C1415">
        <v>2015</v>
      </c>
      <c r="D1415" t="s">
        <v>13</v>
      </c>
      <c r="E1415">
        <v>3</v>
      </c>
      <c r="F1415">
        <v>28</v>
      </c>
      <c r="G1415" t="s">
        <v>14</v>
      </c>
      <c r="H1415" t="s">
        <v>17</v>
      </c>
      <c r="I1415">
        <v>5</v>
      </c>
      <c r="J1415">
        <v>1</v>
      </c>
      <c r="K1415" t="str">
        <f>IF(employee[[#This Row],[LeaveOrNot]]=1, "Leave", "Active")</f>
        <v>Leave</v>
      </c>
    </row>
    <row r="1416" spans="1:11" x14ac:dyDescent="0.25">
      <c r="A1416" t="str" cm="1">
        <f t="array" ref="A1416">"EMP" &amp; TEXT(ROW() - ROW(employee[#Headers]), "0000")</f>
        <v>EMP1415</v>
      </c>
      <c r="B1416" t="s">
        <v>9</v>
      </c>
      <c r="C1416">
        <v>2015</v>
      </c>
      <c r="D1416" t="s">
        <v>10</v>
      </c>
      <c r="E1416">
        <v>3</v>
      </c>
      <c r="F1416">
        <v>26</v>
      </c>
      <c r="G1416" t="s">
        <v>11</v>
      </c>
      <c r="H1416" t="s">
        <v>12</v>
      </c>
      <c r="I1416">
        <v>4</v>
      </c>
      <c r="J1416">
        <v>1</v>
      </c>
      <c r="K1416" t="str">
        <f>IF(employee[[#This Row],[LeaveOrNot]]=1, "Leave", "Active")</f>
        <v>Leave</v>
      </c>
    </row>
    <row r="1417" spans="1:11" x14ac:dyDescent="0.25">
      <c r="A1417" t="str" cm="1">
        <f t="array" ref="A1417">"EMP" &amp; TEXT(ROW() - ROW(employee[#Headers]), "0000")</f>
        <v>EMP1416</v>
      </c>
      <c r="B1417" t="s">
        <v>16</v>
      </c>
      <c r="C1417">
        <v>2015</v>
      </c>
      <c r="D1417" t="s">
        <v>13</v>
      </c>
      <c r="E1417">
        <v>2</v>
      </c>
      <c r="F1417">
        <v>26</v>
      </c>
      <c r="G1417" t="s">
        <v>14</v>
      </c>
      <c r="H1417" t="s">
        <v>17</v>
      </c>
      <c r="I1417">
        <v>4</v>
      </c>
      <c r="J1417">
        <v>1</v>
      </c>
      <c r="K1417" t="str">
        <f>IF(employee[[#This Row],[LeaveOrNot]]=1, "Leave", "Active")</f>
        <v>Leave</v>
      </c>
    </row>
    <row r="1418" spans="1:11" x14ac:dyDescent="0.25">
      <c r="A1418" t="str" cm="1">
        <f t="array" ref="A1418">"EMP" &amp; TEXT(ROW() - ROW(employee[#Headers]), "0000")</f>
        <v>EMP1417</v>
      </c>
      <c r="B1418" t="s">
        <v>16</v>
      </c>
      <c r="C1418">
        <v>2015</v>
      </c>
      <c r="D1418" t="s">
        <v>13</v>
      </c>
      <c r="E1418">
        <v>3</v>
      </c>
      <c r="F1418">
        <v>25</v>
      </c>
      <c r="G1418" t="s">
        <v>11</v>
      </c>
      <c r="H1418" t="s">
        <v>12</v>
      </c>
      <c r="I1418">
        <v>3</v>
      </c>
      <c r="J1418">
        <v>1</v>
      </c>
      <c r="K1418" t="str">
        <f>IF(employee[[#This Row],[LeaveOrNot]]=1, "Leave", "Active")</f>
        <v>Leave</v>
      </c>
    </row>
    <row r="1419" spans="1:11" x14ac:dyDescent="0.25">
      <c r="A1419" t="str" cm="1">
        <f t="array" ref="A1419">"EMP" &amp; TEXT(ROW() - ROW(employee[#Headers]), "0000")</f>
        <v>EMP1418</v>
      </c>
      <c r="B1419" t="s">
        <v>9</v>
      </c>
      <c r="C1419">
        <v>2016</v>
      </c>
      <c r="D1419" t="s">
        <v>13</v>
      </c>
      <c r="E1419">
        <v>3</v>
      </c>
      <c r="F1419">
        <v>27</v>
      </c>
      <c r="G1419" t="s">
        <v>14</v>
      </c>
      <c r="H1419" t="s">
        <v>12</v>
      </c>
      <c r="I1419">
        <v>5</v>
      </c>
      <c r="J1419">
        <v>1</v>
      </c>
      <c r="K1419" t="str">
        <f>IF(employee[[#This Row],[LeaveOrNot]]=1, "Leave", "Active")</f>
        <v>Leave</v>
      </c>
    </row>
    <row r="1420" spans="1:11" x14ac:dyDescent="0.25">
      <c r="A1420" t="str" cm="1">
        <f t="array" ref="A1420">"EMP" &amp; TEXT(ROW() - ROW(employee[#Headers]), "0000")</f>
        <v>EMP1419</v>
      </c>
      <c r="B1420" t="s">
        <v>9</v>
      </c>
      <c r="C1420">
        <v>2013</v>
      </c>
      <c r="D1420" t="s">
        <v>10</v>
      </c>
      <c r="E1420">
        <v>3</v>
      </c>
      <c r="F1420">
        <v>25</v>
      </c>
      <c r="G1420" t="s">
        <v>11</v>
      </c>
      <c r="H1420" t="s">
        <v>12</v>
      </c>
      <c r="I1420">
        <v>3</v>
      </c>
      <c r="J1420">
        <v>0</v>
      </c>
      <c r="K1420" t="str">
        <f>IF(employee[[#This Row],[LeaveOrNot]]=1, "Leave", "Active")</f>
        <v>Active</v>
      </c>
    </row>
    <row r="1421" spans="1:11" x14ac:dyDescent="0.25">
      <c r="A1421" t="str" cm="1">
        <f t="array" ref="A1421">"EMP" &amp; TEXT(ROW() - ROW(employee[#Headers]), "0000")</f>
        <v>EMP1420</v>
      </c>
      <c r="B1421" t="s">
        <v>9</v>
      </c>
      <c r="C1421">
        <v>2018</v>
      </c>
      <c r="D1421" t="s">
        <v>13</v>
      </c>
      <c r="E1421">
        <v>3</v>
      </c>
      <c r="F1421">
        <v>26</v>
      </c>
      <c r="G1421" t="s">
        <v>11</v>
      </c>
      <c r="H1421" t="s">
        <v>17</v>
      </c>
      <c r="I1421">
        <v>4</v>
      </c>
      <c r="J1421">
        <v>1</v>
      </c>
      <c r="K1421" t="str">
        <f>IF(employee[[#This Row],[LeaveOrNot]]=1, "Leave", "Active")</f>
        <v>Leave</v>
      </c>
    </row>
    <row r="1422" spans="1:11" x14ac:dyDescent="0.25">
      <c r="A1422" t="str" cm="1">
        <f t="array" ref="A1422">"EMP" &amp; TEXT(ROW() - ROW(employee[#Headers]), "0000")</f>
        <v>EMP1421</v>
      </c>
      <c r="B1422" t="s">
        <v>9</v>
      </c>
      <c r="C1422">
        <v>2014</v>
      </c>
      <c r="D1422" t="s">
        <v>10</v>
      </c>
      <c r="E1422">
        <v>3</v>
      </c>
      <c r="F1422">
        <v>27</v>
      </c>
      <c r="G1422" t="s">
        <v>14</v>
      </c>
      <c r="H1422" t="s">
        <v>12</v>
      </c>
      <c r="I1422">
        <v>5</v>
      </c>
      <c r="J1422">
        <v>0</v>
      </c>
      <c r="K1422" t="str">
        <f>IF(employee[[#This Row],[LeaveOrNot]]=1, "Leave", "Active")</f>
        <v>Active</v>
      </c>
    </row>
    <row r="1423" spans="1:11" x14ac:dyDescent="0.25">
      <c r="A1423" t="str" cm="1">
        <f t="array" ref="A1423">"EMP" &amp; TEXT(ROW() - ROW(employee[#Headers]), "0000")</f>
        <v>EMP1422</v>
      </c>
      <c r="B1423" t="s">
        <v>9</v>
      </c>
      <c r="C1423">
        <v>2017</v>
      </c>
      <c r="D1423" t="s">
        <v>10</v>
      </c>
      <c r="E1423">
        <v>1</v>
      </c>
      <c r="F1423">
        <v>25</v>
      </c>
      <c r="G1423" t="s">
        <v>11</v>
      </c>
      <c r="H1423" t="s">
        <v>12</v>
      </c>
      <c r="I1423">
        <v>3</v>
      </c>
      <c r="J1423">
        <v>0</v>
      </c>
      <c r="K1423" t="str">
        <f>IF(employee[[#This Row],[LeaveOrNot]]=1, "Leave", "Active")</f>
        <v>Active</v>
      </c>
    </row>
    <row r="1424" spans="1:11" x14ac:dyDescent="0.25">
      <c r="A1424" t="str" cm="1">
        <f t="array" ref="A1424">"EMP" &amp; TEXT(ROW() - ROW(employee[#Headers]), "0000")</f>
        <v>EMP1423</v>
      </c>
      <c r="B1424" t="s">
        <v>9</v>
      </c>
      <c r="C1424">
        <v>2015</v>
      </c>
      <c r="D1424" t="s">
        <v>15</v>
      </c>
      <c r="E1424">
        <v>3</v>
      </c>
      <c r="F1424">
        <v>26</v>
      </c>
      <c r="G1424" t="s">
        <v>11</v>
      </c>
      <c r="H1424" t="s">
        <v>12</v>
      </c>
      <c r="I1424">
        <v>4</v>
      </c>
      <c r="J1424">
        <v>0</v>
      </c>
      <c r="K1424" t="str">
        <f>IF(employee[[#This Row],[LeaveOrNot]]=1, "Leave", "Active")</f>
        <v>Active</v>
      </c>
    </row>
    <row r="1425" spans="1:11" x14ac:dyDescent="0.25">
      <c r="A1425" t="str" cm="1">
        <f t="array" ref="A1425">"EMP" &amp; TEXT(ROW() - ROW(employee[#Headers]), "0000")</f>
        <v>EMP1424</v>
      </c>
      <c r="B1425" t="s">
        <v>9</v>
      </c>
      <c r="C1425">
        <v>2015</v>
      </c>
      <c r="D1425" t="s">
        <v>13</v>
      </c>
      <c r="E1425">
        <v>3</v>
      </c>
      <c r="F1425">
        <v>24</v>
      </c>
      <c r="G1425" t="s">
        <v>14</v>
      </c>
      <c r="H1425" t="s">
        <v>12</v>
      </c>
      <c r="I1425">
        <v>2</v>
      </c>
      <c r="J1425">
        <v>1</v>
      </c>
      <c r="K1425" t="str">
        <f>IF(employee[[#This Row],[LeaveOrNot]]=1, "Leave", "Active")</f>
        <v>Leave</v>
      </c>
    </row>
    <row r="1426" spans="1:11" x14ac:dyDescent="0.25">
      <c r="A1426" t="str" cm="1">
        <f t="array" ref="A1426">"EMP" &amp; TEXT(ROW() - ROW(employee[#Headers]), "0000")</f>
        <v>EMP1425</v>
      </c>
      <c r="B1426" t="s">
        <v>9</v>
      </c>
      <c r="C1426">
        <v>2015</v>
      </c>
      <c r="D1426" t="s">
        <v>10</v>
      </c>
      <c r="E1426">
        <v>3</v>
      </c>
      <c r="F1426">
        <v>28</v>
      </c>
      <c r="G1426" t="s">
        <v>11</v>
      </c>
      <c r="H1426" t="s">
        <v>12</v>
      </c>
      <c r="I1426">
        <v>2</v>
      </c>
      <c r="J1426">
        <v>0</v>
      </c>
      <c r="K1426" t="str">
        <f>IF(employee[[#This Row],[LeaveOrNot]]=1, "Leave", "Active")</f>
        <v>Active</v>
      </c>
    </row>
    <row r="1427" spans="1:11" x14ac:dyDescent="0.25">
      <c r="A1427" t="str" cm="1">
        <f t="array" ref="A1427">"EMP" &amp; TEXT(ROW() - ROW(employee[#Headers]), "0000")</f>
        <v>EMP1426</v>
      </c>
      <c r="B1427" t="s">
        <v>9</v>
      </c>
      <c r="C1427">
        <v>2014</v>
      </c>
      <c r="D1427" t="s">
        <v>13</v>
      </c>
      <c r="E1427">
        <v>2</v>
      </c>
      <c r="F1427">
        <v>26</v>
      </c>
      <c r="G1427" t="s">
        <v>14</v>
      </c>
      <c r="H1427" t="s">
        <v>12</v>
      </c>
      <c r="I1427">
        <v>4</v>
      </c>
      <c r="J1427">
        <v>1</v>
      </c>
      <c r="K1427" t="str">
        <f>IF(employee[[#This Row],[LeaveOrNot]]=1, "Leave", "Active")</f>
        <v>Leave</v>
      </c>
    </row>
    <row r="1428" spans="1:11" x14ac:dyDescent="0.25">
      <c r="A1428" t="str" cm="1">
        <f t="array" ref="A1428">"EMP" &amp; TEXT(ROW() - ROW(employee[#Headers]), "0000")</f>
        <v>EMP1427</v>
      </c>
      <c r="B1428" t="s">
        <v>9</v>
      </c>
      <c r="C1428">
        <v>2017</v>
      </c>
      <c r="D1428" t="s">
        <v>10</v>
      </c>
      <c r="E1428">
        <v>3</v>
      </c>
      <c r="F1428">
        <v>27</v>
      </c>
      <c r="G1428" t="s">
        <v>11</v>
      </c>
      <c r="H1428" t="s">
        <v>12</v>
      </c>
      <c r="I1428">
        <v>5</v>
      </c>
      <c r="J1428">
        <v>1</v>
      </c>
      <c r="K1428" t="str">
        <f>IF(employee[[#This Row],[LeaveOrNot]]=1, "Leave", "Active")</f>
        <v>Leave</v>
      </c>
    </row>
    <row r="1429" spans="1:11" x14ac:dyDescent="0.25">
      <c r="A1429" t="str" cm="1">
        <f t="array" ref="A1429">"EMP" &amp; TEXT(ROW() - ROW(employee[#Headers]), "0000")</f>
        <v>EMP1428</v>
      </c>
      <c r="B1429" t="s">
        <v>9</v>
      </c>
      <c r="C1429">
        <v>2014</v>
      </c>
      <c r="D1429" t="s">
        <v>10</v>
      </c>
      <c r="E1429">
        <v>3</v>
      </c>
      <c r="F1429">
        <v>26</v>
      </c>
      <c r="G1429" t="s">
        <v>11</v>
      </c>
      <c r="H1429" t="s">
        <v>12</v>
      </c>
      <c r="I1429">
        <v>4</v>
      </c>
      <c r="J1429">
        <v>0</v>
      </c>
      <c r="K1429" t="str">
        <f>IF(employee[[#This Row],[LeaveOrNot]]=1, "Leave", "Active")</f>
        <v>Active</v>
      </c>
    </row>
    <row r="1430" spans="1:11" x14ac:dyDescent="0.25">
      <c r="A1430" t="str" cm="1">
        <f t="array" ref="A1430">"EMP" &amp; TEXT(ROW() - ROW(employee[#Headers]), "0000")</f>
        <v>EMP1429</v>
      </c>
      <c r="B1430" t="s">
        <v>9</v>
      </c>
      <c r="C1430">
        <v>2018</v>
      </c>
      <c r="D1430" t="s">
        <v>15</v>
      </c>
      <c r="E1430">
        <v>3</v>
      </c>
      <c r="F1430">
        <v>28</v>
      </c>
      <c r="G1430" t="s">
        <v>14</v>
      </c>
      <c r="H1430" t="s">
        <v>12</v>
      </c>
      <c r="I1430">
        <v>5</v>
      </c>
      <c r="J1430">
        <v>1</v>
      </c>
      <c r="K1430" t="str">
        <f>IF(employee[[#This Row],[LeaveOrNot]]=1, "Leave", "Active")</f>
        <v>Leave</v>
      </c>
    </row>
    <row r="1431" spans="1:11" x14ac:dyDescent="0.25">
      <c r="A1431" t="str" cm="1">
        <f t="array" ref="A1431">"EMP" &amp; TEXT(ROW() - ROW(employee[#Headers]), "0000")</f>
        <v>EMP1430</v>
      </c>
      <c r="B1431" t="s">
        <v>9</v>
      </c>
      <c r="C1431">
        <v>2015</v>
      </c>
      <c r="D1431" t="s">
        <v>10</v>
      </c>
      <c r="E1431">
        <v>3</v>
      </c>
      <c r="F1431">
        <v>28</v>
      </c>
      <c r="G1431" t="s">
        <v>11</v>
      </c>
      <c r="H1431" t="s">
        <v>12</v>
      </c>
      <c r="I1431">
        <v>0</v>
      </c>
      <c r="J1431">
        <v>1</v>
      </c>
      <c r="K1431" t="str">
        <f>IF(employee[[#This Row],[LeaveOrNot]]=1, "Leave", "Active")</f>
        <v>Leave</v>
      </c>
    </row>
    <row r="1432" spans="1:11" x14ac:dyDescent="0.25">
      <c r="A1432" t="str" cm="1">
        <f t="array" ref="A1432">"EMP" &amp; TEXT(ROW() - ROW(employee[#Headers]), "0000")</f>
        <v>EMP1431</v>
      </c>
      <c r="B1432" t="s">
        <v>9</v>
      </c>
      <c r="C1432">
        <v>2016</v>
      </c>
      <c r="D1432" t="s">
        <v>15</v>
      </c>
      <c r="E1432">
        <v>3</v>
      </c>
      <c r="F1432">
        <v>28</v>
      </c>
      <c r="G1432" t="s">
        <v>14</v>
      </c>
      <c r="H1432" t="s">
        <v>12</v>
      </c>
      <c r="I1432">
        <v>3</v>
      </c>
      <c r="J1432">
        <v>0</v>
      </c>
      <c r="K1432" t="str">
        <f>IF(employee[[#This Row],[LeaveOrNot]]=1, "Leave", "Active")</f>
        <v>Active</v>
      </c>
    </row>
    <row r="1433" spans="1:11" x14ac:dyDescent="0.25">
      <c r="A1433" t="str" cm="1">
        <f t="array" ref="A1433">"EMP" &amp; TEXT(ROW() - ROW(employee[#Headers]), "0000")</f>
        <v>EMP1432</v>
      </c>
      <c r="B1433" t="s">
        <v>9</v>
      </c>
      <c r="C1433">
        <v>2017</v>
      </c>
      <c r="D1433" t="s">
        <v>10</v>
      </c>
      <c r="E1433">
        <v>3</v>
      </c>
      <c r="F1433">
        <v>25</v>
      </c>
      <c r="G1433" t="s">
        <v>11</v>
      </c>
      <c r="H1433" t="s">
        <v>12</v>
      </c>
      <c r="I1433">
        <v>3</v>
      </c>
      <c r="J1433">
        <v>0</v>
      </c>
      <c r="K1433" t="str">
        <f>IF(employee[[#This Row],[LeaveOrNot]]=1, "Leave", "Active")</f>
        <v>Active</v>
      </c>
    </row>
    <row r="1434" spans="1:11" x14ac:dyDescent="0.25">
      <c r="A1434" t="str" cm="1">
        <f t="array" ref="A1434">"EMP" &amp; TEXT(ROW() - ROW(employee[#Headers]), "0000")</f>
        <v>EMP1433</v>
      </c>
      <c r="B1434" t="s">
        <v>9</v>
      </c>
      <c r="C1434">
        <v>2015</v>
      </c>
      <c r="D1434" t="s">
        <v>13</v>
      </c>
      <c r="E1434">
        <v>3</v>
      </c>
      <c r="F1434">
        <v>24</v>
      </c>
      <c r="G1434" t="s">
        <v>14</v>
      </c>
      <c r="H1434" t="s">
        <v>12</v>
      </c>
      <c r="I1434">
        <v>2</v>
      </c>
      <c r="J1434">
        <v>1</v>
      </c>
      <c r="K1434" t="str">
        <f>IF(employee[[#This Row],[LeaveOrNot]]=1, "Leave", "Active")</f>
        <v>Leave</v>
      </c>
    </row>
    <row r="1435" spans="1:11" x14ac:dyDescent="0.25">
      <c r="A1435" t="str" cm="1">
        <f t="array" ref="A1435">"EMP" &amp; TEXT(ROW() - ROW(employee[#Headers]), "0000")</f>
        <v>EMP1434</v>
      </c>
      <c r="B1435" t="s">
        <v>16</v>
      </c>
      <c r="C1435">
        <v>2018</v>
      </c>
      <c r="D1435" t="s">
        <v>15</v>
      </c>
      <c r="E1435">
        <v>3</v>
      </c>
      <c r="F1435">
        <v>28</v>
      </c>
      <c r="G1435" t="s">
        <v>11</v>
      </c>
      <c r="H1435" t="s">
        <v>12</v>
      </c>
      <c r="I1435">
        <v>2</v>
      </c>
      <c r="J1435">
        <v>1</v>
      </c>
      <c r="K1435" t="str">
        <f>IF(employee[[#This Row],[LeaveOrNot]]=1, "Leave", "Active")</f>
        <v>Leave</v>
      </c>
    </row>
    <row r="1436" spans="1:11" x14ac:dyDescent="0.25">
      <c r="A1436" t="str" cm="1">
        <f t="array" ref="A1436">"EMP" &amp; TEXT(ROW() - ROW(employee[#Headers]), "0000")</f>
        <v>EMP1435</v>
      </c>
      <c r="B1436" t="s">
        <v>9</v>
      </c>
      <c r="C1436">
        <v>2015</v>
      </c>
      <c r="D1436" t="s">
        <v>10</v>
      </c>
      <c r="E1436">
        <v>3</v>
      </c>
      <c r="F1436">
        <v>27</v>
      </c>
      <c r="G1436" t="s">
        <v>14</v>
      </c>
      <c r="H1436" t="s">
        <v>12</v>
      </c>
      <c r="I1436">
        <v>5</v>
      </c>
      <c r="J1436">
        <v>0</v>
      </c>
      <c r="K1436" t="str">
        <f>IF(employee[[#This Row],[LeaveOrNot]]=1, "Leave", "Active")</f>
        <v>Active</v>
      </c>
    </row>
    <row r="1437" spans="1:11" x14ac:dyDescent="0.25">
      <c r="A1437" t="str" cm="1">
        <f t="array" ref="A1437">"EMP" &amp; TEXT(ROW() - ROW(employee[#Headers]), "0000")</f>
        <v>EMP1436</v>
      </c>
      <c r="B1437" t="s">
        <v>9</v>
      </c>
      <c r="C1437">
        <v>2017</v>
      </c>
      <c r="D1437" t="s">
        <v>10</v>
      </c>
      <c r="E1437">
        <v>3</v>
      </c>
      <c r="F1437">
        <v>24</v>
      </c>
      <c r="G1437" t="s">
        <v>11</v>
      </c>
      <c r="H1437" t="s">
        <v>12</v>
      </c>
      <c r="I1437">
        <v>2</v>
      </c>
      <c r="J1437">
        <v>1</v>
      </c>
      <c r="K1437" t="str">
        <f>IF(employee[[#This Row],[LeaveOrNot]]=1, "Leave", "Active")</f>
        <v>Leave</v>
      </c>
    </row>
    <row r="1438" spans="1:11" x14ac:dyDescent="0.25">
      <c r="A1438" t="str" cm="1">
        <f t="array" ref="A1438">"EMP" &amp; TEXT(ROW() - ROW(employee[#Headers]), "0000")</f>
        <v>EMP1437</v>
      </c>
      <c r="B1438" t="s">
        <v>9</v>
      </c>
      <c r="C1438">
        <v>2017</v>
      </c>
      <c r="D1438" t="s">
        <v>15</v>
      </c>
      <c r="E1438">
        <v>2</v>
      </c>
      <c r="F1438">
        <v>28</v>
      </c>
      <c r="G1438" t="s">
        <v>14</v>
      </c>
      <c r="H1438" t="s">
        <v>12</v>
      </c>
      <c r="I1438">
        <v>0</v>
      </c>
      <c r="J1438">
        <v>0</v>
      </c>
      <c r="K1438" t="str">
        <f>IF(employee[[#This Row],[LeaveOrNot]]=1, "Leave", "Active")</f>
        <v>Active</v>
      </c>
    </row>
    <row r="1439" spans="1:11" x14ac:dyDescent="0.25">
      <c r="A1439" t="str" cm="1">
        <f t="array" ref="A1439">"EMP" &amp; TEXT(ROW() - ROW(employee[#Headers]), "0000")</f>
        <v>EMP1438</v>
      </c>
      <c r="B1439" t="s">
        <v>9</v>
      </c>
      <c r="C1439">
        <v>2015</v>
      </c>
      <c r="D1439" t="s">
        <v>10</v>
      </c>
      <c r="E1439">
        <v>3</v>
      </c>
      <c r="F1439">
        <v>25</v>
      </c>
      <c r="G1439" t="s">
        <v>11</v>
      </c>
      <c r="H1439" t="s">
        <v>12</v>
      </c>
      <c r="I1439">
        <v>3</v>
      </c>
      <c r="J1439">
        <v>0</v>
      </c>
      <c r="K1439" t="str">
        <f>IF(employee[[#This Row],[LeaveOrNot]]=1, "Leave", "Active")</f>
        <v>Active</v>
      </c>
    </row>
    <row r="1440" spans="1:11" x14ac:dyDescent="0.25">
      <c r="A1440" t="str" cm="1">
        <f t="array" ref="A1440">"EMP" &amp; TEXT(ROW() - ROW(employee[#Headers]), "0000")</f>
        <v>EMP1439</v>
      </c>
      <c r="B1440" t="s">
        <v>9</v>
      </c>
      <c r="C1440">
        <v>2012</v>
      </c>
      <c r="D1440" t="s">
        <v>10</v>
      </c>
      <c r="E1440">
        <v>3</v>
      </c>
      <c r="F1440">
        <v>28</v>
      </c>
      <c r="G1440" t="s">
        <v>11</v>
      </c>
      <c r="H1440" t="s">
        <v>12</v>
      </c>
      <c r="I1440">
        <v>2</v>
      </c>
      <c r="J1440">
        <v>0</v>
      </c>
      <c r="K1440" t="str">
        <f>IF(employee[[#This Row],[LeaveOrNot]]=1, "Leave", "Active")</f>
        <v>Active</v>
      </c>
    </row>
    <row r="1441" spans="1:11" x14ac:dyDescent="0.25">
      <c r="A1441" t="str" cm="1">
        <f t="array" ref="A1441">"EMP" &amp; TEXT(ROW() - ROW(employee[#Headers]), "0000")</f>
        <v>EMP1440</v>
      </c>
      <c r="B1441" t="s">
        <v>9</v>
      </c>
      <c r="C1441">
        <v>2013</v>
      </c>
      <c r="D1441" t="s">
        <v>10</v>
      </c>
      <c r="E1441">
        <v>3</v>
      </c>
      <c r="F1441">
        <v>26</v>
      </c>
      <c r="G1441" t="s">
        <v>11</v>
      </c>
      <c r="H1441" t="s">
        <v>12</v>
      </c>
      <c r="I1441">
        <v>4</v>
      </c>
      <c r="J1441">
        <v>0</v>
      </c>
      <c r="K1441" t="str">
        <f>IF(employee[[#This Row],[LeaveOrNot]]=1, "Leave", "Active")</f>
        <v>Active</v>
      </c>
    </row>
    <row r="1442" spans="1:11" x14ac:dyDescent="0.25">
      <c r="A1442" t="str" cm="1">
        <f t="array" ref="A1442">"EMP" &amp; TEXT(ROW() - ROW(employee[#Headers]), "0000")</f>
        <v>EMP1441</v>
      </c>
      <c r="B1442" t="s">
        <v>9</v>
      </c>
      <c r="C1442">
        <v>2016</v>
      </c>
      <c r="D1442" t="s">
        <v>10</v>
      </c>
      <c r="E1442">
        <v>1</v>
      </c>
      <c r="F1442">
        <v>24</v>
      </c>
      <c r="G1442" t="s">
        <v>11</v>
      </c>
      <c r="H1442" t="s">
        <v>12</v>
      </c>
      <c r="I1442">
        <v>2</v>
      </c>
      <c r="J1442">
        <v>0</v>
      </c>
      <c r="K1442" t="str">
        <f>IF(employee[[#This Row],[LeaveOrNot]]=1, "Leave", "Active")</f>
        <v>Active</v>
      </c>
    </row>
    <row r="1443" spans="1:11" x14ac:dyDescent="0.25">
      <c r="A1443" t="str" cm="1">
        <f t="array" ref="A1443">"EMP" &amp; TEXT(ROW() - ROW(employee[#Headers]), "0000")</f>
        <v>EMP1442</v>
      </c>
      <c r="B1443" t="s">
        <v>9</v>
      </c>
      <c r="C1443">
        <v>2016</v>
      </c>
      <c r="D1443" t="s">
        <v>13</v>
      </c>
      <c r="E1443">
        <v>3</v>
      </c>
      <c r="F1443">
        <v>27</v>
      </c>
      <c r="G1443" t="s">
        <v>11</v>
      </c>
      <c r="H1443" t="s">
        <v>12</v>
      </c>
      <c r="I1443">
        <v>5</v>
      </c>
      <c r="J1443">
        <v>0</v>
      </c>
      <c r="K1443" t="str">
        <f>IF(employee[[#This Row],[LeaveOrNot]]=1, "Leave", "Active")</f>
        <v>Active</v>
      </c>
    </row>
    <row r="1444" spans="1:11" x14ac:dyDescent="0.25">
      <c r="A1444" t="str" cm="1">
        <f t="array" ref="A1444">"EMP" &amp; TEXT(ROW() - ROW(employee[#Headers]), "0000")</f>
        <v>EMP1443</v>
      </c>
      <c r="B1444" t="s">
        <v>9</v>
      </c>
      <c r="C1444">
        <v>2013</v>
      </c>
      <c r="D1444" t="s">
        <v>13</v>
      </c>
      <c r="E1444">
        <v>3</v>
      </c>
      <c r="F1444">
        <v>24</v>
      </c>
      <c r="G1444" t="s">
        <v>11</v>
      </c>
      <c r="H1444" t="s">
        <v>12</v>
      </c>
      <c r="I1444">
        <v>2</v>
      </c>
      <c r="J1444">
        <v>0</v>
      </c>
      <c r="K1444" t="str">
        <f>IF(employee[[#This Row],[LeaveOrNot]]=1, "Leave", "Active")</f>
        <v>Active</v>
      </c>
    </row>
    <row r="1445" spans="1:11" x14ac:dyDescent="0.25">
      <c r="A1445" t="str" cm="1">
        <f t="array" ref="A1445">"EMP" &amp; TEXT(ROW() - ROW(employee[#Headers]), "0000")</f>
        <v>EMP1444</v>
      </c>
      <c r="B1445" t="s">
        <v>16</v>
      </c>
      <c r="C1445">
        <v>2017</v>
      </c>
      <c r="D1445" t="s">
        <v>13</v>
      </c>
      <c r="E1445">
        <v>2</v>
      </c>
      <c r="F1445">
        <v>26</v>
      </c>
      <c r="G1445" t="s">
        <v>14</v>
      </c>
      <c r="H1445" t="s">
        <v>12</v>
      </c>
      <c r="I1445">
        <v>4</v>
      </c>
      <c r="J1445">
        <v>1</v>
      </c>
      <c r="K1445" t="str">
        <f>IF(employee[[#This Row],[LeaveOrNot]]=1, "Leave", "Active")</f>
        <v>Leave</v>
      </c>
    </row>
    <row r="1446" spans="1:11" x14ac:dyDescent="0.25">
      <c r="A1446" t="str" cm="1">
        <f t="array" ref="A1446">"EMP" &amp; TEXT(ROW() - ROW(employee[#Headers]), "0000")</f>
        <v>EMP1445</v>
      </c>
      <c r="B1446" t="s">
        <v>9</v>
      </c>
      <c r="C1446">
        <v>2017</v>
      </c>
      <c r="D1446" t="s">
        <v>15</v>
      </c>
      <c r="E1446">
        <v>3</v>
      </c>
      <c r="F1446">
        <v>26</v>
      </c>
      <c r="G1446" t="s">
        <v>11</v>
      </c>
      <c r="H1446" t="s">
        <v>12</v>
      </c>
      <c r="I1446">
        <v>4</v>
      </c>
      <c r="J1446">
        <v>0</v>
      </c>
      <c r="K1446" t="str">
        <f>IF(employee[[#This Row],[LeaveOrNot]]=1, "Leave", "Active")</f>
        <v>Active</v>
      </c>
    </row>
    <row r="1447" spans="1:11" x14ac:dyDescent="0.25">
      <c r="A1447" t="str" cm="1">
        <f t="array" ref="A1447">"EMP" &amp; TEXT(ROW() - ROW(employee[#Headers]), "0000")</f>
        <v>EMP1446</v>
      </c>
      <c r="B1447" t="s">
        <v>9</v>
      </c>
      <c r="C1447">
        <v>2018</v>
      </c>
      <c r="D1447" t="s">
        <v>13</v>
      </c>
      <c r="E1447">
        <v>3</v>
      </c>
      <c r="F1447">
        <v>25</v>
      </c>
      <c r="G1447" t="s">
        <v>14</v>
      </c>
      <c r="H1447" t="s">
        <v>12</v>
      </c>
      <c r="I1447">
        <v>3</v>
      </c>
      <c r="J1447">
        <v>1</v>
      </c>
      <c r="K1447" t="str">
        <f>IF(employee[[#This Row],[LeaveOrNot]]=1, "Leave", "Active")</f>
        <v>Leave</v>
      </c>
    </row>
    <row r="1448" spans="1:11" x14ac:dyDescent="0.25">
      <c r="A1448" t="str" cm="1">
        <f t="array" ref="A1448">"EMP" &amp; TEXT(ROW() - ROW(employee[#Headers]), "0000")</f>
        <v>EMP1447</v>
      </c>
      <c r="B1448" t="s">
        <v>9</v>
      </c>
      <c r="C1448">
        <v>2018</v>
      </c>
      <c r="D1448" t="s">
        <v>10</v>
      </c>
      <c r="E1448">
        <v>3</v>
      </c>
      <c r="F1448">
        <v>24</v>
      </c>
      <c r="G1448" t="s">
        <v>11</v>
      </c>
      <c r="H1448" t="s">
        <v>12</v>
      </c>
      <c r="I1448">
        <v>2</v>
      </c>
      <c r="J1448">
        <v>1</v>
      </c>
      <c r="K1448" t="str">
        <f>IF(employee[[#This Row],[LeaveOrNot]]=1, "Leave", "Active")</f>
        <v>Leave</v>
      </c>
    </row>
    <row r="1449" spans="1:11" x14ac:dyDescent="0.25">
      <c r="A1449" t="str" cm="1">
        <f t="array" ref="A1449">"EMP" &amp; TEXT(ROW() - ROW(employee[#Headers]), "0000")</f>
        <v>EMP1448</v>
      </c>
      <c r="B1449" t="s">
        <v>9</v>
      </c>
      <c r="C1449">
        <v>2015</v>
      </c>
      <c r="D1449" t="s">
        <v>13</v>
      </c>
      <c r="E1449">
        <v>3</v>
      </c>
      <c r="F1449">
        <v>24</v>
      </c>
      <c r="G1449" t="s">
        <v>11</v>
      </c>
      <c r="H1449" t="s">
        <v>17</v>
      </c>
      <c r="I1449">
        <v>2</v>
      </c>
      <c r="J1449">
        <v>0</v>
      </c>
      <c r="K1449" t="str">
        <f>IF(employee[[#This Row],[LeaveOrNot]]=1, "Leave", "Active")</f>
        <v>Active</v>
      </c>
    </row>
    <row r="1450" spans="1:11" x14ac:dyDescent="0.25">
      <c r="A1450" t="str" cm="1">
        <f t="array" ref="A1450">"EMP" &amp; TEXT(ROW() - ROW(employee[#Headers]), "0000")</f>
        <v>EMP1449</v>
      </c>
      <c r="B1450" t="s">
        <v>9</v>
      </c>
      <c r="C1450">
        <v>2013</v>
      </c>
      <c r="D1450" t="s">
        <v>10</v>
      </c>
      <c r="E1450">
        <v>3</v>
      </c>
      <c r="F1450">
        <v>24</v>
      </c>
      <c r="G1450" t="s">
        <v>14</v>
      </c>
      <c r="H1450" t="s">
        <v>12</v>
      </c>
      <c r="I1450">
        <v>2</v>
      </c>
      <c r="J1450">
        <v>1</v>
      </c>
      <c r="K1450" t="str">
        <f>IF(employee[[#This Row],[LeaveOrNot]]=1, "Leave", "Active")</f>
        <v>Leave</v>
      </c>
    </row>
    <row r="1451" spans="1:11" x14ac:dyDescent="0.25">
      <c r="A1451" t="str" cm="1">
        <f t="array" ref="A1451">"EMP" &amp; TEXT(ROW() - ROW(employee[#Headers]), "0000")</f>
        <v>EMP1450</v>
      </c>
      <c r="B1451" t="s">
        <v>9</v>
      </c>
      <c r="C1451">
        <v>2013</v>
      </c>
      <c r="D1451" t="s">
        <v>13</v>
      </c>
      <c r="E1451">
        <v>2</v>
      </c>
      <c r="F1451">
        <v>28</v>
      </c>
      <c r="G1451" t="s">
        <v>11</v>
      </c>
      <c r="H1451" t="s">
        <v>17</v>
      </c>
      <c r="I1451">
        <v>0</v>
      </c>
      <c r="J1451">
        <v>1</v>
      </c>
      <c r="K1451" t="str">
        <f>IF(employee[[#This Row],[LeaveOrNot]]=1, "Leave", "Active")</f>
        <v>Leave</v>
      </c>
    </row>
    <row r="1452" spans="1:11" x14ac:dyDescent="0.25">
      <c r="A1452" t="str" cm="1">
        <f t="array" ref="A1452">"EMP" &amp; TEXT(ROW() - ROW(employee[#Headers]), "0000")</f>
        <v>EMP1451</v>
      </c>
      <c r="B1452" t="s">
        <v>9</v>
      </c>
      <c r="C1452">
        <v>2018</v>
      </c>
      <c r="D1452" t="s">
        <v>10</v>
      </c>
      <c r="E1452">
        <v>3</v>
      </c>
      <c r="F1452">
        <v>24</v>
      </c>
      <c r="G1452" t="s">
        <v>11</v>
      </c>
      <c r="H1452" t="s">
        <v>12</v>
      </c>
      <c r="I1452">
        <v>2</v>
      </c>
      <c r="J1452">
        <v>1</v>
      </c>
      <c r="K1452" t="str">
        <f>IF(employee[[#This Row],[LeaveOrNot]]=1, "Leave", "Active")</f>
        <v>Leave</v>
      </c>
    </row>
    <row r="1453" spans="1:11" x14ac:dyDescent="0.25">
      <c r="A1453" t="str" cm="1">
        <f t="array" ref="A1453">"EMP" &amp; TEXT(ROW() - ROW(employee[#Headers]), "0000")</f>
        <v>EMP1452</v>
      </c>
      <c r="B1453" t="s">
        <v>9</v>
      </c>
      <c r="C1453">
        <v>2014</v>
      </c>
      <c r="D1453" t="s">
        <v>10</v>
      </c>
      <c r="E1453">
        <v>3</v>
      </c>
      <c r="F1453">
        <v>24</v>
      </c>
      <c r="G1453" t="s">
        <v>11</v>
      </c>
      <c r="H1453" t="s">
        <v>12</v>
      </c>
      <c r="I1453">
        <v>2</v>
      </c>
      <c r="J1453">
        <v>0</v>
      </c>
      <c r="K1453" t="str">
        <f>IF(employee[[#This Row],[LeaveOrNot]]=1, "Leave", "Active")</f>
        <v>Active</v>
      </c>
    </row>
    <row r="1454" spans="1:11" x14ac:dyDescent="0.25">
      <c r="A1454" t="str" cm="1">
        <f t="array" ref="A1454">"EMP" &amp; TEXT(ROW() - ROW(employee[#Headers]), "0000")</f>
        <v>EMP1453</v>
      </c>
      <c r="B1454" t="s">
        <v>9</v>
      </c>
      <c r="C1454">
        <v>2016</v>
      </c>
      <c r="D1454" t="s">
        <v>10</v>
      </c>
      <c r="E1454">
        <v>3</v>
      </c>
      <c r="F1454">
        <v>28</v>
      </c>
      <c r="G1454" t="s">
        <v>14</v>
      </c>
      <c r="H1454" t="s">
        <v>12</v>
      </c>
      <c r="I1454">
        <v>5</v>
      </c>
      <c r="J1454">
        <v>0</v>
      </c>
      <c r="K1454" t="str">
        <f>IF(employee[[#This Row],[LeaveOrNot]]=1, "Leave", "Active")</f>
        <v>Active</v>
      </c>
    </row>
    <row r="1455" spans="1:11" x14ac:dyDescent="0.25">
      <c r="A1455" t="str" cm="1">
        <f t="array" ref="A1455">"EMP" &amp; TEXT(ROW() - ROW(employee[#Headers]), "0000")</f>
        <v>EMP1454</v>
      </c>
      <c r="B1455" t="s">
        <v>9</v>
      </c>
      <c r="C1455">
        <v>2014</v>
      </c>
      <c r="D1455" t="s">
        <v>10</v>
      </c>
      <c r="E1455">
        <v>3</v>
      </c>
      <c r="F1455">
        <v>25</v>
      </c>
      <c r="G1455" t="s">
        <v>11</v>
      </c>
      <c r="H1455" t="s">
        <v>12</v>
      </c>
      <c r="I1455">
        <v>3</v>
      </c>
      <c r="J1455">
        <v>0</v>
      </c>
      <c r="K1455" t="str">
        <f>IF(employee[[#This Row],[LeaveOrNot]]=1, "Leave", "Active")</f>
        <v>Active</v>
      </c>
    </row>
    <row r="1456" spans="1:11" x14ac:dyDescent="0.25">
      <c r="A1456" t="str" cm="1">
        <f t="array" ref="A1456">"EMP" &amp; TEXT(ROW() - ROW(employee[#Headers]), "0000")</f>
        <v>EMP1455</v>
      </c>
      <c r="B1456" t="s">
        <v>9</v>
      </c>
      <c r="C1456">
        <v>2014</v>
      </c>
      <c r="D1456" t="s">
        <v>10</v>
      </c>
      <c r="E1456">
        <v>3</v>
      </c>
      <c r="F1456">
        <v>26</v>
      </c>
      <c r="G1456" t="s">
        <v>14</v>
      </c>
      <c r="H1456" t="s">
        <v>12</v>
      </c>
      <c r="I1456">
        <v>4</v>
      </c>
      <c r="J1456">
        <v>0</v>
      </c>
      <c r="K1456" t="str">
        <f>IF(employee[[#This Row],[LeaveOrNot]]=1, "Leave", "Active")</f>
        <v>Active</v>
      </c>
    </row>
    <row r="1457" spans="1:11" x14ac:dyDescent="0.25">
      <c r="A1457" t="str" cm="1">
        <f t="array" ref="A1457">"EMP" &amp; TEXT(ROW() - ROW(employee[#Headers]), "0000")</f>
        <v>EMP1456</v>
      </c>
      <c r="B1457" t="s">
        <v>16</v>
      </c>
      <c r="C1457">
        <v>2017</v>
      </c>
      <c r="D1457" t="s">
        <v>10</v>
      </c>
      <c r="E1457">
        <v>2</v>
      </c>
      <c r="F1457">
        <v>28</v>
      </c>
      <c r="G1457" t="s">
        <v>11</v>
      </c>
      <c r="H1457" t="s">
        <v>12</v>
      </c>
      <c r="I1457">
        <v>2</v>
      </c>
      <c r="J1457">
        <v>0</v>
      </c>
      <c r="K1457" t="str">
        <f>IF(employee[[#This Row],[LeaveOrNot]]=1, "Leave", "Active")</f>
        <v>Active</v>
      </c>
    </row>
    <row r="1458" spans="1:11" x14ac:dyDescent="0.25">
      <c r="A1458" t="str" cm="1">
        <f t="array" ref="A1458">"EMP" &amp; TEXT(ROW() - ROW(employee[#Headers]), "0000")</f>
        <v>EMP1457</v>
      </c>
      <c r="B1458" t="s">
        <v>9</v>
      </c>
      <c r="C1458">
        <v>2012</v>
      </c>
      <c r="D1458" t="s">
        <v>10</v>
      </c>
      <c r="E1458">
        <v>3</v>
      </c>
      <c r="F1458">
        <v>27</v>
      </c>
      <c r="G1458" t="s">
        <v>11</v>
      </c>
      <c r="H1458" t="s">
        <v>12</v>
      </c>
      <c r="I1458">
        <v>5</v>
      </c>
      <c r="J1458">
        <v>0</v>
      </c>
      <c r="K1458" t="str">
        <f>IF(employee[[#This Row],[LeaveOrNot]]=1, "Leave", "Active")</f>
        <v>Active</v>
      </c>
    </row>
    <row r="1459" spans="1:11" x14ac:dyDescent="0.25">
      <c r="A1459" t="str" cm="1">
        <f t="array" ref="A1459">"EMP" &amp; TEXT(ROW() - ROW(employee[#Headers]), "0000")</f>
        <v>EMP1458</v>
      </c>
      <c r="B1459" t="s">
        <v>9</v>
      </c>
      <c r="C1459">
        <v>2016</v>
      </c>
      <c r="D1459" t="s">
        <v>10</v>
      </c>
      <c r="E1459">
        <v>3</v>
      </c>
      <c r="F1459">
        <v>27</v>
      </c>
      <c r="G1459" t="s">
        <v>14</v>
      </c>
      <c r="H1459" t="s">
        <v>12</v>
      </c>
      <c r="I1459">
        <v>5</v>
      </c>
      <c r="J1459">
        <v>0</v>
      </c>
      <c r="K1459" t="str">
        <f>IF(employee[[#This Row],[LeaveOrNot]]=1, "Leave", "Active")</f>
        <v>Active</v>
      </c>
    </row>
    <row r="1460" spans="1:11" x14ac:dyDescent="0.25">
      <c r="A1460" t="str" cm="1">
        <f t="array" ref="A1460">"EMP" &amp; TEXT(ROW() - ROW(employee[#Headers]), "0000")</f>
        <v>EMP1459</v>
      </c>
      <c r="B1460" t="s">
        <v>16</v>
      </c>
      <c r="C1460">
        <v>2018</v>
      </c>
      <c r="D1460" t="s">
        <v>10</v>
      </c>
      <c r="E1460">
        <v>3</v>
      </c>
      <c r="F1460">
        <v>28</v>
      </c>
      <c r="G1460" t="s">
        <v>11</v>
      </c>
      <c r="H1460" t="s">
        <v>12</v>
      </c>
      <c r="I1460">
        <v>2</v>
      </c>
      <c r="J1460">
        <v>1</v>
      </c>
      <c r="K1460" t="str">
        <f>IF(employee[[#This Row],[LeaveOrNot]]=1, "Leave", "Active")</f>
        <v>Leave</v>
      </c>
    </row>
    <row r="1461" spans="1:11" x14ac:dyDescent="0.25">
      <c r="A1461" t="str" cm="1">
        <f t="array" ref="A1461">"EMP" &amp; TEXT(ROW() - ROW(employee[#Headers]), "0000")</f>
        <v>EMP1460</v>
      </c>
      <c r="B1461" t="s">
        <v>9</v>
      </c>
      <c r="C1461">
        <v>2017</v>
      </c>
      <c r="D1461" t="s">
        <v>10</v>
      </c>
      <c r="E1461">
        <v>3</v>
      </c>
      <c r="F1461">
        <v>24</v>
      </c>
      <c r="G1461" t="s">
        <v>11</v>
      </c>
      <c r="H1461" t="s">
        <v>12</v>
      </c>
      <c r="I1461">
        <v>2</v>
      </c>
      <c r="J1461">
        <v>0</v>
      </c>
      <c r="K1461" t="str">
        <f>IF(employee[[#This Row],[LeaveOrNot]]=1, "Leave", "Active")</f>
        <v>Active</v>
      </c>
    </row>
    <row r="1462" spans="1:11" x14ac:dyDescent="0.25">
      <c r="A1462" t="str" cm="1">
        <f t="array" ref="A1462">"EMP" &amp; TEXT(ROW() - ROW(employee[#Headers]), "0000")</f>
        <v>EMP1461</v>
      </c>
      <c r="B1462" t="s">
        <v>9</v>
      </c>
      <c r="C1462">
        <v>2012</v>
      </c>
      <c r="D1462" t="s">
        <v>13</v>
      </c>
      <c r="E1462">
        <v>3</v>
      </c>
      <c r="F1462">
        <v>24</v>
      </c>
      <c r="G1462" t="s">
        <v>11</v>
      </c>
      <c r="H1462" t="s">
        <v>12</v>
      </c>
      <c r="I1462">
        <v>2</v>
      </c>
      <c r="J1462">
        <v>0</v>
      </c>
      <c r="K1462" t="str">
        <f>IF(employee[[#This Row],[LeaveOrNot]]=1, "Leave", "Active")</f>
        <v>Active</v>
      </c>
    </row>
    <row r="1463" spans="1:11" x14ac:dyDescent="0.25">
      <c r="A1463" t="str" cm="1">
        <f t="array" ref="A1463">"EMP" &amp; TEXT(ROW() - ROW(employee[#Headers]), "0000")</f>
        <v>EMP1462</v>
      </c>
      <c r="B1463" t="s">
        <v>9</v>
      </c>
      <c r="C1463">
        <v>2016</v>
      </c>
      <c r="D1463" t="s">
        <v>15</v>
      </c>
      <c r="E1463">
        <v>3</v>
      </c>
      <c r="F1463">
        <v>28</v>
      </c>
      <c r="G1463" t="s">
        <v>11</v>
      </c>
      <c r="H1463" t="s">
        <v>12</v>
      </c>
      <c r="I1463">
        <v>0</v>
      </c>
      <c r="J1463">
        <v>0</v>
      </c>
      <c r="K1463" t="str">
        <f>IF(employee[[#This Row],[LeaveOrNot]]=1, "Leave", "Active")</f>
        <v>Active</v>
      </c>
    </row>
    <row r="1464" spans="1:11" x14ac:dyDescent="0.25">
      <c r="A1464" t="str" cm="1">
        <f t="array" ref="A1464">"EMP" &amp; TEXT(ROW() - ROW(employee[#Headers]), "0000")</f>
        <v>EMP1463</v>
      </c>
      <c r="B1464" t="s">
        <v>9</v>
      </c>
      <c r="C1464">
        <v>2012</v>
      </c>
      <c r="D1464" t="s">
        <v>10</v>
      </c>
      <c r="E1464">
        <v>3</v>
      </c>
      <c r="F1464">
        <v>27</v>
      </c>
      <c r="G1464" t="s">
        <v>11</v>
      </c>
      <c r="H1464" t="s">
        <v>12</v>
      </c>
      <c r="I1464">
        <v>5</v>
      </c>
      <c r="J1464">
        <v>0</v>
      </c>
      <c r="K1464" t="str">
        <f>IF(employee[[#This Row],[LeaveOrNot]]=1, "Leave", "Active")</f>
        <v>Active</v>
      </c>
    </row>
    <row r="1465" spans="1:11" x14ac:dyDescent="0.25">
      <c r="A1465" t="str" cm="1">
        <f t="array" ref="A1465">"EMP" &amp; TEXT(ROW() - ROW(employee[#Headers]), "0000")</f>
        <v>EMP1464</v>
      </c>
      <c r="B1465" t="s">
        <v>9</v>
      </c>
      <c r="C1465">
        <v>2014</v>
      </c>
      <c r="D1465" t="s">
        <v>10</v>
      </c>
      <c r="E1465">
        <v>3</v>
      </c>
      <c r="F1465">
        <v>27</v>
      </c>
      <c r="G1465" t="s">
        <v>11</v>
      </c>
      <c r="H1465" t="s">
        <v>12</v>
      </c>
      <c r="I1465">
        <v>5</v>
      </c>
      <c r="J1465">
        <v>0</v>
      </c>
      <c r="K1465" t="str">
        <f>IF(employee[[#This Row],[LeaveOrNot]]=1, "Leave", "Active")</f>
        <v>Active</v>
      </c>
    </row>
    <row r="1466" spans="1:11" x14ac:dyDescent="0.25">
      <c r="A1466" t="str" cm="1">
        <f t="array" ref="A1466">"EMP" &amp; TEXT(ROW() - ROW(employee[#Headers]), "0000")</f>
        <v>EMP1465</v>
      </c>
      <c r="B1466" t="s">
        <v>9</v>
      </c>
      <c r="C1466">
        <v>2017</v>
      </c>
      <c r="D1466" t="s">
        <v>10</v>
      </c>
      <c r="E1466">
        <v>3</v>
      </c>
      <c r="F1466">
        <v>24</v>
      </c>
      <c r="G1466" t="s">
        <v>11</v>
      </c>
      <c r="H1466" t="s">
        <v>12</v>
      </c>
      <c r="I1466">
        <v>2</v>
      </c>
      <c r="J1466">
        <v>1</v>
      </c>
      <c r="K1466" t="str">
        <f>IF(employee[[#This Row],[LeaveOrNot]]=1, "Leave", "Active")</f>
        <v>Leave</v>
      </c>
    </row>
    <row r="1467" spans="1:11" x14ac:dyDescent="0.25">
      <c r="A1467" t="str" cm="1">
        <f t="array" ref="A1467">"EMP" &amp; TEXT(ROW() - ROW(employee[#Headers]), "0000")</f>
        <v>EMP1466</v>
      </c>
      <c r="B1467" t="s">
        <v>9</v>
      </c>
      <c r="C1467">
        <v>2012</v>
      </c>
      <c r="D1467" t="s">
        <v>10</v>
      </c>
      <c r="E1467">
        <v>1</v>
      </c>
      <c r="F1467">
        <v>27</v>
      </c>
      <c r="G1467" t="s">
        <v>11</v>
      </c>
      <c r="H1467" t="s">
        <v>12</v>
      </c>
      <c r="I1467">
        <v>5</v>
      </c>
      <c r="J1467">
        <v>0</v>
      </c>
      <c r="K1467" t="str">
        <f>IF(employee[[#This Row],[LeaveOrNot]]=1, "Leave", "Active")</f>
        <v>Active</v>
      </c>
    </row>
    <row r="1468" spans="1:11" x14ac:dyDescent="0.25">
      <c r="A1468" t="str" cm="1">
        <f t="array" ref="A1468">"EMP" &amp; TEXT(ROW() - ROW(employee[#Headers]), "0000")</f>
        <v>EMP1467</v>
      </c>
      <c r="B1468" t="s">
        <v>9</v>
      </c>
      <c r="C1468">
        <v>2017</v>
      </c>
      <c r="D1468" t="s">
        <v>10</v>
      </c>
      <c r="E1468">
        <v>3</v>
      </c>
      <c r="F1468">
        <v>28</v>
      </c>
      <c r="G1468" t="s">
        <v>14</v>
      </c>
      <c r="H1468" t="s">
        <v>12</v>
      </c>
      <c r="I1468">
        <v>5</v>
      </c>
      <c r="J1468">
        <v>0</v>
      </c>
      <c r="K1468" t="str">
        <f>IF(employee[[#This Row],[LeaveOrNot]]=1, "Leave", "Active")</f>
        <v>Active</v>
      </c>
    </row>
    <row r="1469" spans="1:11" x14ac:dyDescent="0.25">
      <c r="A1469" t="str" cm="1">
        <f t="array" ref="A1469">"EMP" &amp; TEXT(ROW() - ROW(employee[#Headers]), "0000")</f>
        <v>EMP1468</v>
      </c>
      <c r="B1469" t="s">
        <v>9</v>
      </c>
      <c r="C1469">
        <v>2014</v>
      </c>
      <c r="D1469" t="s">
        <v>13</v>
      </c>
      <c r="E1469">
        <v>3</v>
      </c>
      <c r="F1469">
        <v>25</v>
      </c>
      <c r="G1469" t="s">
        <v>11</v>
      </c>
      <c r="H1469" t="s">
        <v>12</v>
      </c>
      <c r="I1469">
        <v>3</v>
      </c>
      <c r="J1469">
        <v>0</v>
      </c>
      <c r="K1469" t="str">
        <f>IF(employee[[#This Row],[LeaveOrNot]]=1, "Leave", "Active")</f>
        <v>Active</v>
      </c>
    </row>
    <row r="1470" spans="1:11" x14ac:dyDescent="0.25">
      <c r="A1470" t="str" cm="1">
        <f t="array" ref="A1470">"EMP" &amp; TEXT(ROW() - ROW(employee[#Headers]), "0000")</f>
        <v>EMP1469</v>
      </c>
      <c r="B1470" t="s">
        <v>9</v>
      </c>
      <c r="C1470">
        <v>2015</v>
      </c>
      <c r="D1470" t="s">
        <v>13</v>
      </c>
      <c r="E1470">
        <v>3</v>
      </c>
      <c r="F1470">
        <v>25</v>
      </c>
      <c r="G1470" t="s">
        <v>11</v>
      </c>
      <c r="H1470" t="s">
        <v>12</v>
      </c>
      <c r="I1470">
        <v>3</v>
      </c>
      <c r="J1470">
        <v>0</v>
      </c>
      <c r="K1470" t="str">
        <f>IF(employee[[#This Row],[LeaveOrNot]]=1, "Leave", "Active")</f>
        <v>Active</v>
      </c>
    </row>
    <row r="1471" spans="1:11" x14ac:dyDescent="0.25">
      <c r="A1471" t="str" cm="1">
        <f t="array" ref="A1471">"EMP" &amp; TEXT(ROW() - ROW(employee[#Headers]), "0000")</f>
        <v>EMP1470</v>
      </c>
      <c r="B1471" t="s">
        <v>9</v>
      </c>
      <c r="C1471">
        <v>2017</v>
      </c>
      <c r="D1471" t="s">
        <v>13</v>
      </c>
      <c r="E1471">
        <v>2</v>
      </c>
      <c r="F1471">
        <v>28</v>
      </c>
      <c r="G1471" t="s">
        <v>11</v>
      </c>
      <c r="H1471" t="s">
        <v>12</v>
      </c>
      <c r="I1471">
        <v>0</v>
      </c>
      <c r="J1471">
        <v>1</v>
      </c>
      <c r="K1471" t="str">
        <f>IF(employee[[#This Row],[LeaveOrNot]]=1, "Leave", "Active")</f>
        <v>Leave</v>
      </c>
    </row>
    <row r="1472" spans="1:11" x14ac:dyDescent="0.25">
      <c r="A1472" t="str" cm="1">
        <f t="array" ref="A1472">"EMP" &amp; TEXT(ROW() - ROW(employee[#Headers]), "0000")</f>
        <v>EMP1471</v>
      </c>
      <c r="B1472" t="s">
        <v>9</v>
      </c>
      <c r="C1472">
        <v>2015</v>
      </c>
      <c r="D1472" t="s">
        <v>13</v>
      </c>
      <c r="E1472">
        <v>2</v>
      </c>
      <c r="F1472">
        <v>26</v>
      </c>
      <c r="G1472" t="s">
        <v>14</v>
      </c>
      <c r="H1472" t="s">
        <v>12</v>
      </c>
      <c r="I1472">
        <v>4</v>
      </c>
      <c r="J1472">
        <v>1</v>
      </c>
      <c r="K1472" t="str">
        <f>IF(employee[[#This Row],[LeaveOrNot]]=1, "Leave", "Active")</f>
        <v>Leave</v>
      </c>
    </row>
    <row r="1473" spans="1:11" x14ac:dyDescent="0.25">
      <c r="A1473" t="str" cm="1">
        <f t="array" ref="A1473">"EMP" &amp; TEXT(ROW() - ROW(employee[#Headers]), "0000")</f>
        <v>EMP1472</v>
      </c>
      <c r="B1473" t="s">
        <v>9</v>
      </c>
      <c r="C1473">
        <v>2015</v>
      </c>
      <c r="D1473" t="s">
        <v>13</v>
      </c>
      <c r="E1473">
        <v>2</v>
      </c>
      <c r="F1473">
        <v>27</v>
      </c>
      <c r="G1473" t="s">
        <v>14</v>
      </c>
      <c r="H1473" t="s">
        <v>12</v>
      </c>
      <c r="I1473">
        <v>5</v>
      </c>
      <c r="J1473">
        <v>1</v>
      </c>
      <c r="K1473" t="str">
        <f>IF(employee[[#This Row],[LeaveOrNot]]=1, "Leave", "Active")</f>
        <v>Leave</v>
      </c>
    </row>
    <row r="1474" spans="1:11" x14ac:dyDescent="0.25">
      <c r="A1474" t="str" cm="1">
        <f t="array" ref="A1474">"EMP" &amp; TEXT(ROW() - ROW(employee[#Headers]), "0000")</f>
        <v>EMP1473</v>
      </c>
      <c r="B1474" t="s">
        <v>9</v>
      </c>
      <c r="C1474">
        <v>2015</v>
      </c>
      <c r="D1474" t="s">
        <v>13</v>
      </c>
      <c r="E1474">
        <v>3</v>
      </c>
      <c r="F1474">
        <v>26</v>
      </c>
      <c r="G1474" t="s">
        <v>14</v>
      </c>
      <c r="H1474" t="s">
        <v>12</v>
      </c>
      <c r="I1474">
        <v>4</v>
      </c>
      <c r="J1474">
        <v>1</v>
      </c>
      <c r="K1474" t="str">
        <f>IF(employee[[#This Row],[LeaveOrNot]]=1, "Leave", "Active")</f>
        <v>Leave</v>
      </c>
    </row>
    <row r="1475" spans="1:11" x14ac:dyDescent="0.25">
      <c r="A1475" t="str" cm="1">
        <f t="array" ref="A1475">"EMP" &amp; TEXT(ROW() - ROW(employee[#Headers]), "0000")</f>
        <v>EMP1474</v>
      </c>
      <c r="B1475" t="s">
        <v>9</v>
      </c>
      <c r="C1475">
        <v>2015</v>
      </c>
      <c r="D1475" t="s">
        <v>10</v>
      </c>
      <c r="E1475">
        <v>2</v>
      </c>
      <c r="F1475">
        <v>28</v>
      </c>
      <c r="G1475" t="s">
        <v>14</v>
      </c>
      <c r="H1475" t="s">
        <v>12</v>
      </c>
      <c r="I1475">
        <v>3</v>
      </c>
      <c r="J1475">
        <v>1</v>
      </c>
      <c r="K1475" t="str">
        <f>IF(employee[[#This Row],[LeaveOrNot]]=1, "Leave", "Active")</f>
        <v>Leave</v>
      </c>
    </row>
    <row r="1476" spans="1:11" x14ac:dyDescent="0.25">
      <c r="A1476" t="str" cm="1">
        <f t="array" ref="A1476">"EMP" &amp; TEXT(ROW() - ROW(employee[#Headers]), "0000")</f>
        <v>EMP1475</v>
      </c>
      <c r="B1476" t="s">
        <v>9</v>
      </c>
      <c r="C1476">
        <v>2012</v>
      </c>
      <c r="D1476" t="s">
        <v>13</v>
      </c>
      <c r="E1476">
        <v>3</v>
      </c>
      <c r="F1476">
        <v>25</v>
      </c>
      <c r="G1476" t="s">
        <v>11</v>
      </c>
      <c r="H1476" t="s">
        <v>12</v>
      </c>
      <c r="I1476">
        <v>3</v>
      </c>
      <c r="J1476">
        <v>0</v>
      </c>
      <c r="K1476" t="str">
        <f>IF(employee[[#This Row],[LeaveOrNot]]=1, "Leave", "Active")</f>
        <v>Active</v>
      </c>
    </row>
    <row r="1477" spans="1:11" x14ac:dyDescent="0.25">
      <c r="A1477" t="str" cm="1">
        <f t="array" ref="A1477">"EMP" &amp; TEXT(ROW() - ROW(employee[#Headers]), "0000")</f>
        <v>EMP1476</v>
      </c>
      <c r="B1477" t="s">
        <v>9</v>
      </c>
      <c r="C1477">
        <v>2013</v>
      </c>
      <c r="D1477" t="s">
        <v>10</v>
      </c>
      <c r="E1477">
        <v>3</v>
      </c>
      <c r="F1477">
        <v>25</v>
      </c>
      <c r="G1477" t="s">
        <v>11</v>
      </c>
      <c r="H1477" t="s">
        <v>17</v>
      </c>
      <c r="I1477">
        <v>3</v>
      </c>
      <c r="J1477">
        <v>1</v>
      </c>
      <c r="K1477" t="str">
        <f>IF(employee[[#This Row],[LeaveOrNot]]=1, "Leave", "Active")</f>
        <v>Leave</v>
      </c>
    </row>
    <row r="1478" spans="1:11" x14ac:dyDescent="0.25">
      <c r="A1478" t="str" cm="1">
        <f t="array" ref="A1478">"EMP" &amp; TEXT(ROW() - ROW(employee[#Headers]), "0000")</f>
        <v>EMP1477</v>
      </c>
      <c r="B1478" t="s">
        <v>9</v>
      </c>
      <c r="C1478">
        <v>2016</v>
      </c>
      <c r="D1478" t="s">
        <v>15</v>
      </c>
      <c r="E1478">
        <v>3</v>
      </c>
      <c r="F1478">
        <v>26</v>
      </c>
      <c r="G1478" t="s">
        <v>11</v>
      </c>
      <c r="H1478" t="s">
        <v>12</v>
      </c>
      <c r="I1478">
        <v>4</v>
      </c>
      <c r="J1478">
        <v>0</v>
      </c>
      <c r="K1478" t="str">
        <f>IF(employee[[#This Row],[LeaveOrNot]]=1, "Leave", "Active")</f>
        <v>Active</v>
      </c>
    </row>
    <row r="1479" spans="1:11" x14ac:dyDescent="0.25">
      <c r="A1479" t="str" cm="1">
        <f t="array" ref="A1479">"EMP" &amp; TEXT(ROW() - ROW(employee[#Headers]), "0000")</f>
        <v>EMP1478</v>
      </c>
      <c r="B1479" t="s">
        <v>18</v>
      </c>
      <c r="C1479">
        <v>2018</v>
      </c>
      <c r="D1479" t="s">
        <v>15</v>
      </c>
      <c r="E1479">
        <v>3</v>
      </c>
      <c r="F1479">
        <v>24</v>
      </c>
      <c r="G1479" t="s">
        <v>14</v>
      </c>
      <c r="H1479" t="s">
        <v>12</v>
      </c>
      <c r="I1479">
        <v>2</v>
      </c>
      <c r="J1479">
        <v>1</v>
      </c>
      <c r="K1479" t="str">
        <f>IF(employee[[#This Row],[LeaveOrNot]]=1, "Leave", "Active")</f>
        <v>Leave</v>
      </c>
    </row>
    <row r="1480" spans="1:11" x14ac:dyDescent="0.25">
      <c r="A1480" t="str" cm="1">
        <f t="array" ref="A1480">"EMP" &amp; TEXT(ROW() - ROW(employee[#Headers]), "0000")</f>
        <v>EMP1479</v>
      </c>
      <c r="B1480" t="s">
        <v>9</v>
      </c>
      <c r="C1480">
        <v>2014</v>
      </c>
      <c r="D1480" t="s">
        <v>10</v>
      </c>
      <c r="E1480">
        <v>3</v>
      </c>
      <c r="F1480">
        <v>27</v>
      </c>
      <c r="G1480" t="s">
        <v>14</v>
      </c>
      <c r="H1480" t="s">
        <v>12</v>
      </c>
      <c r="I1480">
        <v>5</v>
      </c>
      <c r="J1480">
        <v>0</v>
      </c>
      <c r="K1480" t="str">
        <f>IF(employee[[#This Row],[LeaveOrNot]]=1, "Leave", "Active")</f>
        <v>Active</v>
      </c>
    </row>
    <row r="1481" spans="1:11" x14ac:dyDescent="0.25">
      <c r="A1481" t="str" cm="1">
        <f t="array" ref="A1481">"EMP" &amp; TEXT(ROW() - ROW(employee[#Headers]), "0000")</f>
        <v>EMP1480</v>
      </c>
      <c r="B1481" t="s">
        <v>16</v>
      </c>
      <c r="C1481">
        <v>2017</v>
      </c>
      <c r="D1481" t="s">
        <v>15</v>
      </c>
      <c r="E1481">
        <v>2</v>
      </c>
      <c r="F1481">
        <v>26</v>
      </c>
      <c r="G1481" t="s">
        <v>11</v>
      </c>
      <c r="H1481" t="s">
        <v>17</v>
      </c>
      <c r="I1481">
        <v>4</v>
      </c>
      <c r="J1481">
        <v>1</v>
      </c>
      <c r="K1481" t="str">
        <f>IF(employee[[#This Row],[LeaveOrNot]]=1, "Leave", "Active")</f>
        <v>Leave</v>
      </c>
    </row>
    <row r="1482" spans="1:11" x14ac:dyDescent="0.25">
      <c r="A1482" t="str" cm="1">
        <f t="array" ref="A1482">"EMP" &amp; TEXT(ROW() - ROW(employee[#Headers]), "0000")</f>
        <v>EMP1481</v>
      </c>
      <c r="B1482" t="s">
        <v>9</v>
      </c>
      <c r="C1482">
        <v>2015</v>
      </c>
      <c r="D1482" t="s">
        <v>13</v>
      </c>
      <c r="E1482">
        <v>2</v>
      </c>
      <c r="F1482">
        <v>27</v>
      </c>
      <c r="G1482" t="s">
        <v>14</v>
      </c>
      <c r="H1482" t="s">
        <v>12</v>
      </c>
      <c r="I1482">
        <v>5</v>
      </c>
      <c r="J1482">
        <v>1</v>
      </c>
      <c r="K1482" t="str">
        <f>IF(employee[[#This Row],[LeaveOrNot]]=1, "Leave", "Active")</f>
        <v>Leave</v>
      </c>
    </row>
    <row r="1483" spans="1:11" x14ac:dyDescent="0.25">
      <c r="A1483" t="str" cm="1">
        <f t="array" ref="A1483">"EMP" &amp; TEXT(ROW() - ROW(employee[#Headers]), "0000")</f>
        <v>EMP1482</v>
      </c>
      <c r="B1483" t="s">
        <v>9</v>
      </c>
      <c r="C1483">
        <v>2014</v>
      </c>
      <c r="D1483" t="s">
        <v>10</v>
      </c>
      <c r="E1483">
        <v>3</v>
      </c>
      <c r="F1483">
        <v>24</v>
      </c>
      <c r="G1483" t="s">
        <v>11</v>
      </c>
      <c r="H1483" t="s">
        <v>12</v>
      </c>
      <c r="I1483">
        <v>2</v>
      </c>
      <c r="J1483">
        <v>0</v>
      </c>
      <c r="K1483" t="str">
        <f>IF(employee[[#This Row],[LeaveOrNot]]=1, "Leave", "Active")</f>
        <v>Active</v>
      </c>
    </row>
    <row r="1484" spans="1:11" x14ac:dyDescent="0.25">
      <c r="A1484" t="str" cm="1">
        <f t="array" ref="A1484">"EMP" &amp; TEXT(ROW() - ROW(employee[#Headers]), "0000")</f>
        <v>EMP1483</v>
      </c>
      <c r="B1484" t="s">
        <v>16</v>
      </c>
      <c r="C1484">
        <v>2017</v>
      </c>
      <c r="D1484" t="s">
        <v>13</v>
      </c>
      <c r="E1484">
        <v>2</v>
      </c>
      <c r="F1484">
        <v>25</v>
      </c>
      <c r="G1484" t="s">
        <v>14</v>
      </c>
      <c r="H1484" t="s">
        <v>12</v>
      </c>
      <c r="I1484">
        <v>3</v>
      </c>
      <c r="J1484">
        <v>0</v>
      </c>
      <c r="K1484" t="str">
        <f>IF(employee[[#This Row],[LeaveOrNot]]=1, "Leave", "Active")</f>
        <v>Active</v>
      </c>
    </row>
    <row r="1485" spans="1:11" x14ac:dyDescent="0.25">
      <c r="A1485" t="str" cm="1">
        <f t="array" ref="A1485">"EMP" &amp; TEXT(ROW() - ROW(employee[#Headers]), "0000")</f>
        <v>EMP1484</v>
      </c>
      <c r="B1485" t="s">
        <v>9</v>
      </c>
      <c r="C1485">
        <v>2017</v>
      </c>
      <c r="D1485" t="s">
        <v>15</v>
      </c>
      <c r="E1485">
        <v>3</v>
      </c>
      <c r="F1485">
        <v>28</v>
      </c>
      <c r="G1485" t="s">
        <v>14</v>
      </c>
      <c r="H1485" t="s">
        <v>12</v>
      </c>
      <c r="I1485">
        <v>2</v>
      </c>
      <c r="J1485">
        <v>0</v>
      </c>
      <c r="K1485" t="str">
        <f>IF(employee[[#This Row],[LeaveOrNot]]=1, "Leave", "Active")</f>
        <v>Active</v>
      </c>
    </row>
    <row r="1486" spans="1:11" x14ac:dyDescent="0.25">
      <c r="A1486" t="str" cm="1">
        <f t="array" ref="A1486">"EMP" &amp; TEXT(ROW() - ROW(employee[#Headers]), "0000")</f>
        <v>EMP1485</v>
      </c>
      <c r="B1486" t="s">
        <v>9</v>
      </c>
      <c r="C1486">
        <v>2014</v>
      </c>
      <c r="D1486" t="s">
        <v>10</v>
      </c>
      <c r="E1486">
        <v>3</v>
      </c>
      <c r="F1486">
        <v>27</v>
      </c>
      <c r="G1486" t="s">
        <v>11</v>
      </c>
      <c r="H1486" t="s">
        <v>17</v>
      </c>
      <c r="I1486">
        <v>5</v>
      </c>
      <c r="J1486">
        <v>0</v>
      </c>
      <c r="K1486" t="str">
        <f>IF(employee[[#This Row],[LeaveOrNot]]=1, "Leave", "Active")</f>
        <v>Active</v>
      </c>
    </row>
    <row r="1487" spans="1:11" x14ac:dyDescent="0.25">
      <c r="A1487" t="str" cm="1">
        <f t="array" ref="A1487">"EMP" &amp; TEXT(ROW() - ROW(employee[#Headers]), "0000")</f>
        <v>EMP1486</v>
      </c>
      <c r="B1487" t="s">
        <v>9</v>
      </c>
      <c r="C1487">
        <v>2012</v>
      </c>
      <c r="D1487" t="s">
        <v>10</v>
      </c>
      <c r="E1487">
        <v>3</v>
      </c>
      <c r="F1487">
        <v>24</v>
      </c>
      <c r="G1487" t="s">
        <v>11</v>
      </c>
      <c r="H1487" t="s">
        <v>12</v>
      </c>
      <c r="I1487">
        <v>2</v>
      </c>
      <c r="J1487">
        <v>0</v>
      </c>
      <c r="K1487" t="str">
        <f>IF(employee[[#This Row],[LeaveOrNot]]=1, "Leave", "Active")</f>
        <v>Active</v>
      </c>
    </row>
    <row r="1488" spans="1:11" x14ac:dyDescent="0.25">
      <c r="A1488" t="str" cm="1">
        <f t="array" ref="A1488">"EMP" &amp; TEXT(ROW() - ROW(employee[#Headers]), "0000")</f>
        <v>EMP1487</v>
      </c>
      <c r="B1488" t="s">
        <v>9</v>
      </c>
      <c r="C1488">
        <v>2018</v>
      </c>
      <c r="D1488" t="s">
        <v>13</v>
      </c>
      <c r="E1488">
        <v>3</v>
      </c>
      <c r="F1488">
        <v>24</v>
      </c>
      <c r="G1488" t="s">
        <v>11</v>
      </c>
      <c r="H1488" t="s">
        <v>12</v>
      </c>
      <c r="I1488">
        <v>2</v>
      </c>
      <c r="J1488">
        <v>1</v>
      </c>
      <c r="K1488" t="str">
        <f>IF(employee[[#This Row],[LeaveOrNot]]=1, "Leave", "Active")</f>
        <v>Leave</v>
      </c>
    </row>
    <row r="1489" spans="1:11" x14ac:dyDescent="0.25">
      <c r="A1489" t="str" cm="1">
        <f t="array" ref="A1489">"EMP" &amp; TEXT(ROW() - ROW(employee[#Headers]), "0000")</f>
        <v>EMP1488</v>
      </c>
      <c r="B1489" t="s">
        <v>9</v>
      </c>
      <c r="C1489">
        <v>2015</v>
      </c>
      <c r="D1489" t="s">
        <v>10</v>
      </c>
      <c r="E1489">
        <v>3</v>
      </c>
      <c r="F1489">
        <v>27</v>
      </c>
      <c r="G1489" t="s">
        <v>14</v>
      </c>
      <c r="H1489" t="s">
        <v>17</v>
      </c>
      <c r="I1489">
        <v>5</v>
      </c>
      <c r="J1489">
        <v>1</v>
      </c>
      <c r="K1489" t="str">
        <f>IF(employee[[#This Row],[LeaveOrNot]]=1, "Leave", "Active")</f>
        <v>Leave</v>
      </c>
    </row>
    <row r="1490" spans="1:11" x14ac:dyDescent="0.25">
      <c r="A1490" t="str" cm="1">
        <f t="array" ref="A1490">"EMP" &amp; TEXT(ROW() - ROW(employee[#Headers]), "0000")</f>
        <v>EMP1489</v>
      </c>
      <c r="B1490" t="s">
        <v>9</v>
      </c>
      <c r="C1490">
        <v>2015</v>
      </c>
      <c r="D1490" t="s">
        <v>15</v>
      </c>
      <c r="E1490">
        <v>3</v>
      </c>
      <c r="F1490">
        <v>28</v>
      </c>
      <c r="G1490" t="s">
        <v>14</v>
      </c>
      <c r="H1490" t="s">
        <v>12</v>
      </c>
      <c r="I1490">
        <v>3</v>
      </c>
      <c r="J1490">
        <v>0</v>
      </c>
      <c r="K1490" t="str">
        <f>IF(employee[[#This Row],[LeaveOrNot]]=1, "Leave", "Active")</f>
        <v>Active</v>
      </c>
    </row>
    <row r="1491" spans="1:11" x14ac:dyDescent="0.25">
      <c r="A1491" t="str" cm="1">
        <f t="array" ref="A1491">"EMP" &amp; TEXT(ROW() - ROW(employee[#Headers]), "0000")</f>
        <v>EMP1490</v>
      </c>
      <c r="B1491" t="s">
        <v>9</v>
      </c>
      <c r="C1491">
        <v>2015</v>
      </c>
      <c r="D1491" t="s">
        <v>13</v>
      </c>
      <c r="E1491">
        <v>3</v>
      </c>
      <c r="F1491">
        <v>27</v>
      </c>
      <c r="G1491" t="s">
        <v>14</v>
      </c>
      <c r="H1491" t="s">
        <v>12</v>
      </c>
      <c r="I1491">
        <v>5</v>
      </c>
      <c r="J1491">
        <v>1</v>
      </c>
      <c r="K1491" t="str">
        <f>IF(employee[[#This Row],[LeaveOrNot]]=1, "Leave", "Active")</f>
        <v>Leave</v>
      </c>
    </row>
    <row r="1492" spans="1:11" x14ac:dyDescent="0.25">
      <c r="A1492" t="str" cm="1">
        <f t="array" ref="A1492">"EMP" &amp; TEXT(ROW() - ROW(employee[#Headers]), "0000")</f>
        <v>EMP1491</v>
      </c>
      <c r="B1492" t="s">
        <v>9</v>
      </c>
      <c r="C1492">
        <v>2015</v>
      </c>
      <c r="D1492" t="s">
        <v>10</v>
      </c>
      <c r="E1492">
        <v>3</v>
      </c>
      <c r="F1492">
        <v>28</v>
      </c>
      <c r="G1492" t="s">
        <v>11</v>
      </c>
      <c r="H1492" t="s">
        <v>12</v>
      </c>
      <c r="I1492">
        <v>5</v>
      </c>
      <c r="J1492">
        <v>0</v>
      </c>
      <c r="K1492" t="str">
        <f>IF(employee[[#This Row],[LeaveOrNot]]=1, "Leave", "Active")</f>
        <v>Active</v>
      </c>
    </row>
    <row r="1493" spans="1:11" x14ac:dyDescent="0.25">
      <c r="A1493" t="str" cm="1">
        <f t="array" ref="A1493">"EMP" &amp; TEXT(ROW() - ROW(employee[#Headers]), "0000")</f>
        <v>EMP1492</v>
      </c>
      <c r="B1493" t="s">
        <v>9</v>
      </c>
      <c r="C1493">
        <v>2015</v>
      </c>
      <c r="D1493" t="s">
        <v>15</v>
      </c>
      <c r="E1493">
        <v>2</v>
      </c>
      <c r="F1493">
        <v>27</v>
      </c>
      <c r="G1493" t="s">
        <v>14</v>
      </c>
      <c r="H1493" t="s">
        <v>17</v>
      </c>
      <c r="I1493">
        <v>5</v>
      </c>
      <c r="J1493">
        <v>1</v>
      </c>
      <c r="K1493" t="str">
        <f>IF(employee[[#This Row],[LeaveOrNot]]=1, "Leave", "Active")</f>
        <v>Leave</v>
      </c>
    </row>
    <row r="1494" spans="1:11" x14ac:dyDescent="0.25">
      <c r="A1494" t="str" cm="1">
        <f t="array" ref="A1494">"EMP" &amp; TEXT(ROW() - ROW(employee[#Headers]), "0000")</f>
        <v>EMP1493</v>
      </c>
      <c r="B1494" t="s">
        <v>9</v>
      </c>
      <c r="C1494">
        <v>2016</v>
      </c>
      <c r="D1494" t="s">
        <v>10</v>
      </c>
      <c r="E1494">
        <v>3</v>
      </c>
      <c r="F1494">
        <v>27</v>
      </c>
      <c r="G1494" t="s">
        <v>11</v>
      </c>
      <c r="H1494" t="s">
        <v>12</v>
      </c>
      <c r="I1494">
        <v>5</v>
      </c>
      <c r="J1494">
        <v>0</v>
      </c>
      <c r="K1494" t="str">
        <f>IF(employee[[#This Row],[LeaveOrNot]]=1, "Leave", "Active")</f>
        <v>Active</v>
      </c>
    </row>
    <row r="1495" spans="1:11" x14ac:dyDescent="0.25">
      <c r="A1495" t="str" cm="1">
        <f t="array" ref="A1495">"EMP" &amp; TEXT(ROW() - ROW(employee[#Headers]), "0000")</f>
        <v>EMP1494</v>
      </c>
      <c r="B1495" t="s">
        <v>16</v>
      </c>
      <c r="C1495">
        <v>2017</v>
      </c>
      <c r="D1495" t="s">
        <v>15</v>
      </c>
      <c r="E1495">
        <v>3</v>
      </c>
      <c r="F1495">
        <v>27</v>
      </c>
      <c r="G1495" t="s">
        <v>14</v>
      </c>
      <c r="H1495" t="s">
        <v>12</v>
      </c>
      <c r="I1495">
        <v>5</v>
      </c>
      <c r="J1495">
        <v>1</v>
      </c>
      <c r="K1495" t="str">
        <f>IF(employee[[#This Row],[LeaveOrNot]]=1, "Leave", "Active")</f>
        <v>Leave</v>
      </c>
    </row>
    <row r="1496" spans="1:11" x14ac:dyDescent="0.25">
      <c r="A1496" t="str" cm="1">
        <f t="array" ref="A1496">"EMP" &amp; TEXT(ROW() - ROW(employee[#Headers]), "0000")</f>
        <v>EMP1495</v>
      </c>
      <c r="B1496" t="s">
        <v>9</v>
      </c>
      <c r="C1496">
        <v>2017</v>
      </c>
      <c r="D1496" t="s">
        <v>13</v>
      </c>
      <c r="E1496">
        <v>2</v>
      </c>
      <c r="F1496">
        <v>26</v>
      </c>
      <c r="G1496" t="s">
        <v>14</v>
      </c>
      <c r="H1496" t="s">
        <v>12</v>
      </c>
      <c r="I1496">
        <v>4</v>
      </c>
      <c r="J1496">
        <v>1</v>
      </c>
      <c r="K1496" t="str">
        <f>IF(employee[[#This Row],[LeaveOrNot]]=1, "Leave", "Active")</f>
        <v>Leave</v>
      </c>
    </row>
    <row r="1497" spans="1:11" x14ac:dyDescent="0.25">
      <c r="A1497" t="str" cm="1">
        <f t="array" ref="A1497">"EMP" &amp; TEXT(ROW() - ROW(employee[#Headers]), "0000")</f>
        <v>EMP1496</v>
      </c>
      <c r="B1497" t="s">
        <v>9</v>
      </c>
      <c r="C1497">
        <v>2015</v>
      </c>
      <c r="D1497" t="s">
        <v>13</v>
      </c>
      <c r="E1497">
        <v>3</v>
      </c>
      <c r="F1497">
        <v>27</v>
      </c>
      <c r="G1497" t="s">
        <v>14</v>
      </c>
      <c r="H1497" t="s">
        <v>12</v>
      </c>
      <c r="I1497">
        <v>5</v>
      </c>
      <c r="J1497">
        <v>1</v>
      </c>
      <c r="K1497" t="str">
        <f>IF(employee[[#This Row],[LeaveOrNot]]=1, "Leave", "Active")</f>
        <v>Leave</v>
      </c>
    </row>
    <row r="1498" spans="1:11" x14ac:dyDescent="0.25">
      <c r="A1498" t="str" cm="1">
        <f t="array" ref="A1498">"EMP" &amp; TEXT(ROW() - ROW(employee[#Headers]), "0000")</f>
        <v>EMP1497</v>
      </c>
      <c r="B1498" t="s">
        <v>9</v>
      </c>
      <c r="C1498">
        <v>2018</v>
      </c>
      <c r="D1498" t="s">
        <v>13</v>
      </c>
      <c r="E1498">
        <v>3</v>
      </c>
      <c r="F1498">
        <v>27</v>
      </c>
      <c r="G1498" t="s">
        <v>14</v>
      </c>
      <c r="H1498" t="s">
        <v>12</v>
      </c>
      <c r="I1498">
        <v>5</v>
      </c>
      <c r="J1498">
        <v>1</v>
      </c>
      <c r="K1498" t="str">
        <f>IF(employee[[#This Row],[LeaveOrNot]]=1, "Leave", "Active")</f>
        <v>Leave</v>
      </c>
    </row>
    <row r="1499" spans="1:11" x14ac:dyDescent="0.25">
      <c r="A1499" t="str" cm="1">
        <f t="array" ref="A1499">"EMP" &amp; TEXT(ROW() - ROW(employee[#Headers]), "0000")</f>
        <v>EMP1498</v>
      </c>
      <c r="B1499" t="s">
        <v>9</v>
      </c>
      <c r="C1499">
        <v>2012</v>
      </c>
      <c r="D1499" t="s">
        <v>10</v>
      </c>
      <c r="E1499">
        <v>3</v>
      </c>
      <c r="F1499">
        <v>25</v>
      </c>
      <c r="G1499" t="s">
        <v>11</v>
      </c>
      <c r="H1499" t="s">
        <v>12</v>
      </c>
      <c r="I1499">
        <v>3</v>
      </c>
      <c r="J1499">
        <v>0</v>
      </c>
      <c r="K1499" t="str">
        <f>IF(employee[[#This Row],[LeaveOrNot]]=1, "Leave", "Active")</f>
        <v>Active</v>
      </c>
    </row>
    <row r="1500" spans="1:11" x14ac:dyDescent="0.25">
      <c r="A1500" t="str" cm="1">
        <f t="array" ref="A1500">"EMP" &amp; TEXT(ROW() - ROW(employee[#Headers]), "0000")</f>
        <v>EMP1499</v>
      </c>
      <c r="B1500" t="s">
        <v>9</v>
      </c>
      <c r="C1500">
        <v>2017</v>
      </c>
      <c r="D1500" t="s">
        <v>10</v>
      </c>
      <c r="E1500">
        <v>3</v>
      </c>
      <c r="F1500">
        <v>25</v>
      </c>
      <c r="G1500" t="s">
        <v>11</v>
      </c>
      <c r="H1500" t="s">
        <v>12</v>
      </c>
      <c r="I1500">
        <v>3</v>
      </c>
      <c r="J1500">
        <v>0</v>
      </c>
      <c r="K1500" t="str">
        <f>IF(employee[[#This Row],[LeaveOrNot]]=1, "Leave", "Active")</f>
        <v>Active</v>
      </c>
    </row>
    <row r="1501" spans="1:11" x14ac:dyDescent="0.25">
      <c r="A1501" t="str" cm="1">
        <f t="array" ref="A1501">"EMP" &amp; TEXT(ROW() - ROW(employee[#Headers]), "0000")</f>
        <v>EMP1500</v>
      </c>
      <c r="B1501" t="s">
        <v>18</v>
      </c>
      <c r="C1501">
        <v>2013</v>
      </c>
      <c r="D1501" t="s">
        <v>15</v>
      </c>
      <c r="E1501">
        <v>3</v>
      </c>
      <c r="F1501">
        <v>27</v>
      </c>
      <c r="G1501" t="s">
        <v>14</v>
      </c>
      <c r="H1501" t="s">
        <v>12</v>
      </c>
      <c r="I1501">
        <v>5</v>
      </c>
      <c r="J1501">
        <v>1</v>
      </c>
      <c r="K1501" t="str">
        <f>IF(employee[[#This Row],[LeaveOrNot]]=1, "Leave", "Active")</f>
        <v>Leave</v>
      </c>
    </row>
    <row r="1502" spans="1:11" x14ac:dyDescent="0.25">
      <c r="A1502" t="str" cm="1">
        <f t="array" ref="A1502">"EMP" &amp; TEXT(ROW() - ROW(employee[#Headers]), "0000")</f>
        <v>EMP1501</v>
      </c>
      <c r="B1502" t="s">
        <v>9</v>
      </c>
      <c r="C1502">
        <v>2016</v>
      </c>
      <c r="D1502" t="s">
        <v>10</v>
      </c>
      <c r="E1502">
        <v>3</v>
      </c>
      <c r="F1502">
        <v>28</v>
      </c>
      <c r="G1502" t="s">
        <v>11</v>
      </c>
      <c r="H1502" t="s">
        <v>12</v>
      </c>
      <c r="I1502">
        <v>2</v>
      </c>
      <c r="J1502">
        <v>0</v>
      </c>
      <c r="K1502" t="str">
        <f>IF(employee[[#This Row],[LeaveOrNot]]=1, "Leave", "Active")</f>
        <v>Active</v>
      </c>
    </row>
    <row r="1503" spans="1:11" x14ac:dyDescent="0.25">
      <c r="A1503" t="str" cm="1">
        <f t="array" ref="A1503">"EMP" &amp; TEXT(ROW() - ROW(employee[#Headers]), "0000")</f>
        <v>EMP1502</v>
      </c>
      <c r="B1503" t="s">
        <v>9</v>
      </c>
      <c r="C1503">
        <v>2012</v>
      </c>
      <c r="D1503" t="s">
        <v>10</v>
      </c>
      <c r="E1503">
        <v>3</v>
      </c>
      <c r="F1503">
        <v>25</v>
      </c>
      <c r="G1503" t="s">
        <v>14</v>
      </c>
      <c r="H1503" t="s">
        <v>17</v>
      </c>
      <c r="I1503">
        <v>3</v>
      </c>
      <c r="J1503">
        <v>0</v>
      </c>
      <c r="K1503" t="str">
        <f>IF(employee[[#This Row],[LeaveOrNot]]=1, "Leave", "Active")</f>
        <v>Active</v>
      </c>
    </row>
    <row r="1504" spans="1:11" x14ac:dyDescent="0.25">
      <c r="A1504" t="str" cm="1">
        <f t="array" ref="A1504">"EMP" &amp; TEXT(ROW() - ROW(employee[#Headers]), "0000")</f>
        <v>EMP1503</v>
      </c>
      <c r="B1504" t="s">
        <v>9</v>
      </c>
      <c r="C1504">
        <v>2015</v>
      </c>
      <c r="D1504" t="s">
        <v>10</v>
      </c>
      <c r="E1504">
        <v>3</v>
      </c>
      <c r="F1504">
        <v>27</v>
      </c>
      <c r="G1504" t="s">
        <v>11</v>
      </c>
      <c r="H1504" t="s">
        <v>12</v>
      </c>
      <c r="I1504">
        <v>5</v>
      </c>
      <c r="J1504">
        <v>0</v>
      </c>
      <c r="K1504" t="str">
        <f>IF(employee[[#This Row],[LeaveOrNot]]=1, "Leave", "Active")</f>
        <v>Active</v>
      </c>
    </row>
    <row r="1505" spans="1:11" x14ac:dyDescent="0.25">
      <c r="A1505" t="str" cm="1">
        <f t="array" ref="A1505">"EMP" &amp; TEXT(ROW() - ROW(employee[#Headers]), "0000")</f>
        <v>EMP1504</v>
      </c>
      <c r="B1505" t="s">
        <v>9</v>
      </c>
      <c r="C1505">
        <v>2016</v>
      </c>
      <c r="D1505" t="s">
        <v>13</v>
      </c>
      <c r="E1505">
        <v>2</v>
      </c>
      <c r="F1505">
        <v>24</v>
      </c>
      <c r="G1505" t="s">
        <v>14</v>
      </c>
      <c r="H1505" t="s">
        <v>12</v>
      </c>
      <c r="I1505">
        <v>2</v>
      </c>
      <c r="J1505">
        <v>1</v>
      </c>
      <c r="K1505" t="str">
        <f>IF(employee[[#This Row],[LeaveOrNot]]=1, "Leave", "Active")</f>
        <v>Leave</v>
      </c>
    </row>
    <row r="1506" spans="1:11" x14ac:dyDescent="0.25">
      <c r="A1506" t="str" cm="1">
        <f t="array" ref="A1506">"EMP" &amp; TEXT(ROW() - ROW(employee[#Headers]), "0000")</f>
        <v>EMP1505</v>
      </c>
      <c r="B1506" t="s">
        <v>9</v>
      </c>
      <c r="C1506">
        <v>2016</v>
      </c>
      <c r="D1506" t="s">
        <v>10</v>
      </c>
      <c r="E1506">
        <v>3</v>
      </c>
      <c r="F1506">
        <v>26</v>
      </c>
      <c r="G1506" t="s">
        <v>11</v>
      </c>
      <c r="H1506" t="s">
        <v>12</v>
      </c>
      <c r="I1506">
        <v>4</v>
      </c>
      <c r="J1506">
        <v>1</v>
      </c>
      <c r="K1506" t="str">
        <f>IF(employee[[#This Row],[LeaveOrNot]]=1, "Leave", "Active")</f>
        <v>Leave</v>
      </c>
    </row>
    <row r="1507" spans="1:11" x14ac:dyDescent="0.25">
      <c r="A1507" t="str" cm="1">
        <f t="array" ref="A1507">"EMP" &amp; TEXT(ROW() - ROW(employee[#Headers]), "0000")</f>
        <v>EMP1506</v>
      </c>
      <c r="B1507" t="s">
        <v>9</v>
      </c>
      <c r="C1507">
        <v>2014</v>
      </c>
      <c r="D1507" t="s">
        <v>13</v>
      </c>
      <c r="E1507">
        <v>3</v>
      </c>
      <c r="F1507">
        <v>27</v>
      </c>
      <c r="G1507" t="s">
        <v>11</v>
      </c>
      <c r="H1507" t="s">
        <v>17</v>
      </c>
      <c r="I1507">
        <v>5</v>
      </c>
      <c r="J1507">
        <v>0</v>
      </c>
      <c r="K1507" t="str">
        <f>IF(employee[[#This Row],[LeaveOrNot]]=1, "Leave", "Active")</f>
        <v>Active</v>
      </c>
    </row>
    <row r="1508" spans="1:11" x14ac:dyDescent="0.25">
      <c r="A1508" t="str" cm="1">
        <f t="array" ref="A1508">"EMP" &amp; TEXT(ROW() - ROW(employee[#Headers]), "0000")</f>
        <v>EMP1507</v>
      </c>
      <c r="B1508" t="s">
        <v>9</v>
      </c>
      <c r="C1508">
        <v>2013</v>
      </c>
      <c r="D1508" t="s">
        <v>10</v>
      </c>
      <c r="E1508">
        <v>3</v>
      </c>
      <c r="F1508">
        <v>24</v>
      </c>
      <c r="G1508" t="s">
        <v>11</v>
      </c>
      <c r="H1508" t="s">
        <v>17</v>
      </c>
      <c r="I1508">
        <v>2</v>
      </c>
      <c r="J1508">
        <v>0</v>
      </c>
      <c r="K1508" t="str">
        <f>IF(employee[[#This Row],[LeaveOrNot]]=1, "Leave", "Active")</f>
        <v>Active</v>
      </c>
    </row>
    <row r="1509" spans="1:11" x14ac:dyDescent="0.25">
      <c r="A1509" t="str" cm="1">
        <f t="array" ref="A1509">"EMP" &amp; TEXT(ROW() - ROW(employee[#Headers]), "0000")</f>
        <v>EMP1508</v>
      </c>
      <c r="B1509" t="s">
        <v>9</v>
      </c>
      <c r="C1509">
        <v>2017</v>
      </c>
      <c r="D1509" t="s">
        <v>10</v>
      </c>
      <c r="E1509">
        <v>3</v>
      </c>
      <c r="F1509">
        <v>25</v>
      </c>
      <c r="G1509" t="s">
        <v>11</v>
      </c>
      <c r="H1509" t="s">
        <v>12</v>
      </c>
      <c r="I1509">
        <v>3</v>
      </c>
      <c r="J1509">
        <v>1</v>
      </c>
      <c r="K1509" t="str">
        <f>IF(employee[[#This Row],[LeaveOrNot]]=1, "Leave", "Active")</f>
        <v>Leave</v>
      </c>
    </row>
    <row r="1510" spans="1:11" x14ac:dyDescent="0.25">
      <c r="A1510" t="str" cm="1">
        <f t="array" ref="A1510">"EMP" &amp; TEXT(ROW() - ROW(employee[#Headers]), "0000")</f>
        <v>EMP1509</v>
      </c>
      <c r="B1510" t="s">
        <v>9</v>
      </c>
      <c r="C1510">
        <v>2017</v>
      </c>
      <c r="D1510" t="s">
        <v>13</v>
      </c>
      <c r="E1510">
        <v>2</v>
      </c>
      <c r="F1510">
        <v>24</v>
      </c>
      <c r="G1510" t="s">
        <v>14</v>
      </c>
      <c r="H1510" t="s">
        <v>12</v>
      </c>
      <c r="I1510">
        <v>2</v>
      </c>
      <c r="J1510">
        <v>1</v>
      </c>
      <c r="K1510" t="str">
        <f>IF(employee[[#This Row],[LeaveOrNot]]=1, "Leave", "Active")</f>
        <v>Leave</v>
      </c>
    </row>
    <row r="1511" spans="1:11" x14ac:dyDescent="0.25">
      <c r="A1511" t="str" cm="1">
        <f t="array" ref="A1511">"EMP" &amp; TEXT(ROW() - ROW(employee[#Headers]), "0000")</f>
        <v>EMP1510</v>
      </c>
      <c r="B1511" t="s">
        <v>9</v>
      </c>
      <c r="C1511">
        <v>2013</v>
      </c>
      <c r="D1511" t="s">
        <v>10</v>
      </c>
      <c r="E1511">
        <v>3</v>
      </c>
      <c r="F1511">
        <v>27</v>
      </c>
      <c r="G1511" t="s">
        <v>11</v>
      </c>
      <c r="H1511" t="s">
        <v>12</v>
      </c>
      <c r="I1511">
        <v>5</v>
      </c>
      <c r="J1511">
        <v>0</v>
      </c>
      <c r="K1511" t="str">
        <f>IF(employee[[#This Row],[LeaveOrNot]]=1, "Leave", "Active")</f>
        <v>Active</v>
      </c>
    </row>
    <row r="1512" spans="1:11" x14ac:dyDescent="0.25">
      <c r="A1512" t="str" cm="1">
        <f t="array" ref="A1512">"EMP" &amp; TEXT(ROW() - ROW(employee[#Headers]), "0000")</f>
        <v>EMP1511</v>
      </c>
      <c r="B1512" t="s">
        <v>16</v>
      </c>
      <c r="C1512">
        <v>2013</v>
      </c>
      <c r="D1512" t="s">
        <v>10</v>
      </c>
      <c r="E1512">
        <v>3</v>
      </c>
      <c r="F1512">
        <v>26</v>
      </c>
      <c r="G1512" t="s">
        <v>14</v>
      </c>
      <c r="H1512" t="s">
        <v>12</v>
      </c>
      <c r="I1512">
        <v>4</v>
      </c>
      <c r="J1512">
        <v>1</v>
      </c>
      <c r="K1512" t="str">
        <f>IF(employee[[#This Row],[LeaveOrNot]]=1, "Leave", "Active")</f>
        <v>Leave</v>
      </c>
    </row>
    <row r="1513" spans="1:11" x14ac:dyDescent="0.25">
      <c r="A1513" t="str" cm="1">
        <f t="array" ref="A1513">"EMP" &amp; TEXT(ROW() - ROW(employee[#Headers]), "0000")</f>
        <v>EMP1512</v>
      </c>
      <c r="B1513" t="s">
        <v>9</v>
      </c>
      <c r="C1513">
        <v>2012</v>
      </c>
      <c r="D1513" t="s">
        <v>13</v>
      </c>
      <c r="E1513">
        <v>3</v>
      </c>
      <c r="F1513">
        <v>25</v>
      </c>
      <c r="G1513" t="s">
        <v>14</v>
      </c>
      <c r="H1513" t="s">
        <v>12</v>
      </c>
      <c r="I1513">
        <v>3</v>
      </c>
      <c r="J1513">
        <v>1</v>
      </c>
      <c r="K1513" t="str">
        <f>IF(employee[[#This Row],[LeaveOrNot]]=1, "Leave", "Active")</f>
        <v>Leave</v>
      </c>
    </row>
    <row r="1514" spans="1:11" x14ac:dyDescent="0.25">
      <c r="A1514" t="str" cm="1">
        <f t="array" ref="A1514">"EMP" &amp; TEXT(ROW() - ROW(employee[#Headers]), "0000")</f>
        <v>EMP1513</v>
      </c>
      <c r="B1514" t="s">
        <v>9</v>
      </c>
      <c r="C1514">
        <v>2015</v>
      </c>
      <c r="D1514" t="s">
        <v>15</v>
      </c>
      <c r="E1514">
        <v>3</v>
      </c>
      <c r="F1514">
        <v>28</v>
      </c>
      <c r="G1514" t="s">
        <v>14</v>
      </c>
      <c r="H1514" t="s">
        <v>12</v>
      </c>
      <c r="I1514">
        <v>2</v>
      </c>
      <c r="J1514">
        <v>0</v>
      </c>
      <c r="K1514" t="str">
        <f>IF(employee[[#This Row],[LeaveOrNot]]=1, "Leave", "Active")</f>
        <v>Active</v>
      </c>
    </row>
    <row r="1515" spans="1:11" x14ac:dyDescent="0.25">
      <c r="A1515" t="str" cm="1">
        <f t="array" ref="A1515">"EMP" &amp; TEXT(ROW() - ROW(employee[#Headers]), "0000")</f>
        <v>EMP1514</v>
      </c>
      <c r="B1515" t="s">
        <v>16</v>
      </c>
      <c r="C1515">
        <v>2017</v>
      </c>
      <c r="D1515" t="s">
        <v>15</v>
      </c>
      <c r="E1515">
        <v>2</v>
      </c>
      <c r="F1515">
        <v>24</v>
      </c>
      <c r="G1515" t="s">
        <v>14</v>
      </c>
      <c r="H1515" t="s">
        <v>12</v>
      </c>
      <c r="I1515">
        <v>2</v>
      </c>
      <c r="J1515">
        <v>0</v>
      </c>
      <c r="K1515" t="str">
        <f>IF(employee[[#This Row],[LeaveOrNot]]=1, "Leave", "Active")</f>
        <v>Active</v>
      </c>
    </row>
    <row r="1516" spans="1:11" x14ac:dyDescent="0.25">
      <c r="A1516" t="str" cm="1">
        <f t="array" ref="A1516">"EMP" &amp; TEXT(ROW() - ROW(employee[#Headers]), "0000")</f>
        <v>EMP1515</v>
      </c>
      <c r="B1516" t="s">
        <v>16</v>
      </c>
      <c r="C1516">
        <v>2013</v>
      </c>
      <c r="D1516" t="s">
        <v>15</v>
      </c>
      <c r="E1516">
        <v>3</v>
      </c>
      <c r="F1516">
        <v>26</v>
      </c>
      <c r="G1516" t="s">
        <v>11</v>
      </c>
      <c r="H1516" t="s">
        <v>12</v>
      </c>
      <c r="I1516">
        <v>4</v>
      </c>
      <c r="J1516">
        <v>1</v>
      </c>
      <c r="K1516" t="str">
        <f>IF(employee[[#This Row],[LeaveOrNot]]=1, "Leave", "Active")</f>
        <v>Leave</v>
      </c>
    </row>
    <row r="1517" spans="1:11" x14ac:dyDescent="0.25">
      <c r="A1517" t="str" cm="1">
        <f t="array" ref="A1517">"EMP" &amp; TEXT(ROW() - ROW(employee[#Headers]), "0000")</f>
        <v>EMP1516</v>
      </c>
      <c r="B1517" t="s">
        <v>9</v>
      </c>
      <c r="C1517">
        <v>2014</v>
      </c>
      <c r="D1517" t="s">
        <v>10</v>
      </c>
      <c r="E1517">
        <v>3</v>
      </c>
      <c r="F1517">
        <v>26</v>
      </c>
      <c r="G1517" t="s">
        <v>11</v>
      </c>
      <c r="H1517" t="s">
        <v>12</v>
      </c>
      <c r="I1517">
        <v>4</v>
      </c>
      <c r="J1517">
        <v>0</v>
      </c>
      <c r="K1517" t="str">
        <f>IF(employee[[#This Row],[LeaveOrNot]]=1, "Leave", "Active")</f>
        <v>Active</v>
      </c>
    </row>
    <row r="1518" spans="1:11" x14ac:dyDescent="0.25">
      <c r="A1518" t="str" cm="1">
        <f t="array" ref="A1518">"EMP" &amp; TEXT(ROW() - ROW(employee[#Headers]), "0000")</f>
        <v>EMP1517</v>
      </c>
      <c r="B1518" t="s">
        <v>18</v>
      </c>
      <c r="C1518">
        <v>2016</v>
      </c>
      <c r="D1518" t="s">
        <v>15</v>
      </c>
      <c r="E1518">
        <v>3</v>
      </c>
      <c r="F1518">
        <v>24</v>
      </c>
      <c r="G1518" t="s">
        <v>14</v>
      </c>
      <c r="H1518" t="s">
        <v>12</v>
      </c>
      <c r="I1518">
        <v>2</v>
      </c>
      <c r="J1518">
        <v>0</v>
      </c>
      <c r="K1518" t="str">
        <f>IF(employee[[#This Row],[LeaveOrNot]]=1, "Leave", "Active")</f>
        <v>Active</v>
      </c>
    </row>
    <row r="1519" spans="1:11" x14ac:dyDescent="0.25">
      <c r="A1519" t="str" cm="1">
        <f t="array" ref="A1519">"EMP" &amp; TEXT(ROW() - ROW(employee[#Headers]), "0000")</f>
        <v>EMP1518</v>
      </c>
      <c r="B1519" t="s">
        <v>9</v>
      </c>
      <c r="C1519">
        <v>2017</v>
      </c>
      <c r="D1519" t="s">
        <v>15</v>
      </c>
      <c r="E1519">
        <v>3</v>
      </c>
      <c r="F1519">
        <v>26</v>
      </c>
      <c r="G1519" t="s">
        <v>11</v>
      </c>
      <c r="H1519" t="s">
        <v>12</v>
      </c>
      <c r="I1519">
        <v>4</v>
      </c>
      <c r="J1519">
        <v>0</v>
      </c>
      <c r="K1519" t="str">
        <f>IF(employee[[#This Row],[LeaveOrNot]]=1, "Leave", "Active")</f>
        <v>Active</v>
      </c>
    </row>
    <row r="1520" spans="1:11" x14ac:dyDescent="0.25">
      <c r="A1520" t="str" cm="1">
        <f t="array" ref="A1520">"EMP" &amp; TEXT(ROW() - ROW(employee[#Headers]), "0000")</f>
        <v>EMP1519</v>
      </c>
      <c r="B1520" t="s">
        <v>9</v>
      </c>
      <c r="C1520">
        <v>2016</v>
      </c>
      <c r="D1520" t="s">
        <v>10</v>
      </c>
      <c r="E1520">
        <v>3</v>
      </c>
      <c r="F1520">
        <v>26</v>
      </c>
      <c r="G1520" t="s">
        <v>11</v>
      </c>
      <c r="H1520" t="s">
        <v>12</v>
      </c>
      <c r="I1520">
        <v>4</v>
      </c>
      <c r="J1520">
        <v>0</v>
      </c>
      <c r="K1520" t="str">
        <f>IF(employee[[#This Row],[LeaveOrNot]]=1, "Leave", "Active")</f>
        <v>Active</v>
      </c>
    </row>
    <row r="1521" spans="1:11" x14ac:dyDescent="0.25">
      <c r="A1521" t="str" cm="1">
        <f t="array" ref="A1521">"EMP" &amp; TEXT(ROW() - ROW(employee[#Headers]), "0000")</f>
        <v>EMP1520</v>
      </c>
      <c r="B1521" t="s">
        <v>9</v>
      </c>
      <c r="C1521">
        <v>2014</v>
      </c>
      <c r="D1521" t="s">
        <v>10</v>
      </c>
      <c r="E1521">
        <v>3</v>
      </c>
      <c r="F1521">
        <v>27</v>
      </c>
      <c r="G1521" t="s">
        <v>11</v>
      </c>
      <c r="H1521" t="s">
        <v>12</v>
      </c>
      <c r="I1521">
        <v>5</v>
      </c>
      <c r="J1521">
        <v>0</v>
      </c>
      <c r="K1521" t="str">
        <f>IF(employee[[#This Row],[LeaveOrNot]]=1, "Leave", "Active")</f>
        <v>Active</v>
      </c>
    </row>
    <row r="1522" spans="1:11" x14ac:dyDescent="0.25">
      <c r="A1522" t="str" cm="1">
        <f t="array" ref="A1522">"EMP" &amp; TEXT(ROW() - ROW(employee[#Headers]), "0000")</f>
        <v>EMP1521</v>
      </c>
      <c r="B1522" t="s">
        <v>9</v>
      </c>
      <c r="C1522">
        <v>2017</v>
      </c>
      <c r="D1522" t="s">
        <v>15</v>
      </c>
      <c r="E1522">
        <v>3</v>
      </c>
      <c r="F1522">
        <v>28</v>
      </c>
      <c r="G1522" t="s">
        <v>14</v>
      </c>
      <c r="H1522" t="s">
        <v>12</v>
      </c>
      <c r="I1522">
        <v>0</v>
      </c>
      <c r="J1522">
        <v>0</v>
      </c>
      <c r="K1522" t="str">
        <f>IF(employee[[#This Row],[LeaveOrNot]]=1, "Leave", "Active")</f>
        <v>Active</v>
      </c>
    </row>
    <row r="1523" spans="1:11" x14ac:dyDescent="0.25">
      <c r="A1523" t="str" cm="1">
        <f t="array" ref="A1523">"EMP" &amp; TEXT(ROW() - ROW(employee[#Headers]), "0000")</f>
        <v>EMP1522</v>
      </c>
      <c r="B1523" t="s">
        <v>18</v>
      </c>
      <c r="C1523">
        <v>2016</v>
      </c>
      <c r="D1523" t="s">
        <v>15</v>
      </c>
      <c r="E1523">
        <v>3</v>
      </c>
      <c r="F1523">
        <v>27</v>
      </c>
      <c r="G1523" t="s">
        <v>14</v>
      </c>
      <c r="H1523" t="s">
        <v>12</v>
      </c>
      <c r="I1523">
        <v>5</v>
      </c>
      <c r="J1523">
        <v>0</v>
      </c>
      <c r="K1523" t="str">
        <f>IF(employee[[#This Row],[LeaveOrNot]]=1, "Leave", "Active")</f>
        <v>Active</v>
      </c>
    </row>
    <row r="1524" spans="1:11" x14ac:dyDescent="0.25">
      <c r="A1524" t="str" cm="1">
        <f t="array" ref="A1524">"EMP" &amp; TEXT(ROW() - ROW(employee[#Headers]), "0000")</f>
        <v>EMP1523</v>
      </c>
      <c r="B1524" t="s">
        <v>16</v>
      </c>
      <c r="C1524">
        <v>2014</v>
      </c>
      <c r="D1524" t="s">
        <v>10</v>
      </c>
      <c r="E1524">
        <v>3</v>
      </c>
      <c r="F1524">
        <v>28</v>
      </c>
      <c r="G1524" t="s">
        <v>14</v>
      </c>
      <c r="H1524" t="s">
        <v>12</v>
      </c>
      <c r="I1524">
        <v>4</v>
      </c>
      <c r="J1524">
        <v>1</v>
      </c>
      <c r="K1524" t="str">
        <f>IF(employee[[#This Row],[LeaveOrNot]]=1, "Leave", "Active")</f>
        <v>Leave</v>
      </c>
    </row>
    <row r="1525" spans="1:11" x14ac:dyDescent="0.25">
      <c r="A1525" t="str" cm="1">
        <f t="array" ref="A1525">"EMP" &amp; TEXT(ROW() - ROW(employee[#Headers]), "0000")</f>
        <v>EMP1524</v>
      </c>
      <c r="B1525" t="s">
        <v>9</v>
      </c>
      <c r="C1525">
        <v>2014</v>
      </c>
      <c r="D1525" t="s">
        <v>10</v>
      </c>
      <c r="E1525">
        <v>3</v>
      </c>
      <c r="F1525">
        <v>28</v>
      </c>
      <c r="G1525" t="s">
        <v>14</v>
      </c>
      <c r="H1525" t="s">
        <v>12</v>
      </c>
      <c r="I1525">
        <v>2</v>
      </c>
      <c r="J1525">
        <v>0</v>
      </c>
      <c r="K1525" t="str">
        <f>IF(employee[[#This Row],[LeaveOrNot]]=1, "Leave", "Active")</f>
        <v>Active</v>
      </c>
    </row>
    <row r="1526" spans="1:11" x14ac:dyDescent="0.25">
      <c r="A1526" t="str" cm="1">
        <f t="array" ref="A1526">"EMP" &amp; TEXT(ROW() - ROW(employee[#Headers]), "0000")</f>
        <v>EMP1525</v>
      </c>
      <c r="B1526" t="s">
        <v>9</v>
      </c>
      <c r="C1526">
        <v>2017</v>
      </c>
      <c r="D1526" t="s">
        <v>10</v>
      </c>
      <c r="E1526">
        <v>3</v>
      </c>
      <c r="F1526">
        <v>24</v>
      </c>
      <c r="G1526" t="s">
        <v>14</v>
      </c>
      <c r="H1526" t="s">
        <v>12</v>
      </c>
      <c r="I1526">
        <v>2</v>
      </c>
      <c r="J1526">
        <v>0</v>
      </c>
      <c r="K1526" t="str">
        <f>IF(employee[[#This Row],[LeaveOrNot]]=1, "Leave", "Active")</f>
        <v>Active</v>
      </c>
    </row>
    <row r="1527" spans="1:11" x14ac:dyDescent="0.25">
      <c r="A1527" t="str" cm="1">
        <f t="array" ref="A1527">"EMP" &amp; TEXT(ROW() - ROW(employee[#Headers]), "0000")</f>
        <v>EMP1526</v>
      </c>
      <c r="B1527" t="s">
        <v>16</v>
      </c>
      <c r="C1527">
        <v>2015</v>
      </c>
      <c r="D1527" t="s">
        <v>15</v>
      </c>
      <c r="E1527">
        <v>3</v>
      </c>
      <c r="F1527">
        <v>28</v>
      </c>
      <c r="G1527" t="s">
        <v>11</v>
      </c>
      <c r="H1527" t="s">
        <v>12</v>
      </c>
      <c r="I1527">
        <v>0</v>
      </c>
      <c r="J1527">
        <v>0</v>
      </c>
      <c r="K1527" t="str">
        <f>IF(employee[[#This Row],[LeaveOrNot]]=1, "Leave", "Active")</f>
        <v>Active</v>
      </c>
    </row>
    <row r="1528" spans="1:11" x14ac:dyDescent="0.25">
      <c r="A1528" t="str" cm="1">
        <f t="array" ref="A1528">"EMP" &amp; TEXT(ROW() - ROW(employee[#Headers]), "0000")</f>
        <v>EMP1527</v>
      </c>
      <c r="B1528" t="s">
        <v>9</v>
      </c>
      <c r="C1528">
        <v>2015</v>
      </c>
      <c r="D1528" t="s">
        <v>13</v>
      </c>
      <c r="E1528">
        <v>2</v>
      </c>
      <c r="F1528">
        <v>25</v>
      </c>
      <c r="G1528" t="s">
        <v>14</v>
      </c>
      <c r="H1528" t="s">
        <v>12</v>
      </c>
      <c r="I1528">
        <v>3</v>
      </c>
      <c r="J1528">
        <v>1</v>
      </c>
      <c r="K1528" t="str">
        <f>IF(employee[[#This Row],[LeaveOrNot]]=1, "Leave", "Active")</f>
        <v>Leave</v>
      </c>
    </row>
    <row r="1529" spans="1:11" x14ac:dyDescent="0.25">
      <c r="A1529" t="str" cm="1">
        <f t="array" ref="A1529">"EMP" &amp; TEXT(ROW() - ROW(employee[#Headers]), "0000")</f>
        <v>EMP1528</v>
      </c>
      <c r="B1529" t="s">
        <v>16</v>
      </c>
      <c r="C1529">
        <v>2017</v>
      </c>
      <c r="D1529" t="s">
        <v>13</v>
      </c>
      <c r="E1529">
        <v>2</v>
      </c>
      <c r="F1529">
        <v>27</v>
      </c>
      <c r="G1529" t="s">
        <v>11</v>
      </c>
      <c r="H1529" t="s">
        <v>12</v>
      </c>
      <c r="I1529">
        <v>5</v>
      </c>
      <c r="J1529">
        <v>1</v>
      </c>
      <c r="K1529" t="str">
        <f>IF(employee[[#This Row],[LeaveOrNot]]=1, "Leave", "Active")</f>
        <v>Leave</v>
      </c>
    </row>
    <row r="1530" spans="1:11" x14ac:dyDescent="0.25">
      <c r="A1530" t="str" cm="1">
        <f t="array" ref="A1530">"EMP" &amp; TEXT(ROW() - ROW(employee[#Headers]), "0000")</f>
        <v>EMP1529</v>
      </c>
      <c r="B1530" t="s">
        <v>9</v>
      </c>
      <c r="C1530">
        <v>2014</v>
      </c>
      <c r="D1530" t="s">
        <v>13</v>
      </c>
      <c r="E1530">
        <v>2</v>
      </c>
      <c r="F1530">
        <v>25</v>
      </c>
      <c r="G1530" t="s">
        <v>14</v>
      </c>
      <c r="H1530" t="s">
        <v>12</v>
      </c>
      <c r="I1530">
        <v>3</v>
      </c>
      <c r="J1530">
        <v>1</v>
      </c>
      <c r="K1530" t="str">
        <f>IF(employee[[#This Row],[LeaveOrNot]]=1, "Leave", "Active")</f>
        <v>Leave</v>
      </c>
    </row>
    <row r="1531" spans="1:11" x14ac:dyDescent="0.25">
      <c r="A1531" t="str" cm="1">
        <f t="array" ref="A1531">"EMP" &amp; TEXT(ROW() - ROW(employee[#Headers]), "0000")</f>
        <v>EMP1530</v>
      </c>
      <c r="B1531" t="s">
        <v>9</v>
      </c>
      <c r="C1531">
        <v>2015</v>
      </c>
      <c r="D1531" t="s">
        <v>13</v>
      </c>
      <c r="E1531">
        <v>2</v>
      </c>
      <c r="F1531">
        <v>28</v>
      </c>
      <c r="G1531" t="s">
        <v>14</v>
      </c>
      <c r="H1531" t="s">
        <v>17</v>
      </c>
      <c r="I1531">
        <v>2</v>
      </c>
      <c r="J1531">
        <v>1</v>
      </c>
      <c r="K1531" t="str">
        <f>IF(employee[[#This Row],[LeaveOrNot]]=1, "Leave", "Active")</f>
        <v>Leave</v>
      </c>
    </row>
    <row r="1532" spans="1:11" x14ac:dyDescent="0.25">
      <c r="A1532" t="str" cm="1">
        <f t="array" ref="A1532">"EMP" &amp; TEXT(ROW() - ROW(employee[#Headers]), "0000")</f>
        <v>EMP1531</v>
      </c>
      <c r="B1532" t="s">
        <v>9</v>
      </c>
      <c r="C1532">
        <v>2013</v>
      </c>
      <c r="D1532" t="s">
        <v>13</v>
      </c>
      <c r="E1532">
        <v>3</v>
      </c>
      <c r="F1532">
        <v>25</v>
      </c>
      <c r="G1532" t="s">
        <v>11</v>
      </c>
      <c r="H1532" t="s">
        <v>12</v>
      </c>
      <c r="I1532">
        <v>3</v>
      </c>
      <c r="J1532">
        <v>0</v>
      </c>
      <c r="K1532" t="str">
        <f>IF(employee[[#This Row],[LeaveOrNot]]=1, "Leave", "Active")</f>
        <v>Active</v>
      </c>
    </row>
    <row r="1533" spans="1:11" x14ac:dyDescent="0.25">
      <c r="A1533" t="str" cm="1">
        <f t="array" ref="A1533">"EMP" &amp; TEXT(ROW() - ROW(employee[#Headers]), "0000")</f>
        <v>EMP1532</v>
      </c>
      <c r="B1533" t="s">
        <v>9</v>
      </c>
      <c r="C1533">
        <v>2013</v>
      </c>
      <c r="D1533" t="s">
        <v>13</v>
      </c>
      <c r="E1533">
        <v>1</v>
      </c>
      <c r="F1533">
        <v>26</v>
      </c>
      <c r="G1533" t="s">
        <v>14</v>
      </c>
      <c r="H1533" t="s">
        <v>12</v>
      </c>
      <c r="I1533">
        <v>4</v>
      </c>
      <c r="J1533">
        <v>1</v>
      </c>
      <c r="K1533" t="str">
        <f>IF(employee[[#This Row],[LeaveOrNot]]=1, "Leave", "Active")</f>
        <v>Leave</v>
      </c>
    </row>
    <row r="1534" spans="1:11" x14ac:dyDescent="0.25">
      <c r="A1534" t="str" cm="1">
        <f t="array" ref="A1534">"EMP" &amp; TEXT(ROW() - ROW(employee[#Headers]), "0000")</f>
        <v>EMP1533</v>
      </c>
      <c r="B1534" t="s">
        <v>9</v>
      </c>
      <c r="C1534">
        <v>2012</v>
      </c>
      <c r="D1534" t="s">
        <v>13</v>
      </c>
      <c r="E1534">
        <v>2</v>
      </c>
      <c r="F1534">
        <v>27</v>
      </c>
      <c r="G1534" t="s">
        <v>14</v>
      </c>
      <c r="H1534" t="s">
        <v>12</v>
      </c>
      <c r="I1534">
        <v>5</v>
      </c>
      <c r="J1534">
        <v>1</v>
      </c>
      <c r="K1534" t="str">
        <f>IF(employee[[#This Row],[LeaveOrNot]]=1, "Leave", "Active")</f>
        <v>Leave</v>
      </c>
    </row>
    <row r="1535" spans="1:11" x14ac:dyDescent="0.25">
      <c r="A1535" t="str" cm="1">
        <f t="array" ref="A1535">"EMP" &amp; TEXT(ROW() - ROW(employee[#Headers]), "0000")</f>
        <v>EMP1534</v>
      </c>
      <c r="B1535" t="s">
        <v>16</v>
      </c>
      <c r="C1535">
        <v>2017</v>
      </c>
      <c r="D1535" t="s">
        <v>15</v>
      </c>
      <c r="E1535">
        <v>3</v>
      </c>
      <c r="F1535">
        <v>28</v>
      </c>
      <c r="G1535" t="s">
        <v>11</v>
      </c>
      <c r="H1535" t="s">
        <v>12</v>
      </c>
      <c r="I1535">
        <v>0</v>
      </c>
      <c r="J1535">
        <v>0</v>
      </c>
      <c r="K1535" t="str">
        <f>IF(employee[[#This Row],[LeaveOrNot]]=1, "Leave", "Active")</f>
        <v>Active</v>
      </c>
    </row>
    <row r="1536" spans="1:11" x14ac:dyDescent="0.25">
      <c r="A1536" t="str" cm="1">
        <f t="array" ref="A1536">"EMP" &amp; TEXT(ROW() - ROW(employee[#Headers]), "0000")</f>
        <v>EMP1535</v>
      </c>
      <c r="B1536" t="s">
        <v>9</v>
      </c>
      <c r="C1536">
        <v>2012</v>
      </c>
      <c r="D1536" t="s">
        <v>10</v>
      </c>
      <c r="E1536">
        <v>3</v>
      </c>
      <c r="F1536">
        <v>28</v>
      </c>
      <c r="G1536" t="s">
        <v>14</v>
      </c>
      <c r="H1536" t="s">
        <v>12</v>
      </c>
      <c r="I1536">
        <v>1</v>
      </c>
      <c r="J1536">
        <v>0</v>
      </c>
      <c r="K1536" t="str">
        <f>IF(employee[[#This Row],[LeaveOrNot]]=1, "Leave", "Active")</f>
        <v>Active</v>
      </c>
    </row>
    <row r="1537" spans="1:11" x14ac:dyDescent="0.25">
      <c r="A1537" t="str" cm="1">
        <f t="array" ref="A1537">"EMP" &amp; TEXT(ROW() - ROW(employee[#Headers]), "0000")</f>
        <v>EMP1536</v>
      </c>
      <c r="B1537" t="s">
        <v>9</v>
      </c>
      <c r="C1537">
        <v>2015</v>
      </c>
      <c r="D1537" t="s">
        <v>13</v>
      </c>
      <c r="E1537">
        <v>2</v>
      </c>
      <c r="F1537">
        <v>25</v>
      </c>
      <c r="G1537" t="s">
        <v>14</v>
      </c>
      <c r="H1537" t="s">
        <v>17</v>
      </c>
      <c r="I1537">
        <v>3</v>
      </c>
      <c r="J1537">
        <v>1</v>
      </c>
      <c r="K1537" t="str">
        <f>IF(employee[[#This Row],[LeaveOrNot]]=1, "Leave", "Active")</f>
        <v>Leave</v>
      </c>
    </row>
    <row r="1538" spans="1:11" x14ac:dyDescent="0.25">
      <c r="A1538" t="str" cm="1">
        <f t="array" ref="A1538">"EMP" &amp; TEXT(ROW() - ROW(employee[#Headers]), "0000")</f>
        <v>EMP1537</v>
      </c>
      <c r="B1538" t="s">
        <v>9</v>
      </c>
      <c r="C1538">
        <v>2015</v>
      </c>
      <c r="D1538" t="s">
        <v>10</v>
      </c>
      <c r="E1538">
        <v>3</v>
      </c>
      <c r="F1538">
        <v>26</v>
      </c>
      <c r="G1538" t="s">
        <v>11</v>
      </c>
      <c r="H1538" t="s">
        <v>12</v>
      </c>
      <c r="I1538">
        <v>4</v>
      </c>
      <c r="J1538">
        <v>0</v>
      </c>
      <c r="K1538" t="str">
        <f>IF(employee[[#This Row],[LeaveOrNot]]=1, "Leave", "Active")</f>
        <v>Active</v>
      </c>
    </row>
    <row r="1539" spans="1:11" x14ac:dyDescent="0.25">
      <c r="A1539" t="str" cm="1">
        <f t="array" ref="A1539">"EMP" &amp; TEXT(ROW() - ROW(employee[#Headers]), "0000")</f>
        <v>EMP1538</v>
      </c>
      <c r="B1539" t="s">
        <v>9</v>
      </c>
      <c r="C1539">
        <v>2015</v>
      </c>
      <c r="D1539" t="s">
        <v>10</v>
      </c>
      <c r="E1539">
        <v>3</v>
      </c>
      <c r="F1539">
        <v>24</v>
      </c>
      <c r="G1539" t="s">
        <v>14</v>
      </c>
      <c r="H1539" t="s">
        <v>12</v>
      </c>
      <c r="I1539">
        <v>2</v>
      </c>
      <c r="J1539">
        <v>0</v>
      </c>
      <c r="K1539" t="str">
        <f>IF(employee[[#This Row],[LeaveOrNot]]=1, "Leave", "Active")</f>
        <v>Active</v>
      </c>
    </row>
    <row r="1540" spans="1:11" x14ac:dyDescent="0.25">
      <c r="A1540" t="str" cm="1">
        <f t="array" ref="A1540">"EMP" &amp; TEXT(ROW() - ROW(employee[#Headers]), "0000")</f>
        <v>EMP1539</v>
      </c>
      <c r="B1540" t="s">
        <v>9</v>
      </c>
      <c r="C1540">
        <v>2018</v>
      </c>
      <c r="D1540" t="s">
        <v>15</v>
      </c>
      <c r="E1540">
        <v>3</v>
      </c>
      <c r="F1540">
        <v>24</v>
      </c>
      <c r="G1540" t="s">
        <v>14</v>
      </c>
      <c r="H1540" t="s">
        <v>12</v>
      </c>
      <c r="I1540">
        <v>2</v>
      </c>
      <c r="J1540">
        <v>1</v>
      </c>
      <c r="K1540" t="str">
        <f>IF(employee[[#This Row],[LeaveOrNot]]=1, "Leave", "Active")</f>
        <v>Leave</v>
      </c>
    </row>
    <row r="1541" spans="1:11" x14ac:dyDescent="0.25">
      <c r="A1541" t="str" cm="1">
        <f t="array" ref="A1541">"EMP" &amp; TEXT(ROW() - ROW(employee[#Headers]), "0000")</f>
        <v>EMP1540</v>
      </c>
      <c r="B1541" t="s">
        <v>9</v>
      </c>
      <c r="C1541">
        <v>2017</v>
      </c>
      <c r="D1541" t="s">
        <v>15</v>
      </c>
      <c r="E1541">
        <v>3</v>
      </c>
      <c r="F1541">
        <v>27</v>
      </c>
      <c r="G1541" t="s">
        <v>14</v>
      </c>
      <c r="H1541" t="s">
        <v>17</v>
      </c>
      <c r="I1541">
        <v>5</v>
      </c>
      <c r="J1541">
        <v>0</v>
      </c>
      <c r="K1541" t="str">
        <f>IF(employee[[#This Row],[LeaveOrNot]]=1, "Leave", "Active")</f>
        <v>Active</v>
      </c>
    </row>
    <row r="1542" spans="1:11" x14ac:dyDescent="0.25">
      <c r="A1542" t="str" cm="1">
        <f t="array" ref="A1542">"EMP" &amp; TEXT(ROW() - ROW(employee[#Headers]), "0000")</f>
        <v>EMP1541</v>
      </c>
      <c r="B1542" t="s">
        <v>18</v>
      </c>
      <c r="C1542">
        <v>2012</v>
      </c>
      <c r="D1542" t="s">
        <v>13</v>
      </c>
      <c r="E1542">
        <v>3</v>
      </c>
      <c r="F1542">
        <v>27</v>
      </c>
      <c r="G1542" t="s">
        <v>11</v>
      </c>
      <c r="H1542" t="s">
        <v>12</v>
      </c>
      <c r="I1542">
        <v>5</v>
      </c>
      <c r="J1542">
        <v>0</v>
      </c>
      <c r="K1542" t="str">
        <f>IF(employee[[#This Row],[LeaveOrNot]]=1, "Leave", "Active")</f>
        <v>Active</v>
      </c>
    </row>
    <row r="1543" spans="1:11" x14ac:dyDescent="0.25">
      <c r="A1543" t="str" cm="1">
        <f t="array" ref="A1543">"EMP" &amp; TEXT(ROW() - ROW(employee[#Headers]), "0000")</f>
        <v>EMP1542</v>
      </c>
      <c r="B1543" t="s">
        <v>9</v>
      </c>
      <c r="C1543">
        <v>2012</v>
      </c>
      <c r="D1543" t="s">
        <v>10</v>
      </c>
      <c r="E1543">
        <v>3</v>
      </c>
      <c r="F1543">
        <v>26</v>
      </c>
      <c r="G1543" t="s">
        <v>11</v>
      </c>
      <c r="H1543" t="s">
        <v>12</v>
      </c>
      <c r="I1543">
        <v>4</v>
      </c>
      <c r="J1543">
        <v>0</v>
      </c>
      <c r="K1543" t="str">
        <f>IF(employee[[#This Row],[LeaveOrNot]]=1, "Leave", "Active")</f>
        <v>Active</v>
      </c>
    </row>
    <row r="1544" spans="1:11" x14ac:dyDescent="0.25">
      <c r="A1544" t="str" cm="1">
        <f t="array" ref="A1544">"EMP" &amp; TEXT(ROW() - ROW(employee[#Headers]), "0000")</f>
        <v>EMP1543</v>
      </c>
      <c r="B1544" t="s">
        <v>9</v>
      </c>
      <c r="C1544">
        <v>2013</v>
      </c>
      <c r="D1544" t="s">
        <v>10</v>
      </c>
      <c r="E1544">
        <v>3</v>
      </c>
      <c r="F1544">
        <v>25</v>
      </c>
      <c r="G1544" t="s">
        <v>11</v>
      </c>
      <c r="H1544" t="s">
        <v>12</v>
      </c>
      <c r="I1544">
        <v>3</v>
      </c>
      <c r="J1544">
        <v>1</v>
      </c>
      <c r="K1544" t="str">
        <f>IF(employee[[#This Row],[LeaveOrNot]]=1, "Leave", "Active")</f>
        <v>Leave</v>
      </c>
    </row>
    <row r="1545" spans="1:11" x14ac:dyDescent="0.25">
      <c r="A1545" t="str" cm="1">
        <f t="array" ref="A1545">"EMP" &amp; TEXT(ROW() - ROW(employee[#Headers]), "0000")</f>
        <v>EMP1544</v>
      </c>
      <c r="B1545" t="s">
        <v>9</v>
      </c>
      <c r="C1545">
        <v>2015</v>
      </c>
      <c r="D1545" t="s">
        <v>15</v>
      </c>
      <c r="E1545">
        <v>3</v>
      </c>
      <c r="F1545">
        <v>24</v>
      </c>
      <c r="G1545" t="s">
        <v>14</v>
      </c>
      <c r="H1545" t="s">
        <v>12</v>
      </c>
      <c r="I1545">
        <v>2</v>
      </c>
      <c r="J1545">
        <v>0</v>
      </c>
      <c r="K1545" t="str">
        <f>IF(employee[[#This Row],[LeaveOrNot]]=1, "Leave", "Active")</f>
        <v>Active</v>
      </c>
    </row>
    <row r="1546" spans="1:11" x14ac:dyDescent="0.25">
      <c r="A1546" t="str" cm="1">
        <f t="array" ref="A1546">"EMP" &amp; TEXT(ROW() - ROW(employee[#Headers]), "0000")</f>
        <v>EMP1545</v>
      </c>
      <c r="B1546" t="s">
        <v>9</v>
      </c>
      <c r="C1546">
        <v>2013</v>
      </c>
      <c r="D1546" t="s">
        <v>13</v>
      </c>
      <c r="E1546">
        <v>3</v>
      </c>
      <c r="F1546">
        <v>24</v>
      </c>
      <c r="G1546" t="s">
        <v>14</v>
      </c>
      <c r="H1546" t="s">
        <v>12</v>
      </c>
      <c r="I1546">
        <v>2</v>
      </c>
      <c r="J1546">
        <v>0</v>
      </c>
      <c r="K1546" t="str">
        <f>IF(employee[[#This Row],[LeaveOrNot]]=1, "Leave", "Active")</f>
        <v>Active</v>
      </c>
    </row>
    <row r="1547" spans="1:11" x14ac:dyDescent="0.25">
      <c r="A1547" t="str" cm="1">
        <f t="array" ref="A1547">"EMP" &amp; TEXT(ROW() - ROW(employee[#Headers]), "0000")</f>
        <v>EMP1546</v>
      </c>
      <c r="B1547" t="s">
        <v>9</v>
      </c>
      <c r="C1547">
        <v>2016</v>
      </c>
      <c r="D1547" t="s">
        <v>13</v>
      </c>
      <c r="E1547">
        <v>3</v>
      </c>
      <c r="F1547">
        <v>24</v>
      </c>
      <c r="G1547" t="s">
        <v>11</v>
      </c>
      <c r="H1547" t="s">
        <v>12</v>
      </c>
      <c r="I1547">
        <v>2</v>
      </c>
      <c r="J1547">
        <v>0</v>
      </c>
      <c r="K1547" t="str">
        <f>IF(employee[[#This Row],[LeaveOrNot]]=1, "Leave", "Active")</f>
        <v>Active</v>
      </c>
    </row>
    <row r="1548" spans="1:11" x14ac:dyDescent="0.25">
      <c r="A1548" t="str" cm="1">
        <f t="array" ref="A1548">"EMP" &amp; TEXT(ROW() - ROW(employee[#Headers]), "0000")</f>
        <v>EMP1547</v>
      </c>
      <c r="B1548" t="s">
        <v>9</v>
      </c>
      <c r="C1548">
        <v>2018</v>
      </c>
      <c r="D1548" t="s">
        <v>13</v>
      </c>
      <c r="E1548">
        <v>3</v>
      </c>
      <c r="F1548">
        <v>24</v>
      </c>
      <c r="G1548" t="s">
        <v>11</v>
      </c>
      <c r="H1548" t="s">
        <v>17</v>
      </c>
      <c r="I1548">
        <v>2</v>
      </c>
      <c r="J1548">
        <v>1</v>
      </c>
      <c r="K1548" t="str">
        <f>IF(employee[[#This Row],[LeaveOrNot]]=1, "Leave", "Active")</f>
        <v>Leave</v>
      </c>
    </row>
    <row r="1549" spans="1:11" x14ac:dyDescent="0.25">
      <c r="A1549" t="str" cm="1">
        <f t="array" ref="A1549">"EMP" &amp; TEXT(ROW() - ROW(employee[#Headers]), "0000")</f>
        <v>EMP1548</v>
      </c>
      <c r="B1549" t="s">
        <v>9</v>
      </c>
      <c r="C1549">
        <v>2015</v>
      </c>
      <c r="D1549" t="s">
        <v>10</v>
      </c>
      <c r="E1549">
        <v>3</v>
      </c>
      <c r="F1549">
        <v>27</v>
      </c>
      <c r="G1549" t="s">
        <v>14</v>
      </c>
      <c r="H1549" t="s">
        <v>17</v>
      </c>
      <c r="I1549">
        <v>5</v>
      </c>
      <c r="J1549">
        <v>1</v>
      </c>
      <c r="K1549" t="str">
        <f>IF(employee[[#This Row],[LeaveOrNot]]=1, "Leave", "Active")</f>
        <v>Leave</v>
      </c>
    </row>
    <row r="1550" spans="1:11" x14ac:dyDescent="0.25">
      <c r="A1550" t="str" cm="1">
        <f t="array" ref="A1550">"EMP" &amp; TEXT(ROW() - ROW(employee[#Headers]), "0000")</f>
        <v>EMP1549</v>
      </c>
      <c r="B1550" t="s">
        <v>9</v>
      </c>
      <c r="C1550">
        <v>2018</v>
      </c>
      <c r="D1550" t="s">
        <v>10</v>
      </c>
      <c r="E1550">
        <v>3</v>
      </c>
      <c r="F1550">
        <v>26</v>
      </c>
      <c r="G1550" t="s">
        <v>11</v>
      </c>
      <c r="H1550" t="s">
        <v>12</v>
      </c>
      <c r="I1550">
        <v>4</v>
      </c>
      <c r="J1550">
        <v>1</v>
      </c>
      <c r="K1550" t="str">
        <f>IF(employee[[#This Row],[LeaveOrNot]]=1, "Leave", "Active")</f>
        <v>Leave</v>
      </c>
    </row>
    <row r="1551" spans="1:11" x14ac:dyDescent="0.25">
      <c r="A1551" t="str" cm="1">
        <f t="array" ref="A1551">"EMP" &amp; TEXT(ROW() - ROW(employee[#Headers]), "0000")</f>
        <v>EMP1550</v>
      </c>
      <c r="B1551" t="s">
        <v>9</v>
      </c>
      <c r="C1551">
        <v>2012</v>
      </c>
      <c r="D1551" t="s">
        <v>13</v>
      </c>
      <c r="E1551">
        <v>3</v>
      </c>
      <c r="F1551">
        <v>24</v>
      </c>
      <c r="G1551" t="s">
        <v>14</v>
      </c>
      <c r="H1551" t="s">
        <v>12</v>
      </c>
      <c r="I1551">
        <v>2</v>
      </c>
      <c r="J1551">
        <v>1</v>
      </c>
      <c r="K1551" t="str">
        <f>IF(employee[[#This Row],[LeaveOrNot]]=1, "Leave", "Active")</f>
        <v>Leave</v>
      </c>
    </row>
    <row r="1552" spans="1:11" x14ac:dyDescent="0.25">
      <c r="A1552" t="str" cm="1">
        <f t="array" ref="A1552">"EMP" &amp; TEXT(ROW() - ROW(employee[#Headers]), "0000")</f>
        <v>EMP1551</v>
      </c>
      <c r="B1552" t="s">
        <v>16</v>
      </c>
      <c r="C1552">
        <v>2017</v>
      </c>
      <c r="D1552" t="s">
        <v>15</v>
      </c>
      <c r="E1552">
        <v>3</v>
      </c>
      <c r="F1552">
        <v>27</v>
      </c>
      <c r="G1552" t="s">
        <v>11</v>
      </c>
      <c r="H1552" t="s">
        <v>12</v>
      </c>
      <c r="I1552">
        <v>5</v>
      </c>
      <c r="J1552">
        <v>1</v>
      </c>
      <c r="K1552" t="str">
        <f>IF(employee[[#This Row],[LeaveOrNot]]=1, "Leave", "Active")</f>
        <v>Leave</v>
      </c>
    </row>
    <row r="1553" spans="1:11" x14ac:dyDescent="0.25">
      <c r="A1553" t="str" cm="1">
        <f t="array" ref="A1553">"EMP" &amp; TEXT(ROW() - ROW(employee[#Headers]), "0000")</f>
        <v>EMP1552</v>
      </c>
      <c r="B1553" t="s">
        <v>9</v>
      </c>
      <c r="C1553">
        <v>2012</v>
      </c>
      <c r="D1553" t="s">
        <v>10</v>
      </c>
      <c r="E1553">
        <v>3</v>
      </c>
      <c r="F1553">
        <v>26</v>
      </c>
      <c r="G1553" t="s">
        <v>11</v>
      </c>
      <c r="H1553" t="s">
        <v>12</v>
      </c>
      <c r="I1553">
        <v>4</v>
      </c>
      <c r="J1553">
        <v>0</v>
      </c>
      <c r="K1553" t="str">
        <f>IF(employee[[#This Row],[LeaveOrNot]]=1, "Leave", "Active")</f>
        <v>Active</v>
      </c>
    </row>
    <row r="1554" spans="1:11" x14ac:dyDescent="0.25">
      <c r="A1554" t="str" cm="1">
        <f t="array" ref="A1554">"EMP" &amp; TEXT(ROW() - ROW(employee[#Headers]), "0000")</f>
        <v>EMP1553</v>
      </c>
      <c r="B1554" t="s">
        <v>9</v>
      </c>
      <c r="C1554">
        <v>2013</v>
      </c>
      <c r="D1554" t="s">
        <v>10</v>
      </c>
      <c r="E1554">
        <v>3</v>
      </c>
      <c r="F1554">
        <v>27</v>
      </c>
      <c r="G1554" t="s">
        <v>11</v>
      </c>
      <c r="H1554" t="s">
        <v>12</v>
      </c>
      <c r="I1554">
        <v>5</v>
      </c>
      <c r="J1554">
        <v>0</v>
      </c>
      <c r="K1554" t="str">
        <f>IF(employee[[#This Row],[LeaveOrNot]]=1, "Leave", "Active")</f>
        <v>Active</v>
      </c>
    </row>
    <row r="1555" spans="1:11" x14ac:dyDescent="0.25">
      <c r="A1555" t="str" cm="1">
        <f t="array" ref="A1555">"EMP" &amp; TEXT(ROW() - ROW(employee[#Headers]), "0000")</f>
        <v>EMP1554</v>
      </c>
      <c r="B1555" t="s">
        <v>9</v>
      </c>
      <c r="C1555">
        <v>2015</v>
      </c>
      <c r="D1555" t="s">
        <v>15</v>
      </c>
      <c r="E1555">
        <v>3</v>
      </c>
      <c r="F1555">
        <v>25</v>
      </c>
      <c r="G1555" t="s">
        <v>14</v>
      </c>
      <c r="H1555" t="s">
        <v>12</v>
      </c>
      <c r="I1555">
        <v>3</v>
      </c>
      <c r="J1555">
        <v>0</v>
      </c>
      <c r="K1555" t="str">
        <f>IF(employee[[#This Row],[LeaveOrNot]]=1, "Leave", "Active")</f>
        <v>Active</v>
      </c>
    </row>
    <row r="1556" spans="1:11" x14ac:dyDescent="0.25">
      <c r="A1556" t="str" cm="1">
        <f t="array" ref="A1556">"EMP" &amp; TEXT(ROW() - ROW(employee[#Headers]), "0000")</f>
        <v>EMP1555</v>
      </c>
      <c r="B1556" t="s">
        <v>9</v>
      </c>
      <c r="C1556">
        <v>2018</v>
      </c>
      <c r="D1556" t="s">
        <v>10</v>
      </c>
      <c r="E1556">
        <v>3</v>
      </c>
      <c r="F1556">
        <v>24</v>
      </c>
      <c r="G1556" t="s">
        <v>14</v>
      </c>
      <c r="H1556" t="s">
        <v>12</v>
      </c>
      <c r="I1556">
        <v>2</v>
      </c>
      <c r="J1556">
        <v>1</v>
      </c>
      <c r="K1556" t="str">
        <f>IF(employee[[#This Row],[LeaveOrNot]]=1, "Leave", "Active")</f>
        <v>Leave</v>
      </c>
    </row>
    <row r="1557" spans="1:11" x14ac:dyDescent="0.25">
      <c r="A1557" t="str" cm="1">
        <f t="array" ref="A1557">"EMP" &amp; TEXT(ROW() - ROW(employee[#Headers]), "0000")</f>
        <v>EMP1556</v>
      </c>
      <c r="B1557" t="s">
        <v>9</v>
      </c>
      <c r="C1557">
        <v>2014</v>
      </c>
      <c r="D1557" t="s">
        <v>10</v>
      </c>
      <c r="E1557">
        <v>3</v>
      </c>
      <c r="F1557">
        <v>28</v>
      </c>
      <c r="G1557" t="s">
        <v>11</v>
      </c>
      <c r="H1557" t="s">
        <v>12</v>
      </c>
      <c r="I1557">
        <v>4</v>
      </c>
      <c r="J1557">
        <v>0</v>
      </c>
      <c r="K1557" t="str">
        <f>IF(employee[[#This Row],[LeaveOrNot]]=1, "Leave", "Active")</f>
        <v>Active</v>
      </c>
    </row>
    <row r="1558" spans="1:11" x14ac:dyDescent="0.25">
      <c r="A1558" t="str" cm="1">
        <f t="array" ref="A1558">"EMP" &amp; TEXT(ROW() - ROW(employee[#Headers]), "0000")</f>
        <v>EMP1557</v>
      </c>
      <c r="B1558" t="s">
        <v>9</v>
      </c>
      <c r="C1558">
        <v>2013</v>
      </c>
      <c r="D1558" t="s">
        <v>13</v>
      </c>
      <c r="E1558">
        <v>1</v>
      </c>
      <c r="F1558">
        <v>26</v>
      </c>
      <c r="G1558" t="s">
        <v>14</v>
      </c>
      <c r="H1558" t="s">
        <v>12</v>
      </c>
      <c r="I1558">
        <v>4</v>
      </c>
      <c r="J1558">
        <v>1</v>
      </c>
      <c r="K1558" t="str">
        <f>IF(employee[[#This Row],[LeaveOrNot]]=1, "Leave", "Active")</f>
        <v>Leave</v>
      </c>
    </row>
    <row r="1559" spans="1:11" x14ac:dyDescent="0.25">
      <c r="A1559" t="str" cm="1">
        <f t="array" ref="A1559">"EMP" &amp; TEXT(ROW() - ROW(employee[#Headers]), "0000")</f>
        <v>EMP1558</v>
      </c>
      <c r="B1559" t="s">
        <v>9</v>
      </c>
      <c r="C1559">
        <v>2015</v>
      </c>
      <c r="D1559" t="s">
        <v>10</v>
      </c>
      <c r="E1559">
        <v>3</v>
      </c>
      <c r="F1559">
        <v>27</v>
      </c>
      <c r="G1559" t="s">
        <v>11</v>
      </c>
      <c r="H1559" t="s">
        <v>12</v>
      </c>
      <c r="I1559">
        <v>5</v>
      </c>
      <c r="J1559">
        <v>0</v>
      </c>
      <c r="K1559" t="str">
        <f>IF(employee[[#This Row],[LeaveOrNot]]=1, "Leave", "Active")</f>
        <v>Active</v>
      </c>
    </row>
    <row r="1560" spans="1:11" x14ac:dyDescent="0.25">
      <c r="A1560" t="str" cm="1">
        <f t="array" ref="A1560">"EMP" &amp; TEXT(ROW() - ROW(employee[#Headers]), "0000")</f>
        <v>EMP1559</v>
      </c>
      <c r="B1560" t="s">
        <v>9</v>
      </c>
      <c r="C1560">
        <v>2013</v>
      </c>
      <c r="D1560" t="s">
        <v>10</v>
      </c>
      <c r="E1560">
        <v>3</v>
      </c>
      <c r="F1560">
        <v>24</v>
      </c>
      <c r="G1560" t="s">
        <v>11</v>
      </c>
      <c r="H1560" t="s">
        <v>12</v>
      </c>
      <c r="I1560">
        <v>2</v>
      </c>
      <c r="J1560">
        <v>0</v>
      </c>
      <c r="K1560" t="str">
        <f>IF(employee[[#This Row],[LeaveOrNot]]=1, "Leave", "Active")</f>
        <v>Active</v>
      </c>
    </row>
    <row r="1561" spans="1:11" x14ac:dyDescent="0.25">
      <c r="A1561" t="str" cm="1">
        <f t="array" ref="A1561">"EMP" &amp; TEXT(ROW() - ROW(employee[#Headers]), "0000")</f>
        <v>EMP1560</v>
      </c>
      <c r="B1561" t="s">
        <v>9</v>
      </c>
      <c r="C1561">
        <v>2016</v>
      </c>
      <c r="D1561" t="s">
        <v>10</v>
      </c>
      <c r="E1561">
        <v>3</v>
      </c>
      <c r="F1561">
        <v>26</v>
      </c>
      <c r="G1561" t="s">
        <v>11</v>
      </c>
      <c r="H1561" t="s">
        <v>12</v>
      </c>
      <c r="I1561">
        <v>4</v>
      </c>
      <c r="J1561">
        <v>1</v>
      </c>
      <c r="K1561" t="str">
        <f>IF(employee[[#This Row],[LeaveOrNot]]=1, "Leave", "Active")</f>
        <v>Leave</v>
      </c>
    </row>
    <row r="1562" spans="1:11" x14ac:dyDescent="0.25">
      <c r="A1562" t="str" cm="1">
        <f t="array" ref="A1562">"EMP" &amp; TEXT(ROW() - ROW(employee[#Headers]), "0000")</f>
        <v>EMP1561</v>
      </c>
      <c r="B1562" t="s">
        <v>9</v>
      </c>
      <c r="C1562">
        <v>2013</v>
      </c>
      <c r="D1562" t="s">
        <v>10</v>
      </c>
      <c r="E1562">
        <v>3</v>
      </c>
      <c r="F1562">
        <v>25</v>
      </c>
      <c r="G1562" t="s">
        <v>14</v>
      </c>
      <c r="H1562" t="s">
        <v>12</v>
      </c>
      <c r="I1562">
        <v>3</v>
      </c>
      <c r="J1562">
        <v>1</v>
      </c>
      <c r="K1562" t="str">
        <f>IF(employee[[#This Row],[LeaveOrNot]]=1, "Leave", "Active")</f>
        <v>Leave</v>
      </c>
    </row>
    <row r="1563" spans="1:11" x14ac:dyDescent="0.25">
      <c r="A1563" t="str" cm="1">
        <f t="array" ref="A1563">"EMP" &amp; TEXT(ROW() - ROW(employee[#Headers]), "0000")</f>
        <v>EMP1562</v>
      </c>
      <c r="B1563" t="s">
        <v>9</v>
      </c>
      <c r="C1563">
        <v>2016</v>
      </c>
      <c r="D1563" t="s">
        <v>10</v>
      </c>
      <c r="E1563">
        <v>3</v>
      </c>
      <c r="F1563">
        <v>27</v>
      </c>
      <c r="G1563" t="s">
        <v>11</v>
      </c>
      <c r="H1563" t="s">
        <v>17</v>
      </c>
      <c r="I1563">
        <v>5</v>
      </c>
      <c r="J1563">
        <v>0</v>
      </c>
      <c r="K1563" t="str">
        <f>IF(employee[[#This Row],[LeaveOrNot]]=1, "Leave", "Active")</f>
        <v>Active</v>
      </c>
    </row>
    <row r="1564" spans="1:11" x14ac:dyDescent="0.25">
      <c r="A1564" t="str" cm="1">
        <f t="array" ref="A1564">"EMP" &amp; TEXT(ROW() - ROW(employee[#Headers]), "0000")</f>
        <v>EMP1563</v>
      </c>
      <c r="B1564" t="s">
        <v>9</v>
      </c>
      <c r="C1564">
        <v>2017</v>
      </c>
      <c r="D1564" t="s">
        <v>13</v>
      </c>
      <c r="E1564">
        <v>3</v>
      </c>
      <c r="F1564">
        <v>26</v>
      </c>
      <c r="G1564" t="s">
        <v>11</v>
      </c>
      <c r="H1564" t="s">
        <v>12</v>
      </c>
      <c r="I1564">
        <v>4</v>
      </c>
      <c r="J1564">
        <v>0</v>
      </c>
      <c r="K1564" t="str">
        <f>IF(employee[[#This Row],[LeaveOrNot]]=1, "Leave", "Active")</f>
        <v>Active</v>
      </c>
    </row>
    <row r="1565" spans="1:11" x14ac:dyDescent="0.25">
      <c r="A1565" t="str" cm="1">
        <f t="array" ref="A1565">"EMP" &amp; TEXT(ROW() - ROW(employee[#Headers]), "0000")</f>
        <v>EMP1564</v>
      </c>
      <c r="B1565" t="s">
        <v>9</v>
      </c>
      <c r="C1565">
        <v>2018</v>
      </c>
      <c r="D1565" t="s">
        <v>13</v>
      </c>
      <c r="E1565">
        <v>2</v>
      </c>
      <c r="F1565">
        <v>28</v>
      </c>
      <c r="G1565" t="s">
        <v>14</v>
      </c>
      <c r="H1565" t="s">
        <v>12</v>
      </c>
      <c r="I1565">
        <v>5</v>
      </c>
      <c r="J1565">
        <v>1</v>
      </c>
      <c r="K1565" t="str">
        <f>IF(employee[[#This Row],[LeaveOrNot]]=1, "Leave", "Active")</f>
        <v>Leave</v>
      </c>
    </row>
    <row r="1566" spans="1:11" x14ac:dyDescent="0.25">
      <c r="A1566" t="str" cm="1">
        <f t="array" ref="A1566">"EMP" &amp; TEXT(ROW() - ROW(employee[#Headers]), "0000")</f>
        <v>EMP1565</v>
      </c>
      <c r="B1566" t="s">
        <v>16</v>
      </c>
      <c r="C1566">
        <v>2017</v>
      </c>
      <c r="D1566" t="s">
        <v>13</v>
      </c>
      <c r="E1566">
        <v>2</v>
      </c>
      <c r="F1566">
        <v>27</v>
      </c>
      <c r="G1566" t="s">
        <v>11</v>
      </c>
      <c r="H1566" t="s">
        <v>12</v>
      </c>
      <c r="I1566">
        <v>5</v>
      </c>
      <c r="J1566">
        <v>0</v>
      </c>
      <c r="K1566" t="str">
        <f>IF(employee[[#This Row],[LeaveOrNot]]=1, "Leave", "Active")</f>
        <v>Active</v>
      </c>
    </row>
    <row r="1567" spans="1:11" x14ac:dyDescent="0.25">
      <c r="A1567" t="str" cm="1">
        <f t="array" ref="A1567">"EMP" &amp; TEXT(ROW() - ROW(employee[#Headers]), "0000")</f>
        <v>EMP1566</v>
      </c>
      <c r="B1567" t="s">
        <v>9</v>
      </c>
      <c r="C1567">
        <v>2013</v>
      </c>
      <c r="D1567" t="s">
        <v>10</v>
      </c>
      <c r="E1567">
        <v>3</v>
      </c>
      <c r="F1567">
        <v>25</v>
      </c>
      <c r="G1567" t="s">
        <v>14</v>
      </c>
      <c r="H1567" t="s">
        <v>12</v>
      </c>
      <c r="I1567">
        <v>3</v>
      </c>
      <c r="J1567">
        <v>0</v>
      </c>
      <c r="K1567" t="str">
        <f>IF(employee[[#This Row],[LeaveOrNot]]=1, "Leave", "Active")</f>
        <v>Active</v>
      </c>
    </row>
    <row r="1568" spans="1:11" x14ac:dyDescent="0.25">
      <c r="A1568" t="str" cm="1">
        <f t="array" ref="A1568">"EMP" &amp; TEXT(ROW() - ROW(employee[#Headers]), "0000")</f>
        <v>EMP1567</v>
      </c>
      <c r="B1568" t="s">
        <v>9</v>
      </c>
      <c r="C1568">
        <v>2017</v>
      </c>
      <c r="D1568" t="s">
        <v>10</v>
      </c>
      <c r="E1568">
        <v>3</v>
      </c>
      <c r="F1568">
        <v>24</v>
      </c>
      <c r="G1568" t="s">
        <v>11</v>
      </c>
      <c r="H1568" t="s">
        <v>12</v>
      </c>
      <c r="I1568">
        <v>2</v>
      </c>
      <c r="J1568">
        <v>0</v>
      </c>
      <c r="K1568" t="str">
        <f>IF(employee[[#This Row],[LeaveOrNot]]=1, "Leave", "Active")</f>
        <v>Active</v>
      </c>
    </row>
    <row r="1569" spans="1:11" x14ac:dyDescent="0.25">
      <c r="A1569" t="str" cm="1">
        <f t="array" ref="A1569">"EMP" &amp; TEXT(ROW() - ROW(employee[#Headers]), "0000")</f>
        <v>EMP1568</v>
      </c>
      <c r="B1569" t="s">
        <v>9</v>
      </c>
      <c r="C1569">
        <v>2017</v>
      </c>
      <c r="D1569" t="s">
        <v>15</v>
      </c>
      <c r="E1569">
        <v>2</v>
      </c>
      <c r="F1569">
        <v>25</v>
      </c>
      <c r="G1569" t="s">
        <v>14</v>
      </c>
      <c r="H1569" t="s">
        <v>12</v>
      </c>
      <c r="I1569">
        <v>3</v>
      </c>
      <c r="J1569">
        <v>0</v>
      </c>
      <c r="K1569" t="str">
        <f>IF(employee[[#This Row],[LeaveOrNot]]=1, "Leave", "Active")</f>
        <v>Active</v>
      </c>
    </row>
    <row r="1570" spans="1:11" x14ac:dyDescent="0.25">
      <c r="A1570" t="str" cm="1">
        <f t="array" ref="A1570">"EMP" &amp; TEXT(ROW() - ROW(employee[#Headers]), "0000")</f>
        <v>EMP1569</v>
      </c>
      <c r="B1570" t="s">
        <v>9</v>
      </c>
      <c r="C1570">
        <v>2018</v>
      </c>
      <c r="D1570" t="s">
        <v>13</v>
      </c>
      <c r="E1570">
        <v>3</v>
      </c>
      <c r="F1570">
        <v>27</v>
      </c>
      <c r="G1570" t="s">
        <v>14</v>
      </c>
      <c r="H1570" t="s">
        <v>12</v>
      </c>
      <c r="I1570">
        <v>5</v>
      </c>
      <c r="J1570">
        <v>1</v>
      </c>
      <c r="K1570" t="str">
        <f>IF(employee[[#This Row],[LeaveOrNot]]=1, "Leave", "Active")</f>
        <v>Leave</v>
      </c>
    </row>
    <row r="1571" spans="1:11" x14ac:dyDescent="0.25">
      <c r="A1571" t="str" cm="1">
        <f t="array" ref="A1571">"EMP" &amp; TEXT(ROW() - ROW(employee[#Headers]), "0000")</f>
        <v>EMP1570</v>
      </c>
      <c r="B1571" t="s">
        <v>9</v>
      </c>
      <c r="C1571">
        <v>2016</v>
      </c>
      <c r="D1571" t="s">
        <v>13</v>
      </c>
      <c r="E1571">
        <v>3</v>
      </c>
      <c r="F1571">
        <v>27</v>
      </c>
      <c r="G1571" t="s">
        <v>11</v>
      </c>
      <c r="H1571" t="s">
        <v>12</v>
      </c>
      <c r="I1571">
        <v>5</v>
      </c>
      <c r="J1571">
        <v>0</v>
      </c>
      <c r="K1571" t="str">
        <f>IF(employee[[#This Row],[LeaveOrNot]]=1, "Leave", "Active")</f>
        <v>Active</v>
      </c>
    </row>
    <row r="1572" spans="1:11" x14ac:dyDescent="0.25">
      <c r="A1572" t="str" cm="1">
        <f t="array" ref="A1572">"EMP" &amp; TEXT(ROW() - ROW(employee[#Headers]), "0000")</f>
        <v>EMP1571</v>
      </c>
      <c r="B1572" t="s">
        <v>9</v>
      </c>
      <c r="C1572">
        <v>2013</v>
      </c>
      <c r="D1572" t="s">
        <v>10</v>
      </c>
      <c r="E1572">
        <v>1</v>
      </c>
      <c r="F1572">
        <v>24</v>
      </c>
      <c r="G1572" t="s">
        <v>11</v>
      </c>
      <c r="H1572" t="s">
        <v>12</v>
      </c>
      <c r="I1572">
        <v>2</v>
      </c>
      <c r="J1572">
        <v>0</v>
      </c>
      <c r="K1572" t="str">
        <f>IF(employee[[#This Row],[LeaveOrNot]]=1, "Leave", "Active")</f>
        <v>Active</v>
      </c>
    </row>
    <row r="1573" spans="1:11" x14ac:dyDescent="0.25">
      <c r="A1573" t="str" cm="1">
        <f t="array" ref="A1573">"EMP" &amp; TEXT(ROW() - ROW(employee[#Headers]), "0000")</f>
        <v>EMP1572</v>
      </c>
      <c r="B1573" t="s">
        <v>9</v>
      </c>
      <c r="C1573">
        <v>2012</v>
      </c>
      <c r="D1573" t="s">
        <v>10</v>
      </c>
      <c r="E1573">
        <v>1</v>
      </c>
      <c r="F1573">
        <v>28</v>
      </c>
      <c r="G1573" t="s">
        <v>11</v>
      </c>
      <c r="H1573" t="s">
        <v>12</v>
      </c>
      <c r="I1573">
        <v>3</v>
      </c>
      <c r="J1573">
        <v>0</v>
      </c>
      <c r="K1573" t="str">
        <f>IF(employee[[#This Row],[LeaveOrNot]]=1, "Leave", "Active")</f>
        <v>Active</v>
      </c>
    </row>
    <row r="1574" spans="1:11" x14ac:dyDescent="0.25">
      <c r="A1574" t="str" cm="1">
        <f t="array" ref="A1574">"EMP" &amp; TEXT(ROW() - ROW(employee[#Headers]), "0000")</f>
        <v>EMP1573</v>
      </c>
      <c r="B1574" t="s">
        <v>9</v>
      </c>
      <c r="C1574">
        <v>2016</v>
      </c>
      <c r="D1574" t="s">
        <v>13</v>
      </c>
      <c r="E1574">
        <v>2</v>
      </c>
      <c r="F1574">
        <v>28</v>
      </c>
      <c r="G1574" t="s">
        <v>14</v>
      </c>
      <c r="H1574" t="s">
        <v>12</v>
      </c>
      <c r="I1574">
        <v>3</v>
      </c>
      <c r="J1574">
        <v>1</v>
      </c>
      <c r="K1574" t="str">
        <f>IF(employee[[#This Row],[LeaveOrNot]]=1, "Leave", "Active")</f>
        <v>Leave</v>
      </c>
    </row>
    <row r="1575" spans="1:11" x14ac:dyDescent="0.25">
      <c r="A1575" t="str" cm="1">
        <f t="array" ref="A1575">"EMP" &amp; TEXT(ROW() - ROW(employee[#Headers]), "0000")</f>
        <v>EMP1574</v>
      </c>
      <c r="B1575" t="s">
        <v>9</v>
      </c>
      <c r="C1575">
        <v>2016</v>
      </c>
      <c r="D1575" t="s">
        <v>13</v>
      </c>
      <c r="E1575">
        <v>3</v>
      </c>
      <c r="F1575">
        <v>24</v>
      </c>
      <c r="G1575" t="s">
        <v>11</v>
      </c>
      <c r="H1575" t="s">
        <v>12</v>
      </c>
      <c r="I1575">
        <v>2</v>
      </c>
      <c r="J1575">
        <v>0</v>
      </c>
      <c r="K1575" t="str">
        <f>IF(employee[[#This Row],[LeaveOrNot]]=1, "Leave", "Active")</f>
        <v>Active</v>
      </c>
    </row>
    <row r="1576" spans="1:11" x14ac:dyDescent="0.25">
      <c r="A1576" t="str" cm="1">
        <f t="array" ref="A1576">"EMP" &amp; TEXT(ROW() - ROW(employee[#Headers]), "0000")</f>
        <v>EMP1575</v>
      </c>
      <c r="B1576" t="s">
        <v>9</v>
      </c>
      <c r="C1576">
        <v>2017</v>
      </c>
      <c r="D1576" t="s">
        <v>10</v>
      </c>
      <c r="E1576">
        <v>3</v>
      </c>
      <c r="F1576">
        <v>28</v>
      </c>
      <c r="G1576" t="s">
        <v>11</v>
      </c>
      <c r="H1576" t="s">
        <v>12</v>
      </c>
      <c r="I1576">
        <v>3</v>
      </c>
      <c r="J1576">
        <v>0</v>
      </c>
      <c r="K1576" t="str">
        <f>IF(employee[[#This Row],[LeaveOrNot]]=1, "Leave", "Active")</f>
        <v>Active</v>
      </c>
    </row>
    <row r="1577" spans="1:11" x14ac:dyDescent="0.25">
      <c r="A1577" t="str" cm="1">
        <f t="array" ref="A1577">"EMP" &amp; TEXT(ROW() - ROW(employee[#Headers]), "0000")</f>
        <v>EMP1576</v>
      </c>
      <c r="B1577" t="s">
        <v>9</v>
      </c>
      <c r="C1577">
        <v>2017</v>
      </c>
      <c r="D1577" t="s">
        <v>13</v>
      </c>
      <c r="E1577">
        <v>2</v>
      </c>
      <c r="F1577">
        <v>28</v>
      </c>
      <c r="G1577" t="s">
        <v>11</v>
      </c>
      <c r="H1577" t="s">
        <v>12</v>
      </c>
      <c r="I1577">
        <v>3</v>
      </c>
      <c r="J1577">
        <v>0</v>
      </c>
      <c r="K1577" t="str">
        <f>IF(employee[[#This Row],[LeaveOrNot]]=1, "Leave", "Active")</f>
        <v>Active</v>
      </c>
    </row>
    <row r="1578" spans="1:11" x14ac:dyDescent="0.25">
      <c r="A1578" t="str" cm="1">
        <f t="array" ref="A1578">"EMP" &amp; TEXT(ROW() - ROW(employee[#Headers]), "0000")</f>
        <v>EMP1577</v>
      </c>
      <c r="B1578" t="s">
        <v>9</v>
      </c>
      <c r="C1578">
        <v>2017</v>
      </c>
      <c r="D1578" t="s">
        <v>10</v>
      </c>
      <c r="E1578">
        <v>3</v>
      </c>
      <c r="F1578">
        <v>25</v>
      </c>
      <c r="G1578" t="s">
        <v>14</v>
      </c>
      <c r="H1578" t="s">
        <v>12</v>
      </c>
      <c r="I1578">
        <v>3</v>
      </c>
      <c r="J1578">
        <v>1</v>
      </c>
      <c r="K1578" t="str">
        <f>IF(employee[[#This Row],[LeaveOrNot]]=1, "Leave", "Active")</f>
        <v>Leave</v>
      </c>
    </row>
    <row r="1579" spans="1:11" x14ac:dyDescent="0.25">
      <c r="A1579" t="str" cm="1">
        <f t="array" ref="A1579">"EMP" &amp; TEXT(ROW() - ROW(employee[#Headers]), "0000")</f>
        <v>EMP1578</v>
      </c>
      <c r="B1579" t="s">
        <v>9</v>
      </c>
      <c r="C1579">
        <v>2015</v>
      </c>
      <c r="D1579" t="s">
        <v>10</v>
      </c>
      <c r="E1579">
        <v>3</v>
      </c>
      <c r="F1579">
        <v>25</v>
      </c>
      <c r="G1579" t="s">
        <v>11</v>
      </c>
      <c r="H1579" t="s">
        <v>12</v>
      </c>
      <c r="I1579">
        <v>3</v>
      </c>
      <c r="J1579">
        <v>0</v>
      </c>
      <c r="K1579" t="str">
        <f>IF(employee[[#This Row],[LeaveOrNot]]=1, "Leave", "Active")</f>
        <v>Active</v>
      </c>
    </row>
    <row r="1580" spans="1:11" x14ac:dyDescent="0.25">
      <c r="A1580" t="str" cm="1">
        <f t="array" ref="A1580">"EMP" &amp; TEXT(ROW() - ROW(employee[#Headers]), "0000")</f>
        <v>EMP1579</v>
      </c>
      <c r="B1580" t="s">
        <v>16</v>
      </c>
      <c r="C1580">
        <v>2013</v>
      </c>
      <c r="D1580" t="s">
        <v>15</v>
      </c>
      <c r="E1580">
        <v>3</v>
      </c>
      <c r="F1580">
        <v>25</v>
      </c>
      <c r="G1580" t="s">
        <v>11</v>
      </c>
      <c r="H1580" t="s">
        <v>12</v>
      </c>
      <c r="I1580">
        <v>3</v>
      </c>
      <c r="J1580">
        <v>1</v>
      </c>
      <c r="K1580" t="str">
        <f>IF(employee[[#This Row],[LeaveOrNot]]=1, "Leave", "Active")</f>
        <v>Leave</v>
      </c>
    </row>
    <row r="1581" spans="1:11" x14ac:dyDescent="0.25">
      <c r="A1581" t="str" cm="1">
        <f t="array" ref="A1581">"EMP" &amp; TEXT(ROW() - ROW(employee[#Headers]), "0000")</f>
        <v>EMP1580</v>
      </c>
      <c r="B1581" t="s">
        <v>9</v>
      </c>
      <c r="C1581">
        <v>2017</v>
      </c>
      <c r="D1581" t="s">
        <v>10</v>
      </c>
      <c r="E1581">
        <v>3</v>
      </c>
      <c r="F1581">
        <v>24</v>
      </c>
      <c r="G1581" t="s">
        <v>11</v>
      </c>
      <c r="H1581" t="s">
        <v>12</v>
      </c>
      <c r="I1581">
        <v>2</v>
      </c>
      <c r="J1581">
        <v>0</v>
      </c>
      <c r="K1581" t="str">
        <f>IF(employee[[#This Row],[LeaveOrNot]]=1, "Leave", "Active")</f>
        <v>Active</v>
      </c>
    </row>
    <row r="1582" spans="1:11" x14ac:dyDescent="0.25">
      <c r="A1582" t="str" cm="1">
        <f t="array" ref="A1582">"EMP" &amp; TEXT(ROW() - ROW(employee[#Headers]), "0000")</f>
        <v>EMP1581</v>
      </c>
      <c r="B1582" t="s">
        <v>9</v>
      </c>
      <c r="C1582">
        <v>2013</v>
      </c>
      <c r="D1582" t="s">
        <v>13</v>
      </c>
      <c r="E1582">
        <v>3</v>
      </c>
      <c r="F1582">
        <v>27</v>
      </c>
      <c r="G1582" t="s">
        <v>11</v>
      </c>
      <c r="H1582" t="s">
        <v>12</v>
      </c>
      <c r="I1582">
        <v>5</v>
      </c>
      <c r="J1582">
        <v>0</v>
      </c>
      <c r="K1582" t="str">
        <f>IF(employee[[#This Row],[LeaveOrNot]]=1, "Leave", "Active")</f>
        <v>Active</v>
      </c>
    </row>
    <row r="1583" spans="1:11" x14ac:dyDescent="0.25">
      <c r="A1583" t="str" cm="1">
        <f t="array" ref="A1583">"EMP" &amp; TEXT(ROW() - ROW(employee[#Headers]), "0000")</f>
        <v>EMP1582</v>
      </c>
      <c r="B1583" t="s">
        <v>9</v>
      </c>
      <c r="C1583">
        <v>2013</v>
      </c>
      <c r="D1583" t="s">
        <v>13</v>
      </c>
      <c r="E1583">
        <v>2</v>
      </c>
      <c r="F1583">
        <v>24</v>
      </c>
      <c r="G1583" t="s">
        <v>14</v>
      </c>
      <c r="H1583" t="s">
        <v>12</v>
      </c>
      <c r="I1583">
        <v>2</v>
      </c>
      <c r="J1583">
        <v>1</v>
      </c>
      <c r="K1583" t="str">
        <f>IF(employee[[#This Row],[LeaveOrNot]]=1, "Leave", "Active")</f>
        <v>Leave</v>
      </c>
    </row>
    <row r="1584" spans="1:11" x14ac:dyDescent="0.25">
      <c r="A1584" t="str" cm="1">
        <f t="array" ref="A1584">"EMP" &amp; TEXT(ROW() - ROW(employee[#Headers]), "0000")</f>
        <v>EMP1583</v>
      </c>
      <c r="B1584" t="s">
        <v>9</v>
      </c>
      <c r="C1584">
        <v>2017</v>
      </c>
      <c r="D1584" t="s">
        <v>10</v>
      </c>
      <c r="E1584">
        <v>3</v>
      </c>
      <c r="F1584">
        <v>28</v>
      </c>
      <c r="G1584" t="s">
        <v>11</v>
      </c>
      <c r="H1584" t="s">
        <v>12</v>
      </c>
      <c r="I1584">
        <v>1</v>
      </c>
      <c r="J1584">
        <v>1</v>
      </c>
      <c r="K1584" t="str">
        <f>IF(employee[[#This Row],[LeaveOrNot]]=1, "Leave", "Active")</f>
        <v>Leave</v>
      </c>
    </row>
    <row r="1585" spans="1:11" x14ac:dyDescent="0.25">
      <c r="A1585" t="str" cm="1">
        <f t="array" ref="A1585">"EMP" &amp; TEXT(ROW() - ROW(employee[#Headers]), "0000")</f>
        <v>EMP1584</v>
      </c>
      <c r="B1585" t="s">
        <v>9</v>
      </c>
      <c r="C1585">
        <v>2012</v>
      </c>
      <c r="D1585" t="s">
        <v>10</v>
      </c>
      <c r="E1585">
        <v>3</v>
      </c>
      <c r="F1585">
        <v>25</v>
      </c>
      <c r="G1585" t="s">
        <v>11</v>
      </c>
      <c r="H1585" t="s">
        <v>12</v>
      </c>
      <c r="I1585">
        <v>3</v>
      </c>
      <c r="J1585">
        <v>0</v>
      </c>
      <c r="K1585" t="str">
        <f>IF(employee[[#This Row],[LeaveOrNot]]=1, "Leave", "Active")</f>
        <v>Active</v>
      </c>
    </row>
    <row r="1586" spans="1:11" x14ac:dyDescent="0.25">
      <c r="A1586" t="str" cm="1">
        <f t="array" ref="A1586">"EMP" &amp; TEXT(ROW() - ROW(employee[#Headers]), "0000")</f>
        <v>EMP1585</v>
      </c>
      <c r="B1586" t="s">
        <v>9</v>
      </c>
      <c r="C1586">
        <v>2014</v>
      </c>
      <c r="D1586" t="s">
        <v>13</v>
      </c>
      <c r="E1586">
        <v>3</v>
      </c>
      <c r="F1586">
        <v>26</v>
      </c>
      <c r="G1586" t="s">
        <v>11</v>
      </c>
      <c r="H1586" t="s">
        <v>12</v>
      </c>
      <c r="I1586">
        <v>4</v>
      </c>
      <c r="J1586">
        <v>0</v>
      </c>
      <c r="K1586" t="str">
        <f>IF(employee[[#This Row],[LeaveOrNot]]=1, "Leave", "Active")</f>
        <v>Active</v>
      </c>
    </row>
    <row r="1587" spans="1:11" x14ac:dyDescent="0.25">
      <c r="A1587" t="str" cm="1">
        <f t="array" ref="A1587">"EMP" &amp; TEXT(ROW() - ROW(employee[#Headers]), "0000")</f>
        <v>EMP1586</v>
      </c>
      <c r="B1587" t="s">
        <v>9</v>
      </c>
      <c r="C1587">
        <v>2015</v>
      </c>
      <c r="D1587" t="s">
        <v>13</v>
      </c>
      <c r="E1587">
        <v>1</v>
      </c>
      <c r="F1587">
        <v>24</v>
      </c>
      <c r="G1587" t="s">
        <v>14</v>
      </c>
      <c r="H1587" t="s">
        <v>12</v>
      </c>
      <c r="I1587">
        <v>2</v>
      </c>
      <c r="J1587">
        <v>1</v>
      </c>
      <c r="K1587" t="str">
        <f>IF(employee[[#This Row],[LeaveOrNot]]=1, "Leave", "Active")</f>
        <v>Leave</v>
      </c>
    </row>
    <row r="1588" spans="1:11" x14ac:dyDescent="0.25">
      <c r="A1588" t="str" cm="1">
        <f t="array" ref="A1588">"EMP" &amp; TEXT(ROW() - ROW(employee[#Headers]), "0000")</f>
        <v>EMP1587</v>
      </c>
      <c r="B1588" t="s">
        <v>16</v>
      </c>
      <c r="C1588">
        <v>2013</v>
      </c>
      <c r="D1588" t="s">
        <v>15</v>
      </c>
      <c r="E1588">
        <v>3</v>
      </c>
      <c r="F1588">
        <v>24</v>
      </c>
      <c r="G1588" t="s">
        <v>14</v>
      </c>
      <c r="H1588" t="s">
        <v>17</v>
      </c>
      <c r="I1588">
        <v>2</v>
      </c>
      <c r="J1588">
        <v>1</v>
      </c>
      <c r="K1588" t="str">
        <f>IF(employee[[#This Row],[LeaveOrNot]]=1, "Leave", "Active")</f>
        <v>Leave</v>
      </c>
    </row>
    <row r="1589" spans="1:11" x14ac:dyDescent="0.25">
      <c r="A1589" t="str" cm="1">
        <f t="array" ref="A1589">"EMP" &amp; TEXT(ROW() - ROW(employee[#Headers]), "0000")</f>
        <v>EMP1588</v>
      </c>
      <c r="B1589" t="s">
        <v>9</v>
      </c>
      <c r="C1589">
        <v>2014</v>
      </c>
      <c r="D1589" t="s">
        <v>10</v>
      </c>
      <c r="E1589">
        <v>3</v>
      </c>
      <c r="F1589">
        <v>25</v>
      </c>
      <c r="G1589" t="s">
        <v>11</v>
      </c>
      <c r="H1589" t="s">
        <v>12</v>
      </c>
      <c r="I1589">
        <v>3</v>
      </c>
      <c r="J1589">
        <v>0</v>
      </c>
      <c r="K1589" t="str">
        <f>IF(employee[[#This Row],[LeaveOrNot]]=1, "Leave", "Active")</f>
        <v>Active</v>
      </c>
    </row>
    <row r="1590" spans="1:11" x14ac:dyDescent="0.25">
      <c r="A1590" t="str" cm="1">
        <f t="array" ref="A1590">"EMP" &amp; TEXT(ROW() - ROW(employee[#Headers]), "0000")</f>
        <v>EMP1589</v>
      </c>
      <c r="B1590" t="s">
        <v>9</v>
      </c>
      <c r="C1590">
        <v>2017</v>
      </c>
      <c r="D1590" t="s">
        <v>15</v>
      </c>
      <c r="E1590">
        <v>2</v>
      </c>
      <c r="F1590">
        <v>26</v>
      </c>
      <c r="G1590" t="s">
        <v>11</v>
      </c>
      <c r="H1590" t="s">
        <v>12</v>
      </c>
      <c r="I1590">
        <v>4</v>
      </c>
      <c r="J1590">
        <v>0</v>
      </c>
      <c r="K1590" t="str">
        <f>IF(employee[[#This Row],[LeaveOrNot]]=1, "Leave", "Active")</f>
        <v>Active</v>
      </c>
    </row>
    <row r="1591" spans="1:11" x14ac:dyDescent="0.25">
      <c r="A1591" t="str" cm="1">
        <f t="array" ref="A1591">"EMP" &amp; TEXT(ROW() - ROW(employee[#Headers]), "0000")</f>
        <v>EMP1590</v>
      </c>
      <c r="B1591" t="s">
        <v>9</v>
      </c>
      <c r="C1591">
        <v>2014</v>
      </c>
      <c r="D1591" t="s">
        <v>10</v>
      </c>
      <c r="E1591">
        <v>3</v>
      </c>
      <c r="F1591">
        <v>25</v>
      </c>
      <c r="G1591" t="s">
        <v>11</v>
      </c>
      <c r="H1591" t="s">
        <v>12</v>
      </c>
      <c r="I1591">
        <v>3</v>
      </c>
      <c r="J1591">
        <v>0</v>
      </c>
      <c r="K1591" t="str">
        <f>IF(employee[[#This Row],[LeaveOrNot]]=1, "Leave", "Active")</f>
        <v>Active</v>
      </c>
    </row>
    <row r="1592" spans="1:11" x14ac:dyDescent="0.25">
      <c r="A1592" t="str" cm="1">
        <f t="array" ref="A1592">"EMP" &amp; TEXT(ROW() - ROW(employee[#Headers]), "0000")</f>
        <v>EMP1591</v>
      </c>
      <c r="B1592" t="s">
        <v>16</v>
      </c>
      <c r="C1592">
        <v>2013</v>
      </c>
      <c r="D1592" t="s">
        <v>15</v>
      </c>
      <c r="E1592">
        <v>3</v>
      </c>
      <c r="F1592">
        <v>25</v>
      </c>
      <c r="G1592" t="s">
        <v>11</v>
      </c>
      <c r="H1592" t="s">
        <v>12</v>
      </c>
      <c r="I1592">
        <v>3</v>
      </c>
      <c r="J1592">
        <v>1</v>
      </c>
      <c r="K1592" t="str">
        <f>IF(employee[[#This Row],[LeaveOrNot]]=1, "Leave", "Active")</f>
        <v>Leave</v>
      </c>
    </row>
    <row r="1593" spans="1:11" x14ac:dyDescent="0.25">
      <c r="A1593" t="str" cm="1">
        <f t="array" ref="A1593">"EMP" &amp; TEXT(ROW() - ROW(employee[#Headers]), "0000")</f>
        <v>EMP1592</v>
      </c>
      <c r="B1593" t="s">
        <v>9</v>
      </c>
      <c r="C1593">
        <v>2014</v>
      </c>
      <c r="D1593" t="s">
        <v>10</v>
      </c>
      <c r="E1593">
        <v>3</v>
      </c>
      <c r="F1593">
        <v>24</v>
      </c>
      <c r="G1593" t="s">
        <v>11</v>
      </c>
      <c r="H1593" t="s">
        <v>12</v>
      </c>
      <c r="I1593">
        <v>2</v>
      </c>
      <c r="J1593">
        <v>0</v>
      </c>
      <c r="K1593" t="str">
        <f>IF(employee[[#This Row],[LeaveOrNot]]=1, "Leave", "Active")</f>
        <v>Active</v>
      </c>
    </row>
    <row r="1594" spans="1:11" x14ac:dyDescent="0.25">
      <c r="A1594" t="str" cm="1">
        <f t="array" ref="A1594">"EMP" &amp; TEXT(ROW() - ROW(employee[#Headers]), "0000")</f>
        <v>EMP1593</v>
      </c>
      <c r="B1594" t="s">
        <v>9</v>
      </c>
      <c r="C1594">
        <v>2014</v>
      </c>
      <c r="D1594" t="s">
        <v>13</v>
      </c>
      <c r="E1594">
        <v>2</v>
      </c>
      <c r="F1594">
        <v>28</v>
      </c>
      <c r="G1594" t="s">
        <v>14</v>
      </c>
      <c r="H1594" t="s">
        <v>12</v>
      </c>
      <c r="I1594">
        <v>3</v>
      </c>
      <c r="J1594">
        <v>1</v>
      </c>
      <c r="K1594" t="str">
        <f>IF(employee[[#This Row],[LeaveOrNot]]=1, "Leave", "Active")</f>
        <v>Leave</v>
      </c>
    </row>
    <row r="1595" spans="1:11" x14ac:dyDescent="0.25">
      <c r="A1595" t="str" cm="1">
        <f t="array" ref="A1595">"EMP" &amp; TEXT(ROW() - ROW(employee[#Headers]), "0000")</f>
        <v>EMP1594</v>
      </c>
      <c r="B1595" t="s">
        <v>16</v>
      </c>
      <c r="C1595">
        <v>2015</v>
      </c>
      <c r="D1595" t="s">
        <v>15</v>
      </c>
      <c r="E1595">
        <v>3</v>
      </c>
      <c r="F1595">
        <v>28</v>
      </c>
      <c r="G1595" t="s">
        <v>11</v>
      </c>
      <c r="H1595" t="s">
        <v>12</v>
      </c>
      <c r="I1595">
        <v>2</v>
      </c>
      <c r="J1595">
        <v>0</v>
      </c>
      <c r="K1595" t="str">
        <f>IF(employee[[#This Row],[LeaveOrNot]]=1, "Leave", "Active")</f>
        <v>Active</v>
      </c>
    </row>
    <row r="1596" spans="1:11" x14ac:dyDescent="0.25">
      <c r="A1596" t="str" cm="1">
        <f t="array" ref="A1596">"EMP" &amp; TEXT(ROW() - ROW(employee[#Headers]), "0000")</f>
        <v>EMP1595</v>
      </c>
      <c r="B1596" t="s">
        <v>9</v>
      </c>
      <c r="C1596">
        <v>2015</v>
      </c>
      <c r="D1596" t="s">
        <v>10</v>
      </c>
      <c r="E1596">
        <v>3</v>
      </c>
      <c r="F1596">
        <v>28</v>
      </c>
      <c r="G1596" t="s">
        <v>11</v>
      </c>
      <c r="H1596" t="s">
        <v>12</v>
      </c>
      <c r="I1596">
        <v>5</v>
      </c>
      <c r="J1596">
        <v>0</v>
      </c>
      <c r="K1596" t="str">
        <f>IF(employee[[#This Row],[LeaveOrNot]]=1, "Leave", "Active")</f>
        <v>Active</v>
      </c>
    </row>
    <row r="1597" spans="1:11" x14ac:dyDescent="0.25">
      <c r="A1597" t="str" cm="1">
        <f t="array" ref="A1597">"EMP" &amp; TEXT(ROW() - ROW(employee[#Headers]), "0000")</f>
        <v>EMP1596</v>
      </c>
      <c r="B1597" t="s">
        <v>9</v>
      </c>
      <c r="C1597">
        <v>2017</v>
      </c>
      <c r="D1597" t="s">
        <v>10</v>
      </c>
      <c r="E1597">
        <v>3</v>
      </c>
      <c r="F1597">
        <v>24</v>
      </c>
      <c r="G1597" t="s">
        <v>11</v>
      </c>
      <c r="H1597" t="s">
        <v>12</v>
      </c>
      <c r="I1597">
        <v>2</v>
      </c>
      <c r="J1597">
        <v>0</v>
      </c>
      <c r="K1597" t="str">
        <f>IF(employee[[#This Row],[LeaveOrNot]]=1, "Leave", "Active")</f>
        <v>Active</v>
      </c>
    </row>
    <row r="1598" spans="1:11" x14ac:dyDescent="0.25">
      <c r="A1598" t="str" cm="1">
        <f t="array" ref="A1598">"EMP" &amp; TEXT(ROW() - ROW(employee[#Headers]), "0000")</f>
        <v>EMP1597</v>
      </c>
      <c r="B1598" t="s">
        <v>9</v>
      </c>
      <c r="C1598">
        <v>2014</v>
      </c>
      <c r="D1598" t="s">
        <v>13</v>
      </c>
      <c r="E1598">
        <v>3</v>
      </c>
      <c r="F1598">
        <v>27</v>
      </c>
      <c r="G1598" t="s">
        <v>11</v>
      </c>
      <c r="H1598" t="s">
        <v>12</v>
      </c>
      <c r="I1598">
        <v>5</v>
      </c>
      <c r="J1598">
        <v>0</v>
      </c>
      <c r="K1598" t="str">
        <f>IF(employee[[#This Row],[LeaveOrNot]]=1, "Leave", "Active")</f>
        <v>Active</v>
      </c>
    </row>
    <row r="1599" spans="1:11" x14ac:dyDescent="0.25">
      <c r="A1599" t="str" cm="1">
        <f t="array" ref="A1599">"EMP" &amp; TEXT(ROW() - ROW(employee[#Headers]), "0000")</f>
        <v>EMP1598</v>
      </c>
      <c r="B1599" t="s">
        <v>9</v>
      </c>
      <c r="C1599">
        <v>2015</v>
      </c>
      <c r="D1599" t="s">
        <v>13</v>
      </c>
      <c r="E1599">
        <v>2</v>
      </c>
      <c r="F1599">
        <v>28</v>
      </c>
      <c r="G1599" t="s">
        <v>14</v>
      </c>
      <c r="H1599" t="s">
        <v>12</v>
      </c>
      <c r="I1599">
        <v>5</v>
      </c>
      <c r="J1599">
        <v>1</v>
      </c>
      <c r="K1599" t="str">
        <f>IF(employee[[#This Row],[LeaveOrNot]]=1, "Leave", "Active")</f>
        <v>Leave</v>
      </c>
    </row>
    <row r="1600" spans="1:11" x14ac:dyDescent="0.25">
      <c r="A1600" t="str" cm="1">
        <f t="array" ref="A1600">"EMP" &amp; TEXT(ROW() - ROW(employee[#Headers]), "0000")</f>
        <v>EMP1599</v>
      </c>
      <c r="B1600" t="s">
        <v>16</v>
      </c>
      <c r="C1600">
        <v>2017</v>
      </c>
      <c r="D1600" t="s">
        <v>15</v>
      </c>
      <c r="E1600">
        <v>2</v>
      </c>
      <c r="F1600">
        <v>26</v>
      </c>
      <c r="G1600" t="s">
        <v>14</v>
      </c>
      <c r="H1600" t="s">
        <v>12</v>
      </c>
      <c r="I1600">
        <v>4</v>
      </c>
      <c r="J1600">
        <v>1</v>
      </c>
      <c r="K1600" t="str">
        <f>IF(employee[[#This Row],[LeaveOrNot]]=1, "Leave", "Active")</f>
        <v>Leave</v>
      </c>
    </row>
    <row r="1601" spans="1:11" x14ac:dyDescent="0.25">
      <c r="A1601" t="str" cm="1">
        <f t="array" ref="A1601">"EMP" &amp; TEXT(ROW() - ROW(employee[#Headers]), "0000")</f>
        <v>EMP1600</v>
      </c>
      <c r="B1601" t="s">
        <v>9</v>
      </c>
      <c r="C1601">
        <v>2016</v>
      </c>
      <c r="D1601" t="s">
        <v>15</v>
      </c>
      <c r="E1601">
        <v>3</v>
      </c>
      <c r="F1601">
        <v>26</v>
      </c>
      <c r="G1601" t="s">
        <v>14</v>
      </c>
      <c r="H1601" t="s">
        <v>12</v>
      </c>
      <c r="I1601">
        <v>4</v>
      </c>
      <c r="J1601">
        <v>0</v>
      </c>
      <c r="K1601" t="str">
        <f>IF(employee[[#This Row],[LeaveOrNot]]=1, "Leave", "Active")</f>
        <v>Active</v>
      </c>
    </row>
    <row r="1602" spans="1:11" x14ac:dyDescent="0.25">
      <c r="A1602" t="str" cm="1">
        <f t="array" ref="A1602">"EMP" &amp; TEXT(ROW() - ROW(employee[#Headers]), "0000")</f>
        <v>EMP1601</v>
      </c>
      <c r="B1602" t="s">
        <v>9</v>
      </c>
      <c r="C1602">
        <v>2016</v>
      </c>
      <c r="D1602" t="s">
        <v>10</v>
      </c>
      <c r="E1602">
        <v>3</v>
      </c>
      <c r="F1602">
        <v>26</v>
      </c>
      <c r="G1602" t="s">
        <v>14</v>
      </c>
      <c r="H1602" t="s">
        <v>12</v>
      </c>
      <c r="I1602">
        <v>4</v>
      </c>
      <c r="J1602">
        <v>0</v>
      </c>
      <c r="K1602" t="str">
        <f>IF(employee[[#This Row],[LeaveOrNot]]=1, "Leave", "Active")</f>
        <v>Active</v>
      </c>
    </row>
    <row r="1603" spans="1:11" x14ac:dyDescent="0.25">
      <c r="A1603" t="str" cm="1">
        <f t="array" ref="A1603">"EMP" &amp; TEXT(ROW() - ROW(employee[#Headers]), "0000")</f>
        <v>EMP1602</v>
      </c>
      <c r="B1603" t="s">
        <v>9</v>
      </c>
      <c r="C1603">
        <v>2013</v>
      </c>
      <c r="D1603" t="s">
        <v>15</v>
      </c>
      <c r="E1603">
        <v>3</v>
      </c>
      <c r="F1603">
        <v>27</v>
      </c>
      <c r="G1603" t="s">
        <v>14</v>
      </c>
      <c r="H1603" t="s">
        <v>12</v>
      </c>
      <c r="I1603">
        <v>5</v>
      </c>
      <c r="J1603">
        <v>0</v>
      </c>
      <c r="K1603" t="str">
        <f>IF(employee[[#This Row],[LeaveOrNot]]=1, "Leave", "Active")</f>
        <v>Active</v>
      </c>
    </row>
    <row r="1604" spans="1:11" x14ac:dyDescent="0.25">
      <c r="A1604" t="str" cm="1">
        <f t="array" ref="A1604">"EMP" &amp; TEXT(ROW() - ROW(employee[#Headers]), "0000")</f>
        <v>EMP1603</v>
      </c>
      <c r="B1604" t="s">
        <v>9</v>
      </c>
      <c r="C1604">
        <v>2014</v>
      </c>
      <c r="D1604" t="s">
        <v>10</v>
      </c>
      <c r="E1604">
        <v>3</v>
      </c>
      <c r="F1604">
        <v>28</v>
      </c>
      <c r="G1604" t="s">
        <v>11</v>
      </c>
      <c r="H1604" t="s">
        <v>12</v>
      </c>
      <c r="I1604">
        <v>3</v>
      </c>
      <c r="J1604">
        <v>0</v>
      </c>
      <c r="K1604" t="str">
        <f>IF(employee[[#This Row],[LeaveOrNot]]=1, "Leave", "Active")</f>
        <v>Active</v>
      </c>
    </row>
    <row r="1605" spans="1:11" x14ac:dyDescent="0.25">
      <c r="A1605" t="str" cm="1">
        <f t="array" ref="A1605">"EMP" &amp; TEXT(ROW() - ROW(employee[#Headers]), "0000")</f>
        <v>EMP1604</v>
      </c>
      <c r="B1605" t="s">
        <v>9</v>
      </c>
      <c r="C1605">
        <v>2017</v>
      </c>
      <c r="D1605" t="s">
        <v>15</v>
      </c>
      <c r="E1605">
        <v>3</v>
      </c>
      <c r="F1605">
        <v>25</v>
      </c>
      <c r="G1605" t="s">
        <v>11</v>
      </c>
      <c r="H1605" t="s">
        <v>12</v>
      </c>
      <c r="I1605">
        <v>3</v>
      </c>
      <c r="J1605">
        <v>0</v>
      </c>
      <c r="K1605" t="str">
        <f>IF(employee[[#This Row],[LeaveOrNot]]=1, "Leave", "Active")</f>
        <v>Active</v>
      </c>
    </row>
    <row r="1606" spans="1:11" x14ac:dyDescent="0.25">
      <c r="A1606" t="str" cm="1">
        <f t="array" ref="A1606">"EMP" &amp; TEXT(ROW() - ROW(employee[#Headers]), "0000")</f>
        <v>EMP1605</v>
      </c>
      <c r="B1606" t="s">
        <v>9</v>
      </c>
      <c r="C1606">
        <v>2015</v>
      </c>
      <c r="D1606" t="s">
        <v>10</v>
      </c>
      <c r="E1606">
        <v>1</v>
      </c>
      <c r="F1606">
        <v>27</v>
      </c>
      <c r="G1606" t="s">
        <v>11</v>
      </c>
      <c r="H1606" t="s">
        <v>12</v>
      </c>
      <c r="I1606">
        <v>5</v>
      </c>
      <c r="J1606">
        <v>0</v>
      </c>
      <c r="K1606" t="str">
        <f>IF(employee[[#This Row],[LeaveOrNot]]=1, "Leave", "Active")</f>
        <v>Active</v>
      </c>
    </row>
    <row r="1607" spans="1:11" x14ac:dyDescent="0.25">
      <c r="A1607" t="str" cm="1">
        <f t="array" ref="A1607">"EMP" &amp; TEXT(ROW() - ROW(employee[#Headers]), "0000")</f>
        <v>EMP1606</v>
      </c>
      <c r="B1607" t="s">
        <v>9</v>
      </c>
      <c r="C1607">
        <v>2013</v>
      </c>
      <c r="D1607" t="s">
        <v>10</v>
      </c>
      <c r="E1607">
        <v>3</v>
      </c>
      <c r="F1607">
        <v>26</v>
      </c>
      <c r="G1607" t="s">
        <v>11</v>
      </c>
      <c r="H1607" t="s">
        <v>12</v>
      </c>
      <c r="I1607">
        <v>4</v>
      </c>
      <c r="J1607">
        <v>0</v>
      </c>
      <c r="K1607" t="str">
        <f>IF(employee[[#This Row],[LeaveOrNot]]=1, "Leave", "Active")</f>
        <v>Active</v>
      </c>
    </row>
    <row r="1608" spans="1:11" x14ac:dyDescent="0.25">
      <c r="A1608" t="str" cm="1">
        <f t="array" ref="A1608">"EMP" &amp; TEXT(ROW() - ROW(employee[#Headers]), "0000")</f>
        <v>EMP1607</v>
      </c>
      <c r="B1608" t="s">
        <v>9</v>
      </c>
      <c r="C1608">
        <v>2014</v>
      </c>
      <c r="D1608" t="s">
        <v>10</v>
      </c>
      <c r="E1608">
        <v>3</v>
      </c>
      <c r="F1608">
        <v>24</v>
      </c>
      <c r="G1608" t="s">
        <v>14</v>
      </c>
      <c r="H1608" t="s">
        <v>12</v>
      </c>
      <c r="I1608">
        <v>2</v>
      </c>
      <c r="J1608">
        <v>0</v>
      </c>
      <c r="K1608" t="str">
        <f>IF(employee[[#This Row],[LeaveOrNot]]=1, "Leave", "Active")</f>
        <v>Active</v>
      </c>
    </row>
    <row r="1609" spans="1:11" x14ac:dyDescent="0.25">
      <c r="A1609" t="str" cm="1">
        <f t="array" ref="A1609">"EMP" &amp; TEXT(ROW() - ROW(employee[#Headers]), "0000")</f>
        <v>EMP1608</v>
      </c>
      <c r="B1609" t="s">
        <v>9</v>
      </c>
      <c r="C1609">
        <v>2014</v>
      </c>
      <c r="D1609" t="s">
        <v>13</v>
      </c>
      <c r="E1609">
        <v>2</v>
      </c>
      <c r="F1609">
        <v>26</v>
      </c>
      <c r="G1609" t="s">
        <v>11</v>
      </c>
      <c r="H1609" t="s">
        <v>12</v>
      </c>
      <c r="I1609">
        <v>4</v>
      </c>
      <c r="J1609">
        <v>0</v>
      </c>
      <c r="K1609" t="str">
        <f>IF(employee[[#This Row],[LeaveOrNot]]=1, "Leave", "Active")</f>
        <v>Active</v>
      </c>
    </row>
    <row r="1610" spans="1:11" x14ac:dyDescent="0.25">
      <c r="A1610" t="str" cm="1">
        <f t="array" ref="A1610">"EMP" &amp; TEXT(ROW() - ROW(employee[#Headers]), "0000")</f>
        <v>EMP1609</v>
      </c>
      <c r="B1610" t="s">
        <v>9</v>
      </c>
      <c r="C1610">
        <v>2013</v>
      </c>
      <c r="D1610" t="s">
        <v>10</v>
      </c>
      <c r="E1610">
        <v>3</v>
      </c>
      <c r="F1610">
        <v>24</v>
      </c>
      <c r="G1610" t="s">
        <v>11</v>
      </c>
      <c r="H1610" t="s">
        <v>12</v>
      </c>
      <c r="I1610">
        <v>2</v>
      </c>
      <c r="J1610">
        <v>1</v>
      </c>
      <c r="K1610" t="str">
        <f>IF(employee[[#This Row],[LeaveOrNot]]=1, "Leave", "Active")</f>
        <v>Leave</v>
      </c>
    </row>
    <row r="1611" spans="1:11" x14ac:dyDescent="0.25">
      <c r="A1611" t="str" cm="1">
        <f t="array" ref="A1611">"EMP" &amp; TEXT(ROW() - ROW(employee[#Headers]), "0000")</f>
        <v>EMP1610</v>
      </c>
      <c r="B1611" t="s">
        <v>9</v>
      </c>
      <c r="C1611">
        <v>2012</v>
      </c>
      <c r="D1611" t="s">
        <v>10</v>
      </c>
      <c r="E1611">
        <v>3</v>
      </c>
      <c r="F1611">
        <v>25</v>
      </c>
      <c r="G1611" t="s">
        <v>11</v>
      </c>
      <c r="H1611" t="s">
        <v>12</v>
      </c>
      <c r="I1611">
        <v>3</v>
      </c>
      <c r="J1611">
        <v>0</v>
      </c>
      <c r="K1611" t="str">
        <f>IF(employee[[#This Row],[LeaveOrNot]]=1, "Leave", "Active")</f>
        <v>Active</v>
      </c>
    </row>
    <row r="1612" spans="1:11" x14ac:dyDescent="0.25">
      <c r="A1612" t="str" cm="1">
        <f t="array" ref="A1612">"EMP" &amp; TEXT(ROW() - ROW(employee[#Headers]), "0000")</f>
        <v>EMP1611</v>
      </c>
      <c r="B1612" t="s">
        <v>9</v>
      </c>
      <c r="C1612">
        <v>2012</v>
      </c>
      <c r="D1612" t="s">
        <v>10</v>
      </c>
      <c r="E1612">
        <v>3</v>
      </c>
      <c r="F1612">
        <v>27</v>
      </c>
      <c r="G1612" t="s">
        <v>11</v>
      </c>
      <c r="H1612" t="s">
        <v>17</v>
      </c>
      <c r="I1612">
        <v>5</v>
      </c>
      <c r="J1612">
        <v>0</v>
      </c>
      <c r="K1612" t="str">
        <f>IF(employee[[#This Row],[LeaveOrNot]]=1, "Leave", "Active")</f>
        <v>Active</v>
      </c>
    </row>
    <row r="1613" spans="1:11" x14ac:dyDescent="0.25">
      <c r="A1613" t="str" cm="1">
        <f t="array" ref="A1613">"EMP" &amp; TEXT(ROW() - ROW(employee[#Headers]), "0000")</f>
        <v>EMP1612</v>
      </c>
      <c r="B1613" t="s">
        <v>9</v>
      </c>
      <c r="C1613">
        <v>2012</v>
      </c>
      <c r="D1613" t="s">
        <v>10</v>
      </c>
      <c r="E1613">
        <v>3</v>
      </c>
      <c r="F1613">
        <v>28</v>
      </c>
      <c r="G1613" t="s">
        <v>11</v>
      </c>
      <c r="H1613" t="s">
        <v>12</v>
      </c>
      <c r="I1613">
        <v>1</v>
      </c>
      <c r="J1613">
        <v>0</v>
      </c>
      <c r="K1613" t="str">
        <f>IF(employee[[#This Row],[LeaveOrNot]]=1, "Leave", "Active")</f>
        <v>Active</v>
      </c>
    </row>
    <row r="1614" spans="1:11" x14ac:dyDescent="0.25">
      <c r="A1614" t="str" cm="1">
        <f t="array" ref="A1614">"EMP" &amp; TEXT(ROW() - ROW(employee[#Headers]), "0000")</f>
        <v>EMP1613</v>
      </c>
      <c r="B1614" t="s">
        <v>16</v>
      </c>
      <c r="C1614">
        <v>2017</v>
      </c>
      <c r="D1614" t="s">
        <v>15</v>
      </c>
      <c r="E1614">
        <v>2</v>
      </c>
      <c r="F1614">
        <v>25</v>
      </c>
      <c r="G1614" t="s">
        <v>14</v>
      </c>
      <c r="H1614" t="s">
        <v>12</v>
      </c>
      <c r="I1614">
        <v>3</v>
      </c>
      <c r="J1614">
        <v>1</v>
      </c>
      <c r="K1614" t="str">
        <f>IF(employee[[#This Row],[LeaveOrNot]]=1, "Leave", "Active")</f>
        <v>Leave</v>
      </c>
    </row>
    <row r="1615" spans="1:11" x14ac:dyDescent="0.25">
      <c r="A1615" t="str" cm="1">
        <f t="array" ref="A1615">"EMP" &amp; TEXT(ROW() - ROW(employee[#Headers]), "0000")</f>
        <v>EMP1614</v>
      </c>
      <c r="B1615" t="s">
        <v>9</v>
      </c>
      <c r="C1615">
        <v>2014</v>
      </c>
      <c r="D1615" t="s">
        <v>10</v>
      </c>
      <c r="E1615">
        <v>3</v>
      </c>
      <c r="F1615">
        <v>25</v>
      </c>
      <c r="G1615" t="s">
        <v>11</v>
      </c>
      <c r="H1615" t="s">
        <v>12</v>
      </c>
      <c r="I1615">
        <v>3</v>
      </c>
      <c r="J1615">
        <v>0</v>
      </c>
      <c r="K1615" t="str">
        <f>IF(employee[[#This Row],[LeaveOrNot]]=1, "Leave", "Active")</f>
        <v>Active</v>
      </c>
    </row>
    <row r="1616" spans="1:11" x14ac:dyDescent="0.25">
      <c r="A1616" t="str" cm="1">
        <f t="array" ref="A1616">"EMP" &amp; TEXT(ROW() - ROW(employee[#Headers]), "0000")</f>
        <v>EMP1615</v>
      </c>
      <c r="B1616" t="s">
        <v>9</v>
      </c>
      <c r="C1616">
        <v>2016</v>
      </c>
      <c r="D1616" t="s">
        <v>13</v>
      </c>
      <c r="E1616">
        <v>2</v>
      </c>
      <c r="F1616">
        <v>27</v>
      </c>
      <c r="G1616" t="s">
        <v>14</v>
      </c>
      <c r="H1616" t="s">
        <v>12</v>
      </c>
      <c r="I1616">
        <v>5</v>
      </c>
      <c r="J1616">
        <v>1</v>
      </c>
      <c r="K1616" t="str">
        <f>IF(employee[[#This Row],[LeaveOrNot]]=1, "Leave", "Active")</f>
        <v>Leave</v>
      </c>
    </row>
    <row r="1617" spans="1:11" x14ac:dyDescent="0.25">
      <c r="A1617" t="str" cm="1">
        <f t="array" ref="A1617">"EMP" &amp; TEXT(ROW() - ROW(employee[#Headers]), "0000")</f>
        <v>EMP1616</v>
      </c>
      <c r="B1617" t="s">
        <v>9</v>
      </c>
      <c r="C1617">
        <v>2017</v>
      </c>
      <c r="D1617" t="s">
        <v>13</v>
      </c>
      <c r="E1617">
        <v>3</v>
      </c>
      <c r="F1617">
        <v>28</v>
      </c>
      <c r="G1617" t="s">
        <v>11</v>
      </c>
      <c r="H1617" t="s">
        <v>12</v>
      </c>
      <c r="I1617">
        <v>3</v>
      </c>
      <c r="J1617">
        <v>0</v>
      </c>
      <c r="K1617" t="str">
        <f>IF(employee[[#This Row],[LeaveOrNot]]=1, "Leave", "Active")</f>
        <v>Active</v>
      </c>
    </row>
    <row r="1618" spans="1:11" x14ac:dyDescent="0.25">
      <c r="A1618" t="str" cm="1">
        <f t="array" ref="A1618">"EMP" &amp; TEXT(ROW() - ROW(employee[#Headers]), "0000")</f>
        <v>EMP1617</v>
      </c>
      <c r="B1618" t="s">
        <v>16</v>
      </c>
      <c r="C1618">
        <v>2017</v>
      </c>
      <c r="D1618" t="s">
        <v>15</v>
      </c>
      <c r="E1618">
        <v>3</v>
      </c>
      <c r="F1618">
        <v>28</v>
      </c>
      <c r="G1618" t="s">
        <v>11</v>
      </c>
      <c r="H1618" t="s">
        <v>12</v>
      </c>
      <c r="I1618">
        <v>2</v>
      </c>
      <c r="J1618">
        <v>0</v>
      </c>
      <c r="K1618" t="str">
        <f>IF(employee[[#This Row],[LeaveOrNot]]=1, "Leave", "Active")</f>
        <v>Active</v>
      </c>
    </row>
    <row r="1619" spans="1:11" x14ac:dyDescent="0.25">
      <c r="A1619" t="str" cm="1">
        <f t="array" ref="A1619">"EMP" &amp; TEXT(ROW() - ROW(employee[#Headers]), "0000")</f>
        <v>EMP1618</v>
      </c>
      <c r="B1619" t="s">
        <v>18</v>
      </c>
      <c r="C1619">
        <v>2018</v>
      </c>
      <c r="D1619" t="s">
        <v>13</v>
      </c>
      <c r="E1619">
        <v>3</v>
      </c>
      <c r="F1619">
        <v>26</v>
      </c>
      <c r="G1619" t="s">
        <v>11</v>
      </c>
      <c r="H1619" t="s">
        <v>12</v>
      </c>
      <c r="I1619">
        <v>4</v>
      </c>
      <c r="J1619">
        <v>1</v>
      </c>
      <c r="K1619" t="str">
        <f>IF(employee[[#This Row],[LeaveOrNot]]=1, "Leave", "Active")</f>
        <v>Leave</v>
      </c>
    </row>
    <row r="1620" spans="1:11" x14ac:dyDescent="0.25">
      <c r="A1620" t="str" cm="1">
        <f t="array" ref="A1620">"EMP" &amp; TEXT(ROW() - ROW(employee[#Headers]), "0000")</f>
        <v>EMP1619</v>
      </c>
      <c r="B1620" t="s">
        <v>16</v>
      </c>
      <c r="C1620">
        <v>2017</v>
      </c>
      <c r="D1620" t="s">
        <v>15</v>
      </c>
      <c r="E1620">
        <v>2</v>
      </c>
      <c r="F1620">
        <v>24</v>
      </c>
      <c r="G1620" t="s">
        <v>11</v>
      </c>
      <c r="H1620" t="s">
        <v>12</v>
      </c>
      <c r="I1620">
        <v>2</v>
      </c>
      <c r="J1620">
        <v>1</v>
      </c>
      <c r="K1620" t="str">
        <f>IF(employee[[#This Row],[LeaveOrNot]]=1, "Leave", "Active")</f>
        <v>Leave</v>
      </c>
    </row>
    <row r="1621" spans="1:11" x14ac:dyDescent="0.25">
      <c r="A1621" t="str" cm="1">
        <f t="array" ref="A1621">"EMP" &amp; TEXT(ROW() - ROW(employee[#Headers]), "0000")</f>
        <v>EMP1620</v>
      </c>
      <c r="B1621" t="s">
        <v>9</v>
      </c>
      <c r="C1621">
        <v>2014</v>
      </c>
      <c r="D1621" t="s">
        <v>10</v>
      </c>
      <c r="E1621">
        <v>3</v>
      </c>
      <c r="F1621">
        <v>28</v>
      </c>
      <c r="G1621" t="s">
        <v>11</v>
      </c>
      <c r="H1621" t="s">
        <v>12</v>
      </c>
      <c r="I1621">
        <v>0</v>
      </c>
      <c r="J1621">
        <v>0</v>
      </c>
      <c r="K1621" t="str">
        <f>IF(employee[[#This Row],[LeaveOrNot]]=1, "Leave", "Active")</f>
        <v>Active</v>
      </c>
    </row>
    <row r="1622" spans="1:11" x14ac:dyDescent="0.25">
      <c r="A1622" t="str" cm="1">
        <f t="array" ref="A1622">"EMP" &amp; TEXT(ROW() - ROW(employee[#Headers]), "0000")</f>
        <v>EMP1621</v>
      </c>
      <c r="B1622" t="s">
        <v>16</v>
      </c>
      <c r="C1622">
        <v>2015</v>
      </c>
      <c r="D1622" t="s">
        <v>13</v>
      </c>
      <c r="E1622">
        <v>3</v>
      </c>
      <c r="F1622">
        <v>26</v>
      </c>
      <c r="G1622" t="s">
        <v>14</v>
      </c>
      <c r="H1622" t="s">
        <v>12</v>
      </c>
      <c r="I1622">
        <v>4</v>
      </c>
      <c r="J1622">
        <v>0</v>
      </c>
      <c r="K1622" t="str">
        <f>IF(employee[[#This Row],[LeaveOrNot]]=1, "Leave", "Active")</f>
        <v>Active</v>
      </c>
    </row>
    <row r="1623" spans="1:11" x14ac:dyDescent="0.25">
      <c r="A1623" t="str" cm="1">
        <f t="array" ref="A1623">"EMP" &amp; TEXT(ROW() - ROW(employee[#Headers]), "0000")</f>
        <v>EMP1622</v>
      </c>
      <c r="B1623" t="s">
        <v>9</v>
      </c>
      <c r="C1623">
        <v>2016</v>
      </c>
      <c r="D1623" t="s">
        <v>10</v>
      </c>
      <c r="E1623">
        <v>3</v>
      </c>
      <c r="F1623">
        <v>27</v>
      </c>
      <c r="G1623" t="s">
        <v>11</v>
      </c>
      <c r="H1623" t="s">
        <v>12</v>
      </c>
      <c r="I1623">
        <v>5</v>
      </c>
      <c r="J1623">
        <v>1</v>
      </c>
      <c r="K1623" t="str">
        <f>IF(employee[[#This Row],[LeaveOrNot]]=1, "Leave", "Active")</f>
        <v>Leave</v>
      </c>
    </row>
    <row r="1624" spans="1:11" x14ac:dyDescent="0.25">
      <c r="A1624" t="str" cm="1">
        <f t="array" ref="A1624">"EMP" &amp; TEXT(ROW() - ROW(employee[#Headers]), "0000")</f>
        <v>EMP1623</v>
      </c>
      <c r="B1624" t="s">
        <v>9</v>
      </c>
      <c r="C1624">
        <v>2016</v>
      </c>
      <c r="D1624" t="s">
        <v>15</v>
      </c>
      <c r="E1624">
        <v>3</v>
      </c>
      <c r="F1624">
        <v>28</v>
      </c>
      <c r="G1624" t="s">
        <v>14</v>
      </c>
      <c r="H1624" t="s">
        <v>12</v>
      </c>
      <c r="I1624">
        <v>4</v>
      </c>
      <c r="J1624">
        <v>0</v>
      </c>
      <c r="K1624" t="str">
        <f>IF(employee[[#This Row],[LeaveOrNot]]=1, "Leave", "Active")</f>
        <v>Active</v>
      </c>
    </row>
    <row r="1625" spans="1:11" x14ac:dyDescent="0.25">
      <c r="A1625" t="str" cm="1">
        <f t="array" ref="A1625">"EMP" &amp; TEXT(ROW() - ROW(employee[#Headers]), "0000")</f>
        <v>EMP1624</v>
      </c>
      <c r="B1625" t="s">
        <v>9</v>
      </c>
      <c r="C1625">
        <v>2012</v>
      </c>
      <c r="D1625" t="s">
        <v>13</v>
      </c>
      <c r="E1625">
        <v>3</v>
      </c>
      <c r="F1625">
        <v>26</v>
      </c>
      <c r="G1625" t="s">
        <v>11</v>
      </c>
      <c r="H1625" t="s">
        <v>12</v>
      </c>
      <c r="I1625">
        <v>4</v>
      </c>
      <c r="J1625">
        <v>0</v>
      </c>
      <c r="K1625" t="str">
        <f>IF(employee[[#This Row],[LeaveOrNot]]=1, "Leave", "Active")</f>
        <v>Active</v>
      </c>
    </row>
    <row r="1626" spans="1:11" x14ac:dyDescent="0.25">
      <c r="A1626" t="str" cm="1">
        <f t="array" ref="A1626">"EMP" &amp; TEXT(ROW() - ROW(employee[#Headers]), "0000")</f>
        <v>EMP1625</v>
      </c>
      <c r="B1626" t="s">
        <v>16</v>
      </c>
      <c r="C1626">
        <v>2015</v>
      </c>
      <c r="D1626" t="s">
        <v>10</v>
      </c>
      <c r="E1626">
        <v>2</v>
      </c>
      <c r="F1626">
        <v>27</v>
      </c>
      <c r="G1626" t="s">
        <v>14</v>
      </c>
      <c r="H1626" t="s">
        <v>12</v>
      </c>
      <c r="I1626">
        <v>5</v>
      </c>
      <c r="J1626">
        <v>1</v>
      </c>
      <c r="K1626" t="str">
        <f>IF(employee[[#This Row],[LeaveOrNot]]=1, "Leave", "Active")</f>
        <v>Leave</v>
      </c>
    </row>
    <row r="1627" spans="1:11" x14ac:dyDescent="0.25">
      <c r="A1627" t="str" cm="1">
        <f t="array" ref="A1627">"EMP" &amp; TEXT(ROW() - ROW(employee[#Headers]), "0000")</f>
        <v>EMP1626</v>
      </c>
      <c r="B1627" t="s">
        <v>16</v>
      </c>
      <c r="C1627">
        <v>2017</v>
      </c>
      <c r="D1627" t="s">
        <v>13</v>
      </c>
      <c r="E1627">
        <v>1</v>
      </c>
      <c r="F1627">
        <v>28</v>
      </c>
      <c r="G1627" t="s">
        <v>11</v>
      </c>
      <c r="H1627" t="s">
        <v>12</v>
      </c>
      <c r="I1627">
        <v>0</v>
      </c>
      <c r="J1627">
        <v>0</v>
      </c>
      <c r="K1627" t="str">
        <f>IF(employee[[#This Row],[LeaveOrNot]]=1, "Leave", "Active")</f>
        <v>Active</v>
      </c>
    </row>
    <row r="1628" spans="1:11" x14ac:dyDescent="0.25">
      <c r="A1628" t="str" cm="1">
        <f t="array" ref="A1628">"EMP" &amp; TEXT(ROW() - ROW(employee[#Headers]), "0000")</f>
        <v>EMP1627</v>
      </c>
      <c r="B1628" t="s">
        <v>16</v>
      </c>
      <c r="C1628">
        <v>2015</v>
      </c>
      <c r="D1628" t="s">
        <v>15</v>
      </c>
      <c r="E1628">
        <v>3</v>
      </c>
      <c r="F1628">
        <v>28</v>
      </c>
      <c r="G1628" t="s">
        <v>14</v>
      </c>
      <c r="H1628" t="s">
        <v>12</v>
      </c>
      <c r="I1628">
        <v>2</v>
      </c>
      <c r="J1628">
        <v>0</v>
      </c>
      <c r="K1628" t="str">
        <f>IF(employee[[#This Row],[LeaveOrNot]]=1, "Leave", "Active")</f>
        <v>Active</v>
      </c>
    </row>
    <row r="1629" spans="1:11" x14ac:dyDescent="0.25">
      <c r="A1629" t="str" cm="1">
        <f t="array" ref="A1629">"EMP" &amp; TEXT(ROW() - ROW(employee[#Headers]), "0000")</f>
        <v>EMP1628</v>
      </c>
      <c r="B1629" t="s">
        <v>9</v>
      </c>
      <c r="C1629">
        <v>2017</v>
      </c>
      <c r="D1629" t="s">
        <v>10</v>
      </c>
      <c r="E1629">
        <v>3</v>
      </c>
      <c r="F1629">
        <v>26</v>
      </c>
      <c r="G1629" t="s">
        <v>11</v>
      </c>
      <c r="H1629" t="s">
        <v>12</v>
      </c>
      <c r="I1629">
        <v>4</v>
      </c>
      <c r="J1629">
        <v>1</v>
      </c>
      <c r="K1629" t="str">
        <f>IF(employee[[#This Row],[LeaveOrNot]]=1, "Leave", "Active")</f>
        <v>Leave</v>
      </c>
    </row>
    <row r="1630" spans="1:11" x14ac:dyDescent="0.25">
      <c r="A1630" t="str" cm="1">
        <f t="array" ref="A1630">"EMP" &amp; TEXT(ROW() - ROW(employee[#Headers]), "0000")</f>
        <v>EMP1629</v>
      </c>
      <c r="B1630" t="s">
        <v>9</v>
      </c>
      <c r="C1630">
        <v>2017</v>
      </c>
      <c r="D1630" t="s">
        <v>13</v>
      </c>
      <c r="E1630">
        <v>3</v>
      </c>
      <c r="F1630">
        <v>28</v>
      </c>
      <c r="G1630" t="s">
        <v>14</v>
      </c>
      <c r="H1630" t="s">
        <v>12</v>
      </c>
      <c r="I1630">
        <v>4</v>
      </c>
      <c r="J1630">
        <v>1</v>
      </c>
      <c r="K1630" t="str">
        <f>IF(employee[[#This Row],[LeaveOrNot]]=1, "Leave", "Active")</f>
        <v>Leave</v>
      </c>
    </row>
    <row r="1631" spans="1:11" x14ac:dyDescent="0.25">
      <c r="A1631" t="str" cm="1">
        <f t="array" ref="A1631">"EMP" &amp; TEXT(ROW() - ROW(employee[#Headers]), "0000")</f>
        <v>EMP1630</v>
      </c>
      <c r="B1631" t="s">
        <v>9</v>
      </c>
      <c r="C1631">
        <v>2015</v>
      </c>
      <c r="D1631" t="s">
        <v>13</v>
      </c>
      <c r="E1631">
        <v>3</v>
      </c>
      <c r="F1631">
        <v>25</v>
      </c>
      <c r="G1631" t="s">
        <v>11</v>
      </c>
      <c r="H1631" t="s">
        <v>12</v>
      </c>
      <c r="I1631">
        <v>3</v>
      </c>
      <c r="J1631">
        <v>0</v>
      </c>
      <c r="K1631" t="str">
        <f>IF(employee[[#This Row],[LeaveOrNot]]=1, "Leave", "Active")</f>
        <v>Active</v>
      </c>
    </row>
    <row r="1632" spans="1:11" x14ac:dyDescent="0.25">
      <c r="A1632" t="str" cm="1">
        <f t="array" ref="A1632">"EMP" &amp; TEXT(ROW() - ROW(employee[#Headers]), "0000")</f>
        <v>EMP1631</v>
      </c>
      <c r="B1632" t="s">
        <v>16</v>
      </c>
      <c r="C1632">
        <v>2017</v>
      </c>
      <c r="D1632" t="s">
        <v>15</v>
      </c>
      <c r="E1632">
        <v>2</v>
      </c>
      <c r="F1632">
        <v>27</v>
      </c>
      <c r="G1632" t="s">
        <v>14</v>
      </c>
      <c r="H1632" t="s">
        <v>12</v>
      </c>
      <c r="I1632">
        <v>5</v>
      </c>
      <c r="J1632">
        <v>0</v>
      </c>
      <c r="K1632" t="str">
        <f>IF(employee[[#This Row],[LeaveOrNot]]=1, "Leave", "Active")</f>
        <v>Active</v>
      </c>
    </row>
    <row r="1633" spans="1:11" x14ac:dyDescent="0.25">
      <c r="A1633" t="str" cm="1">
        <f t="array" ref="A1633">"EMP" &amp; TEXT(ROW() - ROW(employee[#Headers]), "0000")</f>
        <v>EMP1632</v>
      </c>
      <c r="B1633" t="s">
        <v>16</v>
      </c>
      <c r="C1633">
        <v>2015</v>
      </c>
      <c r="D1633" t="s">
        <v>13</v>
      </c>
      <c r="E1633">
        <v>2</v>
      </c>
      <c r="F1633">
        <v>27</v>
      </c>
      <c r="G1633" t="s">
        <v>14</v>
      </c>
      <c r="H1633" t="s">
        <v>12</v>
      </c>
      <c r="I1633">
        <v>5</v>
      </c>
      <c r="J1633">
        <v>0</v>
      </c>
      <c r="K1633" t="str">
        <f>IF(employee[[#This Row],[LeaveOrNot]]=1, "Leave", "Active")</f>
        <v>Active</v>
      </c>
    </row>
    <row r="1634" spans="1:11" x14ac:dyDescent="0.25">
      <c r="A1634" t="str" cm="1">
        <f t="array" ref="A1634">"EMP" &amp; TEXT(ROW() - ROW(employee[#Headers]), "0000")</f>
        <v>EMP1633</v>
      </c>
      <c r="B1634" t="s">
        <v>9</v>
      </c>
      <c r="C1634">
        <v>2015</v>
      </c>
      <c r="D1634" t="s">
        <v>10</v>
      </c>
      <c r="E1634">
        <v>3</v>
      </c>
      <c r="F1634">
        <v>25</v>
      </c>
      <c r="G1634" t="s">
        <v>11</v>
      </c>
      <c r="H1634" t="s">
        <v>12</v>
      </c>
      <c r="I1634">
        <v>3</v>
      </c>
      <c r="J1634">
        <v>1</v>
      </c>
      <c r="K1634" t="str">
        <f>IF(employee[[#This Row],[LeaveOrNot]]=1, "Leave", "Active")</f>
        <v>Leave</v>
      </c>
    </row>
    <row r="1635" spans="1:11" x14ac:dyDescent="0.25">
      <c r="A1635" t="str" cm="1">
        <f t="array" ref="A1635">"EMP" &amp; TEXT(ROW() - ROW(employee[#Headers]), "0000")</f>
        <v>EMP1634</v>
      </c>
      <c r="B1635" t="s">
        <v>9</v>
      </c>
      <c r="C1635">
        <v>2013</v>
      </c>
      <c r="D1635" t="s">
        <v>10</v>
      </c>
      <c r="E1635">
        <v>3</v>
      </c>
      <c r="F1635">
        <v>28</v>
      </c>
      <c r="G1635" t="s">
        <v>14</v>
      </c>
      <c r="H1635" t="s">
        <v>12</v>
      </c>
      <c r="I1635">
        <v>1</v>
      </c>
      <c r="J1635">
        <v>0</v>
      </c>
      <c r="K1635" t="str">
        <f>IF(employee[[#This Row],[LeaveOrNot]]=1, "Leave", "Active")</f>
        <v>Active</v>
      </c>
    </row>
    <row r="1636" spans="1:11" x14ac:dyDescent="0.25">
      <c r="A1636" t="str" cm="1">
        <f t="array" ref="A1636">"EMP" &amp; TEXT(ROW() - ROW(employee[#Headers]), "0000")</f>
        <v>EMP1635</v>
      </c>
      <c r="B1636" t="s">
        <v>9</v>
      </c>
      <c r="C1636">
        <v>2015</v>
      </c>
      <c r="D1636" t="s">
        <v>13</v>
      </c>
      <c r="E1636">
        <v>3</v>
      </c>
      <c r="F1636">
        <v>25</v>
      </c>
      <c r="G1636" t="s">
        <v>14</v>
      </c>
      <c r="H1636" t="s">
        <v>12</v>
      </c>
      <c r="I1636">
        <v>3</v>
      </c>
      <c r="J1636">
        <v>1</v>
      </c>
      <c r="K1636" t="str">
        <f>IF(employee[[#This Row],[LeaveOrNot]]=1, "Leave", "Active")</f>
        <v>Leave</v>
      </c>
    </row>
    <row r="1637" spans="1:11" x14ac:dyDescent="0.25">
      <c r="A1637" t="str" cm="1">
        <f t="array" ref="A1637">"EMP" &amp; TEXT(ROW() - ROW(employee[#Headers]), "0000")</f>
        <v>EMP1636</v>
      </c>
      <c r="B1637" t="s">
        <v>9</v>
      </c>
      <c r="C1637">
        <v>2012</v>
      </c>
      <c r="D1637" t="s">
        <v>10</v>
      </c>
      <c r="E1637">
        <v>3</v>
      </c>
      <c r="F1637">
        <v>28</v>
      </c>
      <c r="G1637" t="s">
        <v>14</v>
      </c>
      <c r="H1637" t="s">
        <v>12</v>
      </c>
      <c r="I1637">
        <v>2</v>
      </c>
      <c r="J1637">
        <v>1</v>
      </c>
      <c r="K1637" t="str">
        <f>IF(employee[[#This Row],[LeaveOrNot]]=1, "Leave", "Active")</f>
        <v>Leave</v>
      </c>
    </row>
    <row r="1638" spans="1:11" x14ac:dyDescent="0.25">
      <c r="A1638" t="str" cm="1">
        <f t="array" ref="A1638">"EMP" &amp; TEXT(ROW() - ROW(employee[#Headers]), "0000")</f>
        <v>EMP1637</v>
      </c>
      <c r="B1638" t="s">
        <v>9</v>
      </c>
      <c r="C1638">
        <v>2016</v>
      </c>
      <c r="D1638" t="s">
        <v>13</v>
      </c>
      <c r="E1638">
        <v>3</v>
      </c>
      <c r="F1638">
        <v>27</v>
      </c>
      <c r="G1638" t="s">
        <v>14</v>
      </c>
      <c r="H1638" t="s">
        <v>12</v>
      </c>
      <c r="I1638">
        <v>5</v>
      </c>
      <c r="J1638">
        <v>1</v>
      </c>
      <c r="K1638" t="str">
        <f>IF(employee[[#This Row],[LeaveOrNot]]=1, "Leave", "Active")</f>
        <v>Leave</v>
      </c>
    </row>
    <row r="1639" spans="1:11" x14ac:dyDescent="0.25">
      <c r="A1639" t="str" cm="1">
        <f t="array" ref="A1639">"EMP" &amp; TEXT(ROW() - ROW(employee[#Headers]), "0000")</f>
        <v>EMP1638</v>
      </c>
      <c r="B1639" t="s">
        <v>9</v>
      </c>
      <c r="C1639">
        <v>2016</v>
      </c>
      <c r="D1639" t="s">
        <v>10</v>
      </c>
      <c r="E1639">
        <v>3</v>
      </c>
      <c r="F1639">
        <v>26</v>
      </c>
      <c r="G1639" t="s">
        <v>11</v>
      </c>
      <c r="H1639" t="s">
        <v>12</v>
      </c>
      <c r="I1639">
        <v>4</v>
      </c>
      <c r="J1639">
        <v>0</v>
      </c>
      <c r="K1639" t="str">
        <f>IF(employee[[#This Row],[LeaveOrNot]]=1, "Leave", "Active")</f>
        <v>Active</v>
      </c>
    </row>
    <row r="1640" spans="1:11" x14ac:dyDescent="0.25">
      <c r="A1640" t="str" cm="1">
        <f t="array" ref="A1640">"EMP" &amp; TEXT(ROW() - ROW(employee[#Headers]), "0000")</f>
        <v>EMP1639</v>
      </c>
      <c r="B1640" t="s">
        <v>18</v>
      </c>
      <c r="C1640">
        <v>2018</v>
      </c>
      <c r="D1640" t="s">
        <v>15</v>
      </c>
      <c r="E1640">
        <v>3</v>
      </c>
      <c r="F1640">
        <v>26</v>
      </c>
      <c r="G1640" t="s">
        <v>11</v>
      </c>
      <c r="H1640" t="s">
        <v>12</v>
      </c>
      <c r="I1640">
        <v>4</v>
      </c>
      <c r="J1640">
        <v>1</v>
      </c>
      <c r="K1640" t="str">
        <f>IF(employee[[#This Row],[LeaveOrNot]]=1, "Leave", "Active")</f>
        <v>Leave</v>
      </c>
    </row>
    <row r="1641" spans="1:11" x14ac:dyDescent="0.25">
      <c r="A1641" t="str" cm="1">
        <f t="array" ref="A1641">"EMP" &amp; TEXT(ROW() - ROW(employee[#Headers]), "0000")</f>
        <v>EMP1640</v>
      </c>
      <c r="B1641" t="s">
        <v>9</v>
      </c>
      <c r="C1641">
        <v>2017</v>
      </c>
      <c r="D1641" t="s">
        <v>10</v>
      </c>
      <c r="E1641">
        <v>3</v>
      </c>
      <c r="F1641">
        <v>27</v>
      </c>
      <c r="G1641" t="s">
        <v>11</v>
      </c>
      <c r="H1641" t="s">
        <v>12</v>
      </c>
      <c r="I1641">
        <v>5</v>
      </c>
      <c r="J1641">
        <v>0</v>
      </c>
      <c r="K1641" t="str">
        <f>IF(employee[[#This Row],[LeaveOrNot]]=1, "Leave", "Active")</f>
        <v>Active</v>
      </c>
    </row>
    <row r="1642" spans="1:11" x14ac:dyDescent="0.25">
      <c r="A1642" t="str" cm="1">
        <f t="array" ref="A1642">"EMP" &amp; TEXT(ROW() - ROW(employee[#Headers]), "0000")</f>
        <v>EMP1641</v>
      </c>
      <c r="B1642" t="s">
        <v>9</v>
      </c>
      <c r="C1642">
        <v>2018</v>
      </c>
      <c r="D1642" t="s">
        <v>13</v>
      </c>
      <c r="E1642">
        <v>3</v>
      </c>
      <c r="F1642">
        <v>28</v>
      </c>
      <c r="G1642" t="s">
        <v>11</v>
      </c>
      <c r="H1642" t="s">
        <v>12</v>
      </c>
      <c r="I1642">
        <v>2</v>
      </c>
      <c r="J1642">
        <v>1</v>
      </c>
      <c r="K1642" t="str">
        <f>IF(employee[[#This Row],[LeaveOrNot]]=1, "Leave", "Active")</f>
        <v>Leave</v>
      </c>
    </row>
    <row r="1643" spans="1:11" x14ac:dyDescent="0.25">
      <c r="A1643" t="str" cm="1">
        <f t="array" ref="A1643">"EMP" &amp; TEXT(ROW() - ROW(employee[#Headers]), "0000")</f>
        <v>EMP1642</v>
      </c>
      <c r="B1643" t="s">
        <v>9</v>
      </c>
      <c r="C1643">
        <v>2013</v>
      </c>
      <c r="D1643" t="s">
        <v>10</v>
      </c>
      <c r="E1643">
        <v>3</v>
      </c>
      <c r="F1643">
        <v>24</v>
      </c>
      <c r="G1643" t="s">
        <v>11</v>
      </c>
      <c r="H1643" t="s">
        <v>12</v>
      </c>
      <c r="I1643">
        <v>2</v>
      </c>
      <c r="J1643">
        <v>0</v>
      </c>
      <c r="K1643" t="str">
        <f>IF(employee[[#This Row],[LeaveOrNot]]=1, "Leave", "Active")</f>
        <v>Active</v>
      </c>
    </row>
    <row r="1644" spans="1:11" x14ac:dyDescent="0.25">
      <c r="A1644" t="str" cm="1">
        <f t="array" ref="A1644">"EMP" &amp; TEXT(ROW() - ROW(employee[#Headers]), "0000")</f>
        <v>EMP1643</v>
      </c>
      <c r="B1644" t="s">
        <v>9</v>
      </c>
      <c r="C1644">
        <v>2013</v>
      </c>
      <c r="D1644" t="s">
        <v>15</v>
      </c>
      <c r="E1644">
        <v>3</v>
      </c>
      <c r="F1644">
        <v>26</v>
      </c>
      <c r="G1644" t="s">
        <v>11</v>
      </c>
      <c r="H1644" t="s">
        <v>12</v>
      </c>
      <c r="I1644">
        <v>4</v>
      </c>
      <c r="J1644">
        <v>0</v>
      </c>
      <c r="K1644" t="str">
        <f>IF(employee[[#This Row],[LeaveOrNot]]=1, "Leave", "Active")</f>
        <v>Active</v>
      </c>
    </row>
    <row r="1645" spans="1:11" x14ac:dyDescent="0.25">
      <c r="A1645" t="str" cm="1">
        <f t="array" ref="A1645">"EMP" &amp; TEXT(ROW() - ROW(employee[#Headers]), "0000")</f>
        <v>EMP1644</v>
      </c>
      <c r="B1645" t="s">
        <v>9</v>
      </c>
      <c r="C1645">
        <v>2013</v>
      </c>
      <c r="D1645" t="s">
        <v>10</v>
      </c>
      <c r="E1645">
        <v>3</v>
      </c>
      <c r="F1645">
        <v>28</v>
      </c>
      <c r="G1645" t="s">
        <v>11</v>
      </c>
      <c r="H1645" t="s">
        <v>17</v>
      </c>
      <c r="I1645">
        <v>1</v>
      </c>
      <c r="J1645">
        <v>0</v>
      </c>
      <c r="K1645" t="str">
        <f>IF(employee[[#This Row],[LeaveOrNot]]=1, "Leave", "Active")</f>
        <v>Active</v>
      </c>
    </row>
    <row r="1646" spans="1:11" x14ac:dyDescent="0.25">
      <c r="A1646" t="str" cm="1">
        <f t="array" ref="A1646">"EMP" &amp; TEXT(ROW() - ROW(employee[#Headers]), "0000")</f>
        <v>EMP1645</v>
      </c>
      <c r="B1646" t="s">
        <v>16</v>
      </c>
      <c r="C1646">
        <v>2017</v>
      </c>
      <c r="D1646" t="s">
        <v>15</v>
      </c>
      <c r="E1646">
        <v>2</v>
      </c>
      <c r="F1646">
        <v>28</v>
      </c>
      <c r="G1646" t="s">
        <v>14</v>
      </c>
      <c r="H1646" t="s">
        <v>12</v>
      </c>
      <c r="I1646">
        <v>2</v>
      </c>
      <c r="J1646">
        <v>0</v>
      </c>
      <c r="K1646" t="str">
        <f>IF(employee[[#This Row],[LeaveOrNot]]=1, "Leave", "Active")</f>
        <v>Active</v>
      </c>
    </row>
    <row r="1647" spans="1:11" x14ac:dyDescent="0.25">
      <c r="A1647" t="str" cm="1">
        <f t="array" ref="A1647">"EMP" &amp; TEXT(ROW() - ROW(employee[#Headers]), "0000")</f>
        <v>EMP1646</v>
      </c>
      <c r="B1647" t="s">
        <v>9</v>
      </c>
      <c r="C1647">
        <v>2016</v>
      </c>
      <c r="D1647" t="s">
        <v>10</v>
      </c>
      <c r="E1647">
        <v>1</v>
      </c>
      <c r="F1647">
        <v>24</v>
      </c>
      <c r="G1647" t="s">
        <v>11</v>
      </c>
      <c r="H1647" t="s">
        <v>12</v>
      </c>
      <c r="I1647">
        <v>2</v>
      </c>
      <c r="J1647">
        <v>0</v>
      </c>
      <c r="K1647" t="str">
        <f>IF(employee[[#This Row],[LeaveOrNot]]=1, "Leave", "Active")</f>
        <v>Active</v>
      </c>
    </row>
    <row r="1648" spans="1:11" x14ac:dyDescent="0.25">
      <c r="A1648" t="str" cm="1">
        <f t="array" ref="A1648">"EMP" &amp; TEXT(ROW() - ROW(employee[#Headers]), "0000")</f>
        <v>EMP1647</v>
      </c>
      <c r="B1648" t="s">
        <v>9</v>
      </c>
      <c r="C1648">
        <v>2017</v>
      </c>
      <c r="D1648" t="s">
        <v>10</v>
      </c>
      <c r="E1648">
        <v>3</v>
      </c>
      <c r="F1648">
        <v>27</v>
      </c>
      <c r="G1648" t="s">
        <v>11</v>
      </c>
      <c r="H1648" t="s">
        <v>12</v>
      </c>
      <c r="I1648">
        <v>5</v>
      </c>
      <c r="J1648">
        <v>0</v>
      </c>
      <c r="K1648" t="str">
        <f>IF(employee[[#This Row],[LeaveOrNot]]=1, "Leave", "Active")</f>
        <v>Active</v>
      </c>
    </row>
    <row r="1649" spans="1:11" x14ac:dyDescent="0.25">
      <c r="A1649" t="str" cm="1">
        <f t="array" ref="A1649">"EMP" &amp; TEXT(ROW() - ROW(employee[#Headers]), "0000")</f>
        <v>EMP1648</v>
      </c>
      <c r="B1649" t="s">
        <v>9</v>
      </c>
      <c r="C1649">
        <v>2014</v>
      </c>
      <c r="D1649" t="s">
        <v>13</v>
      </c>
      <c r="E1649">
        <v>2</v>
      </c>
      <c r="F1649">
        <v>27</v>
      </c>
      <c r="G1649" t="s">
        <v>14</v>
      </c>
      <c r="H1649" t="s">
        <v>12</v>
      </c>
      <c r="I1649">
        <v>5</v>
      </c>
      <c r="J1649">
        <v>1</v>
      </c>
      <c r="K1649" t="str">
        <f>IF(employee[[#This Row],[LeaveOrNot]]=1, "Leave", "Active")</f>
        <v>Leave</v>
      </c>
    </row>
    <row r="1650" spans="1:11" x14ac:dyDescent="0.25">
      <c r="A1650" t="str" cm="1">
        <f t="array" ref="A1650">"EMP" &amp; TEXT(ROW() - ROW(employee[#Headers]), "0000")</f>
        <v>EMP1649</v>
      </c>
      <c r="B1650" t="s">
        <v>9</v>
      </c>
      <c r="C1650">
        <v>2017</v>
      </c>
      <c r="D1650" t="s">
        <v>10</v>
      </c>
      <c r="E1650">
        <v>3</v>
      </c>
      <c r="F1650">
        <v>27</v>
      </c>
      <c r="G1650" t="s">
        <v>11</v>
      </c>
      <c r="H1650" t="s">
        <v>12</v>
      </c>
      <c r="I1650">
        <v>5</v>
      </c>
      <c r="J1650">
        <v>0</v>
      </c>
      <c r="K1650" t="str">
        <f>IF(employee[[#This Row],[LeaveOrNot]]=1, "Leave", "Active")</f>
        <v>Active</v>
      </c>
    </row>
    <row r="1651" spans="1:11" x14ac:dyDescent="0.25">
      <c r="A1651" t="str" cm="1">
        <f t="array" ref="A1651">"EMP" &amp; TEXT(ROW() - ROW(employee[#Headers]), "0000")</f>
        <v>EMP1650</v>
      </c>
      <c r="B1651" t="s">
        <v>9</v>
      </c>
      <c r="C1651">
        <v>2017</v>
      </c>
      <c r="D1651" t="s">
        <v>15</v>
      </c>
      <c r="E1651">
        <v>3</v>
      </c>
      <c r="F1651">
        <v>27</v>
      </c>
      <c r="G1651" t="s">
        <v>11</v>
      </c>
      <c r="H1651" t="s">
        <v>12</v>
      </c>
      <c r="I1651">
        <v>5</v>
      </c>
      <c r="J1651">
        <v>0</v>
      </c>
      <c r="K1651" t="str">
        <f>IF(employee[[#This Row],[LeaveOrNot]]=1, "Leave", "Active")</f>
        <v>Active</v>
      </c>
    </row>
    <row r="1652" spans="1:11" x14ac:dyDescent="0.25">
      <c r="A1652" t="str" cm="1">
        <f t="array" ref="A1652">"EMP" &amp; TEXT(ROW() - ROW(employee[#Headers]), "0000")</f>
        <v>EMP1651</v>
      </c>
      <c r="B1652" t="s">
        <v>16</v>
      </c>
      <c r="C1652">
        <v>2018</v>
      </c>
      <c r="D1652" t="s">
        <v>15</v>
      </c>
      <c r="E1652">
        <v>3</v>
      </c>
      <c r="F1652">
        <v>24</v>
      </c>
      <c r="G1652" t="s">
        <v>11</v>
      </c>
      <c r="H1652" t="s">
        <v>12</v>
      </c>
      <c r="I1652">
        <v>2</v>
      </c>
      <c r="J1652">
        <v>1</v>
      </c>
      <c r="K1652" t="str">
        <f>IF(employee[[#This Row],[LeaveOrNot]]=1, "Leave", "Active")</f>
        <v>Leave</v>
      </c>
    </row>
    <row r="1653" spans="1:11" x14ac:dyDescent="0.25">
      <c r="A1653" t="str" cm="1">
        <f t="array" ref="A1653">"EMP" &amp; TEXT(ROW() - ROW(employee[#Headers]), "0000")</f>
        <v>EMP1652</v>
      </c>
      <c r="B1653" t="s">
        <v>9</v>
      </c>
      <c r="C1653">
        <v>2016</v>
      </c>
      <c r="D1653" t="s">
        <v>10</v>
      </c>
      <c r="E1653">
        <v>3</v>
      </c>
      <c r="F1653">
        <v>26</v>
      </c>
      <c r="G1653" t="s">
        <v>11</v>
      </c>
      <c r="H1653" t="s">
        <v>12</v>
      </c>
      <c r="I1653">
        <v>4</v>
      </c>
      <c r="J1653">
        <v>1</v>
      </c>
      <c r="K1653" t="str">
        <f>IF(employee[[#This Row],[LeaveOrNot]]=1, "Leave", "Active")</f>
        <v>Leave</v>
      </c>
    </row>
    <row r="1654" spans="1:11" x14ac:dyDescent="0.25">
      <c r="A1654" t="str" cm="1">
        <f t="array" ref="A1654">"EMP" &amp; TEXT(ROW() - ROW(employee[#Headers]), "0000")</f>
        <v>EMP1653</v>
      </c>
      <c r="B1654" t="s">
        <v>9</v>
      </c>
      <c r="C1654">
        <v>2017</v>
      </c>
      <c r="D1654" t="s">
        <v>10</v>
      </c>
      <c r="E1654">
        <v>3</v>
      </c>
      <c r="F1654">
        <v>28</v>
      </c>
      <c r="G1654" t="s">
        <v>11</v>
      </c>
      <c r="H1654" t="s">
        <v>17</v>
      </c>
      <c r="I1654">
        <v>3</v>
      </c>
      <c r="J1654">
        <v>0</v>
      </c>
      <c r="K1654" t="str">
        <f>IF(employee[[#This Row],[LeaveOrNot]]=1, "Leave", "Active")</f>
        <v>Active</v>
      </c>
    </row>
    <row r="1655" spans="1:11" x14ac:dyDescent="0.25">
      <c r="A1655" t="str" cm="1">
        <f t="array" ref="A1655">"EMP" &amp; TEXT(ROW() - ROW(employee[#Headers]), "0000")</f>
        <v>EMP1654</v>
      </c>
      <c r="B1655" t="s">
        <v>9</v>
      </c>
      <c r="C1655">
        <v>2017</v>
      </c>
      <c r="D1655" t="s">
        <v>15</v>
      </c>
      <c r="E1655">
        <v>3</v>
      </c>
      <c r="F1655">
        <v>26</v>
      </c>
      <c r="G1655" t="s">
        <v>14</v>
      </c>
      <c r="H1655" t="s">
        <v>12</v>
      </c>
      <c r="I1655">
        <v>4</v>
      </c>
      <c r="J1655">
        <v>0</v>
      </c>
      <c r="K1655" t="str">
        <f>IF(employee[[#This Row],[LeaveOrNot]]=1, "Leave", "Active")</f>
        <v>Active</v>
      </c>
    </row>
    <row r="1656" spans="1:11" x14ac:dyDescent="0.25">
      <c r="A1656" t="str" cm="1">
        <f t="array" ref="A1656">"EMP" &amp; TEXT(ROW() - ROW(employee[#Headers]), "0000")</f>
        <v>EMP1655</v>
      </c>
      <c r="B1656" t="s">
        <v>9</v>
      </c>
      <c r="C1656">
        <v>2016</v>
      </c>
      <c r="D1656" t="s">
        <v>13</v>
      </c>
      <c r="E1656">
        <v>3</v>
      </c>
      <c r="F1656">
        <v>28</v>
      </c>
      <c r="G1656" t="s">
        <v>11</v>
      </c>
      <c r="H1656" t="s">
        <v>12</v>
      </c>
      <c r="I1656">
        <v>3</v>
      </c>
      <c r="J1656">
        <v>0</v>
      </c>
      <c r="K1656" t="str">
        <f>IF(employee[[#This Row],[LeaveOrNot]]=1, "Leave", "Active")</f>
        <v>Active</v>
      </c>
    </row>
    <row r="1657" spans="1:11" x14ac:dyDescent="0.25">
      <c r="A1657" t="str" cm="1">
        <f t="array" ref="A1657">"EMP" &amp; TEXT(ROW() - ROW(employee[#Headers]), "0000")</f>
        <v>EMP1656</v>
      </c>
      <c r="B1657" t="s">
        <v>9</v>
      </c>
      <c r="C1657">
        <v>2015</v>
      </c>
      <c r="D1657" t="s">
        <v>15</v>
      </c>
      <c r="E1657">
        <v>3</v>
      </c>
      <c r="F1657">
        <v>26</v>
      </c>
      <c r="G1657" t="s">
        <v>11</v>
      </c>
      <c r="H1657" t="s">
        <v>12</v>
      </c>
      <c r="I1657">
        <v>4</v>
      </c>
      <c r="J1657">
        <v>0</v>
      </c>
      <c r="K1657" t="str">
        <f>IF(employee[[#This Row],[LeaveOrNot]]=1, "Leave", "Active")</f>
        <v>Active</v>
      </c>
    </row>
    <row r="1658" spans="1:11" x14ac:dyDescent="0.25">
      <c r="A1658" t="str" cm="1">
        <f t="array" ref="A1658">"EMP" &amp; TEXT(ROW() - ROW(employee[#Headers]), "0000")</f>
        <v>EMP1657</v>
      </c>
      <c r="B1658" t="s">
        <v>9</v>
      </c>
      <c r="C1658">
        <v>2014</v>
      </c>
      <c r="D1658" t="s">
        <v>10</v>
      </c>
      <c r="E1658">
        <v>3</v>
      </c>
      <c r="F1658">
        <v>26</v>
      </c>
      <c r="G1658" t="s">
        <v>11</v>
      </c>
      <c r="H1658" t="s">
        <v>12</v>
      </c>
      <c r="I1658">
        <v>4</v>
      </c>
      <c r="J1658">
        <v>1</v>
      </c>
      <c r="K1658" t="str">
        <f>IF(employee[[#This Row],[LeaveOrNot]]=1, "Leave", "Active")</f>
        <v>Leave</v>
      </c>
    </row>
    <row r="1659" spans="1:11" x14ac:dyDescent="0.25">
      <c r="A1659" t="str" cm="1">
        <f t="array" ref="A1659">"EMP" &amp; TEXT(ROW() - ROW(employee[#Headers]), "0000")</f>
        <v>EMP1658</v>
      </c>
      <c r="B1659" t="s">
        <v>9</v>
      </c>
      <c r="C1659">
        <v>2017</v>
      </c>
      <c r="D1659" t="s">
        <v>13</v>
      </c>
      <c r="E1659">
        <v>2</v>
      </c>
      <c r="F1659">
        <v>24</v>
      </c>
      <c r="G1659" t="s">
        <v>14</v>
      </c>
      <c r="H1659" t="s">
        <v>12</v>
      </c>
      <c r="I1659">
        <v>2</v>
      </c>
      <c r="J1659">
        <v>1</v>
      </c>
      <c r="K1659" t="str">
        <f>IF(employee[[#This Row],[LeaveOrNot]]=1, "Leave", "Active")</f>
        <v>Leave</v>
      </c>
    </row>
    <row r="1660" spans="1:11" x14ac:dyDescent="0.25">
      <c r="A1660" t="str" cm="1">
        <f t="array" ref="A1660">"EMP" &amp; TEXT(ROW() - ROW(employee[#Headers]), "0000")</f>
        <v>EMP1659</v>
      </c>
      <c r="B1660" t="s">
        <v>9</v>
      </c>
      <c r="C1660">
        <v>2016</v>
      </c>
      <c r="D1660" t="s">
        <v>10</v>
      </c>
      <c r="E1660">
        <v>3</v>
      </c>
      <c r="F1660">
        <v>26</v>
      </c>
      <c r="G1660" t="s">
        <v>11</v>
      </c>
      <c r="H1660" t="s">
        <v>12</v>
      </c>
      <c r="I1660">
        <v>4</v>
      </c>
      <c r="J1660">
        <v>1</v>
      </c>
      <c r="K1660" t="str">
        <f>IF(employee[[#This Row],[LeaveOrNot]]=1, "Leave", "Active")</f>
        <v>Leave</v>
      </c>
    </row>
    <row r="1661" spans="1:11" x14ac:dyDescent="0.25">
      <c r="A1661" t="str" cm="1">
        <f t="array" ref="A1661">"EMP" &amp; TEXT(ROW() - ROW(employee[#Headers]), "0000")</f>
        <v>EMP1660</v>
      </c>
      <c r="B1661" t="s">
        <v>18</v>
      </c>
      <c r="C1661">
        <v>2016</v>
      </c>
      <c r="D1661" t="s">
        <v>15</v>
      </c>
      <c r="E1661">
        <v>1</v>
      </c>
      <c r="F1661">
        <v>26</v>
      </c>
      <c r="G1661" t="s">
        <v>11</v>
      </c>
      <c r="H1661" t="s">
        <v>12</v>
      </c>
      <c r="I1661">
        <v>4</v>
      </c>
      <c r="J1661">
        <v>0</v>
      </c>
      <c r="K1661" t="str">
        <f>IF(employee[[#This Row],[LeaveOrNot]]=1, "Leave", "Active")</f>
        <v>Active</v>
      </c>
    </row>
    <row r="1662" spans="1:11" x14ac:dyDescent="0.25">
      <c r="A1662" t="str" cm="1">
        <f t="array" ref="A1662">"EMP" &amp; TEXT(ROW() - ROW(employee[#Headers]), "0000")</f>
        <v>EMP1661</v>
      </c>
      <c r="B1662" t="s">
        <v>9</v>
      </c>
      <c r="C1662">
        <v>2018</v>
      </c>
      <c r="D1662" t="s">
        <v>10</v>
      </c>
      <c r="E1662">
        <v>3</v>
      </c>
      <c r="F1662">
        <v>24</v>
      </c>
      <c r="G1662" t="s">
        <v>14</v>
      </c>
      <c r="H1662" t="s">
        <v>12</v>
      </c>
      <c r="I1662">
        <v>2</v>
      </c>
      <c r="J1662">
        <v>1</v>
      </c>
      <c r="K1662" t="str">
        <f>IF(employee[[#This Row],[LeaveOrNot]]=1, "Leave", "Active")</f>
        <v>Leave</v>
      </c>
    </row>
    <row r="1663" spans="1:11" x14ac:dyDescent="0.25">
      <c r="A1663" t="str" cm="1">
        <f t="array" ref="A1663">"EMP" &amp; TEXT(ROW() - ROW(employee[#Headers]), "0000")</f>
        <v>EMP1662</v>
      </c>
      <c r="B1663" t="s">
        <v>9</v>
      </c>
      <c r="C1663">
        <v>2017</v>
      </c>
      <c r="D1663" t="s">
        <v>10</v>
      </c>
      <c r="E1663">
        <v>2</v>
      </c>
      <c r="F1663">
        <v>28</v>
      </c>
      <c r="G1663" t="s">
        <v>14</v>
      </c>
      <c r="H1663" t="s">
        <v>12</v>
      </c>
      <c r="I1663">
        <v>1</v>
      </c>
      <c r="J1663">
        <v>0</v>
      </c>
      <c r="K1663" t="str">
        <f>IF(employee[[#This Row],[LeaveOrNot]]=1, "Leave", "Active")</f>
        <v>Active</v>
      </c>
    </row>
    <row r="1664" spans="1:11" x14ac:dyDescent="0.25">
      <c r="A1664" t="str" cm="1">
        <f t="array" ref="A1664">"EMP" &amp; TEXT(ROW() - ROW(employee[#Headers]), "0000")</f>
        <v>EMP1663</v>
      </c>
      <c r="B1664" t="s">
        <v>9</v>
      </c>
      <c r="C1664">
        <v>2013</v>
      </c>
      <c r="D1664" t="s">
        <v>10</v>
      </c>
      <c r="E1664">
        <v>3</v>
      </c>
      <c r="F1664">
        <v>24</v>
      </c>
      <c r="G1664" t="s">
        <v>14</v>
      </c>
      <c r="H1664" t="s">
        <v>12</v>
      </c>
      <c r="I1664">
        <v>2</v>
      </c>
      <c r="J1664">
        <v>0</v>
      </c>
      <c r="K1664" t="str">
        <f>IF(employee[[#This Row],[LeaveOrNot]]=1, "Leave", "Active")</f>
        <v>Active</v>
      </c>
    </row>
    <row r="1665" spans="1:11" x14ac:dyDescent="0.25">
      <c r="A1665" t="str" cm="1">
        <f t="array" ref="A1665">"EMP" &amp; TEXT(ROW() - ROW(employee[#Headers]), "0000")</f>
        <v>EMP1664</v>
      </c>
      <c r="B1665" t="s">
        <v>16</v>
      </c>
      <c r="C1665">
        <v>2014</v>
      </c>
      <c r="D1665" t="s">
        <v>15</v>
      </c>
      <c r="E1665">
        <v>3</v>
      </c>
      <c r="F1665">
        <v>25</v>
      </c>
      <c r="G1665" t="s">
        <v>14</v>
      </c>
      <c r="H1665" t="s">
        <v>12</v>
      </c>
      <c r="I1665">
        <v>3</v>
      </c>
      <c r="J1665">
        <v>0</v>
      </c>
      <c r="K1665" t="str">
        <f>IF(employee[[#This Row],[LeaveOrNot]]=1, "Leave", "Active")</f>
        <v>Active</v>
      </c>
    </row>
    <row r="1666" spans="1:11" x14ac:dyDescent="0.25">
      <c r="A1666" t="str" cm="1">
        <f t="array" ref="A1666">"EMP" &amp; TEXT(ROW() - ROW(employee[#Headers]), "0000")</f>
        <v>EMP1665</v>
      </c>
      <c r="B1666" t="s">
        <v>9</v>
      </c>
      <c r="C1666">
        <v>2012</v>
      </c>
      <c r="D1666" t="s">
        <v>13</v>
      </c>
      <c r="E1666">
        <v>1</v>
      </c>
      <c r="F1666">
        <v>26</v>
      </c>
      <c r="G1666" t="s">
        <v>11</v>
      </c>
      <c r="H1666" t="s">
        <v>12</v>
      </c>
      <c r="I1666">
        <v>4</v>
      </c>
      <c r="J1666">
        <v>0</v>
      </c>
      <c r="K1666" t="str">
        <f>IF(employee[[#This Row],[LeaveOrNot]]=1, "Leave", "Active")</f>
        <v>Active</v>
      </c>
    </row>
    <row r="1667" spans="1:11" x14ac:dyDescent="0.25">
      <c r="A1667" t="str" cm="1">
        <f t="array" ref="A1667">"EMP" &amp; TEXT(ROW() - ROW(employee[#Headers]), "0000")</f>
        <v>EMP1666</v>
      </c>
      <c r="B1667" t="s">
        <v>9</v>
      </c>
      <c r="C1667">
        <v>2014</v>
      </c>
      <c r="D1667" t="s">
        <v>10</v>
      </c>
      <c r="E1667">
        <v>3</v>
      </c>
      <c r="F1667">
        <v>28</v>
      </c>
      <c r="G1667" t="s">
        <v>11</v>
      </c>
      <c r="H1667" t="s">
        <v>12</v>
      </c>
      <c r="I1667">
        <v>5</v>
      </c>
      <c r="J1667">
        <v>0</v>
      </c>
      <c r="K1667" t="str">
        <f>IF(employee[[#This Row],[LeaveOrNot]]=1, "Leave", "Active")</f>
        <v>Active</v>
      </c>
    </row>
    <row r="1668" spans="1:11" x14ac:dyDescent="0.25">
      <c r="A1668" t="str" cm="1">
        <f t="array" ref="A1668">"EMP" &amp; TEXT(ROW() - ROW(employee[#Headers]), "0000")</f>
        <v>EMP1667</v>
      </c>
      <c r="B1668" t="s">
        <v>9</v>
      </c>
      <c r="C1668">
        <v>2013</v>
      </c>
      <c r="D1668" t="s">
        <v>10</v>
      </c>
      <c r="E1668">
        <v>3</v>
      </c>
      <c r="F1668">
        <v>28</v>
      </c>
      <c r="G1668" t="s">
        <v>11</v>
      </c>
      <c r="H1668" t="s">
        <v>12</v>
      </c>
      <c r="I1668">
        <v>2</v>
      </c>
      <c r="J1668">
        <v>1</v>
      </c>
      <c r="K1668" t="str">
        <f>IF(employee[[#This Row],[LeaveOrNot]]=1, "Leave", "Active")</f>
        <v>Leave</v>
      </c>
    </row>
    <row r="1669" spans="1:11" x14ac:dyDescent="0.25">
      <c r="A1669" t="str" cm="1">
        <f t="array" ref="A1669">"EMP" &amp; TEXT(ROW() - ROW(employee[#Headers]), "0000")</f>
        <v>EMP1668</v>
      </c>
      <c r="B1669" t="s">
        <v>16</v>
      </c>
      <c r="C1669">
        <v>2017</v>
      </c>
      <c r="D1669" t="s">
        <v>13</v>
      </c>
      <c r="E1669">
        <v>2</v>
      </c>
      <c r="F1669">
        <v>27</v>
      </c>
      <c r="G1669" t="s">
        <v>11</v>
      </c>
      <c r="H1669" t="s">
        <v>12</v>
      </c>
      <c r="I1669">
        <v>5</v>
      </c>
      <c r="J1669">
        <v>0</v>
      </c>
      <c r="K1669" t="str">
        <f>IF(employee[[#This Row],[LeaveOrNot]]=1, "Leave", "Active")</f>
        <v>Active</v>
      </c>
    </row>
    <row r="1670" spans="1:11" x14ac:dyDescent="0.25">
      <c r="A1670" t="str" cm="1">
        <f t="array" ref="A1670">"EMP" &amp; TEXT(ROW() - ROW(employee[#Headers]), "0000")</f>
        <v>EMP1669</v>
      </c>
      <c r="B1670" t="s">
        <v>9</v>
      </c>
      <c r="C1670">
        <v>2016</v>
      </c>
      <c r="D1670" t="s">
        <v>10</v>
      </c>
      <c r="E1670">
        <v>3</v>
      </c>
      <c r="F1670">
        <v>28</v>
      </c>
      <c r="G1670" t="s">
        <v>11</v>
      </c>
      <c r="H1670" t="s">
        <v>17</v>
      </c>
      <c r="I1670">
        <v>0</v>
      </c>
      <c r="J1670">
        <v>0</v>
      </c>
      <c r="K1670" t="str">
        <f>IF(employee[[#This Row],[LeaveOrNot]]=1, "Leave", "Active")</f>
        <v>Active</v>
      </c>
    </row>
    <row r="1671" spans="1:11" x14ac:dyDescent="0.25">
      <c r="A1671" t="str" cm="1">
        <f t="array" ref="A1671">"EMP" &amp; TEXT(ROW() - ROW(employee[#Headers]), "0000")</f>
        <v>EMP1670</v>
      </c>
      <c r="B1671" t="s">
        <v>9</v>
      </c>
      <c r="C1671">
        <v>2014</v>
      </c>
      <c r="D1671" t="s">
        <v>15</v>
      </c>
      <c r="E1671">
        <v>3</v>
      </c>
      <c r="F1671">
        <v>25</v>
      </c>
      <c r="G1671" t="s">
        <v>11</v>
      </c>
      <c r="H1671" t="s">
        <v>12</v>
      </c>
      <c r="I1671">
        <v>3</v>
      </c>
      <c r="J1671">
        <v>0</v>
      </c>
      <c r="K1671" t="str">
        <f>IF(employee[[#This Row],[LeaveOrNot]]=1, "Leave", "Active")</f>
        <v>Active</v>
      </c>
    </row>
    <row r="1672" spans="1:11" x14ac:dyDescent="0.25">
      <c r="A1672" t="str" cm="1">
        <f t="array" ref="A1672">"EMP" &amp; TEXT(ROW() - ROW(employee[#Headers]), "0000")</f>
        <v>EMP1671</v>
      </c>
      <c r="B1672" t="s">
        <v>9</v>
      </c>
      <c r="C1672">
        <v>2013</v>
      </c>
      <c r="D1672" t="s">
        <v>10</v>
      </c>
      <c r="E1672">
        <v>3</v>
      </c>
      <c r="F1672">
        <v>25</v>
      </c>
      <c r="G1672" t="s">
        <v>14</v>
      </c>
      <c r="H1672" t="s">
        <v>12</v>
      </c>
      <c r="I1672">
        <v>3</v>
      </c>
      <c r="J1672">
        <v>1</v>
      </c>
      <c r="K1672" t="str">
        <f>IF(employee[[#This Row],[LeaveOrNot]]=1, "Leave", "Active")</f>
        <v>Leave</v>
      </c>
    </row>
    <row r="1673" spans="1:11" x14ac:dyDescent="0.25">
      <c r="A1673" t="str" cm="1">
        <f t="array" ref="A1673">"EMP" &amp; TEXT(ROW() - ROW(employee[#Headers]), "0000")</f>
        <v>EMP1672</v>
      </c>
      <c r="B1673" t="s">
        <v>9</v>
      </c>
      <c r="C1673">
        <v>2017</v>
      </c>
      <c r="D1673" t="s">
        <v>10</v>
      </c>
      <c r="E1673">
        <v>3</v>
      </c>
      <c r="F1673">
        <v>24</v>
      </c>
      <c r="G1673" t="s">
        <v>14</v>
      </c>
      <c r="H1673" t="s">
        <v>12</v>
      </c>
      <c r="I1673">
        <v>2</v>
      </c>
      <c r="J1673">
        <v>1</v>
      </c>
      <c r="K1673" t="str">
        <f>IF(employee[[#This Row],[LeaveOrNot]]=1, "Leave", "Active")</f>
        <v>Leave</v>
      </c>
    </row>
    <row r="1674" spans="1:11" x14ac:dyDescent="0.25">
      <c r="A1674" t="str" cm="1">
        <f t="array" ref="A1674">"EMP" &amp; TEXT(ROW() - ROW(employee[#Headers]), "0000")</f>
        <v>EMP1673</v>
      </c>
      <c r="B1674" t="s">
        <v>9</v>
      </c>
      <c r="C1674">
        <v>2015</v>
      </c>
      <c r="D1674" t="s">
        <v>10</v>
      </c>
      <c r="E1674">
        <v>3</v>
      </c>
      <c r="F1674">
        <v>26</v>
      </c>
      <c r="G1674" t="s">
        <v>14</v>
      </c>
      <c r="H1674" t="s">
        <v>12</v>
      </c>
      <c r="I1674">
        <v>4</v>
      </c>
      <c r="J1674">
        <v>0</v>
      </c>
      <c r="K1674" t="str">
        <f>IF(employee[[#This Row],[LeaveOrNot]]=1, "Leave", "Active")</f>
        <v>Active</v>
      </c>
    </row>
    <row r="1675" spans="1:11" x14ac:dyDescent="0.25">
      <c r="A1675" t="str" cm="1">
        <f t="array" ref="A1675">"EMP" &amp; TEXT(ROW() - ROW(employee[#Headers]), "0000")</f>
        <v>EMP1674</v>
      </c>
      <c r="B1675" t="s">
        <v>9</v>
      </c>
      <c r="C1675">
        <v>2014</v>
      </c>
      <c r="D1675" t="s">
        <v>10</v>
      </c>
      <c r="E1675">
        <v>3</v>
      </c>
      <c r="F1675">
        <v>28</v>
      </c>
      <c r="G1675" t="s">
        <v>11</v>
      </c>
      <c r="H1675" t="s">
        <v>12</v>
      </c>
      <c r="I1675">
        <v>4</v>
      </c>
      <c r="J1675">
        <v>0</v>
      </c>
      <c r="K1675" t="str">
        <f>IF(employee[[#This Row],[LeaveOrNot]]=1, "Leave", "Active")</f>
        <v>Active</v>
      </c>
    </row>
    <row r="1676" spans="1:11" x14ac:dyDescent="0.25">
      <c r="A1676" t="str" cm="1">
        <f t="array" ref="A1676">"EMP" &amp; TEXT(ROW() - ROW(employee[#Headers]), "0000")</f>
        <v>EMP1675</v>
      </c>
      <c r="B1676" t="s">
        <v>9</v>
      </c>
      <c r="C1676">
        <v>2017</v>
      </c>
      <c r="D1676" t="s">
        <v>15</v>
      </c>
      <c r="E1676">
        <v>2</v>
      </c>
      <c r="F1676">
        <v>28</v>
      </c>
      <c r="G1676" t="s">
        <v>11</v>
      </c>
      <c r="H1676" t="s">
        <v>12</v>
      </c>
      <c r="I1676">
        <v>0</v>
      </c>
      <c r="J1676">
        <v>0</v>
      </c>
      <c r="K1676" t="str">
        <f>IF(employee[[#This Row],[LeaveOrNot]]=1, "Leave", "Active")</f>
        <v>Active</v>
      </c>
    </row>
    <row r="1677" spans="1:11" x14ac:dyDescent="0.25">
      <c r="A1677" t="str" cm="1">
        <f t="array" ref="A1677">"EMP" &amp; TEXT(ROW() - ROW(employee[#Headers]), "0000")</f>
        <v>EMP1676</v>
      </c>
      <c r="B1677" t="s">
        <v>16</v>
      </c>
      <c r="C1677">
        <v>2017</v>
      </c>
      <c r="D1677" t="s">
        <v>15</v>
      </c>
      <c r="E1677">
        <v>3</v>
      </c>
      <c r="F1677">
        <v>24</v>
      </c>
      <c r="G1677" t="s">
        <v>14</v>
      </c>
      <c r="H1677" t="s">
        <v>12</v>
      </c>
      <c r="I1677">
        <v>2</v>
      </c>
      <c r="J1677">
        <v>0</v>
      </c>
      <c r="K1677" t="str">
        <f>IF(employee[[#This Row],[LeaveOrNot]]=1, "Leave", "Active")</f>
        <v>Active</v>
      </c>
    </row>
    <row r="1678" spans="1:11" x14ac:dyDescent="0.25">
      <c r="A1678" t="str" cm="1">
        <f t="array" ref="A1678">"EMP" &amp; TEXT(ROW() - ROW(employee[#Headers]), "0000")</f>
        <v>EMP1677</v>
      </c>
      <c r="B1678" t="s">
        <v>18</v>
      </c>
      <c r="C1678">
        <v>2017</v>
      </c>
      <c r="D1678" t="s">
        <v>13</v>
      </c>
      <c r="E1678">
        <v>3</v>
      </c>
      <c r="F1678">
        <v>27</v>
      </c>
      <c r="G1678" t="s">
        <v>11</v>
      </c>
      <c r="H1678" t="s">
        <v>12</v>
      </c>
      <c r="I1678">
        <v>5</v>
      </c>
      <c r="J1678">
        <v>0</v>
      </c>
      <c r="K1678" t="str">
        <f>IF(employee[[#This Row],[LeaveOrNot]]=1, "Leave", "Active")</f>
        <v>Active</v>
      </c>
    </row>
    <row r="1679" spans="1:11" x14ac:dyDescent="0.25">
      <c r="A1679" t="str" cm="1">
        <f t="array" ref="A1679">"EMP" &amp; TEXT(ROW() - ROW(employee[#Headers]), "0000")</f>
        <v>EMP1678</v>
      </c>
      <c r="B1679" t="s">
        <v>9</v>
      </c>
      <c r="C1679">
        <v>2015</v>
      </c>
      <c r="D1679" t="s">
        <v>10</v>
      </c>
      <c r="E1679">
        <v>3</v>
      </c>
      <c r="F1679">
        <v>28</v>
      </c>
      <c r="G1679" t="s">
        <v>14</v>
      </c>
      <c r="H1679" t="s">
        <v>12</v>
      </c>
      <c r="I1679">
        <v>5</v>
      </c>
      <c r="J1679">
        <v>0</v>
      </c>
      <c r="K1679" t="str">
        <f>IF(employee[[#This Row],[LeaveOrNot]]=1, "Leave", "Active")</f>
        <v>Active</v>
      </c>
    </row>
    <row r="1680" spans="1:11" x14ac:dyDescent="0.25">
      <c r="A1680" t="str" cm="1">
        <f t="array" ref="A1680">"EMP" &amp; TEXT(ROW() - ROW(employee[#Headers]), "0000")</f>
        <v>EMP1679</v>
      </c>
      <c r="B1680" t="s">
        <v>9</v>
      </c>
      <c r="C1680">
        <v>2017</v>
      </c>
      <c r="D1680" t="s">
        <v>15</v>
      </c>
      <c r="E1680">
        <v>3</v>
      </c>
      <c r="F1680">
        <v>25</v>
      </c>
      <c r="G1680" t="s">
        <v>14</v>
      </c>
      <c r="H1680" t="s">
        <v>12</v>
      </c>
      <c r="I1680">
        <v>3</v>
      </c>
      <c r="J1680">
        <v>0</v>
      </c>
      <c r="K1680" t="str">
        <f>IF(employee[[#This Row],[LeaveOrNot]]=1, "Leave", "Active")</f>
        <v>Active</v>
      </c>
    </row>
    <row r="1681" spans="1:11" x14ac:dyDescent="0.25">
      <c r="A1681" t="str" cm="1">
        <f t="array" ref="A1681">"EMP" &amp; TEXT(ROW() - ROW(employee[#Headers]), "0000")</f>
        <v>EMP1680</v>
      </c>
      <c r="B1681" t="s">
        <v>16</v>
      </c>
      <c r="C1681">
        <v>2017</v>
      </c>
      <c r="D1681" t="s">
        <v>10</v>
      </c>
      <c r="E1681">
        <v>3</v>
      </c>
      <c r="F1681">
        <v>25</v>
      </c>
      <c r="G1681" t="s">
        <v>11</v>
      </c>
      <c r="H1681" t="s">
        <v>12</v>
      </c>
      <c r="I1681">
        <v>3</v>
      </c>
      <c r="J1681">
        <v>0</v>
      </c>
      <c r="K1681" t="str">
        <f>IF(employee[[#This Row],[LeaveOrNot]]=1, "Leave", "Active")</f>
        <v>Active</v>
      </c>
    </row>
    <row r="1682" spans="1:11" x14ac:dyDescent="0.25">
      <c r="A1682" t="str" cm="1">
        <f t="array" ref="A1682">"EMP" &amp; TEXT(ROW() - ROW(employee[#Headers]), "0000")</f>
        <v>EMP1681</v>
      </c>
      <c r="B1682" t="s">
        <v>16</v>
      </c>
      <c r="C1682">
        <v>2017</v>
      </c>
      <c r="D1682" t="s">
        <v>10</v>
      </c>
      <c r="E1682">
        <v>1</v>
      </c>
      <c r="F1682">
        <v>26</v>
      </c>
      <c r="G1682" t="s">
        <v>11</v>
      </c>
      <c r="H1682" t="s">
        <v>12</v>
      </c>
      <c r="I1682">
        <v>4</v>
      </c>
      <c r="J1682">
        <v>0</v>
      </c>
      <c r="K1682" t="str">
        <f>IF(employee[[#This Row],[LeaveOrNot]]=1, "Leave", "Active")</f>
        <v>Active</v>
      </c>
    </row>
    <row r="1683" spans="1:11" x14ac:dyDescent="0.25">
      <c r="A1683" t="str" cm="1">
        <f t="array" ref="A1683">"EMP" &amp; TEXT(ROW() - ROW(employee[#Headers]), "0000")</f>
        <v>EMP1682</v>
      </c>
      <c r="B1683" t="s">
        <v>9</v>
      </c>
      <c r="C1683">
        <v>2014</v>
      </c>
      <c r="D1683" t="s">
        <v>10</v>
      </c>
      <c r="E1683">
        <v>3</v>
      </c>
      <c r="F1683">
        <v>25</v>
      </c>
      <c r="G1683" t="s">
        <v>11</v>
      </c>
      <c r="H1683" t="s">
        <v>12</v>
      </c>
      <c r="I1683">
        <v>3</v>
      </c>
      <c r="J1683">
        <v>1</v>
      </c>
      <c r="K1683" t="str">
        <f>IF(employee[[#This Row],[LeaveOrNot]]=1, "Leave", "Active")</f>
        <v>Leave</v>
      </c>
    </row>
    <row r="1684" spans="1:11" x14ac:dyDescent="0.25">
      <c r="A1684" t="str" cm="1">
        <f t="array" ref="A1684">"EMP" &amp; TEXT(ROW() - ROW(employee[#Headers]), "0000")</f>
        <v>EMP1683</v>
      </c>
      <c r="B1684" t="s">
        <v>9</v>
      </c>
      <c r="C1684">
        <v>2016</v>
      </c>
      <c r="D1684" t="s">
        <v>10</v>
      </c>
      <c r="E1684">
        <v>3</v>
      </c>
      <c r="F1684">
        <v>27</v>
      </c>
      <c r="G1684" t="s">
        <v>11</v>
      </c>
      <c r="H1684" t="s">
        <v>12</v>
      </c>
      <c r="I1684">
        <v>5</v>
      </c>
      <c r="J1684">
        <v>1</v>
      </c>
      <c r="K1684" t="str">
        <f>IF(employee[[#This Row],[LeaveOrNot]]=1, "Leave", "Active")</f>
        <v>Leave</v>
      </c>
    </row>
    <row r="1685" spans="1:11" x14ac:dyDescent="0.25">
      <c r="A1685" t="str" cm="1">
        <f t="array" ref="A1685">"EMP" &amp; TEXT(ROW() - ROW(employee[#Headers]), "0000")</f>
        <v>EMP1684</v>
      </c>
      <c r="B1685" t="s">
        <v>9</v>
      </c>
      <c r="C1685">
        <v>2013</v>
      </c>
      <c r="D1685" t="s">
        <v>10</v>
      </c>
      <c r="E1685">
        <v>3</v>
      </c>
      <c r="F1685">
        <v>24</v>
      </c>
      <c r="G1685" t="s">
        <v>11</v>
      </c>
      <c r="H1685" t="s">
        <v>12</v>
      </c>
      <c r="I1685">
        <v>2</v>
      </c>
      <c r="J1685">
        <v>0</v>
      </c>
      <c r="K1685" t="str">
        <f>IF(employee[[#This Row],[LeaveOrNot]]=1, "Leave", "Active")</f>
        <v>Active</v>
      </c>
    </row>
    <row r="1686" spans="1:11" x14ac:dyDescent="0.25">
      <c r="A1686" t="str" cm="1">
        <f t="array" ref="A1686">"EMP" &amp; TEXT(ROW() - ROW(employee[#Headers]), "0000")</f>
        <v>EMP1685</v>
      </c>
      <c r="B1686" t="s">
        <v>9</v>
      </c>
      <c r="C1686">
        <v>2012</v>
      </c>
      <c r="D1686" t="s">
        <v>10</v>
      </c>
      <c r="E1686">
        <v>3</v>
      </c>
      <c r="F1686">
        <v>25</v>
      </c>
      <c r="G1686" t="s">
        <v>11</v>
      </c>
      <c r="H1686" t="s">
        <v>12</v>
      </c>
      <c r="I1686">
        <v>3</v>
      </c>
      <c r="J1686">
        <v>0</v>
      </c>
      <c r="K1686" t="str">
        <f>IF(employee[[#This Row],[LeaveOrNot]]=1, "Leave", "Active")</f>
        <v>Active</v>
      </c>
    </row>
    <row r="1687" spans="1:11" x14ac:dyDescent="0.25">
      <c r="A1687" t="str" cm="1">
        <f t="array" ref="A1687">"EMP" &amp; TEXT(ROW() - ROW(employee[#Headers]), "0000")</f>
        <v>EMP1686</v>
      </c>
      <c r="B1687" t="s">
        <v>9</v>
      </c>
      <c r="C1687">
        <v>2014</v>
      </c>
      <c r="D1687" t="s">
        <v>13</v>
      </c>
      <c r="E1687">
        <v>3</v>
      </c>
      <c r="F1687">
        <v>25</v>
      </c>
      <c r="G1687" t="s">
        <v>11</v>
      </c>
      <c r="H1687" t="s">
        <v>12</v>
      </c>
      <c r="I1687">
        <v>3</v>
      </c>
      <c r="J1687">
        <v>1</v>
      </c>
      <c r="K1687" t="str">
        <f>IF(employee[[#This Row],[LeaveOrNot]]=1, "Leave", "Active")</f>
        <v>Leave</v>
      </c>
    </row>
    <row r="1688" spans="1:11" x14ac:dyDescent="0.25">
      <c r="A1688" t="str" cm="1">
        <f t="array" ref="A1688">"EMP" &amp; TEXT(ROW() - ROW(employee[#Headers]), "0000")</f>
        <v>EMP1687</v>
      </c>
      <c r="B1688" t="s">
        <v>9</v>
      </c>
      <c r="C1688">
        <v>2018</v>
      </c>
      <c r="D1688" t="s">
        <v>10</v>
      </c>
      <c r="E1688">
        <v>3</v>
      </c>
      <c r="F1688">
        <v>25</v>
      </c>
      <c r="G1688" t="s">
        <v>14</v>
      </c>
      <c r="H1688" t="s">
        <v>12</v>
      </c>
      <c r="I1688">
        <v>3</v>
      </c>
      <c r="J1688">
        <v>1</v>
      </c>
      <c r="K1688" t="str">
        <f>IF(employee[[#This Row],[LeaveOrNot]]=1, "Leave", "Active")</f>
        <v>Leave</v>
      </c>
    </row>
    <row r="1689" spans="1:11" x14ac:dyDescent="0.25">
      <c r="A1689" t="str" cm="1">
        <f t="array" ref="A1689">"EMP" &amp; TEXT(ROW() - ROW(employee[#Headers]), "0000")</f>
        <v>EMP1688</v>
      </c>
      <c r="B1689" t="s">
        <v>16</v>
      </c>
      <c r="C1689">
        <v>2012</v>
      </c>
      <c r="D1689" t="s">
        <v>13</v>
      </c>
      <c r="E1689">
        <v>3</v>
      </c>
      <c r="F1689">
        <v>26</v>
      </c>
      <c r="G1689" t="s">
        <v>11</v>
      </c>
      <c r="H1689" t="s">
        <v>12</v>
      </c>
      <c r="I1689">
        <v>4</v>
      </c>
      <c r="J1689">
        <v>1</v>
      </c>
      <c r="K1689" t="str">
        <f>IF(employee[[#This Row],[LeaveOrNot]]=1, "Leave", "Active")</f>
        <v>Leave</v>
      </c>
    </row>
    <row r="1690" spans="1:11" x14ac:dyDescent="0.25">
      <c r="A1690" t="str" cm="1">
        <f t="array" ref="A1690">"EMP" &amp; TEXT(ROW() - ROW(employee[#Headers]), "0000")</f>
        <v>EMP1689</v>
      </c>
      <c r="B1690" t="s">
        <v>18</v>
      </c>
      <c r="C1690">
        <v>2016</v>
      </c>
      <c r="D1690" t="s">
        <v>10</v>
      </c>
      <c r="E1690">
        <v>3</v>
      </c>
      <c r="F1690">
        <v>25</v>
      </c>
      <c r="G1690" t="s">
        <v>11</v>
      </c>
      <c r="H1690" t="s">
        <v>12</v>
      </c>
      <c r="I1690">
        <v>3</v>
      </c>
      <c r="J1690">
        <v>0</v>
      </c>
      <c r="K1690" t="str">
        <f>IF(employee[[#This Row],[LeaveOrNot]]=1, "Leave", "Active")</f>
        <v>Active</v>
      </c>
    </row>
    <row r="1691" spans="1:11" x14ac:dyDescent="0.25">
      <c r="A1691" t="str" cm="1">
        <f t="array" ref="A1691">"EMP" &amp; TEXT(ROW() - ROW(employee[#Headers]), "0000")</f>
        <v>EMP1690</v>
      </c>
      <c r="B1691" t="s">
        <v>9</v>
      </c>
      <c r="C1691">
        <v>2015</v>
      </c>
      <c r="D1691" t="s">
        <v>10</v>
      </c>
      <c r="E1691">
        <v>3</v>
      </c>
      <c r="F1691">
        <v>25</v>
      </c>
      <c r="G1691" t="s">
        <v>11</v>
      </c>
      <c r="H1691" t="s">
        <v>12</v>
      </c>
      <c r="I1691">
        <v>3</v>
      </c>
      <c r="J1691">
        <v>0</v>
      </c>
      <c r="K1691" t="str">
        <f>IF(employee[[#This Row],[LeaveOrNot]]=1, "Leave", "Active")</f>
        <v>Active</v>
      </c>
    </row>
    <row r="1692" spans="1:11" x14ac:dyDescent="0.25">
      <c r="A1692" t="str" cm="1">
        <f t="array" ref="A1692">"EMP" &amp; TEXT(ROW() - ROW(employee[#Headers]), "0000")</f>
        <v>EMP1691</v>
      </c>
      <c r="B1692" t="s">
        <v>9</v>
      </c>
      <c r="C1692">
        <v>2017</v>
      </c>
      <c r="D1692" t="s">
        <v>15</v>
      </c>
      <c r="E1692">
        <v>2</v>
      </c>
      <c r="F1692">
        <v>25</v>
      </c>
      <c r="G1692" t="s">
        <v>11</v>
      </c>
      <c r="H1692" t="s">
        <v>12</v>
      </c>
      <c r="I1692">
        <v>3</v>
      </c>
      <c r="J1692">
        <v>1</v>
      </c>
      <c r="K1692" t="str">
        <f>IF(employee[[#This Row],[LeaveOrNot]]=1, "Leave", "Active")</f>
        <v>Leave</v>
      </c>
    </row>
    <row r="1693" spans="1:11" x14ac:dyDescent="0.25">
      <c r="A1693" t="str" cm="1">
        <f t="array" ref="A1693">"EMP" &amp; TEXT(ROW() - ROW(employee[#Headers]), "0000")</f>
        <v>EMP1692</v>
      </c>
      <c r="B1693" t="s">
        <v>9</v>
      </c>
      <c r="C1693">
        <v>2015</v>
      </c>
      <c r="D1693" t="s">
        <v>15</v>
      </c>
      <c r="E1693">
        <v>3</v>
      </c>
      <c r="F1693">
        <v>27</v>
      </c>
      <c r="G1693" t="s">
        <v>14</v>
      </c>
      <c r="H1693" t="s">
        <v>12</v>
      </c>
      <c r="I1693">
        <v>5</v>
      </c>
      <c r="J1693">
        <v>0</v>
      </c>
      <c r="K1693" t="str">
        <f>IF(employee[[#This Row],[LeaveOrNot]]=1, "Leave", "Active")</f>
        <v>Active</v>
      </c>
    </row>
    <row r="1694" spans="1:11" x14ac:dyDescent="0.25">
      <c r="A1694" t="str" cm="1">
        <f t="array" ref="A1694">"EMP" &amp; TEXT(ROW() - ROW(employee[#Headers]), "0000")</f>
        <v>EMP1693</v>
      </c>
      <c r="B1694" t="s">
        <v>9</v>
      </c>
      <c r="C1694">
        <v>2017</v>
      </c>
      <c r="D1694" t="s">
        <v>13</v>
      </c>
      <c r="E1694">
        <v>3</v>
      </c>
      <c r="F1694">
        <v>26</v>
      </c>
      <c r="G1694" t="s">
        <v>11</v>
      </c>
      <c r="H1694" t="s">
        <v>12</v>
      </c>
      <c r="I1694">
        <v>4</v>
      </c>
      <c r="J1694">
        <v>0</v>
      </c>
      <c r="K1694" t="str">
        <f>IF(employee[[#This Row],[LeaveOrNot]]=1, "Leave", "Active")</f>
        <v>Active</v>
      </c>
    </row>
    <row r="1695" spans="1:11" x14ac:dyDescent="0.25">
      <c r="A1695" t="str" cm="1">
        <f t="array" ref="A1695">"EMP" &amp; TEXT(ROW() - ROW(employee[#Headers]), "0000")</f>
        <v>EMP1694</v>
      </c>
      <c r="B1695" t="s">
        <v>9</v>
      </c>
      <c r="C1695">
        <v>2016</v>
      </c>
      <c r="D1695" t="s">
        <v>13</v>
      </c>
      <c r="E1695">
        <v>3</v>
      </c>
      <c r="F1695">
        <v>26</v>
      </c>
      <c r="G1695" t="s">
        <v>11</v>
      </c>
      <c r="H1695" t="s">
        <v>12</v>
      </c>
      <c r="I1695">
        <v>4</v>
      </c>
      <c r="J1695">
        <v>0</v>
      </c>
      <c r="K1695" t="str">
        <f>IF(employee[[#This Row],[LeaveOrNot]]=1, "Leave", "Active")</f>
        <v>Active</v>
      </c>
    </row>
    <row r="1696" spans="1:11" x14ac:dyDescent="0.25">
      <c r="A1696" t="str" cm="1">
        <f t="array" ref="A1696">"EMP" &amp; TEXT(ROW() - ROW(employee[#Headers]), "0000")</f>
        <v>EMP1695</v>
      </c>
      <c r="B1696" t="s">
        <v>9</v>
      </c>
      <c r="C1696">
        <v>2018</v>
      </c>
      <c r="D1696" t="s">
        <v>10</v>
      </c>
      <c r="E1696">
        <v>3</v>
      </c>
      <c r="F1696">
        <v>26</v>
      </c>
      <c r="G1696" t="s">
        <v>11</v>
      </c>
      <c r="H1696" t="s">
        <v>12</v>
      </c>
      <c r="I1696">
        <v>4</v>
      </c>
      <c r="J1696">
        <v>1</v>
      </c>
      <c r="K1696" t="str">
        <f>IF(employee[[#This Row],[LeaveOrNot]]=1, "Leave", "Active")</f>
        <v>Leave</v>
      </c>
    </row>
    <row r="1697" spans="1:11" x14ac:dyDescent="0.25">
      <c r="A1697" t="str" cm="1">
        <f t="array" ref="A1697">"EMP" &amp; TEXT(ROW() - ROW(employee[#Headers]), "0000")</f>
        <v>EMP1696</v>
      </c>
      <c r="B1697" t="s">
        <v>16</v>
      </c>
      <c r="C1697">
        <v>2018</v>
      </c>
      <c r="D1697" t="s">
        <v>15</v>
      </c>
      <c r="E1697">
        <v>3</v>
      </c>
      <c r="F1697">
        <v>25</v>
      </c>
      <c r="G1697" t="s">
        <v>14</v>
      </c>
      <c r="H1697" t="s">
        <v>12</v>
      </c>
      <c r="I1697">
        <v>3</v>
      </c>
      <c r="J1697">
        <v>1</v>
      </c>
      <c r="K1697" t="str">
        <f>IF(employee[[#This Row],[LeaveOrNot]]=1, "Leave", "Active")</f>
        <v>Leave</v>
      </c>
    </row>
    <row r="1698" spans="1:11" x14ac:dyDescent="0.25">
      <c r="A1698" t="str" cm="1">
        <f t="array" ref="A1698">"EMP" &amp; TEXT(ROW() - ROW(employee[#Headers]), "0000")</f>
        <v>EMP1697</v>
      </c>
      <c r="B1698" t="s">
        <v>16</v>
      </c>
      <c r="C1698">
        <v>2017</v>
      </c>
      <c r="D1698" t="s">
        <v>13</v>
      </c>
      <c r="E1698">
        <v>2</v>
      </c>
      <c r="F1698">
        <v>25</v>
      </c>
      <c r="G1698" t="s">
        <v>11</v>
      </c>
      <c r="H1698" t="s">
        <v>12</v>
      </c>
      <c r="I1698">
        <v>3</v>
      </c>
      <c r="J1698">
        <v>0</v>
      </c>
      <c r="K1698" t="str">
        <f>IF(employee[[#This Row],[LeaveOrNot]]=1, "Leave", "Active")</f>
        <v>Active</v>
      </c>
    </row>
    <row r="1699" spans="1:11" x14ac:dyDescent="0.25">
      <c r="A1699" t="str" cm="1">
        <f t="array" ref="A1699">"EMP" &amp; TEXT(ROW() - ROW(employee[#Headers]), "0000")</f>
        <v>EMP1698</v>
      </c>
      <c r="B1699" t="s">
        <v>16</v>
      </c>
      <c r="C1699">
        <v>2014</v>
      </c>
      <c r="D1699" t="s">
        <v>10</v>
      </c>
      <c r="E1699">
        <v>3</v>
      </c>
      <c r="F1699">
        <v>24</v>
      </c>
      <c r="G1699" t="s">
        <v>14</v>
      </c>
      <c r="H1699" t="s">
        <v>12</v>
      </c>
      <c r="I1699">
        <v>2</v>
      </c>
      <c r="J1699">
        <v>0</v>
      </c>
      <c r="K1699" t="str">
        <f>IF(employee[[#This Row],[LeaveOrNot]]=1, "Leave", "Active")</f>
        <v>Active</v>
      </c>
    </row>
    <row r="1700" spans="1:11" x14ac:dyDescent="0.25">
      <c r="A1700" t="str" cm="1">
        <f t="array" ref="A1700">"EMP" &amp; TEXT(ROW() - ROW(employee[#Headers]), "0000")</f>
        <v>EMP1699</v>
      </c>
      <c r="B1700" t="s">
        <v>9</v>
      </c>
      <c r="C1700">
        <v>2014</v>
      </c>
      <c r="D1700" t="s">
        <v>13</v>
      </c>
      <c r="E1700">
        <v>3</v>
      </c>
      <c r="F1700">
        <v>28</v>
      </c>
      <c r="G1700" t="s">
        <v>14</v>
      </c>
      <c r="H1700" t="s">
        <v>12</v>
      </c>
      <c r="I1700">
        <v>2</v>
      </c>
      <c r="J1700">
        <v>1</v>
      </c>
      <c r="K1700" t="str">
        <f>IF(employee[[#This Row],[LeaveOrNot]]=1, "Leave", "Active")</f>
        <v>Leave</v>
      </c>
    </row>
    <row r="1701" spans="1:11" x14ac:dyDescent="0.25">
      <c r="A1701" t="str" cm="1">
        <f t="array" ref="A1701">"EMP" &amp; TEXT(ROW() - ROW(employee[#Headers]), "0000")</f>
        <v>EMP1700</v>
      </c>
      <c r="B1701" t="s">
        <v>9</v>
      </c>
      <c r="C1701">
        <v>2012</v>
      </c>
      <c r="D1701" t="s">
        <v>10</v>
      </c>
      <c r="E1701">
        <v>3</v>
      </c>
      <c r="F1701">
        <v>26</v>
      </c>
      <c r="G1701" t="s">
        <v>11</v>
      </c>
      <c r="H1701" t="s">
        <v>12</v>
      </c>
      <c r="I1701">
        <v>4</v>
      </c>
      <c r="J1701">
        <v>0</v>
      </c>
      <c r="K1701" t="str">
        <f>IF(employee[[#This Row],[LeaveOrNot]]=1, "Leave", "Active")</f>
        <v>Active</v>
      </c>
    </row>
    <row r="1702" spans="1:11" x14ac:dyDescent="0.25">
      <c r="A1702" t="str" cm="1">
        <f t="array" ref="A1702">"EMP" &amp; TEXT(ROW() - ROW(employee[#Headers]), "0000")</f>
        <v>EMP1701</v>
      </c>
      <c r="B1702" t="s">
        <v>9</v>
      </c>
      <c r="C1702">
        <v>2017</v>
      </c>
      <c r="D1702" t="s">
        <v>13</v>
      </c>
      <c r="E1702">
        <v>3</v>
      </c>
      <c r="F1702">
        <v>26</v>
      </c>
      <c r="G1702" t="s">
        <v>11</v>
      </c>
      <c r="H1702" t="s">
        <v>12</v>
      </c>
      <c r="I1702">
        <v>4</v>
      </c>
      <c r="J1702">
        <v>0</v>
      </c>
      <c r="K1702" t="str">
        <f>IF(employee[[#This Row],[LeaveOrNot]]=1, "Leave", "Active")</f>
        <v>Active</v>
      </c>
    </row>
    <row r="1703" spans="1:11" x14ac:dyDescent="0.25">
      <c r="A1703" t="str" cm="1">
        <f t="array" ref="A1703">"EMP" &amp; TEXT(ROW() - ROW(employee[#Headers]), "0000")</f>
        <v>EMP1702</v>
      </c>
      <c r="B1703" t="s">
        <v>9</v>
      </c>
      <c r="C1703">
        <v>2014</v>
      </c>
      <c r="D1703" t="s">
        <v>13</v>
      </c>
      <c r="E1703">
        <v>2</v>
      </c>
      <c r="F1703">
        <v>28</v>
      </c>
      <c r="G1703" t="s">
        <v>14</v>
      </c>
      <c r="H1703" t="s">
        <v>12</v>
      </c>
      <c r="I1703">
        <v>0</v>
      </c>
      <c r="J1703">
        <v>1</v>
      </c>
      <c r="K1703" t="str">
        <f>IF(employee[[#This Row],[LeaveOrNot]]=1, "Leave", "Active")</f>
        <v>Leave</v>
      </c>
    </row>
    <row r="1704" spans="1:11" x14ac:dyDescent="0.25">
      <c r="A1704" t="str" cm="1">
        <f t="array" ref="A1704">"EMP" &amp; TEXT(ROW() - ROW(employee[#Headers]), "0000")</f>
        <v>EMP1703</v>
      </c>
      <c r="B1704" t="s">
        <v>9</v>
      </c>
      <c r="C1704">
        <v>2017</v>
      </c>
      <c r="D1704" t="s">
        <v>15</v>
      </c>
      <c r="E1704">
        <v>3</v>
      </c>
      <c r="F1704">
        <v>25</v>
      </c>
      <c r="G1704" t="s">
        <v>14</v>
      </c>
      <c r="H1704" t="s">
        <v>17</v>
      </c>
      <c r="I1704">
        <v>3</v>
      </c>
      <c r="J1704">
        <v>0</v>
      </c>
      <c r="K1704" t="str">
        <f>IF(employee[[#This Row],[LeaveOrNot]]=1, "Leave", "Active")</f>
        <v>Active</v>
      </c>
    </row>
    <row r="1705" spans="1:11" x14ac:dyDescent="0.25">
      <c r="A1705" t="str" cm="1">
        <f t="array" ref="A1705">"EMP" &amp; TEXT(ROW() - ROW(employee[#Headers]), "0000")</f>
        <v>EMP1704</v>
      </c>
      <c r="B1705" t="s">
        <v>9</v>
      </c>
      <c r="C1705">
        <v>2014</v>
      </c>
      <c r="D1705" t="s">
        <v>10</v>
      </c>
      <c r="E1705">
        <v>3</v>
      </c>
      <c r="F1705">
        <v>25</v>
      </c>
      <c r="G1705" t="s">
        <v>11</v>
      </c>
      <c r="H1705" t="s">
        <v>12</v>
      </c>
      <c r="I1705">
        <v>3</v>
      </c>
      <c r="J1705">
        <v>0</v>
      </c>
      <c r="K1705" t="str">
        <f>IF(employee[[#This Row],[LeaveOrNot]]=1, "Leave", "Active")</f>
        <v>Active</v>
      </c>
    </row>
    <row r="1706" spans="1:11" x14ac:dyDescent="0.25">
      <c r="A1706" t="str" cm="1">
        <f t="array" ref="A1706">"EMP" &amp; TEXT(ROW() - ROW(employee[#Headers]), "0000")</f>
        <v>EMP1705</v>
      </c>
      <c r="B1706" t="s">
        <v>9</v>
      </c>
      <c r="C1706">
        <v>2012</v>
      </c>
      <c r="D1706" t="s">
        <v>10</v>
      </c>
      <c r="E1706">
        <v>3</v>
      </c>
      <c r="F1706">
        <v>26</v>
      </c>
      <c r="G1706" t="s">
        <v>11</v>
      </c>
      <c r="H1706" t="s">
        <v>12</v>
      </c>
      <c r="I1706">
        <v>4</v>
      </c>
      <c r="J1706">
        <v>0</v>
      </c>
      <c r="K1706" t="str">
        <f>IF(employee[[#This Row],[LeaveOrNot]]=1, "Leave", "Active")</f>
        <v>Active</v>
      </c>
    </row>
    <row r="1707" spans="1:11" x14ac:dyDescent="0.25">
      <c r="A1707" t="str" cm="1">
        <f t="array" ref="A1707">"EMP" &amp; TEXT(ROW() - ROW(employee[#Headers]), "0000")</f>
        <v>EMP1706</v>
      </c>
      <c r="B1707" t="s">
        <v>9</v>
      </c>
      <c r="C1707">
        <v>2014</v>
      </c>
      <c r="D1707" t="s">
        <v>10</v>
      </c>
      <c r="E1707">
        <v>3</v>
      </c>
      <c r="F1707">
        <v>26</v>
      </c>
      <c r="G1707" t="s">
        <v>11</v>
      </c>
      <c r="H1707" t="s">
        <v>12</v>
      </c>
      <c r="I1707">
        <v>4</v>
      </c>
      <c r="J1707">
        <v>0</v>
      </c>
      <c r="K1707" t="str">
        <f>IF(employee[[#This Row],[LeaveOrNot]]=1, "Leave", "Active")</f>
        <v>Active</v>
      </c>
    </row>
    <row r="1708" spans="1:11" x14ac:dyDescent="0.25">
      <c r="A1708" t="str" cm="1">
        <f t="array" ref="A1708">"EMP" &amp; TEXT(ROW() - ROW(employee[#Headers]), "0000")</f>
        <v>EMP1707</v>
      </c>
      <c r="B1708" t="s">
        <v>9</v>
      </c>
      <c r="C1708">
        <v>2017</v>
      </c>
      <c r="D1708" t="s">
        <v>10</v>
      </c>
      <c r="E1708">
        <v>3</v>
      </c>
      <c r="F1708">
        <v>26</v>
      </c>
      <c r="G1708" t="s">
        <v>14</v>
      </c>
      <c r="H1708" t="s">
        <v>12</v>
      </c>
      <c r="I1708">
        <v>4</v>
      </c>
      <c r="J1708">
        <v>0</v>
      </c>
      <c r="K1708" t="str">
        <f>IF(employee[[#This Row],[LeaveOrNot]]=1, "Leave", "Active")</f>
        <v>Active</v>
      </c>
    </row>
    <row r="1709" spans="1:11" x14ac:dyDescent="0.25">
      <c r="A1709" t="str" cm="1">
        <f t="array" ref="A1709">"EMP" &amp; TEXT(ROW() - ROW(employee[#Headers]), "0000")</f>
        <v>EMP1708</v>
      </c>
      <c r="B1709" t="s">
        <v>16</v>
      </c>
      <c r="C1709">
        <v>2017</v>
      </c>
      <c r="D1709" t="s">
        <v>10</v>
      </c>
      <c r="E1709">
        <v>2</v>
      </c>
      <c r="F1709">
        <v>26</v>
      </c>
      <c r="G1709" t="s">
        <v>11</v>
      </c>
      <c r="H1709" t="s">
        <v>12</v>
      </c>
      <c r="I1709">
        <v>4</v>
      </c>
      <c r="J1709">
        <v>1</v>
      </c>
      <c r="K1709" t="str">
        <f>IF(employee[[#This Row],[LeaveOrNot]]=1, "Leave", "Active")</f>
        <v>Leave</v>
      </c>
    </row>
    <row r="1710" spans="1:11" x14ac:dyDescent="0.25">
      <c r="A1710" t="str" cm="1">
        <f t="array" ref="A1710">"EMP" &amp; TEXT(ROW() - ROW(employee[#Headers]), "0000")</f>
        <v>EMP1709</v>
      </c>
      <c r="B1710" t="s">
        <v>9</v>
      </c>
      <c r="C1710">
        <v>2017</v>
      </c>
      <c r="D1710" t="s">
        <v>15</v>
      </c>
      <c r="E1710">
        <v>3</v>
      </c>
      <c r="F1710">
        <v>25</v>
      </c>
      <c r="G1710" t="s">
        <v>14</v>
      </c>
      <c r="H1710" t="s">
        <v>12</v>
      </c>
      <c r="I1710">
        <v>3</v>
      </c>
      <c r="J1710">
        <v>0</v>
      </c>
      <c r="K1710" t="str">
        <f>IF(employee[[#This Row],[LeaveOrNot]]=1, "Leave", "Active")</f>
        <v>Active</v>
      </c>
    </row>
    <row r="1711" spans="1:11" x14ac:dyDescent="0.25">
      <c r="A1711" t="str" cm="1">
        <f t="array" ref="A1711">"EMP" &amp; TEXT(ROW() - ROW(employee[#Headers]), "0000")</f>
        <v>EMP1710</v>
      </c>
      <c r="B1711" t="s">
        <v>9</v>
      </c>
      <c r="C1711">
        <v>2018</v>
      </c>
      <c r="D1711" t="s">
        <v>10</v>
      </c>
      <c r="E1711">
        <v>3</v>
      </c>
      <c r="F1711">
        <v>25</v>
      </c>
      <c r="G1711" t="s">
        <v>11</v>
      </c>
      <c r="H1711" t="s">
        <v>12</v>
      </c>
      <c r="I1711">
        <v>3</v>
      </c>
      <c r="J1711">
        <v>1</v>
      </c>
      <c r="K1711" t="str">
        <f>IF(employee[[#This Row],[LeaveOrNot]]=1, "Leave", "Active")</f>
        <v>Leave</v>
      </c>
    </row>
    <row r="1712" spans="1:11" x14ac:dyDescent="0.25">
      <c r="A1712" t="str" cm="1">
        <f t="array" ref="A1712">"EMP" &amp; TEXT(ROW() - ROW(employee[#Headers]), "0000")</f>
        <v>EMP1711</v>
      </c>
      <c r="B1712" t="s">
        <v>9</v>
      </c>
      <c r="C1712">
        <v>2014</v>
      </c>
      <c r="D1712" t="s">
        <v>15</v>
      </c>
      <c r="E1712">
        <v>3</v>
      </c>
      <c r="F1712">
        <v>27</v>
      </c>
      <c r="G1712" t="s">
        <v>14</v>
      </c>
      <c r="H1712" t="s">
        <v>12</v>
      </c>
      <c r="I1712">
        <v>5</v>
      </c>
      <c r="J1712">
        <v>0</v>
      </c>
      <c r="K1712" t="str">
        <f>IF(employee[[#This Row],[LeaveOrNot]]=1, "Leave", "Active")</f>
        <v>Active</v>
      </c>
    </row>
    <row r="1713" spans="1:11" x14ac:dyDescent="0.25">
      <c r="A1713" t="str" cm="1">
        <f t="array" ref="A1713">"EMP" &amp; TEXT(ROW() - ROW(employee[#Headers]), "0000")</f>
        <v>EMP1712</v>
      </c>
      <c r="B1713" t="s">
        <v>9</v>
      </c>
      <c r="C1713">
        <v>2017</v>
      </c>
      <c r="D1713" t="s">
        <v>10</v>
      </c>
      <c r="E1713">
        <v>3</v>
      </c>
      <c r="F1713">
        <v>28</v>
      </c>
      <c r="G1713" t="s">
        <v>11</v>
      </c>
      <c r="H1713" t="s">
        <v>12</v>
      </c>
      <c r="I1713">
        <v>5</v>
      </c>
      <c r="J1713">
        <v>0</v>
      </c>
      <c r="K1713" t="str">
        <f>IF(employee[[#This Row],[LeaveOrNot]]=1, "Leave", "Active")</f>
        <v>Active</v>
      </c>
    </row>
    <row r="1714" spans="1:11" x14ac:dyDescent="0.25">
      <c r="A1714" t="str" cm="1">
        <f t="array" ref="A1714">"EMP" &amp; TEXT(ROW() - ROW(employee[#Headers]), "0000")</f>
        <v>EMP1713</v>
      </c>
      <c r="B1714" t="s">
        <v>9</v>
      </c>
      <c r="C1714">
        <v>2015</v>
      </c>
      <c r="D1714" t="s">
        <v>10</v>
      </c>
      <c r="E1714">
        <v>1</v>
      </c>
      <c r="F1714">
        <v>24</v>
      </c>
      <c r="G1714" t="s">
        <v>14</v>
      </c>
      <c r="H1714" t="s">
        <v>12</v>
      </c>
      <c r="I1714">
        <v>2</v>
      </c>
      <c r="J1714">
        <v>0</v>
      </c>
      <c r="K1714" t="str">
        <f>IF(employee[[#This Row],[LeaveOrNot]]=1, "Leave", "Active")</f>
        <v>Active</v>
      </c>
    </row>
    <row r="1715" spans="1:11" x14ac:dyDescent="0.25">
      <c r="A1715" t="str" cm="1">
        <f t="array" ref="A1715">"EMP" &amp; TEXT(ROW() - ROW(employee[#Headers]), "0000")</f>
        <v>EMP1714</v>
      </c>
      <c r="B1715" t="s">
        <v>9</v>
      </c>
      <c r="C1715">
        <v>2013</v>
      </c>
      <c r="D1715" t="s">
        <v>10</v>
      </c>
      <c r="E1715">
        <v>3</v>
      </c>
      <c r="F1715">
        <v>27</v>
      </c>
      <c r="G1715" t="s">
        <v>11</v>
      </c>
      <c r="H1715" t="s">
        <v>12</v>
      </c>
      <c r="I1715">
        <v>5</v>
      </c>
      <c r="J1715">
        <v>1</v>
      </c>
      <c r="K1715" t="str">
        <f>IF(employee[[#This Row],[LeaveOrNot]]=1, "Leave", "Active")</f>
        <v>Leave</v>
      </c>
    </row>
    <row r="1716" spans="1:11" x14ac:dyDescent="0.25">
      <c r="A1716" t="str" cm="1">
        <f t="array" ref="A1716">"EMP" &amp; TEXT(ROW() - ROW(employee[#Headers]), "0000")</f>
        <v>EMP1715</v>
      </c>
      <c r="B1716" t="s">
        <v>9</v>
      </c>
      <c r="C1716">
        <v>2018</v>
      </c>
      <c r="D1716" t="s">
        <v>10</v>
      </c>
      <c r="E1716">
        <v>3</v>
      </c>
      <c r="F1716">
        <v>26</v>
      </c>
      <c r="G1716" t="s">
        <v>14</v>
      </c>
      <c r="H1716" t="s">
        <v>12</v>
      </c>
      <c r="I1716">
        <v>4</v>
      </c>
      <c r="J1716">
        <v>1</v>
      </c>
      <c r="K1716" t="str">
        <f>IF(employee[[#This Row],[LeaveOrNot]]=1, "Leave", "Active")</f>
        <v>Leave</v>
      </c>
    </row>
    <row r="1717" spans="1:11" x14ac:dyDescent="0.25">
      <c r="A1717" t="str" cm="1">
        <f t="array" ref="A1717">"EMP" &amp; TEXT(ROW() - ROW(employee[#Headers]), "0000")</f>
        <v>EMP1716</v>
      </c>
      <c r="B1717" t="s">
        <v>16</v>
      </c>
      <c r="C1717">
        <v>2017</v>
      </c>
      <c r="D1717" t="s">
        <v>15</v>
      </c>
      <c r="E1717">
        <v>2</v>
      </c>
      <c r="F1717">
        <v>28</v>
      </c>
      <c r="G1717" t="s">
        <v>14</v>
      </c>
      <c r="H1717" t="s">
        <v>12</v>
      </c>
      <c r="I1717">
        <v>2</v>
      </c>
      <c r="J1717">
        <v>0</v>
      </c>
      <c r="K1717" t="str">
        <f>IF(employee[[#This Row],[LeaveOrNot]]=1, "Leave", "Active")</f>
        <v>Active</v>
      </c>
    </row>
    <row r="1718" spans="1:11" x14ac:dyDescent="0.25">
      <c r="A1718" t="str" cm="1">
        <f t="array" ref="A1718">"EMP" &amp; TEXT(ROW() - ROW(employee[#Headers]), "0000")</f>
        <v>EMP1717</v>
      </c>
      <c r="B1718" t="s">
        <v>9</v>
      </c>
      <c r="C1718">
        <v>2016</v>
      </c>
      <c r="D1718" t="s">
        <v>13</v>
      </c>
      <c r="E1718">
        <v>3</v>
      </c>
      <c r="F1718">
        <v>28</v>
      </c>
      <c r="G1718" t="s">
        <v>14</v>
      </c>
      <c r="H1718" t="s">
        <v>12</v>
      </c>
      <c r="I1718">
        <v>4</v>
      </c>
      <c r="J1718">
        <v>1</v>
      </c>
      <c r="K1718" t="str">
        <f>IF(employee[[#This Row],[LeaveOrNot]]=1, "Leave", "Active")</f>
        <v>Leave</v>
      </c>
    </row>
    <row r="1719" spans="1:11" x14ac:dyDescent="0.25">
      <c r="A1719" t="str" cm="1">
        <f t="array" ref="A1719">"EMP" &amp; TEXT(ROW() - ROW(employee[#Headers]), "0000")</f>
        <v>EMP1718</v>
      </c>
      <c r="B1719" t="s">
        <v>9</v>
      </c>
      <c r="C1719">
        <v>2016</v>
      </c>
      <c r="D1719" t="s">
        <v>10</v>
      </c>
      <c r="E1719">
        <v>3</v>
      </c>
      <c r="F1719">
        <v>25</v>
      </c>
      <c r="G1719" t="s">
        <v>11</v>
      </c>
      <c r="H1719" t="s">
        <v>12</v>
      </c>
      <c r="I1719">
        <v>3</v>
      </c>
      <c r="J1719">
        <v>0</v>
      </c>
      <c r="K1719" t="str">
        <f>IF(employee[[#This Row],[LeaveOrNot]]=1, "Leave", "Active")</f>
        <v>Active</v>
      </c>
    </row>
    <row r="1720" spans="1:11" x14ac:dyDescent="0.25">
      <c r="A1720" t="str" cm="1">
        <f t="array" ref="A1720">"EMP" &amp; TEXT(ROW() - ROW(employee[#Headers]), "0000")</f>
        <v>EMP1719</v>
      </c>
      <c r="B1720" t="s">
        <v>9</v>
      </c>
      <c r="C1720">
        <v>2015</v>
      </c>
      <c r="D1720" t="s">
        <v>13</v>
      </c>
      <c r="E1720">
        <v>3</v>
      </c>
      <c r="F1720">
        <v>27</v>
      </c>
      <c r="G1720" t="s">
        <v>14</v>
      </c>
      <c r="H1720" t="s">
        <v>17</v>
      </c>
      <c r="I1720">
        <v>5</v>
      </c>
      <c r="J1720">
        <v>1</v>
      </c>
      <c r="K1720" t="str">
        <f>IF(employee[[#This Row],[LeaveOrNot]]=1, "Leave", "Active")</f>
        <v>Leave</v>
      </c>
    </row>
    <row r="1721" spans="1:11" x14ac:dyDescent="0.25">
      <c r="A1721" t="str" cm="1">
        <f t="array" ref="A1721">"EMP" &amp; TEXT(ROW() - ROW(employee[#Headers]), "0000")</f>
        <v>EMP1720</v>
      </c>
      <c r="B1721" t="s">
        <v>9</v>
      </c>
      <c r="C1721">
        <v>2015</v>
      </c>
      <c r="D1721" t="s">
        <v>10</v>
      </c>
      <c r="E1721">
        <v>3</v>
      </c>
      <c r="F1721">
        <v>26</v>
      </c>
      <c r="G1721" t="s">
        <v>11</v>
      </c>
      <c r="H1721" t="s">
        <v>12</v>
      </c>
      <c r="I1721">
        <v>4</v>
      </c>
      <c r="J1721">
        <v>1</v>
      </c>
      <c r="K1721" t="str">
        <f>IF(employee[[#This Row],[LeaveOrNot]]=1, "Leave", "Active")</f>
        <v>Leave</v>
      </c>
    </row>
    <row r="1722" spans="1:11" x14ac:dyDescent="0.25">
      <c r="A1722" t="str" cm="1">
        <f t="array" ref="A1722">"EMP" &amp; TEXT(ROW() - ROW(employee[#Headers]), "0000")</f>
        <v>EMP1721</v>
      </c>
      <c r="B1722" t="s">
        <v>9</v>
      </c>
      <c r="C1722">
        <v>2015</v>
      </c>
      <c r="D1722" t="s">
        <v>13</v>
      </c>
      <c r="E1722">
        <v>3</v>
      </c>
      <c r="F1722">
        <v>28</v>
      </c>
      <c r="G1722" t="s">
        <v>14</v>
      </c>
      <c r="H1722" t="s">
        <v>17</v>
      </c>
      <c r="I1722">
        <v>5</v>
      </c>
      <c r="J1722">
        <v>1</v>
      </c>
      <c r="K1722" t="str">
        <f>IF(employee[[#This Row],[LeaveOrNot]]=1, "Leave", "Active")</f>
        <v>Leave</v>
      </c>
    </row>
    <row r="1723" spans="1:11" x14ac:dyDescent="0.25">
      <c r="A1723" t="str" cm="1">
        <f t="array" ref="A1723">"EMP" &amp; TEXT(ROW() - ROW(employee[#Headers]), "0000")</f>
        <v>EMP1722</v>
      </c>
      <c r="B1723" t="s">
        <v>9</v>
      </c>
      <c r="C1723">
        <v>2013</v>
      </c>
      <c r="D1723" t="s">
        <v>13</v>
      </c>
      <c r="E1723">
        <v>3</v>
      </c>
      <c r="F1723">
        <v>27</v>
      </c>
      <c r="G1723" t="s">
        <v>11</v>
      </c>
      <c r="H1723" t="s">
        <v>12</v>
      </c>
      <c r="I1723">
        <v>5</v>
      </c>
      <c r="J1723">
        <v>0</v>
      </c>
      <c r="K1723" t="str">
        <f>IF(employee[[#This Row],[LeaveOrNot]]=1, "Leave", "Active")</f>
        <v>Active</v>
      </c>
    </row>
    <row r="1724" spans="1:11" x14ac:dyDescent="0.25">
      <c r="A1724" t="str" cm="1">
        <f t="array" ref="A1724">"EMP" &amp; TEXT(ROW() - ROW(employee[#Headers]), "0000")</f>
        <v>EMP1723</v>
      </c>
      <c r="B1724" t="s">
        <v>16</v>
      </c>
      <c r="C1724">
        <v>2017</v>
      </c>
      <c r="D1724" t="s">
        <v>13</v>
      </c>
      <c r="E1724">
        <v>2</v>
      </c>
      <c r="F1724">
        <v>25</v>
      </c>
      <c r="G1724" t="s">
        <v>11</v>
      </c>
      <c r="H1724" t="s">
        <v>12</v>
      </c>
      <c r="I1724">
        <v>3</v>
      </c>
      <c r="J1724">
        <v>0</v>
      </c>
      <c r="K1724" t="str">
        <f>IF(employee[[#This Row],[LeaveOrNot]]=1, "Leave", "Active")</f>
        <v>Active</v>
      </c>
    </row>
    <row r="1725" spans="1:11" x14ac:dyDescent="0.25">
      <c r="A1725" t="str" cm="1">
        <f t="array" ref="A1725">"EMP" &amp; TEXT(ROW() - ROW(employee[#Headers]), "0000")</f>
        <v>EMP1724</v>
      </c>
      <c r="B1725" t="s">
        <v>9</v>
      </c>
      <c r="C1725">
        <v>2015</v>
      </c>
      <c r="D1725" t="s">
        <v>13</v>
      </c>
      <c r="E1725">
        <v>2</v>
      </c>
      <c r="F1725">
        <v>25</v>
      </c>
      <c r="G1725" t="s">
        <v>14</v>
      </c>
      <c r="H1725" t="s">
        <v>17</v>
      </c>
      <c r="I1725">
        <v>3</v>
      </c>
      <c r="J1725">
        <v>1</v>
      </c>
      <c r="K1725" t="str">
        <f>IF(employee[[#This Row],[LeaveOrNot]]=1, "Leave", "Active")</f>
        <v>Leave</v>
      </c>
    </row>
    <row r="1726" spans="1:11" x14ac:dyDescent="0.25">
      <c r="A1726" t="str" cm="1">
        <f t="array" ref="A1726">"EMP" &amp; TEXT(ROW() - ROW(employee[#Headers]), "0000")</f>
        <v>EMP1725</v>
      </c>
      <c r="B1726" t="s">
        <v>9</v>
      </c>
      <c r="C1726">
        <v>2015</v>
      </c>
      <c r="D1726" t="s">
        <v>13</v>
      </c>
      <c r="E1726">
        <v>2</v>
      </c>
      <c r="F1726">
        <v>24</v>
      </c>
      <c r="G1726" t="s">
        <v>14</v>
      </c>
      <c r="H1726" t="s">
        <v>12</v>
      </c>
      <c r="I1726">
        <v>2</v>
      </c>
      <c r="J1726">
        <v>1</v>
      </c>
      <c r="K1726" t="str">
        <f>IF(employee[[#This Row],[LeaveOrNot]]=1, "Leave", "Active")</f>
        <v>Leave</v>
      </c>
    </row>
    <row r="1727" spans="1:11" x14ac:dyDescent="0.25">
      <c r="A1727" t="str" cm="1">
        <f t="array" ref="A1727">"EMP" &amp; TEXT(ROW() - ROW(employee[#Headers]), "0000")</f>
        <v>EMP1726</v>
      </c>
      <c r="B1727" t="s">
        <v>16</v>
      </c>
      <c r="C1727">
        <v>2017</v>
      </c>
      <c r="D1727" t="s">
        <v>15</v>
      </c>
      <c r="E1727">
        <v>2</v>
      </c>
      <c r="F1727">
        <v>28</v>
      </c>
      <c r="G1727" t="s">
        <v>14</v>
      </c>
      <c r="H1727" t="s">
        <v>12</v>
      </c>
      <c r="I1727">
        <v>2</v>
      </c>
      <c r="J1727">
        <v>0</v>
      </c>
      <c r="K1727" t="str">
        <f>IF(employee[[#This Row],[LeaveOrNot]]=1, "Leave", "Active")</f>
        <v>Active</v>
      </c>
    </row>
    <row r="1728" spans="1:11" x14ac:dyDescent="0.25">
      <c r="A1728" t="str" cm="1">
        <f t="array" ref="A1728">"EMP" &amp; TEXT(ROW() - ROW(employee[#Headers]), "0000")</f>
        <v>EMP1727</v>
      </c>
      <c r="B1728" t="s">
        <v>9</v>
      </c>
      <c r="C1728">
        <v>2014</v>
      </c>
      <c r="D1728" t="s">
        <v>15</v>
      </c>
      <c r="E1728">
        <v>3</v>
      </c>
      <c r="F1728">
        <v>24</v>
      </c>
      <c r="G1728" t="s">
        <v>14</v>
      </c>
      <c r="H1728" t="s">
        <v>12</v>
      </c>
      <c r="I1728">
        <v>2</v>
      </c>
      <c r="J1728">
        <v>0</v>
      </c>
      <c r="K1728" t="str">
        <f>IF(employee[[#This Row],[LeaveOrNot]]=1, "Leave", "Active")</f>
        <v>Active</v>
      </c>
    </row>
    <row r="1729" spans="1:11" x14ac:dyDescent="0.25">
      <c r="A1729" t="str" cm="1">
        <f t="array" ref="A1729">"EMP" &amp; TEXT(ROW() - ROW(employee[#Headers]), "0000")</f>
        <v>EMP1728</v>
      </c>
      <c r="B1729" t="s">
        <v>9</v>
      </c>
      <c r="C1729">
        <v>2012</v>
      </c>
      <c r="D1729" t="s">
        <v>10</v>
      </c>
      <c r="E1729">
        <v>3</v>
      </c>
      <c r="F1729">
        <v>27</v>
      </c>
      <c r="G1729" t="s">
        <v>11</v>
      </c>
      <c r="H1729" t="s">
        <v>12</v>
      </c>
      <c r="I1729">
        <v>5</v>
      </c>
      <c r="J1729">
        <v>1</v>
      </c>
      <c r="K1729" t="str">
        <f>IF(employee[[#This Row],[LeaveOrNot]]=1, "Leave", "Active")</f>
        <v>Leave</v>
      </c>
    </row>
    <row r="1730" spans="1:11" x14ac:dyDescent="0.25">
      <c r="A1730" t="str" cm="1">
        <f t="array" ref="A1730">"EMP" &amp; TEXT(ROW() - ROW(employee[#Headers]), "0000")</f>
        <v>EMP1729</v>
      </c>
      <c r="B1730" t="s">
        <v>9</v>
      </c>
      <c r="C1730">
        <v>2015</v>
      </c>
      <c r="D1730" t="s">
        <v>13</v>
      </c>
      <c r="E1730">
        <v>2</v>
      </c>
      <c r="F1730">
        <v>28</v>
      </c>
      <c r="G1730" t="s">
        <v>14</v>
      </c>
      <c r="H1730" t="s">
        <v>12</v>
      </c>
      <c r="I1730">
        <v>5</v>
      </c>
      <c r="J1730">
        <v>1</v>
      </c>
      <c r="K1730" t="str">
        <f>IF(employee[[#This Row],[LeaveOrNot]]=1, "Leave", "Active")</f>
        <v>Leave</v>
      </c>
    </row>
    <row r="1731" spans="1:11" x14ac:dyDescent="0.25">
      <c r="A1731" t="str" cm="1">
        <f t="array" ref="A1731">"EMP" &amp; TEXT(ROW() - ROW(employee[#Headers]), "0000")</f>
        <v>EMP1730</v>
      </c>
      <c r="B1731" t="s">
        <v>9</v>
      </c>
      <c r="C1731">
        <v>2015</v>
      </c>
      <c r="D1731" t="s">
        <v>15</v>
      </c>
      <c r="E1731">
        <v>2</v>
      </c>
      <c r="F1731">
        <v>27</v>
      </c>
      <c r="G1731" t="s">
        <v>14</v>
      </c>
      <c r="H1731" t="s">
        <v>12</v>
      </c>
      <c r="I1731">
        <v>5</v>
      </c>
      <c r="J1731">
        <v>1</v>
      </c>
      <c r="K1731" t="str">
        <f>IF(employee[[#This Row],[LeaveOrNot]]=1, "Leave", "Active")</f>
        <v>Leave</v>
      </c>
    </row>
    <row r="1732" spans="1:11" x14ac:dyDescent="0.25">
      <c r="A1732" t="str" cm="1">
        <f t="array" ref="A1732">"EMP" &amp; TEXT(ROW() - ROW(employee[#Headers]), "0000")</f>
        <v>EMP1731</v>
      </c>
      <c r="B1732" t="s">
        <v>9</v>
      </c>
      <c r="C1732">
        <v>2017</v>
      </c>
      <c r="D1732" t="s">
        <v>10</v>
      </c>
      <c r="E1732">
        <v>3</v>
      </c>
      <c r="F1732">
        <v>24</v>
      </c>
      <c r="G1732" t="s">
        <v>14</v>
      </c>
      <c r="H1732" t="s">
        <v>12</v>
      </c>
      <c r="I1732">
        <v>2</v>
      </c>
      <c r="J1732">
        <v>0</v>
      </c>
      <c r="K1732" t="str">
        <f>IF(employee[[#This Row],[LeaveOrNot]]=1, "Leave", "Active")</f>
        <v>Active</v>
      </c>
    </row>
    <row r="1733" spans="1:11" x14ac:dyDescent="0.25">
      <c r="A1733" t="str" cm="1">
        <f t="array" ref="A1733">"EMP" &amp; TEXT(ROW() - ROW(employee[#Headers]), "0000")</f>
        <v>EMP1732</v>
      </c>
      <c r="B1733" t="s">
        <v>16</v>
      </c>
      <c r="C1733">
        <v>2016</v>
      </c>
      <c r="D1733" t="s">
        <v>15</v>
      </c>
      <c r="E1733">
        <v>3</v>
      </c>
      <c r="F1733">
        <v>25</v>
      </c>
      <c r="G1733" t="s">
        <v>14</v>
      </c>
      <c r="H1733" t="s">
        <v>12</v>
      </c>
      <c r="I1733">
        <v>3</v>
      </c>
      <c r="J1733">
        <v>0</v>
      </c>
      <c r="K1733" t="str">
        <f>IF(employee[[#This Row],[LeaveOrNot]]=1, "Leave", "Active")</f>
        <v>Active</v>
      </c>
    </row>
    <row r="1734" spans="1:11" x14ac:dyDescent="0.25">
      <c r="A1734" t="str" cm="1">
        <f t="array" ref="A1734">"EMP" &amp; TEXT(ROW() - ROW(employee[#Headers]), "0000")</f>
        <v>EMP1733</v>
      </c>
      <c r="B1734" t="s">
        <v>9</v>
      </c>
      <c r="C1734">
        <v>2012</v>
      </c>
      <c r="D1734" t="s">
        <v>13</v>
      </c>
      <c r="E1734">
        <v>3</v>
      </c>
      <c r="F1734">
        <v>24</v>
      </c>
      <c r="G1734" t="s">
        <v>11</v>
      </c>
      <c r="H1734" t="s">
        <v>17</v>
      </c>
      <c r="I1734">
        <v>2</v>
      </c>
      <c r="J1734">
        <v>0</v>
      </c>
      <c r="K1734" t="str">
        <f>IF(employee[[#This Row],[LeaveOrNot]]=1, "Leave", "Active")</f>
        <v>Active</v>
      </c>
    </row>
    <row r="1735" spans="1:11" x14ac:dyDescent="0.25">
      <c r="A1735" t="str" cm="1">
        <f t="array" ref="A1735">"EMP" &amp; TEXT(ROW() - ROW(employee[#Headers]), "0000")</f>
        <v>EMP1734</v>
      </c>
      <c r="B1735" t="s">
        <v>9</v>
      </c>
      <c r="C1735">
        <v>2015</v>
      </c>
      <c r="D1735" t="s">
        <v>15</v>
      </c>
      <c r="E1735">
        <v>3</v>
      </c>
      <c r="F1735">
        <v>24</v>
      </c>
      <c r="G1735" t="s">
        <v>14</v>
      </c>
      <c r="H1735" t="s">
        <v>12</v>
      </c>
      <c r="I1735">
        <v>2</v>
      </c>
      <c r="J1735">
        <v>0</v>
      </c>
      <c r="K1735" t="str">
        <f>IF(employee[[#This Row],[LeaveOrNot]]=1, "Leave", "Active")</f>
        <v>Active</v>
      </c>
    </row>
    <row r="1736" spans="1:11" x14ac:dyDescent="0.25">
      <c r="A1736" t="str" cm="1">
        <f t="array" ref="A1736">"EMP" &amp; TEXT(ROW() - ROW(employee[#Headers]), "0000")</f>
        <v>EMP1735</v>
      </c>
      <c r="B1736" t="s">
        <v>9</v>
      </c>
      <c r="C1736">
        <v>2015</v>
      </c>
      <c r="D1736" t="s">
        <v>13</v>
      </c>
      <c r="E1736">
        <v>2</v>
      </c>
      <c r="F1736">
        <v>26</v>
      </c>
      <c r="G1736" t="s">
        <v>14</v>
      </c>
      <c r="H1736" t="s">
        <v>12</v>
      </c>
      <c r="I1736">
        <v>4</v>
      </c>
      <c r="J1736">
        <v>1</v>
      </c>
      <c r="K1736" t="str">
        <f>IF(employee[[#This Row],[LeaveOrNot]]=1, "Leave", "Active")</f>
        <v>Leave</v>
      </c>
    </row>
    <row r="1737" spans="1:11" x14ac:dyDescent="0.25">
      <c r="A1737" t="str" cm="1">
        <f t="array" ref="A1737">"EMP" &amp; TEXT(ROW() - ROW(employee[#Headers]), "0000")</f>
        <v>EMP1736</v>
      </c>
      <c r="B1737" t="s">
        <v>16</v>
      </c>
      <c r="C1737">
        <v>2017</v>
      </c>
      <c r="D1737" t="s">
        <v>13</v>
      </c>
      <c r="E1737">
        <v>2</v>
      </c>
      <c r="F1737">
        <v>27</v>
      </c>
      <c r="G1737" t="s">
        <v>14</v>
      </c>
      <c r="H1737" t="s">
        <v>12</v>
      </c>
      <c r="I1737">
        <v>5</v>
      </c>
      <c r="J1737">
        <v>0</v>
      </c>
      <c r="K1737" t="str">
        <f>IF(employee[[#This Row],[LeaveOrNot]]=1, "Leave", "Active")</f>
        <v>Active</v>
      </c>
    </row>
    <row r="1738" spans="1:11" x14ac:dyDescent="0.25">
      <c r="A1738" t="str" cm="1">
        <f t="array" ref="A1738">"EMP" &amp; TEXT(ROW() - ROW(employee[#Headers]), "0000")</f>
        <v>EMP1737</v>
      </c>
      <c r="B1738" t="s">
        <v>9</v>
      </c>
      <c r="C1738">
        <v>2013</v>
      </c>
      <c r="D1738" t="s">
        <v>10</v>
      </c>
      <c r="E1738">
        <v>1</v>
      </c>
      <c r="F1738">
        <v>24</v>
      </c>
      <c r="G1738" t="s">
        <v>14</v>
      </c>
      <c r="H1738" t="s">
        <v>12</v>
      </c>
      <c r="I1738">
        <v>2</v>
      </c>
      <c r="J1738">
        <v>1</v>
      </c>
      <c r="K1738" t="str">
        <f>IF(employee[[#This Row],[LeaveOrNot]]=1, "Leave", "Active")</f>
        <v>Leave</v>
      </c>
    </row>
    <row r="1739" spans="1:11" x14ac:dyDescent="0.25">
      <c r="A1739" t="str" cm="1">
        <f t="array" ref="A1739">"EMP" &amp; TEXT(ROW() - ROW(employee[#Headers]), "0000")</f>
        <v>EMP1738</v>
      </c>
      <c r="B1739" t="s">
        <v>18</v>
      </c>
      <c r="C1739">
        <v>2017</v>
      </c>
      <c r="D1739" t="s">
        <v>13</v>
      </c>
      <c r="E1739">
        <v>3</v>
      </c>
      <c r="F1739">
        <v>28</v>
      </c>
      <c r="G1739" t="s">
        <v>11</v>
      </c>
      <c r="H1739" t="s">
        <v>12</v>
      </c>
      <c r="I1739">
        <v>1</v>
      </c>
      <c r="J1739">
        <v>0</v>
      </c>
      <c r="K1739" t="str">
        <f>IF(employee[[#This Row],[LeaveOrNot]]=1, "Leave", "Active")</f>
        <v>Active</v>
      </c>
    </row>
    <row r="1740" spans="1:11" x14ac:dyDescent="0.25">
      <c r="A1740" t="str" cm="1">
        <f t="array" ref="A1740">"EMP" &amp; TEXT(ROW() - ROW(employee[#Headers]), "0000")</f>
        <v>EMP1739</v>
      </c>
      <c r="B1740" t="s">
        <v>9</v>
      </c>
      <c r="C1740">
        <v>2017</v>
      </c>
      <c r="D1740" t="s">
        <v>10</v>
      </c>
      <c r="E1740">
        <v>3</v>
      </c>
      <c r="F1740">
        <v>24</v>
      </c>
      <c r="G1740" t="s">
        <v>14</v>
      </c>
      <c r="H1740" t="s">
        <v>12</v>
      </c>
      <c r="I1740">
        <v>2</v>
      </c>
      <c r="J1740">
        <v>0</v>
      </c>
      <c r="K1740" t="str">
        <f>IF(employee[[#This Row],[LeaveOrNot]]=1, "Leave", "Active")</f>
        <v>Active</v>
      </c>
    </row>
    <row r="1741" spans="1:11" x14ac:dyDescent="0.25">
      <c r="A1741" t="str" cm="1">
        <f t="array" ref="A1741">"EMP" &amp; TEXT(ROW() - ROW(employee[#Headers]), "0000")</f>
        <v>EMP1740</v>
      </c>
      <c r="B1741" t="s">
        <v>9</v>
      </c>
      <c r="C1741">
        <v>2015</v>
      </c>
      <c r="D1741" t="s">
        <v>13</v>
      </c>
      <c r="E1741">
        <v>2</v>
      </c>
      <c r="F1741">
        <v>24</v>
      </c>
      <c r="G1741" t="s">
        <v>14</v>
      </c>
      <c r="H1741" t="s">
        <v>12</v>
      </c>
      <c r="I1741">
        <v>2</v>
      </c>
      <c r="J1741">
        <v>1</v>
      </c>
      <c r="K1741" t="str">
        <f>IF(employee[[#This Row],[LeaveOrNot]]=1, "Leave", "Active")</f>
        <v>Leave</v>
      </c>
    </row>
    <row r="1742" spans="1:11" x14ac:dyDescent="0.25">
      <c r="A1742" t="str" cm="1">
        <f t="array" ref="A1742">"EMP" &amp; TEXT(ROW() - ROW(employee[#Headers]), "0000")</f>
        <v>EMP1741</v>
      </c>
      <c r="B1742" t="s">
        <v>9</v>
      </c>
      <c r="C1742">
        <v>2017</v>
      </c>
      <c r="D1742" t="s">
        <v>10</v>
      </c>
      <c r="E1742">
        <v>3</v>
      </c>
      <c r="F1742">
        <v>27</v>
      </c>
      <c r="G1742" t="s">
        <v>11</v>
      </c>
      <c r="H1742" t="s">
        <v>12</v>
      </c>
      <c r="I1742">
        <v>5</v>
      </c>
      <c r="J1742">
        <v>0</v>
      </c>
      <c r="K1742" t="str">
        <f>IF(employee[[#This Row],[LeaveOrNot]]=1, "Leave", "Active")</f>
        <v>Active</v>
      </c>
    </row>
    <row r="1743" spans="1:11" x14ac:dyDescent="0.25">
      <c r="A1743" t="str" cm="1">
        <f t="array" ref="A1743">"EMP" &amp; TEXT(ROW() - ROW(employee[#Headers]), "0000")</f>
        <v>EMP1742</v>
      </c>
      <c r="B1743" t="s">
        <v>9</v>
      </c>
      <c r="C1743">
        <v>2016</v>
      </c>
      <c r="D1743" t="s">
        <v>15</v>
      </c>
      <c r="E1743">
        <v>3</v>
      </c>
      <c r="F1743">
        <v>28</v>
      </c>
      <c r="G1743" t="s">
        <v>11</v>
      </c>
      <c r="H1743" t="s">
        <v>12</v>
      </c>
      <c r="I1743">
        <v>4</v>
      </c>
      <c r="J1743">
        <v>0</v>
      </c>
      <c r="K1743" t="str">
        <f>IF(employee[[#This Row],[LeaveOrNot]]=1, "Leave", "Active")</f>
        <v>Active</v>
      </c>
    </row>
    <row r="1744" spans="1:11" x14ac:dyDescent="0.25">
      <c r="A1744" t="str" cm="1">
        <f t="array" ref="A1744">"EMP" &amp; TEXT(ROW() - ROW(employee[#Headers]), "0000")</f>
        <v>EMP1743</v>
      </c>
      <c r="B1744" t="s">
        <v>16</v>
      </c>
      <c r="C1744">
        <v>2017</v>
      </c>
      <c r="D1744" t="s">
        <v>15</v>
      </c>
      <c r="E1744">
        <v>2</v>
      </c>
      <c r="F1744">
        <v>28</v>
      </c>
      <c r="G1744" t="s">
        <v>14</v>
      </c>
      <c r="H1744" t="s">
        <v>12</v>
      </c>
      <c r="I1744">
        <v>2</v>
      </c>
      <c r="J1744">
        <v>0</v>
      </c>
      <c r="K1744" t="str">
        <f>IF(employee[[#This Row],[LeaveOrNot]]=1, "Leave", "Active")</f>
        <v>Active</v>
      </c>
    </row>
    <row r="1745" spans="1:11" x14ac:dyDescent="0.25">
      <c r="A1745" t="str" cm="1">
        <f t="array" ref="A1745">"EMP" &amp; TEXT(ROW() - ROW(employee[#Headers]), "0000")</f>
        <v>EMP1744</v>
      </c>
      <c r="B1745" t="s">
        <v>18</v>
      </c>
      <c r="C1745">
        <v>2014</v>
      </c>
      <c r="D1745" t="s">
        <v>15</v>
      </c>
      <c r="E1745">
        <v>3</v>
      </c>
      <c r="F1745">
        <v>24</v>
      </c>
      <c r="G1745" t="s">
        <v>11</v>
      </c>
      <c r="H1745" t="s">
        <v>12</v>
      </c>
      <c r="I1745">
        <v>2</v>
      </c>
      <c r="J1745">
        <v>0</v>
      </c>
      <c r="K1745" t="str">
        <f>IF(employee[[#This Row],[LeaveOrNot]]=1, "Leave", "Active")</f>
        <v>Active</v>
      </c>
    </row>
    <row r="1746" spans="1:11" x14ac:dyDescent="0.25">
      <c r="A1746" t="str" cm="1">
        <f t="array" ref="A1746">"EMP" &amp; TEXT(ROW() - ROW(employee[#Headers]), "0000")</f>
        <v>EMP1745</v>
      </c>
      <c r="B1746" t="s">
        <v>9</v>
      </c>
      <c r="C1746">
        <v>2013</v>
      </c>
      <c r="D1746" t="s">
        <v>10</v>
      </c>
      <c r="E1746">
        <v>3</v>
      </c>
      <c r="F1746">
        <v>26</v>
      </c>
      <c r="G1746" t="s">
        <v>14</v>
      </c>
      <c r="H1746" t="s">
        <v>12</v>
      </c>
      <c r="I1746">
        <v>4</v>
      </c>
      <c r="J1746">
        <v>0</v>
      </c>
      <c r="K1746" t="str">
        <f>IF(employee[[#This Row],[LeaveOrNot]]=1, "Leave", "Active")</f>
        <v>Active</v>
      </c>
    </row>
    <row r="1747" spans="1:11" x14ac:dyDescent="0.25">
      <c r="A1747" t="str" cm="1">
        <f t="array" ref="A1747">"EMP" &amp; TEXT(ROW() - ROW(employee[#Headers]), "0000")</f>
        <v>EMP1746</v>
      </c>
      <c r="B1747" t="s">
        <v>16</v>
      </c>
      <c r="C1747">
        <v>2014</v>
      </c>
      <c r="D1747" t="s">
        <v>15</v>
      </c>
      <c r="E1747">
        <v>3</v>
      </c>
      <c r="F1747">
        <v>24</v>
      </c>
      <c r="G1747" t="s">
        <v>11</v>
      </c>
      <c r="H1747" t="s">
        <v>12</v>
      </c>
      <c r="I1747">
        <v>2</v>
      </c>
      <c r="J1747">
        <v>0</v>
      </c>
      <c r="K1747" t="str">
        <f>IF(employee[[#This Row],[LeaveOrNot]]=1, "Leave", "Active")</f>
        <v>Active</v>
      </c>
    </row>
    <row r="1748" spans="1:11" x14ac:dyDescent="0.25">
      <c r="A1748" t="str" cm="1">
        <f t="array" ref="A1748">"EMP" &amp; TEXT(ROW() - ROW(employee[#Headers]), "0000")</f>
        <v>EMP1747</v>
      </c>
      <c r="B1748" t="s">
        <v>9</v>
      </c>
      <c r="C1748">
        <v>2013</v>
      </c>
      <c r="D1748" t="s">
        <v>15</v>
      </c>
      <c r="E1748">
        <v>3</v>
      </c>
      <c r="F1748">
        <v>24</v>
      </c>
      <c r="G1748" t="s">
        <v>14</v>
      </c>
      <c r="H1748" t="s">
        <v>12</v>
      </c>
      <c r="I1748">
        <v>2</v>
      </c>
      <c r="J1748">
        <v>0</v>
      </c>
      <c r="K1748" t="str">
        <f>IF(employee[[#This Row],[LeaveOrNot]]=1, "Leave", "Active")</f>
        <v>Active</v>
      </c>
    </row>
    <row r="1749" spans="1:11" x14ac:dyDescent="0.25">
      <c r="A1749" t="str" cm="1">
        <f t="array" ref="A1749">"EMP" &amp; TEXT(ROW() - ROW(employee[#Headers]), "0000")</f>
        <v>EMP1748</v>
      </c>
      <c r="B1749" t="s">
        <v>16</v>
      </c>
      <c r="C1749">
        <v>2017</v>
      </c>
      <c r="D1749" t="s">
        <v>15</v>
      </c>
      <c r="E1749">
        <v>3</v>
      </c>
      <c r="F1749">
        <v>26</v>
      </c>
      <c r="G1749" t="s">
        <v>11</v>
      </c>
      <c r="H1749" t="s">
        <v>12</v>
      </c>
      <c r="I1749">
        <v>4</v>
      </c>
      <c r="J1749">
        <v>1</v>
      </c>
      <c r="K1749" t="str">
        <f>IF(employee[[#This Row],[LeaveOrNot]]=1, "Leave", "Active")</f>
        <v>Leave</v>
      </c>
    </row>
    <row r="1750" spans="1:11" x14ac:dyDescent="0.25">
      <c r="A1750" t="str" cm="1">
        <f t="array" ref="A1750">"EMP" &amp; TEXT(ROW() - ROW(employee[#Headers]), "0000")</f>
        <v>EMP1749</v>
      </c>
      <c r="B1750" t="s">
        <v>9</v>
      </c>
      <c r="C1750">
        <v>2014</v>
      </c>
      <c r="D1750" t="s">
        <v>13</v>
      </c>
      <c r="E1750">
        <v>2</v>
      </c>
      <c r="F1750">
        <v>27</v>
      </c>
      <c r="G1750" t="s">
        <v>11</v>
      </c>
      <c r="H1750" t="s">
        <v>12</v>
      </c>
      <c r="I1750">
        <v>5</v>
      </c>
      <c r="J1750">
        <v>0</v>
      </c>
      <c r="K1750" t="str">
        <f>IF(employee[[#This Row],[LeaveOrNot]]=1, "Leave", "Active")</f>
        <v>Active</v>
      </c>
    </row>
    <row r="1751" spans="1:11" x14ac:dyDescent="0.25">
      <c r="A1751" t="str" cm="1">
        <f t="array" ref="A1751">"EMP" &amp; TEXT(ROW() - ROW(employee[#Headers]), "0000")</f>
        <v>EMP1750</v>
      </c>
      <c r="B1751" t="s">
        <v>16</v>
      </c>
      <c r="C1751">
        <v>2013</v>
      </c>
      <c r="D1751" t="s">
        <v>10</v>
      </c>
      <c r="E1751">
        <v>3</v>
      </c>
      <c r="F1751">
        <v>25</v>
      </c>
      <c r="G1751" t="s">
        <v>11</v>
      </c>
      <c r="H1751" t="s">
        <v>12</v>
      </c>
      <c r="I1751">
        <v>3</v>
      </c>
      <c r="J1751">
        <v>1</v>
      </c>
      <c r="K1751" t="str">
        <f>IF(employee[[#This Row],[LeaveOrNot]]=1, "Leave", "Active")</f>
        <v>Leave</v>
      </c>
    </row>
    <row r="1752" spans="1:11" x14ac:dyDescent="0.25">
      <c r="A1752" t="str" cm="1">
        <f t="array" ref="A1752">"EMP" &amp; TEXT(ROW() - ROW(employee[#Headers]), "0000")</f>
        <v>EMP1751</v>
      </c>
      <c r="B1752" t="s">
        <v>16</v>
      </c>
      <c r="C1752">
        <v>2012</v>
      </c>
      <c r="D1752" t="s">
        <v>15</v>
      </c>
      <c r="E1752">
        <v>3</v>
      </c>
      <c r="F1752">
        <v>27</v>
      </c>
      <c r="G1752" t="s">
        <v>14</v>
      </c>
      <c r="H1752" t="s">
        <v>12</v>
      </c>
      <c r="I1752">
        <v>5</v>
      </c>
      <c r="J1752">
        <v>1</v>
      </c>
      <c r="K1752" t="str">
        <f>IF(employee[[#This Row],[LeaveOrNot]]=1, "Leave", "Active")</f>
        <v>Leave</v>
      </c>
    </row>
    <row r="1753" spans="1:11" x14ac:dyDescent="0.25">
      <c r="A1753" t="str" cm="1">
        <f t="array" ref="A1753">"EMP" &amp; TEXT(ROW() - ROW(employee[#Headers]), "0000")</f>
        <v>EMP1752</v>
      </c>
      <c r="B1753" t="s">
        <v>16</v>
      </c>
      <c r="C1753">
        <v>2017</v>
      </c>
      <c r="D1753" t="s">
        <v>10</v>
      </c>
      <c r="E1753">
        <v>2</v>
      </c>
      <c r="F1753">
        <v>25</v>
      </c>
      <c r="G1753" t="s">
        <v>11</v>
      </c>
      <c r="H1753" t="s">
        <v>12</v>
      </c>
      <c r="I1753">
        <v>3</v>
      </c>
      <c r="J1753">
        <v>0</v>
      </c>
      <c r="K1753" t="str">
        <f>IF(employee[[#This Row],[LeaveOrNot]]=1, "Leave", "Active")</f>
        <v>Active</v>
      </c>
    </row>
    <row r="1754" spans="1:11" x14ac:dyDescent="0.25">
      <c r="A1754" t="str" cm="1">
        <f t="array" ref="A1754">"EMP" &amp; TEXT(ROW() - ROW(employee[#Headers]), "0000")</f>
        <v>EMP1753</v>
      </c>
      <c r="B1754" t="s">
        <v>9</v>
      </c>
      <c r="C1754">
        <v>2012</v>
      </c>
      <c r="D1754" t="s">
        <v>15</v>
      </c>
      <c r="E1754">
        <v>3</v>
      </c>
      <c r="F1754">
        <v>28</v>
      </c>
      <c r="G1754" t="s">
        <v>11</v>
      </c>
      <c r="H1754" t="s">
        <v>12</v>
      </c>
      <c r="I1754">
        <v>5</v>
      </c>
      <c r="J1754">
        <v>0</v>
      </c>
      <c r="K1754" t="str">
        <f>IF(employee[[#This Row],[LeaveOrNot]]=1, "Leave", "Active")</f>
        <v>Active</v>
      </c>
    </row>
    <row r="1755" spans="1:11" x14ac:dyDescent="0.25">
      <c r="A1755" t="str" cm="1">
        <f t="array" ref="A1755">"EMP" &amp; TEXT(ROW() - ROW(employee[#Headers]), "0000")</f>
        <v>EMP1754</v>
      </c>
      <c r="B1755" t="s">
        <v>9</v>
      </c>
      <c r="C1755">
        <v>2014</v>
      </c>
      <c r="D1755" t="s">
        <v>10</v>
      </c>
      <c r="E1755">
        <v>3</v>
      </c>
      <c r="F1755">
        <v>28</v>
      </c>
      <c r="G1755" t="s">
        <v>11</v>
      </c>
      <c r="H1755" t="s">
        <v>12</v>
      </c>
      <c r="I1755">
        <v>0</v>
      </c>
      <c r="J1755">
        <v>0</v>
      </c>
      <c r="K1755" t="str">
        <f>IF(employee[[#This Row],[LeaveOrNot]]=1, "Leave", "Active")</f>
        <v>Active</v>
      </c>
    </row>
    <row r="1756" spans="1:11" x14ac:dyDescent="0.25">
      <c r="A1756" t="str" cm="1">
        <f t="array" ref="A1756">"EMP" &amp; TEXT(ROW() - ROW(employee[#Headers]), "0000")</f>
        <v>EMP1755</v>
      </c>
      <c r="B1756" t="s">
        <v>9</v>
      </c>
      <c r="C1756">
        <v>2017</v>
      </c>
      <c r="D1756" t="s">
        <v>15</v>
      </c>
      <c r="E1756">
        <v>3</v>
      </c>
      <c r="F1756">
        <v>28</v>
      </c>
      <c r="G1756" t="s">
        <v>14</v>
      </c>
      <c r="H1756" t="s">
        <v>12</v>
      </c>
      <c r="I1756">
        <v>4</v>
      </c>
      <c r="J1756">
        <v>0</v>
      </c>
      <c r="K1756" t="str">
        <f>IF(employee[[#This Row],[LeaveOrNot]]=1, "Leave", "Active")</f>
        <v>Active</v>
      </c>
    </row>
    <row r="1757" spans="1:11" x14ac:dyDescent="0.25">
      <c r="A1757" t="str" cm="1">
        <f t="array" ref="A1757">"EMP" &amp; TEXT(ROW() - ROW(employee[#Headers]), "0000")</f>
        <v>EMP1756</v>
      </c>
      <c r="B1757" t="s">
        <v>9</v>
      </c>
      <c r="C1757">
        <v>2016</v>
      </c>
      <c r="D1757" t="s">
        <v>13</v>
      </c>
      <c r="E1757">
        <v>3</v>
      </c>
      <c r="F1757">
        <v>27</v>
      </c>
      <c r="G1757" t="s">
        <v>11</v>
      </c>
      <c r="H1757" t="s">
        <v>12</v>
      </c>
      <c r="I1757">
        <v>5</v>
      </c>
      <c r="J1757">
        <v>1</v>
      </c>
      <c r="K1757" t="str">
        <f>IF(employee[[#This Row],[LeaveOrNot]]=1, "Leave", "Active")</f>
        <v>Leave</v>
      </c>
    </row>
    <row r="1758" spans="1:11" x14ac:dyDescent="0.25">
      <c r="A1758" t="str" cm="1">
        <f t="array" ref="A1758">"EMP" &amp; TEXT(ROW() - ROW(employee[#Headers]), "0000")</f>
        <v>EMP1757</v>
      </c>
      <c r="B1758" t="s">
        <v>9</v>
      </c>
      <c r="C1758">
        <v>2017</v>
      </c>
      <c r="D1758" t="s">
        <v>15</v>
      </c>
      <c r="E1758">
        <v>2</v>
      </c>
      <c r="F1758">
        <v>27</v>
      </c>
      <c r="G1758" t="s">
        <v>14</v>
      </c>
      <c r="H1758" t="s">
        <v>12</v>
      </c>
      <c r="I1758">
        <v>5</v>
      </c>
      <c r="J1758">
        <v>0</v>
      </c>
      <c r="K1758" t="str">
        <f>IF(employee[[#This Row],[LeaveOrNot]]=1, "Leave", "Active")</f>
        <v>Active</v>
      </c>
    </row>
    <row r="1759" spans="1:11" x14ac:dyDescent="0.25">
      <c r="A1759" t="str" cm="1">
        <f t="array" ref="A1759">"EMP" &amp; TEXT(ROW() - ROW(employee[#Headers]), "0000")</f>
        <v>EMP1758</v>
      </c>
      <c r="B1759" t="s">
        <v>18</v>
      </c>
      <c r="C1759">
        <v>2014</v>
      </c>
      <c r="D1759" t="s">
        <v>10</v>
      </c>
      <c r="E1759">
        <v>3</v>
      </c>
      <c r="F1759">
        <v>28</v>
      </c>
      <c r="G1759" t="s">
        <v>14</v>
      </c>
      <c r="H1759" t="s">
        <v>12</v>
      </c>
      <c r="I1759">
        <v>0</v>
      </c>
      <c r="J1759">
        <v>0</v>
      </c>
      <c r="K1759" t="str">
        <f>IF(employee[[#This Row],[LeaveOrNot]]=1, "Leave", "Active")</f>
        <v>Active</v>
      </c>
    </row>
    <row r="1760" spans="1:11" x14ac:dyDescent="0.25">
      <c r="A1760" t="str" cm="1">
        <f t="array" ref="A1760">"EMP" &amp; TEXT(ROW() - ROW(employee[#Headers]), "0000")</f>
        <v>EMP1759</v>
      </c>
      <c r="B1760" t="s">
        <v>9</v>
      </c>
      <c r="C1760">
        <v>2013</v>
      </c>
      <c r="D1760" t="s">
        <v>13</v>
      </c>
      <c r="E1760">
        <v>2</v>
      </c>
      <c r="F1760">
        <v>25</v>
      </c>
      <c r="G1760" t="s">
        <v>11</v>
      </c>
      <c r="H1760" t="s">
        <v>12</v>
      </c>
      <c r="I1760">
        <v>3</v>
      </c>
      <c r="J1760">
        <v>1</v>
      </c>
      <c r="K1760" t="str">
        <f>IF(employee[[#This Row],[LeaveOrNot]]=1, "Leave", "Active")</f>
        <v>Leave</v>
      </c>
    </row>
    <row r="1761" spans="1:11" x14ac:dyDescent="0.25">
      <c r="A1761" t="str" cm="1">
        <f t="array" ref="A1761">"EMP" &amp; TEXT(ROW() - ROW(employee[#Headers]), "0000")</f>
        <v>EMP1760</v>
      </c>
      <c r="B1761" t="s">
        <v>9</v>
      </c>
      <c r="C1761">
        <v>2017</v>
      </c>
      <c r="D1761" t="s">
        <v>13</v>
      </c>
      <c r="E1761">
        <v>3</v>
      </c>
      <c r="F1761">
        <v>28</v>
      </c>
      <c r="G1761" t="s">
        <v>11</v>
      </c>
      <c r="H1761" t="s">
        <v>12</v>
      </c>
      <c r="I1761">
        <v>3</v>
      </c>
      <c r="J1761">
        <v>0</v>
      </c>
      <c r="K1761" t="str">
        <f>IF(employee[[#This Row],[LeaveOrNot]]=1, "Leave", "Active")</f>
        <v>Active</v>
      </c>
    </row>
    <row r="1762" spans="1:11" x14ac:dyDescent="0.25">
      <c r="A1762" t="str" cm="1">
        <f t="array" ref="A1762">"EMP" &amp; TEXT(ROW() - ROW(employee[#Headers]), "0000")</f>
        <v>EMP1761</v>
      </c>
      <c r="B1762" t="s">
        <v>9</v>
      </c>
      <c r="C1762">
        <v>2012</v>
      </c>
      <c r="D1762" t="s">
        <v>10</v>
      </c>
      <c r="E1762">
        <v>3</v>
      </c>
      <c r="F1762">
        <v>27</v>
      </c>
      <c r="G1762" t="s">
        <v>11</v>
      </c>
      <c r="H1762" t="s">
        <v>12</v>
      </c>
      <c r="I1762">
        <v>5</v>
      </c>
      <c r="J1762">
        <v>0</v>
      </c>
      <c r="K1762" t="str">
        <f>IF(employee[[#This Row],[LeaveOrNot]]=1, "Leave", "Active")</f>
        <v>Active</v>
      </c>
    </row>
    <row r="1763" spans="1:11" x14ac:dyDescent="0.25">
      <c r="A1763" t="str" cm="1">
        <f t="array" ref="A1763">"EMP" &amp; TEXT(ROW() - ROW(employee[#Headers]), "0000")</f>
        <v>EMP1762</v>
      </c>
      <c r="B1763" t="s">
        <v>9</v>
      </c>
      <c r="C1763">
        <v>2013</v>
      </c>
      <c r="D1763" t="s">
        <v>10</v>
      </c>
      <c r="E1763">
        <v>2</v>
      </c>
      <c r="F1763">
        <v>24</v>
      </c>
      <c r="G1763" t="s">
        <v>14</v>
      </c>
      <c r="H1763" t="s">
        <v>12</v>
      </c>
      <c r="I1763">
        <v>2</v>
      </c>
      <c r="J1763">
        <v>1</v>
      </c>
      <c r="K1763" t="str">
        <f>IF(employee[[#This Row],[LeaveOrNot]]=1, "Leave", "Active")</f>
        <v>Leave</v>
      </c>
    </row>
    <row r="1764" spans="1:11" x14ac:dyDescent="0.25">
      <c r="A1764" t="str" cm="1">
        <f t="array" ref="A1764">"EMP" &amp; TEXT(ROW() - ROW(employee[#Headers]), "0000")</f>
        <v>EMP1763</v>
      </c>
      <c r="B1764" t="s">
        <v>16</v>
      </c>
      <c r="C1764">
        <v>2017</v>
      </c>
      <c r="D1764" t="s">
        <v>15</v>
      </c>
      <c r="E1764">
        <v>2</v>
      </c>
      <c r="F1764">
        <v>25</v>
      </c>
      <c r="G1764" t="s">
        <v>11</v>
      </c>
      <c r="H1764" t="s">
        <v>12</v>
      </c>
      <c r="I1764">
        <v>3</v>
      </c>
      <c r="J1764">
        <v>0</v>
      </c>
      <c r="K1764" t="str">
        <f>IF(employee[[#This Row],[LeaveOrNot]]=1, "Leave", "Active")</f>
        <v>Active</v>
      </c>
    </row>
    <row r="1765" spans="1:11" x14ac:dyDescent="0.25">
      <c r="A1765" t="str" cm="1">
        <f t="array" ref="A1765">"EMP" &amp; TEXT(ROW() - ROW(employee[#Headers]), "0000")</f>
        <v>EMP1764</v>
      </c>
      <c r="B1765" t="s">
        <v>9</v>
      </c>
      <c r="C1765">
        <v>2014</v>
      </c>
      <c r="D1765" t="s">
        <v>13</v>
      </c>
      <c r="E1765">
        <v>3</v>
      </c>
      <c r="F1765">
        <v>24</v>
      </c>
      <c r="G1765" t="s">
        <v>11</v>
      </c>
      <c r="H1765" t="s">
        <v>12</v>
      </c>
      <c r="I1765">
        <v>2</v>
      </c>
      <c r="J1765">
        <v>0</v>
      </c>
      <c r="K1765" t="str">
        <f>IF(employee[[#This Row],[LeaveOrNot]]=1, "Leave", "Active")</f>
        <v>Active</v>
      </c>
    </row>
    <row r="1766" spans="1:11" x14ac:dyDescent="0.25">
      <c r="A1766" t="str" cm="1">
        <f t="array" ref="A1766">"EMP" &amp; TEXT(ROW() - ROW(employee[#Headers]), "0000")</f>
        <v>EMP1765</v>
      </c>
      <c r="B1766" t="s">
        <v>9</v>
      </c>
      <c r="C1766">
        <v>2013</v>
      </c>
      <c r="D1766" t="s">
        <v>15</v>
      </c>
      <c r="E1766">
        <v>1</v>
      </c>
      <c r="F1766">
        <v>25</v>
      </c>
      <c r="G1766" t="s">
        <v>14</v>
      </c>
      <c r="H1766" t="s">
        <v>12</v>
      </c>
      <c r="I1766">
        <v>3</v>
      </c>
      <c r="J1766">
        <v>1</v>
      </c>
      <c r="K1766" t="str">
        <f>IF(employee[[#This Row],[LeaveOrNot]]=1, "Leave", "Active")</f>
        <v>Leave</v>
      </c>
    </row>
    <row r="1767" spans="1:11" x14ac:dyDescent="0.25">
      <c r="A1767" t="str" cm="1">
        <f t="array" ref="A1767">"EMP" &amp; TEXT(ROW() - ROW(employee[#Headers]), "0000")</f>
        <v>EMP1766</v>
      </c>
      <c r="B1767" t="s">
        <v>9</v>
      </c>
      <c r="C1767">
        <v>2015</v>
      </c>
      <c r="D1767" t="s">
        <v>13</v>
      </c>
      <c r="E1767">
        <v>3</v>
      </c>
      <c r="F1767">
        <v>28</v>
      </c>
      <c r="G1767" t="s">
        <v>11</v>
      </c>
      <c r="H1767" t="s">
        <v>12</v>
      </c>
      <c r="I1767">
        <v>2</v>
      </c>
      <c r="J1767">
        <v>0</v>
      </c>
      <c r="K1767" t="str">
        <f>IF(employee[[#This Row],[LeaveOrNot]]=1, "Leave", "Active")</f>
        <v>Active</v>
      </c>
    </row>
    <row r="1768" spans="1:11" x14ac:dyDescent="0.25">
      <c r="A1768" t="str" cm="1">
        <f t="array" ref="A1768">"EMP" &amp; TEXT(ROW() - ROW(employee[#Headers]), "0000")</f>
        <v>EMP1767</v>
      </c>
      <c r="B1768" t="s">
        <v>16</v>
      </c>
      <c r="C1768">
        <v>2017</v>
      </c>
      <c r="D1768" t="s">
        <v>15</v>
      </c>
      <c r="E1768">
        <v>3</v>
      </c>
      <c r="F1768">
        <v>28</v>
      </c>
      <c r="G1768" t="s">
        <v>11</v>
      </c>
      <c r="H1768" t="s">
        <v>12</v>
      </c>
      <c r="I1768">
        <v>1</v>
      </c>
      <c r="J1768">
        <v>1</v>
      </c>
      <c r="K1768" t="str">
        <f>IF(employee[[#This Row],[LeaveOrNot]]=1, "Leave", "Active")</f>
        <v>Leave</v>
      </c>
    </row>
    <row r="1769" spans="1:11" x14ac:dyDescent="0.25">
      <c r="A1769" t="str" cm="1">
        <f t="array" ref="A1769">"EMP" &amp; TEXT(ROW() - ROW(employee[#Headers]), "0000")</f>
        <v>EMP1768</v>
      </c>
      <c r="B1769" t="s">
        <v>9</v>
      </c>
      <c r="C1769">
        <v>2017</v>
      </c>
      <c r="D1769" t="s">
        <v>15</v>
      </c>
      <c r="E1769">
        <v>2</v>
      </c>
      <c r="F1769">
        <v>27</v>
      </c>
      <c r="G1769" t="s">
        <v>14</v>
      </c>
      <c r="H1769" t="s">
        <v>12</v>
      </c>
      <c r="I1769">
        <v>5</v>
      </c>
      <c r="J1769">
        <v>0</v>
      </c>
      <c r="K1769" t="str">
        <f>IF(employee[[#This Row],[LeaveOrNot]]=1, "Leave", "Active")</f>
        <v>Active</v>
      </c>
    </row>
    <row r="1770" spans="1:11" x14ac:dyDescent="0.25">
      <c r="A1770" t="str" cm="1">
        <f t="array" ref="A1770">"EMP" &amp; TEXT(ROW() - ROW(employee[#Headers]), "0000")</f>
        <v>EMP1769</v>
      </c>
      <c r="B1770" t="s">
        <v>9</v>
      </c>
      <c r="C1770">
        <v>2018</v>
      </c>
      <c r="D1770" t="s">
        <v>13</v>
      </c>
      <c r="E1770">
        <v>3</v>
      </c>
      <c r="F1770">
        <v>24</v>
      </c>
      <c r="G1770" t="s">
        <v>11</v>
      </c>
      <c r="H1770" t="s">
        <v>12</v>
      </c>
      <c r="I1770">
        <v>2</v>
      </c>
      <c r="J1770">
        <v>1</v>
      </c>
      <c r="K1770" t="str">
        <f>IF(employee[[#This Row],[LeaveOrNot]]=1, "Leave", "Active")</f>
        <v>Leave</v>
      </c>
    </row>
    <row r="1771" spans="1:11" x14ac:dyDescent="0.25">
      <c r="A1771" t="str" cm="1">
        <f t="array" ref="A1771">"EMP" &amp; TEXT(ROW() - ROW(employee[#Headers]), "0000")</f>
        <v>EMP1770</v>
      </c>
      <c r="B1771" t="s">
        <v>9</v>
      </c>
      <c r="C1771">
        <v>2013</v>
      </c>
      <c r="D1771" t="s">
        <v>10</v>
      </c>
      <c r="E1771">
        <v>3</v>
      </c>
      <c r="F1771">
        <v>26</v>
      </c>
      <c r="G1771" t="s">
        <v>11</v>
      </c>
      <c r="H1771" t="s">
        <v>12</v>
      </c>
      <c r="I1771">
        <v>4</v>
      </c>
      <c r="J1771">
        <v>0</v>
      </c>
      <c r="K1771" t="str">
        <f>IF(employee[[#This Row],[LeaveOrNot]]=1, "Leave", "Active")</f>
        <v>Active</v>
      </c>
    </row>
    <row r="1772" spans="1:11" x14ac:dyDescent="0.25">
      <c r="A1772" t="str" cm="1">
        <f t="array" ref="A1772">"EMP" &amp; TEXT(ROW() - ROW(employee[#Headers]), "0000")</f>
        <v>EMP1771</v>
      </c>
      <c r="B1772" t="s">
        <v>9</v>
      </c>
      <c r="C1772">
        <v>2017</v>
      </c>
      <c r="D1772" t="s">
        <v>10</v>
      </c>
      <c r="E1772">
        <v>3</v>
      </c>
      <c r="F1772">
        <v>27</v>
      </c>
      <c r="G1772" t="s">
        <v>14</v>
      </c>
      <c r="H1772" t="s">
        <v>17</v>
      </c>
      <c r="I1772">
        <v>5</v>
      </c>
      <c r="J1772">
        <v>0</v>
      </c>
      <c r="K1772" t="str">
        <f>IF(employee[[#This Row],[LeaveOrNot]]=1, "Leave", "Active")</f>
        <v>Active</v>
      </c>
    </row>
    <row r="1773" spans="1:11" x14ac:dyDescent="0.25">
      <c r="A1773" t="str" cm="1">
        <f t="array" ref="A1773">"EMP" &amp; TEXT(ROW() - ROW(employee[#Headers]), "0000")</f>
        <v>EMP1772</v>
      </c>
      <c r="B1773" t="s">
        <v>16</v>
      </c>
      <c r="C1773">
        <v>2017</v>
      </c>
      <c r="D1773" t="s">
        <v>15</v>
      </c>
      <c r="E1773">
        <v>1</v>
      </c>
      <c r="F1773">
        <v>26</v>
      </c>
      <c r="G1773" t="s">
        <v>14</v>
      </c>
      <c r="H1773" t="s">
        <v>12</v>
      </c>
      <c r="I1773">
        <v>4</v>
      </c>
      <c r="J1773">
        <v>1</v>
      </c>
      <c r="K1773" t="str">
        <f>IF(employee[[#This Row],[LeaveOrNot]]=1, "Leave", "Active")</f>
        <v>Leave</v>
      </c>
    </row>
    <row r="1774" spans="1:11" x14ac:dyDescent="0.25">
      <c r="A1774" t="str" cm="1">
        <f t="array" ref="A1774">"EMP" &amp; TEXT(ROW() - ROW(employee[#Headers]), "0000")</f>
        <v>EMP1773</v>
      </c>
      <c r="B1774" t="s">
        <v>16</v>
      </c>
      <c r="C1774">
        <v>2017</v>
      </c>
      <c r="D1774" t="s">
        <v>10</v>
      </c>
      <c r="E1774">
        <v>2</v>
      </c>
      <c r="F1774">
        <v>26</v>
      </c>
      <c r="G1774" t="s">
        <v>14</v>
      </c>
      <c r="H1774" t="s">
        <v>12</v>
      </c>
      <c r="I1774">
        <v>4</v>
      </c>
      <c r="J1774">
        <v>0</v>
      </c>
      <c r="K1774" t="str">
        <f>IF(employee[[#This Row],[LeaveOrNot]]=1, "Leave", "Active")</f>
        <v>Active</v>
      </c>
    </row>
    <row r="1775" spans="1:11" x14ac:dyDescent="0.25">
      <c r="A1775" t="str" cm="1">
        <f t="array" ref="A1775">"EMP" &amp; TEXT(ROW() - ROW(employee[#Headers]), "0000")</f>
        <v>EMP1774</v>
      </c>
      <c r="B1775" t="s">
        <v>9</v>
      </c>
      <c r="C1775">
        <v>2013</v>
      </c>
      <c r="D1775" t="s">
        <v>13</v>
      </c>
      <c r="E1775">
        <v>3</v>
      </c>
      <c r="F1775">
        <v>26</v>
      </c>
      <c r="G1775" t="s">
        <v>11</v>
      </c>
      <c r="H1775" t="s">
        <v>12</v>
      </c>
      <c r="I1775">
        <v>4</v>
      </c>
      <c r="J1775">
        <v>0</v>
      </c>
      <c r="K1775" t="str">
        <f>IF(employee[[#This Row],[LeaveOrNot]]=1, "Leave", "Active")</f>
        <v>Active</v>
      </c>
    </row>
    <row r="1776" spans="1:11" x14ac:dyDescent="0.25">
      <c r="A1776" t="str" cm="1">
        <f t="array" ref="A1776">"EMP" &amp; TEXT(ROW() - ROW(employee[#Headers]), "0000")</f>
        <v>EMP1775</v>
      </c>
      <c r="B1776" t="s">
        <v>16</v>
      </c>
      <c r="C1776">
        <v>2014</v>
      </c>
      <c r="D1776" t="s">
        <v>15</v>
      </c>
      <c r="E1776">
        <v>1</v>
      </c>
      <c r="F1776">
        <v>25</v>
      </c>
      <c r="G1776" t="s">
        <v>14</v>
      </c>
      <c r="H1776" t="s">
        <v>12</v>
      </c>
      <c r="I1776">
        <v>3</v>
      </c>
      <c r="J1776">
        <v>0</v>
      </c>
      <c r="K1776" t="str">
        <f>IF(employee[[#This Row],[LeaveOrNot]]=1, "Leave", "Active")</f>
        <v>Active</v>
      </c>
    </row>
    <row r="1777" spans="1:11" x14ac:dyDescent="0.25">
      <c r="A1777" t="str" cm="1">
        <f t="array" ref="A1777">"EMP" &amp; TEXT(ROW() - ROW(employee[#Headers]), "0000")</f>
        <v>EMP1776</v>
      </c>
      <c r="B1777" t="s">
        <v>9</v>
      </c>
      <c r="C1777">
        <v>2014</v>
      </c>
      <c r="D1777" t="s">
        <v>10</v>
      </c>
      <c r="E1777">
        <v>3</v>
      </c>
      <c r="F1777">
        <v>27</v>
      </c>
      <c r="G1777" t="s">
        <v>11</v>
      </c>
      <c r="H1777" t="s">
        <v>12</v>
      </c>
      <c r="I1777">
        <v>5</v>
      </c>
      <c r="J1777">
        <v>0</v>
      </c>
      <c r="K1777" t="str">
        <f>IF(employee[[#This Row],[LeaveOrNot]]=1, "Leave", "Active")</f>
        <v>Active</v>
      </c>
    </row>
    <row r="1778" spans="1:11" x14ac:dyDescent="0.25">
      <c r="A1778" t="str" cm="1">
        <f t="array" ref="A1778">"EMP" &amp; TEXT(ROW() - ROW(employee[#Headers]), "0000")</f>
        <v>EMP1777</v>
      </c>
      <c r="B1778" t="s">
        <v>9</v>
      </c>
      <c r="C1778">
        <v>2016</v>
      </c>
      <c r="D1778" t="s">
        <v>10</v>
      </c>
      <c r="E1778">
        <v>3</v>
      </c>
      <c r="F1778">
        <v>25</v>
      </c>
      <c r="G1778" t="s">
        <v>11</v>
      </c>
      <c r="H1778" t="s">
        <v>12</v>
      </c>
      <c r="I1778">
        <v>3</v>
      </c>
      <c r="J1778">
        <v>0</v>
      </c>
      <c r="K1778" t="str">
        <f>IF(employee[[#This Row],[LeaveOrNot]]=1, "Leave", "Active")</f>
        <v>Active</v>
      </c>
    </row>
    <row r="1779" spans="1:11" x14ac:dyDescent="0.25">
      <c r="A1779" t="str" cm="1">
        <f t="array" ref="A1779">"EMP" &amp; TEXT(ROW() - ROW(employee[#Headers]), "0000")</f>
        <v>EMP1778</v>
      </c>
      <c r="B1779" t="s">
        <v>9</v>
      </c>
      <c r="C1779">
        <v>2016</v>
      </c>
      <c r="D1779" t="s">
        <v>10</v>
      </c>
      <c r="E1779">
        <v>3</v>
      </c>
      <c r="F1779">
        <v>27</v>
      </c>
      <c r="G1779" t="s">
        <v>11</v>
      </c>
      <c r="H1779" t="s">
        <v>12</v>
      </c>
      <c r="I1779">
        <v>5</v>
      </c>
      <c r="J1779">
        <v>0</v>
      </c>
      <c r="K1779" t="str">
        <f>IF(employee[[#This Row],[LeaveOrNot]]=1, "Leave", "Active")</f>
        <v>Active</v>
      </c>
    </row>
    <row r="1780" spans="1:11" x14ac:dyDescent="0.25">
      <c r="A1780" t="str" cm="1">
        <f t="array" ref="A1780">"EMP" &amp; TEXT(ROW() - ROW(employee[#Headers]), "0000")</f>
        <v>EMP1779</v>
      </c>
      <c r="B1780" t="s">
        <v>9</v>
      </c>
      <c r="C1780">
        <v>2015</v>
      </c>
      <c r="D1780" t="s">
        <v>10</v>
      </c>
      <c r="E1780">
        <v>3</v>
      </c>
      <c r="F1780">
        <v>28</v>
      </c>
      <c r="G1780" t="s">
        <v>14</v>
      </c>
      <c r="H1780" t="s">
        <v>12</v>
      </c>
      <c r="I1780">
        <v>5</v>
      </c>
      <c r="J1780">
        <v>0</v>
      </c>
      <c r="K1780" t="str">
        <f>IF(employee[[#This Row],[LeaveOrNot]]=1, "Leave", "Active")</f>
        <v>Active</v>
      </c>
    </row>
    <row r="1781" spans="1:11" x14ac:dyDescent="0.25">
      <c r="A1781" t="str" cm="1">
        <f t="array" ref="A1781">"EMP" &amp; TEXT(ROW() - ROW(employee[#Headers]), "0000")</f>
        <v>EMP1780</v>
      </c>
      <c r="B1781" t="s">
        <v>16</v>
      </c>
      <c r="C1781">
        <v>2012</v>
      </c>
      <c r="D1781" t="s">
        <v>15</v>
      </c>
      <c r="E1781">
        <v>3</v>
      </c>
      <c r="F1781">
        <v>25</v>
      </c>
      <c r="G1781" t="s">
        <v>11</v>
      </c>
      <c r="H1781" t="s">
        <v>12</v>
      </c>
      <c r="I1781">
        <v>3</v>
      </c>
      <c r="J1781">
        <v>1</v>
      </c>
      <c r="K1781" t="str">
        <f>IF(employee[[#This Row],[LeaveOrNot]]=1, "Leave", "Active")</f>
        <v>Leave</v>
      </c>
    </row>
    <row r="1782" spans="1:11" x14ac:dyDescent="0.25">
      <c r="A1782" t="str" cm="1">
        <f t="array" ref="A1782">"EMP" &amp; TEXT(ROW() - ROW(employee[#Headers]), "0000")</f>
        <v>EMP1781</v>
      </c>
      <c r="B1782" t="s">
        <v>9</v>
      </c>
      <c r="C1782">
        <v>2013</v>
      </c>
      <c r="D1782" t="s">
        <v>10</v>
      </c>
      <c r="E1782">
        <v>3</v>
      </c>
      <c r="F1782">
        <v>28</v>
      </c>
      <c r="G1782" t="s">
        <v>11</v>
      </c>
      <c r="H1782" t="s">
        <v>12</v>
      </c>
      <c r="I1782">
        <v>2</v>
      </c>
      <c r="J1782">
        <v>1</v>
      </c>
      <c r="K1782" t="str">
        <f>IF(employee[[#This Row],[LeaveOrNot]]=1, "Leave", "Active")</f>
        <v>Leave</v>
      </c>
    </row>
    <row r="1783" spans="1:11" x14ac:dyDescent="0.25">
      <c r="A1783" t="str" cm="1">
        <f t="array" ref="A1783">"EMP" &amp; TEXT(ROW() - ROW(employee[#Headers]), "0000")</f>
        <v>EMP1782</v>
      </c>
      <c r="B1783" t="s">
        <v>9</v>
      </c>
      <c r="C1783">
        <v>2014</v>
      </c>
      <c r="D1783" t="s">
        <v>10</v>
      </c>
      <c r="E1783">
        <v>1</v>
      </c>
      <c r="F1783">
        <v>25</v>
      </c>
      <c r="G1783" t="s">
        <v>11</v>
      </c>
      <c r="H1783" t="s">
        <v>12</v>
      </c>
      <c r="I1783">
        <v>3</v>
      </c>
      <c r="J1783">
        <v>0</v>
      </c>
      <c r="K1783" t="str">
        <f>IF(employee[[#This Row],[LeaveOrNot]]=1, "Leave", "Active")</f>
        <v>Active</v>
      </c>
    </row>
    <row r="1784" spans="1:11" x14ac:dyDescent="0.25">
      <c r="A1784" t="str" cm="1">
        <f t="array" ref="A1784">"EMP" &amp; TEXT(ROW() - ROW(employee[#Headers]), "0000")</f>
        <v>EMP1783</v>
      </c>
      <c r="B1784" t="s">
        <v>9</v>
      </c>
      <c r="C1784">
        <v>2014</v>
      </c>
      <c r="D1784" t="s">
        <v>13</v>
      </c>
      <c r="E1784">
        <v>3</v>
      </c>
      <c r="F1784">
        <v>26</v>
      </c>
      <c r="G1784" t="s">
        <v>11</v>
      </c>
      <c r="H1784" t="s">
        <v>12</v>
      </c>
      <c r="I1784">
        <v>4</v>
      </c>
      <c r="J1784">
        <v>0</v>
      </c>
      <c r="K1784" t="str">
        <f>IF(employee[[#This Row],[LeaveOrNot]]=1, "Leave", "Active")</f>
        <v>Active</v>
      </c>
    </row>
    <row r="1785" spans="1:11" x14ac:dyDescent="0.25">
      <c r="A1785" t="str" cm="1">
        <f t="array" ref="A1785">"EMP" &amp; TEXT(ROW() - ROW(employee[#Headers]), "0000")</f>
        <v>EMP1784</v>
      </c>
      <c r="B1785" t="s">
        <v>9</v>
      </c>
      <c r="C1785">
        <v>2013</v>
      </c>
      <c r="D1785" t="s">
        <v>13</v>
      </c>
      <c r="E1785">
        <v>3</v>
      </c>
      <c r="F1785">
        <v>28</v>
      </c>
      <c r="G1785" t="s">
        <v>11</v>
      </c>
      <c r="H1785" t="s">
        <v>12</v>
      </c>
      <c r="I1785">
        <v>0</v>
      </c>
      <c r="J1785">
        <v>0</v>
      </c>
      <c r="K1785" t="str">
        <f>IF(employee[[#This Row],[LeaveOrNot]]=1, "Leave", "Active")</f>
        <v>Active</v>
      </c>
    </row>
    <row r="1786" spans="1:11" x14ac:dyDescent="0.25">
      <c r="A1786" t="str" cm="1">
        <f t="array" ref="A1786">"EMP" &amp; TEXT(ROW() - ROW(employee[#Headers]), "0000")</f>
        <v>EMP1785</v>
      </c>
      <c r="B1786" t="s">
        <v>9</v>
      </c>
      <c r="C1786">
        <v>2015</v>
      </c>
      <c r="D1786" t="s">
        <v>10</v>
      </c>
      <c r="E1786">
        <v>3</v>
      </c>
      <c r="F1786">
        <v>27</v>
      </c>
      <c r="G1786" t="s">
        <v>11</v>
      </c>
      <c r="H1786" t="s">
        <v>17</v>
      </c>
      <c r="I1786">
        <v>5</v>
      </c>
      <c r="J1786">
        <v>0</v>
      </c>
      <c r="K1786" t="str">
        <f>IF(employee[[#This Row],[LeaveOrNot]]=1, "Leave", "Active")</f>
        <v>Active</v>
      </c>
    </row>
    <row r="1787" spans="1:11" x14ac:dyDescent="0.25">
      <c r="A1787" t="str" cm="1">
        <f t="array" ref="A1787">"EMP" &amp; TEXT(ROW() - ROW(employee[#Headers]), "0000")</f>
        <v>EMP1786</v>
      </c>
      <c r="B1787" t="s">
        <v>9</v>
      </c>
      <c r="C1787">
        <v>2014</v>
      </c>
      <c r="D1787" t="s">
        <v>13</v>
      </c>
      <c r="E1787">
        <v>1</v>
      </c>
      <c r="F1787">
        <v>28</v>
      </c>
      <c r="G1787" t="s">
        <v>14</v>
      </c>
      <c r="H1787" t="s">
        <v>12</v>
      </c>
      <c r="I1787">
        <v>3</v>
      </c>
      <c r="J1787">
        <v>1</v>
      </c>
      <c r="K1787" t="str">
        <f>IF(employee[[#This Row],[LeaveOrNot]]=1, "Leave", "Active")</f>
        <v>Leave</v>
      </c>
    </row>
    <row r="1788" spans="1:11" x14ac:dyDescent="0.25">
      <c r="A1788" t="str" cm="1">
        <f t="array" ref="A1788">"EMP" &amp; TEXT(ROW() - ROW(employee[#Headers]), "0000")</f>
        <v>EMP1787</v>
      </c>
      <c r="B1788" t="s">
        <v>16</v>
      </c>
      <c r="C1788">
        <v>2017</v>
      </c>
      <c r="D1788" t="s">
        <v>13</v>
      </c>
      <c r="E1788">
        <v>2</v>
      </c>
      <c r="F1788">
        <v>25</v>
      </c>
      <c r="G1788" t="s">
        <v>14</v>
      </c>
      <c r="H1788" t="s">
        <v>12</v>
      </c>
      <c r="I1788">
        <v>3</v>
      </c>
      <c r="J1788">
        <v>1</v>
      </c>
      <c r="K1788" t="str">
        <f>IF(employee[[#This Row],[LeaveOrNot]]=1, "Leave", "Active")</f>
        <v>Leave</v>
      </c>
    </row>
    <row r="1789" spans="1:11" x14ac:dyDescent="0.25">
      <c r="A1789" t="str" cm="1">
        <f t="array" ref="A1789">"EMP" &amp; TEXT(ROW() - ROW(employee[#Headers]), "0000")</f>
        <v>EMP1788</v>
      </c>
      <c r="B1789" t="s">
        <v>16</v>
      </c>
      <c r="C1789">
        <v>2013</v>
      </c>
      <c r="D1789" t="s">
        <v>15</v>
      </c>
      <c r="E1789">
        <v>3</v>
      </c>
      <c r="F1789">
        <v>28</v>
      </c>
      <c r="G1789" t="s">
        <v>14</v>
      </c>
      <c r="H1789" t="s">
        <v>12</v>
      </c>
      <c r="I1789">
        <v>2</v>
      </c>
      <c r="J1789">
        <v>0</v>
      </c>
      <c r="K1789" t="str">
        <f>IF(employee[[#This Row],[LeaveOrNot]]=1, "Leave", "Active")</f>
        <v>Active</v>
      </c>
    </row>
    <row r="1790" spans="1:11" x14ac:dyDescent="0.25">
      <c r="A1790" t="str" cm="1">
        <f t="array" ref="A1790">"EMP" &amp; TEXT(ROW() - ROW(employee[#Headers]), "0000")</f>
        <v>EMP1789</v>
      </c>
      <c r="B1790" t="s">
        <v>16</v>
      </c>
      <c r="C1790">
        <v>2017</v>
      </c>
      <c r="D1790" t="s">
        <v>10</v>
      </c>
      <c r="E1790">
        <v>2</v>
      </c>
      <c r="F1790">
        <v>27</v>
      </c>
      <c r="G1790" t="s">
        <v>14</v>
      </c>
      <c r="H1790" t="s">
        <v>12</v>
      </c>
      <c r="I1790">
        <v>5</v>
      </c>
      <c r="J1790">
        <v>1</v>
      </c>
      <c r="K1790" t="str">
        <f>IF(employee[[#This Row],[LeaveOrNot]]=1, "Leave", "Active")</f>
        <v>Leave</v>
      </c>
    </row>
    <row r="1791" spans="1:11" x14ac:dyDescent="0.25">
      <c r="A1791" t="str" cm="1">
        <f t="array" ref="A1791">"EMP" &amp; TEXT(ROW() - ROW(employee[#Headers]), "0000")</f>
        <v>EMP1790</v>
      </c>
      <c r="B1791" t="s">
        <v>9</v>
      </c>
      <c r="C1791">
        <v>2015</v>
      </c>
      <c r="D1791" t="s">
        <v>10</v>
      </c>
      <c r="E1791">
        <v>3</v>
      </c>
      <c r="F1791">
        <v>27</v>
      </c>
      <c r="G1791" t="s">
        <v>11</v>
      </c>
      <c r="H1791" t="s">
        <v>12</v>
      </c>
      <c r="I1791">
        <v>5</v>
      </c>
      <c r="J1791">
        <v>0</v>
      </c>
      <c r="K1791" t="str">
        <f>IF(employee[[#This Row],[LeaveOrNot]]=1, "Leave", "Active")</f>
        <v>Active</v>
      </c>
    </row>
    <row r="1792" spans="1:11" x14ac:dyDescent="0.25">
      <c r="A1792" t="str" cm="1">
        <f t="array" ref="A1792">"EMP" &amp; TEXT(ROW() - ROW(employee[#Headers]), "0000")</f>
        <v>EMP1791</v>
      </c>
      <c r="B1792" t="s">
        <v>9</v>
      </c>
      <c r="C1792">
        <v>2012</v>
      </c>
      <c r="D1792" t="s">
        <v>10</v>
      </c>
      <c r="E1792">
        <v>3</v>
      </c>
      <c r="F1792">
        <v>27</v>
      </c>
      <c r="G1792" t="s">
        <v>11</v>
      </c>
      <c r="H1792" t="s">
        <v>12</v>
      </c>
      <c r="I1792">
        <v>5</v>
      </c>
      <c r="J1792">
        <v>0</v>
      </c>
      <c r="K1792" t="str">
        <f>IF(employee[[#This Row],[LeaveOrNot]]=1, "Leave", "Active")</f>
        <v>Active</v>
      </c>
    </row>
    <row r="1793" spans="1:11" x14ac:dyDescent="0.25">
      <c r="A1793" t="str" cm="1">
        <f t="array" ref="A1793">"EMP" &amp; TEXT(ROW() - ROW(employee[#Headers]), "0000")</f>
        <v>EMP1792</v>
      </c>
      <c r="B1793" t="s">
        <v>9</v>
      </c>
      <c r="C1793">
        <v>2014</v>
      </c>
      <c r="D1793" t="s">
        <v>10</v>
      </c>
      <c r="E1793">
        <v>3</v>
      </c>
      <c r="F1793">
        <v>26</v>
      </c>
      <c r="G1793" t="s">
        <v>11</v>
      </c>
      <c r="H1793" t="s">
        <v>12</v>
      </c>
      <c r="I1793">
        <v>4</v>
      </c>
      <c r="J1793">
        <v>0</v>
      </c>
      <c r="K1793" t="str">
        <f>IF(employee[[#This Row],[LeaveOrNot]]=1, "Leave", "Active")</f>
        <v>Active</v>
      </c>
    </row>
    <row r="1794" spans="1:11" x14ac:dyDescent="0.25">
      <c r="A1794" t="str" cm="1">
        <f t="array" ref="A1794">"EMP" &amp; TEXT(ROW() - ROW(employee[#Headers]), "0000")</f>
        <v>EMP1793</v>
      </c>
      <c r="B1794" t="s">
        <v>9</v>
      </c>
      <c r="C1794">
        <v>2013</v>
      </c>
      <c r="D1794" t="s">
        <v>15</v>
      </c>
      <c r="E1794">
        <v>3</v>
      </c>
      <c r="F1794">
        <v>26</v>
      </c>
      <c r="G1794" t="s">
        <v>14</v>
      </c>
      <c r="H1794" t="s">
        <v>12</v>
      </c>
      <c r="I1794">
        <v>4</v>
      </c>
      <c r="J1794">
        <v>0</v>
      </c>
      <c r="K1794" t="str">
        <f>IF(employee[[#This Row],[LeaveOrNot]]=1, "Leave", "Active")</f>
        <v>Active</v>
      </c>
    </row>
    <row r="1795" spans="1:11" x14ac:dyDescent="0.25">
      <c r="A1795" t="str" cm="1">
        <f t="array" ref="A1795">"EMP" &amp; TEXT(ROW() - ROW(employee[#Headers]), "0000")</f>
        <v>EMP1794</v>
      </c>
      <c r="B1795" t="s">
        <v>9</v>
      </c>
      <c r="C1795">
        <v>2012</v>
      </c>
      <c r="D1795" t="s">
        <v>10</v>
      </c>
      <c r="E1795">
        <v>3</v>
      </c>
      <c r="F1795">
        <v>27</v>
      </c>
      <c r="G1795" t="s">
        <v>11</v>
      </c>
      <c r="H1795" t="s">
        <v>12</v>
      </c>
      <c r="I1795">
        <v>5</v>
      </c>
      <c r="J1795">
        <v>0</v>
      </c>
      <c r="K1795" t="str">
        <f>IF(employee[[#This Row],[LeaveOrNot]]=1, "Leave", "Active")</f>
        <v>Active</v>
      </c>
    </row>
    <row r="1796" spans="1:11" x14ac:dyDescent="0.25">
      <c r="A1796" t="str" cm="1">
        <f t="array" ref="A1796">"EMP" &amp; TEXT(ROW() - ROW(employee[#Headers]), "0000")</f>
        <v>EMP1795</v>
      </c>
      <c r="B1796" t="s">
        <v>9</v>
      </c>
      <c r="C1796">
        <v>2013</v>
      </c>
      <c r="D1796" t="s">
        <v>10</v>
      </c>
      <c r="E1796">
        <v>3</v>
      </c>
      <c r="F1796">
        <v>26</v>
      </c>
      <c r="G1796" t="s">
        <v>14</v>
      </c>
      <c r="H1796" t="s">
        <v>12</v>
      </c>
      <c r="I1796">
        <v>4</v>
      </c>
      <c r="J1796">
        <v>0</v>
      </c>
      <c r="K1796" t="str">
        <f>IF(employee[[#This Row],[LeaveOrNot]]=1, "Leave", "Active")</f>
        <v>Active</v>
      </c>
    </row>
    <row r="1797" spans="1:11" x14ac:dyDescent="0.25">
      <c r="A1797" t="str" cm="1">
        <f t="array" ref="A1797">"EMP" &amp; TEXT(ROW() - ROW(employee[#Headers]), "0000")</f>
        <v>EMP1796</v>
      </c>
      <c r="B1797" t="s">
        <v>16</v>
      </c>
      <c r="C1797">
        <v>2017</v>
      </c>
      <c r="D1797" t="s">
        <v>15</v>
      </c>
      <c r="E1797">
        <v>2</v>
      </c>
      <c r="F1797">
        <v>28</v>
      </c>
      <c r="G1797" t="s">
        <v>14</v>
      </c>
      <c r="H1797" t="s">
        <v>12</v>
      </c>
      <c r="I1797">
        <v>3</v>
      </c>
      <c r="J1797">
        <v>0</v>
      </c>
      <c r="K1797" t="str">
        <f>IF(employee[[#This Row],[LeaveOrNot]]=1, "Leave", "Active")</f>
        <v>Active</v>
      </c>
    </row>
    <row r="1798" spans="1:11" x14ac:dyDescent="0.25">
      <c r="A1798" t="str" cm="1">
        <f t="array" ref="A1798">"EMP" &amp; TEXT(ROW() - ROW(employee[#Headers]), "0000")</f>
        <v>EMP1797</v>
      </c>
      <c r="B1798" t="s">
        <v>9</v>
      </c>
      <c r="C1798">
        <v>2017</v>
      </c>
      <c r="D1798" t="s">
        <v>15</v>
      </c>
      <c r="E1798">
        <v>2</v>
      </c>
      <c r="F1798">
        <v>26</v>
      </c>
      <c r="G1798" t="s">
        <v>11</v>
      </c>
      <c r="H1798" t="s">
        <v>12</v>
      </c>
      <c r="I1798">
        <v>4</v>
      </c>
      <c r="J1798">
        <v>0</v>
      </c>
      <c r="K1798" t="str">
        <f>IF(employee[[#This Row],[LeaveOrNot]]=1, "Leave", "Active")</f>
        <v>Active</v>
      </c>
    </row>
    <row r="1799" spans="1:11" x14ac:dyDescent="0.25">
      <c r="A1799" t="str" cm="1">
        <f t="array" ref="A1799">"EMP" &amp; TEXT(ROW() - ROW(employee[#Headers]), "0000")</f>
        <v>EMP1798</v>
      </c>
      <c r="B1799" t="s">
        <v>9</v>
      </c>
      <c r="C1799">
        <v>2013</v>
      </c>
      <c r="D1799" t="s">
        <v>13</v>
      </c>
      <c r="E1799">
        <v>2</v>
      </c>
      <c r="F1799">
        <v>27</v>
      </c>
      <c r="G1799" t="s">
        <v>14</v>
      </c>
      <c r="H1799" t="s">
        <v>12</v>
      </c>
      <c r="I1799">
        <v>5</v>
      </c>
      <c r="J1799">
        <v>1</v>
      </c>
      <c r="K1799" t="str">
        <f>IF(employee[[#This Row],[LeaveOrNot]]=1, "Leave", "Active")</f>
        <v>Leave</v>
      </c>
    </row>
    <row r="1800" spans="1:11" x14ac:dyDescent="0.25">
      <c r="A1800" t="str" cm="1">
        <f t="array" ref="A1800">"EMP" &amp; TEXT(ROW() - ROW(employee[#Headers]), "0000")</f>
        <v>EMP1799</v>
      </c>
      <c r="B1800" t="s">
        <v>16</v>
      </c>
      <c r="C1800">
        <v>2015</v>
      </c>
      <c r="D1800" t="s">
        <v>10</v>
      </c>
      <c r="E1800">
        <v>3</v>
      </c>
      <c r="F1800">
        <v>27</v>
      </c>
      <c r="G1800" t="s">
        <v>14</v>
      </c>
      <c r="H1800" t="s">
        <v>12</v>
      </c>
      <c r="I1800">
        <v>5</v>
      </c>
      <c r="J1800">
        <v>0</v>
      </c>
      <c r="K1800" t="str">
        <f>IF(employee[[#This Row],[LeaveOrNot]]=1, "Leave", "Active")</f>
        <v>Active</v>
      </c>
    </row>
    <row r="1801" spans="1:11" x14ac:dyDescent="0.25">
      <c r="A1801" t="str" cm="1">
        <f t="array" ref="A1801">"EMP" &amp; TEXT(ROW() - ROW(employee[#Headers]), "0000")</f>
        <v>EMP1800</v>
      </c>
      <c r="B1801" t="s">
        <v>16</v>
      </c>
      <c r="C1801">
        <v>2017</v>
      </c>
      <c r="D1801" t="s">
        <v>13</v>
      </c>
      <c r="E1801">
        <v>3</v>
      </c>
      <c r="F1801">
        <v>27</v>
      </c>
      <c r="G1801" t="s">
        <v>14</v>
      </c>
      <c r="H1801" t="s">
        <v>12</v>
      </c>
      <c r="I1801">
        <v>5</v>
      </c>
      <c r="J1801">
        <v>1</v>
      </c>
      <c r="K1801" t="str">
        <f>IF(employee[[#This Row],[LeaveOrNot]]=1, "Leave", "Active")</f>
        <v>Leave</v>
      </c>
    </row>
    <row r="1802" spans="1:11" x14ac:dyDescent="0.25">
      <c r="A1802" t="str" cm="1">
        <f t="array" ref="A1802">"EMP" &amp; TEXT(ROW() - ROW(employee[#Headers]), "0000")</f>
        <v>EMP1801</v>
      </c>
      <c r="B1802" t="s">
        <v>9</v>
      </c>
      <c r="C1802">
        <v>2016</v>
      </c>
      <c r="D1802" t="s">
        <v>10</v>
      </c>
      <c r="E1802">
        <v>3</v>
      </c>
      <c r="F1802">
        <v>27</v>
      </c>
      <c r="G1802" t="s">
        <v>11</v>
      </c>
      <c r="H1802" t="s">
        <v>12</v>
      </c>
      <c r="I1802">
        <v>5</v>
      </c>
      <c r="J1802">
        <v>0</v>
      </c>
      <c r="K1802" t="str">
        <f>IF(employee[[#This Row],[LeaveOrNot]]=1, "Leave", "Active")</f>
        <v>Active</v>
      </c>
    </row>
    <row r="1803" spans="1:11" x14ac:dyDescent="0.25">
      <c r="A1803" t="str" cm="1">
        <f t="array" ref="A1803">"EMP" &amp; TEXT(ROW() - ROW(employee[#Headers]), "0000")</f>
        <v>EMP1802</v>
      </c>
      <c r="B1803" t="s">
        <v>9</v>
      </c>
      <c r="C1803">
        <v>2012</v>
      </c>
      <c r="D1803" t="s">
        <v>10</v>
      </c>
      <c r="E1803">
        <v>3</v>
      </c>
      <c r="F1803">
        <v>27</v>
      </c>
      <c r="G1803" t="s">
        <v>11</v>
      </c>
      <c r="H1803" t="s">
        <v>12</v>
      </c>
      <c r="I1803">
        <v>5</v>
      </c>
      <c r="J1803">
        <v>0</v>
      </c>
      <c r="K1803" t="str">
        <f>IF(employee[[#This Row],[LeaveOrNot]]=1, "Leave", "Active")</f>
        <v>Active</v>
      </c>
    </row>
    <row r="1804" spans="1:11" x14ac:dyDescent="0.25">
      <c r="A1804" t="str" cm="1">
        <f t="array" ref="A1804">"EMP" &amp; TEXT(ROW() - ROW(employee[#Headers]), "0000")</f>
        <v>EMP1803</v>
      </c>
      <c r="B1804" t="s">
        <v>9</v>
      </c>
      <c r="C1804">
        <v>2014</v>
      </c>
      <c r="D1804" t="s">
        <v>10</v>
      </c>
      <c r="E1804">
        <v>3</v>
      </c>
      <c r="F1804">
        <v>25</v>
      </c>
      <c r="G1804" t="s">
        <v>14</v>
      </c>
      <c r="H1804" t="s">
        <v>12</v>
      </c>
      <c r="I1804">
        <v>3</v>
      </c>
      <c r="J1804">
        <v>0</v>
      </c>
      <c r="K1804" t="str">
        <f>IF(employee[[#This Row],[LeaveOrNot]]=1, "Leave", "Active")</f>
        <v>Active</v>
      </c>
    </row>
    <row r="1805" spans="1:11" x14ac:dyDescent="0.25">
      <c r="A1805" t="str" cm="1">
        <f t="array" ref="A1805">"EMP" &amp; TEXT(ROW() - ROW(employee[#Headers]), "0000")</f>
        <v>EMP1804</v>
      </c>
      <c r="B1805" t="s">
        <v>9</v>
      </c>
      <c r="C1805">
        <v>2016</v>
      </c>
      <c r="D1805" t="s">
        <v>10</v>
      </c>
      <c r="E1805">
        <v>3</v>
      </c>
      <c r="F1805">
        <v>26</v>
      </c>
      <c r="G1805" t="s">
        <v>14</v>
      </c>
      <c r="H1805" t="s">
        <v>12</v>
      </c>
      <c r="I1805">
        <v>4</v>
      </c>
      <c r="J1805">
        <v>0</v>
      </c>
      <c r="K1805" t="str">
        <f>IF(employee[[#This Row],[LeaveOrNot]]=1, "Leave", "Active")</f>
        <v>Active</v>
      </c>
    </row>
    <row r="1806" spans="1:11" x14ac:dyDescent="0.25">
      <c r="A1806" t="str" cm="1">
        <f t="array" ref="A1806">"EMP" &amp; TEXT(ROW() - ROW(employee[#Headers]), "0000")</f>
        <v>EMP1805</v>
      </c>
      <c r="B1806" t="s">
        <v>9</v>
      </c>
      <c r="C1806">
        <v>2016</v>
      </c>
      <c r="D1806" t="s">
        <v>10</v>
      </c>
      <c r="E1806">
        <v>3</v>
      </c>
      <c r="F1806">
        <v>26</v>
      </c>
      <c r="G1806" t="s">
        <v>14</v>
      </c>
      <c r="H1806" t="s">
        <v>12</v>
      </c>
      <c r="I1806">
        <v>4</v>
      </c>
      <c r="J1806">
        <v>0</v>
      </c>
      <c r="K1806" t="str">
        <f>IF(employee[[#This Row],[LeaveOrNot]]=1, "Leave", "Active")</f>
        <v>Active</v>
      </c>
    </row>
    <row r="1807" spans="1:11" x14ac:dyDescent="0.25">
      <c r="A1807" t="str" cm="1">
        <f t="array" ref="A1807">"EMP" &amp; TEXT(ROW() - ROW(employee[#Headers]), "0000")</f>
        <v>EMP1806</v>
      </c>
      <c r="B1807" t="s">
        <v>9</v>
      </c>
      <c r="C1807">
        <v>2014</v>
      </c>
      <c r="D1807" t="s">
        <v>15</v>
      </c>
      <c r="E1807">
        <v>3</v>
      </c>
      <c r="F1807">
        <v>26</v>
      </c>
      <c r="G1807" t="s">
        <v>11</v>
      </c>
      <c r="H1807" t="s">
        <v>12</v>
      </c>
      <c r="I1807">
        <v>4</v>
      </c>
      <c r="J1807">
        <v>0</v>
      </c>
      <c r="K1807" t="str">
        <f>IF(employee[[#This Row],[LeaveOrNot]]=1, "Leave", "Active")</f>
        <v>Active</v>
      </c>
    </row>
    <row r="1808" spans="1:11" x14ac:dyDescent="0.25">
      <c r="A1808" t="str" cm="1">
        <f t="array" ref="A1808">"EMP" &amp; TEXT(ROW() - ROW(employee[#Headers]), "0000")</f>
        <v>EMP1807</v>
      </c>
      <c r="B1808" t="s">
        <v>9</v>
      </c>
      <c r="C1808">
        <v>2014</v>
      </c>
      <c r="D1808" t="s">
        <v>10</v>
      </c>
      <c r="E1808">
        <v>3</v>
      </c>
      <c r="F1808">
        <v>28</v>
      </c>
      <c r="G1808" t="s">
        <v>11</v>
      </c>
      <c r="H1808" t="s">
        <v>12</v>
      </c>
      <c r="I1808">
        <v>3</v>
      </c>
      <c r="J1808">
        <v>0</v>
      </c>
      <c r="K1808" t="str">
        <f>IF(employee[[#This Row],[LeaveOrNot]]=1, "Leave", "Active")</f>
        <v>Active</v>
      </c>
    </row>
    <row r="1809" spans="1:11" x14ac:dyDescent="0.25">
      <c r="A1809" t="str" cm="1">
        <f t="array" ref="A1809">"EMP" &amp; TEXT(ROW() - ROW(employee[#Headers]), "0000")</f>
        <v>EMP1808</v>
      </c>
      <c r="B1809" t="s">
        <v>9</v>
      </c>
      <c r="C1809">
        <v>2012</v>
      </c>
      <c r="D1809" t="s">
        <v>13</v>
      </c>
      <c r="E1809">
        <v>3</v>
      </c>
      <c r="F1809">
        <v>25</v>
      </c>
      <c r="G1809" t="s">
        <v>11</v>
      </c>
      <c r="H1809" t="s">
        <v>12</v>
      </c>
      <c r="I1809">
        <v>3</v>
      </c>
      <c r="J1809">
        <v>0</v>
      </c>
      <c r="K1809" t="str">
        <f>IF(employee[[#This Row],[LeaveOrNot]]=1, "Leave", "Active")</f>
        <v>Active</v>
      </c>
    </row>
    <row r="1810" spans="1:11" x14ac:dyDescent="0.25">
      <c r="A1810" t="str" cm="1">
        <f t="array" ref="A1810">"EMP" &amp; TEXT(ROW() - ROW(employee[#Headers]), "0000")</f>
        <v>EMP1809</v>
      </c>
      <c r="B1810" t="s">
        <v>16</v>
      </c>
      <c r="C1810">
        <v>2014</v>
      </c>
      <c r="D1810" t="s">
        <v>10</v>
      </c>
      <c r="E1810">
        <v>3</v>
      </c>
      <c r="F1810">
        <v>28</v>
      </c>
      <c r="G1810" t="s">
        <v>14</v>
      </c>
      <c r="H1810" t="s">
        <v>12</v>
      </c>
      <c r="I1810">
        <v>3</v>
      </c>
      <c r="J1810">
        <v>1</v>
      </c>
      <c r="K1810" t="str">
        <f>IF(employee[[#This Row],[LeaveOrNot]]=1, "Leave", "Active")</f>
        <v>Leave</v>
      </c>
    </row>
    <row r="1811" spans="1:11" x14ac:dyDescent="0.25">
      <c r="A1811" t="str" cm="1">
        <f t="array" ref="A1811">"EMP" &amp; TEXT(ROW() - ROW(employee[#Headers]), "0000")</f>
        <v>EMP1810</v>
      </c>
      <c r="B1811" t="s">
        <v>9</v>
      </c>
      <c r="C1811">
        <v>2016</v>
      </c>
      <c r="D1811" t="s">
        <v>15</v>
      </c>
      <c r="E1811">
        <v>3</v>
      </c>
      <c r="F1811">
        <v>26</v>
      </c>
      <c r="G1811" t="s">
        <v>11</v>
      </c>
      <c r="H1811" t="s">
        <v>12</v>
      </c>
      <c r="I1811">
        <v>4</v>
      </c>
      <c r="J1811">
        <v>0</v>
      </c>
      <c r="K1811" t="str">
        <f>IF(employee[[#This Row],[LeaveOrNot]]=1, "Leave", "Active")</f>
        <v>Active</v>
      </c>
    </row>
    <row r="1812" spans="1:11" x14ac:dyDescent="0.25">
      <c r="A1812" t="str" cm="1">
        <f t="array" ref="A1812">"EMP" &amp; TEXT(ROW() - ROW(employee[#Headers]), "0000")</f>
        <v>EMP1811</v>
      </c>
      <c r="B1812" t="s">
        <v>9</v>
      </c>
      <c r="C1812">
        <v>2012</v>
      </c>
      <c r="D1812" t="s">
        <v>15</v>
      </c>
      <c r="E1812">
        <v>3</v>
      </c>
      <c r="F1812">
        <v>24</v>
      </c>
      <c r="G1812" t="s">
        <v>14</v>
      </c>
      <c r="H1812" t="s">
        <v>12</v>
      </c>
      <c r="I1812">
        <v>2</v>
      </c>
      <c r="J1812">
        <v>0</v>
      </c>
      <c r="K1812" t="str">
        <f>IF(employee[[#This Row],[LeaveOrNot]]=1, "Leave", "Active")</f>
        <v>Active</v>
      </c>
    </row>
    <row r="1813" spans="1:11" x14ac:dyDescent="0.25">
      <c r="A1813" t="str" cm="1">
        <f t="array" ref="A1813">"EMP" &amp; TEXT(ROW() - ROW(employee[#Headers]), "0000")</f>
        <v>EMP1812</v>
      </c>
      <c r="B1813" t="s">
        <v>9</v>
      </c>
      <c r="C1813">
        <v>2015</v>
      </c>
      <c r="D1813" t="s">
        <v>13</v>
      </c>
      <c r="E1813">
        <v>2</v>
      </c>
      <c r="F1813">
        <v>28</v>
      </c>
      <c r="G1813" t="s">
        <v>14</v>
      </c>
      <c r="H1813" t="s">
        <v>12</v>
      </c>
      <c r="I1813">
        <v>4</v>
      </c>
      <c r="J1813">
        <v>1</v>
      </c>
      <c r="K1813" t="str">
        <f>IF(employee[[#This Row],[LeaveOrNot]]=1, "Leave", "Active")</f>
        <v>Leave</v>
      </c>
    </row>
    <row r="1814" spans="1:11" x14ac:dyDescent="0.25">
      <c r="A1814" t="str" cm="1">
        <f t="array" ref="A1814">"EMP" &amp; TEXT(ROW() - ROW(employee[#Headers]), "0000")</f>
        <v>EMP1813</v>
      </c>
      <c r="B1814" t="s">
        <v>9</v>
      </c>
      <c r="C1814">
        <v>2017</v>
      </c>
      <c r="D1814" t="s">
        <v>15</v>
      </c>
      <c r="E1814">
        <v>2</v>
      </c>
      <c r="F1814">
        <v>24</v>
      </c>
      <c r="G1814" t="s">
        <v>11</v>
      </c>
      <c r="H1814" t="s">
        <v>12</v>
      </c>
      <c r="I1814">
        <v>2</v>
      </c>
      <c r="J1814">
        <v>0</v>
      </c>
      <c r="K1814" t="str">
        <f>IF(employee[[#This Row],[LeaveOrNot]]=1, "Leave", "Active")</f>
        <v>Active</v>
      </c>
    </row>
    <row r="1815" spans="1:11" x14ac:dyDescent="0.25">
      <c r="A1815" t="str" cm="1">
        <f t="array" ref="A1815">"EMP" &amp; TEXT(ROW() - ROW(employee[#Headers]), "0000")</f>
        <v>EMP1814</v>
      </c>
      <c r="B1815" t="s">
        <v>9</v>
      </c>
      <c r="C1815">
        <v>2015</v>
      </c>
      <c r="D1815" t="s">
        <v>15</v>
      </c>
      <c r="E1815">
        <v>3</v>
      </c>
      <c r="F1815">
        <v>25</v>
      </c>
      <c r="G1815" t="s">
        <v>11</v>
      </c>
      <c r="H1815" t="s">
        <v>12</v>
      </c>
      <c r="I1815">
        <v>3</v>
      </c>
      <c r="J1815">
        <v>0</v>
      </c>
      <c r="K1815" t="str">
        <f>IF(employee[[#This Row],[LeaveOrNot]]=1, "Leave", "Active")</f>
        <v>Active</v>
      </c>
    </row>
    <row r="1816" spans="1:11" x14ac:dyDescent="0.25">
      <c r="A1816" t="str" cm="1">
        <f t="array" ref="A1816">"EMP" &amp; TEXT(ROW() - ROW(employee[#Headers]), "0000")</f>
        <v>EMP1815</v>
      </c>
      <c r="B1816" t="s">
        <v>9</v>
      </c>
      <c r="C1816">
        <v>2013</v>
      </c>
      <c r="D1816" t="s">
        <v>10</v>
      </c>
      <c r="E1816">
        <v>3</v>
      </c>
      <c r="F1816">
        <v>27</v>
      </c>
      <c r="G1816" t="s">
        <v>11</v>
      </c>
      <c r="H1816" t="s">
        <v>12</v>
      </c>
      <c r="I1816">
        <v>5</v>
      </c>
      <c r="J1816">
        <v>0</v>
      </c>
      <c r="K1816" t="str">
        <f>IF(employee[[#This Row],[LeaveOrNot]]=1, "Leave", "Active")</f>
        <v>Active</v>
      </c>
    </row>
    <row r="1817" spans="1:11" x14ac:dyDescent="0.25">
      <c r="A1817" t="str" cm="1">
        <f t="array" ref="A1817">"EMP" &amp; TEXT(ROW() - ROW(employee[#Headers]), "0000")</f>
        <v>EMP1816</v>
      </c>
      <c r="B1817" t="s">
        <v>9</v>
      </c>
      <c r="C1817">
        <v>2015</v>
      </c>
      <c r="D1817" t="s">
        <v>10</v>
      </c>
      <c r="E1817">
        <v>3</v>
      </c>
      <c r="F1817">
        <v>27</v>
      </c>
      <c r="G1817" t="s">
        <v>11</v>
      </c>
      <c r="H1817" t="s">
        <v>12</v>
      </c>
      <c r="I1817">
        <v>5</v>
      </c>
      <c r="J1817">
        <v>0</v>
      </c>
      <c r="K1817" t="str">
        <f>IF(employee[[#This Row],[LeaveOrNot]]=1, "Leave", "Active")</f>
        <v>Active</v>
      </c>
    </row>
    <row r="1818" spans="1:11" x14ac:dyDescent="0.25">
      <c r="A1818" t="str" cm="1">
        <f t="array" ref="A1818">"EMP" &amp; TEXT(ROW() - ROW(employee[#Headers]), "0000")</f>
        <v>EMP1817</v>
      </c>
      <c r="B1818" t="s">
        <v>9</v>
      </c>
      <c r="C1818">
        <v>2017</v>
      </c>
      <c r="D1818" t="s">
        <v>10</v>
      </c>
      <c r="E1818">
        <v>3</v>
      </c>
      <c r="F1818">
        <v>28</v>
      </c>
      <c r="G1818" t="s">
        <v>14</v>
      </c>
      <c r="H1818" t="s">
        <v>12</v>
      </c>
      <c r="I1818">
        <v>3</v>
      </c>
      <c r="J1818">
        <v>1</v>
      </c>
      <c r="K1818" t="str">
        <f>IF(employee[[#This Row],[LeaveOrNot]]=1, "Leave", "Active")</f>
        <v>Leave</v>
      </c>
    </row>
    <row r="1819" spans="1:11" x14ac:dyDescent="0.25">
      <c r="A1819" t="str" cm="1">
        <f t="array" ref="A1819">"EMP" &amp; TEXT(ROW() - ROW(employee[#Headers]), "0000")</f>
        <v>EMP1818</v>
      </c>
      <c r="B1819" t="s">
        <v>9</v>
      </c>
      <c r="C1819">
        <v>2017</v>
      </c>
      <c r="D1819" t="s">
        <v>10</v>
      </c>
      <c r="E1819">
        <v>3</v>
      </c>
      <c r="F1819">
        <v>24</v>
      </c>
      <c r="G1819" t="s">
        <v>14</v>
      </c>
      <c r="H1819" t="s">
        <v>12</v>
      </c>
      <c r="I1819">
        <v>2</v>
      </c>
      <c r="J1819">
        <v>0</v>
      </c>
      <c r="K1819" t="str">
        <f>IF(employee[[#This Row],[LeaveOrNot]]=1, "Leave", "Active")</f>
        <v>Active</v>
      </c>
    </row>
    <row r="1820" spans="1:11" x14ac:dyDescent="0.25">
      <c r="A1820" t="str" cm="1">
        <f t="array" ref="A1820">"EMP" &amp; TEXT(ROW() - ROW(employee[#Headers]), "0000")</f>
        <v>EMP1819</v>
      </c>
      <c r="B1820" t="s">
        <v>16</v>
      </c>
      <c r="C1820">
        <v>2017</v>
      </c>
      <c r="D1820" t="s">
        <v>15</v>
      </c>
      <c r="E1820">
        <v>2</v>
      </c>
      <c r="F1820">
        <v>26</v>
      </c>
      <c r="G1820" t="s">
        <v>14</v>
      </c>
      <c r="H1820" t="s">
        <v>12</v>
      </c>
      <c r="I1820">
        <v>4</v>
      </c>
      <c r="J1820">
        <v>0</v>
      </c>
      <c r="K1820" t="str">
        <f>IF(employee[[#This Row],[LeaveOrNot]]=1, "Leave", "Active")</f>
        <v>Active</v>
      </c>
    </row>
    <row r="1821" spans="1:11" x14ac:dyDescent="0.25">
      <c r="A1821" t="str" cm="1">
        <f t="array" ref="A1821">"EMP" &amp; TEXT(ROW() - ROW(employee[#Headers]), "0000")</f>
        <v>EMP1820</v>
      </c>
      <c r="B1821" t="s">
        <v>9</v>
      </c>
      <c r="C1821">
        <v>2016</v>
      </c>
      <c r="D1821" t="s">
        <v>10</v>
      </c>
      <c r="E1821">
        <v>3</v>
      </c>
      <c r="F1821">
        <v>25</v>
      </c>
      <c r="G1821" t="s">
        <v>11</v>
      </c>
      <c r="H1821" t="s">
        <v>17</v>
      </c>
      <c r="I1821">
        <v>3</v>
      </c>
      <c r="J1821">
        <v>1</v>
      </c>
      <c r="K1821" t="str">
        <f>IF(employee[[#This Row],[LeaveOrNot]]=1, "Leave", "Active")</f>
        <v>Leave</v>
      </c>
    </row>
    <row r="1822" spans="1:11" x14ac:dyDescent="0.25">
      <c r="A1822" t="str" cm="1">
        <f t="array" ref="A1822">"EMP" &amp; TEXT(ROW() - ROW(employee[#Headers]), "0000")</f>
        <v>EMP1821</v>
      </c>
      <c r="B1822" t="s">
        <v>9</v>
      </c>
      <c r="C1822">
        <v>2016</v>
      </c>
      <c r="D1822" t="s">
        <v>10</v>
      </c>
      <c r="E1822">
        <v>3</v>
      </c>
      <c r="F1822">
        <v>26</v>
      </c>
      <c r="G1822" t="s">
        <v>11</v>
      </c>
      <c r="H1822" t="s">
        <v>17</v>
      </c>
      <c r="I1822">
        <v>4</v>
      </c>
      <c r="J1822">
        <v>0</v>
      </c>
      <c r="K1822" t="str">
        <f>IF(employee[[#This Row],[LeaveOrNot]]=1, "Leave", "Active")</f>
        <v>Active</v>
      </c>
    </row>
    <row r="1823" spans="1:11" x14ac:dyDescent="0.25">
      <c r="A1823" t="str" cm="1">
        <f t="array" ref="A1823">"EMP" &amp; TEXT(ROW() - ROW(employee[#Headers]), "0000")</f>
        <v>EMP1822</v>
      </c>
      <c r="B1823" t="s">
        <v>16</v>
      </c>
      <c r="C1823">
        <v>2017</v>
      </c>
      <c r="D1823" t="s">
        <v>10</v>
      </c>
      <c r="E1823">
        <v>2</v>
      </c>
      <c r="F1823">
        <v>24</v>
      </c>
      <c r="G1823" t="s">
        <v>14</v>
      </c>
      <c r="H1823" t="s">
        <v>12</v>
      </c>
      <c r="I1823">
        <v>2</v>
      </c>
      <c r="J1823">
        <v>0</v>
      </c>
      <c r="K1823" t="str">
        <f>IF(employee[[#This Row],[LeaveOrNot]]=1, "Leave", "Active")</f>
        <v>Active</v>
      </c>
    </row>
    <row r="1824" spans="1:11" x14ac:dyDescent="0.25">
      <c r="A1824" t="str" cm="1">
        <f t="array" ref="A1824">"EMP" &amp; TEXT(ROW() - ROW(employee[#Headers]), "0000")</f>
        <v>EMP1823</v>
      </c>
      <c r="B1824" t="s">
        <v>9</v>
      </c>
      <c r="C1824">
        <v>2017</v>
      </c>
      <c r="D1824" t="s">
        <v>10</v>
      </c>
      <c r="E1824">
        <v>3</v>
      </c>
      <c r="F1824">
        <v>27</v>
      </c>
      <c r="G1824" t="s">
        <v>11</v>
      </c>
      <c r="H1824" t="s">
        <v>17</v>
      </c>
      <c r="I1824">
        <v>5</v>
      </c>
      <c r="J1824">
        <v>0</v>
      </c>
      <c r="K1824" t="str">
        <f>IF(employee[[#This Row],[LeaveOrNot]]=1, "Leave", "Active")</f>
        <v>Active</v>
      </c>
    </row>
    <row r="1825" spans="1:11" x14ac:dyDescent="0.25">
      <c r="A1825" t="str" cm="1">
        <f t="array" ref="A1825">"EMP" &amp; TEXT(ROW() - ROW(employee[#Headers]), "0000")</f>
        <v>EMP1824</v>
      </c>
      <c r="B1825" t="s">
        <v>9</v>
      </c>
      <c r="C1825">
        <v>2014</v>
      </c>
      <c r="D1825" t="s">
        <v>13</v>
      </c>
      <c r="E1825">
        <v>2</v>
      </c>
      <c r="F1825">
        <v>27</v>
      </c>
      <c r="G1825" t="s">
        <v>14</v>
      </c>
      <c r="H1825" t="s">
        <v>12</v>
      </c>
      <c r="I1825">
        <v>5</v>
      </c>
      <c r="J1825">
        <v>1</v>
      </c>
      <c r="K1825" t="str">
        <f>IF(employee[[#This Row],[LeaveOrNot]]=1, "Leave", "Active")</f>
        <v>Leave</v>
      </c>
    </row>
    <row r="1826" spans="1:11" x14ac:dyDescent="0.25">
      <c r="A1826" t="str" cm="1">
        <f t="array" ref="A1826">"EMP" &amp; TEXT(ROW() - ROW(employee[#Headers]), "0000")</f>
        <v>EMP1825</v>
      </c>
      <c r="B1826" t="s">
        <v>16</v>
      </c>
      <c r="C1826">
        <v>2017</v>
      </c>
      <c r="D1826" t="s">
        <v>15</v>
      </c>
      <c r="E1826">
        <v>1</v>
      </c>
      <c r="F1826">
        <v>24</v>
      </c>
      <c r="G1826" t="s">
        <v>14</v>
      </c>
      <c r="H1826" t="s">
        <v>12</v>
      </c>
      <c r="I1826">
        <v>2</v>
      </c>
      <c r="J1826">
        <v>0</v>
      </c>
      <c r="K1826" t="str">
        <f>IF(employee[[#This Row],[LeaveOrNot]]=1, "Leave", "Active")</f>
        <v>Active</v>
      </c>
    </row>
    <row r="1827" spans="1:11" x14ac:dyDescent="0.25">
      <c r="A1827" t="str" cm="1">
        <f t="array" ref="A1827">"EMP" &amp; TEXT(ROW() - ROW(employee[#Headers]), "0000")</f>
        <v>EMP1826</v>
      </c>
      <c r="B1827" t="s">
        <v>9</v>
      </c>
      <c r="C1827">
        <v>2014</v>
      </c>
      <c r="D1827" t="s">
        <v>10</v>
      </c>
      <c r="E1827">
        <v>3</v>
      </c>
      <c r="F1827">
        <v>28</v>
      </c>
      <c r="G1827" t="s">
        <v>11</v>
      </c>
      <c r="H1827" t="s">
        <v>12</v>
      </c>
      <c r="I1827">
        <v>1</v>
      </c>
      <c r="J1827">
        <v>0</v>
      </c>
      <c r="K1827" t="str">
        <f>IF(employee[[#This Row],[LeaveOrNot]]=1, "Leave", "Active")</f>
        <v>Active</v>
      </c>
    </row>
    <row r="1828" spans="1:11" x14ac:dyDescent="0.25">
      <c r="A1828" t="str" cm="1">
        <f t="array" ref="A1828">"EMP" &amp; TEXT(ROW() - ROW(employee[#Headers]), "0000")</f>
        <v>EMP1827</v>
      </c>
      <c r="B1828" t="s">
        <v>9</v>
      </c>
      <c r="C1828">
        <v>2013</v>
      </c>
      <c r="D1828" t="s">
        <v>13</v>
      </c>
      <c r="E1828">
        <v>3</v>
      </c>
      <c r="F1828">
        <v>26</v>
      </c>
      <c r="G1828" t="s">
        <v>11</v>
      </c>
      <c r="H1828" t="s">
        <v>12</v>
      </c>
      <c r="I1828">
        <v>4</v>
      </c>
      <c r="J1828">
        <v>0</v>
      </c>
      <c r="K1828" t="str">
        <f>IF(employee[[#This Row],[LeaveOrNot]]=1, "Leave", "Active")</f>
        <v>Active</v>
      </c>
    </row>
    <row r="1829" spans="1:11" x14ac:dyDescent="0.25">
      <c r="A1829" t="str" cm="1">
        <f t="array" ref="A1829">"EMP" &amp; TEXT(ROW() - ROW(employee[#Headers]), "0000")</f>
        <v>EMP1828</v>
      </c>
      <c r="B1829" t="s">
        <v>9</v>
      </c>
      <c r="C1829">
        <v>2014</v>
      </c>
      <c r="D1829" t="s">
        <v>13</v>
      </c>
      <c r="E1829">
        <v>3</v>
      </c>
      <c r="F1829">
        <v>28</v>
      </c>
      <c r="G1829" t="s">
        <v>11</v>
      </c>
      <c r="H1829" t="s">
        <v>12</v>
      </c>
      <c r="I1829">
        <v>0</v>
      </c>
      <c r="J1829">
        <v>0</v>
      </c>
      <c r="K1829" t="str">
        <f>IF(employee[[#This Row],[LeaveOrNot]]=1, "Leave", "Active")</f>
        <v>Active</v>
      </c>
    </row>
    <row r="1830" spans="1:11" x14ac:dyDescent="0.25">
      <c r="A1830" t="str" cm="1">
        <f t="array" ref="A1830">"EMP" &amp; TEXT(ROW() - ROW(employee[#Headers]), "0000")</f>
        <v>EMP1829</v>
      </c>
      <c r="B1830" t="s">
        <v>16</v>
      </c>
      <c r="C1830">
        <v>2013</v>
      </c>
      <c r="D1830" t="s">
        <v>15</v>
      </c>
      <c r="E1830">
        <v>3</v>
      </c>
      <c r="F1830">
        <v>28</v>
      </c>
      <c r="G1830" t="s">
        <v>11</v>
      </c>
      <c r="H1830" t="s">
        <v>12</v>
      </c>
      <c r="I1830">
        <v>1</v>
      </c>
      <c r="J1830">
        <v>0</v>
      </c>
      <c r="K1830" t="str">
        <f>IF(employee[[#This Row],[LeaveOrNot]]=1, "Leave", "Active")</f>
        <v>Active</v>
      </c>
    </row>
    <row r="1831" spans="1:11" x14ac:dyDescent="0.25">
      <c r="A1831" t="str" cm="1">
        <f t="array" ref="A1831">"EMP" &amp; TEXT(ROW() - ROW(employee[#Headers]), "0000")</f>
        <v>EMP1830</v>
      </c>
      <c r="B1831" t="s">
        <v>16</v>
      </c>
      <c r="C1831">
        <v>2017</v>
      </c>
      <c r="D1831" t="s">
        <v>13</v>
      </c>
      <c r="E1831">
        <v>2</v>
      </c>
      <c r="F1831">
        <v>27</v>
      </c>
      <c r="G1831" t="s">
        <v>14</v>
      </c>
      <c r="H1831" t="s">
        <v>12</v>
      </c>
      <c r="I1831">
        <v>5</v>
      </c>
      <c r="J1831">
        <v>0</v>
      </c>
      <c r="K1831" t="str">
        <f>IF(employee[[#This Row],[LeaveOrNot]]=1, "Leave", "Active")</f>
        <v>Active</v>
      </c>
    </row>
    <row r="1832" spans="1:11" x14ac:dyDescent="0.25">
      <c r="A1832" t="str" cm="1">
        <f t="array" ref="A1832">"EMP" &amp; TEXT(ROW() - ROW(employee[#Headers]), "0000")</f>
        <v>EMP1831</v>
      </c>
      <c r="B1832" t="s">
        <v>9</v>
      </c>
      <c r="C1832">
        <v>2017</v>
      </c>
      <c r="D1832" t="s">
        <v>13</v>
      </c>
      <c r="E1832">
        <v>3</v>
      </c>
      <c r="F1832">
        <v>28</v>
      </c>
      <c r="G1832" t="s">
        <v>11</v>
      </c>
      <c r="H1832" t="s">
        <v>12</v>
      </c>
      <c r="I1832">
        <v>1</v>
      </c>
      <c r="J1832">
        <v>0</v>
      </c>
      <c r="K1832" t="str">
        <f>IF(employee[[#This Row],[LeaveOrNot]]=1, "Leave", "Active")</f>
        <v>Active</v>
      </c>
    </row>
    <row r="1833" spans="1:11" x14ac:dyDescent="0.25">
      <c r="A1833" t="str" cm="1">
        <f t="array" ref="A1833">"EMP" &amp; TEXT(ROW() - ROW(employee[#Headers]), "0000")</f>
        <v>EMP1832</v>
      </c>
      <c r="B1833" t="s">
        <v>9</v>
      </c>
      <c r="C1833">
        <v>2016</v>
      </c>
      <c r="D1833" t="s">
        <v>15</v>
      </c>
      <c r="E1833">
        <v>3</v>
      </c>
      <c r="F1833">
        <v>26</v>
      </c>
      <c r="G1833" t="s">
        <v>14</v>
      </c>
      <c r="H1833" t="s">
        <v>12</v>
      </c>
      <c r="I1833">
        <v>4</v>
      </c>
      <c r="J1833">
        <v>0</v>
      </c>
      <c r="K1833" t="str">
        <f>IF(employee[[#This Row],[LeaveOrNot]]=1, "Leave", "Active")</f>
        <v>Active</v>
      </c>
    </row>
    <row r="1834" spans="1:11" x14ac:dyDescent="0.25">
      <c r="A1834" t="str" cm="1">
        <f t="array" ref="A1834">"EMP" &amp; TEXT(ROW() - ROW(employee[#Headers]), "0000")</f>
        <v>EMP1833</v>
      </c>
      <c r="B1834" t="s">
        <v>18</v>
      </c>
      <c r="C1834">
        <v>2018</v>
      </c>
      <c r="D1834" t="s">
        <v>10</v>
      </c>
      <c r="E1834">
        <v>3</v>
      </c>
      <c r="F1834">
        <v>27</v>
      </c>
      <c r="G1834" t="s">
        <v>11</v>
      </c>
      <c r="H1834" t="s">
        <v>12</v>
      </c>
      <c r="I1834">
        <v>5</v>
      </c>
      <c r="J1834">
        <v>1</v>
      </c>
      <c r="K1834" t="str">
        <f>IF(employee[[#This Row],[LeaveOrNot]]=1, "Leave", "Active")</f>
        <v>Leave</v>
      </c>
    </row>
    <row r="1835" spans="1:11" x14ac:dyDescent="0.25">
      <c r="A1835" t="str" cm="1">
        <f t="array" ref="A1835">"EMP" &amp; TEXT(ROW() - ROW(employee[#Headers]), "0000")</f>
        <v>EMP1834</v>
      </c>
      <c r="B1835" t="s">
        <v>9</v>
      </c>
      <c r="C1835">
        <v>2014</v>
      </c>
      <c r="D1835" t="s">
        <v>13</v>
      </c>
      <c r="E1835">
        <v>3</v>
      </c>
      <c r="F1835">
        <v>26</v>
      </c>
      <c r="G1835" t="s">
        <v>11</v>
      </c>
      <c r="H1835" t="s">
        <v>12</v>
      </c>
      <c r="I1835">
        <v>4</v>
      </c>
      <c r="J1835">
        <v>0</v>
      </c>
      <c r="K1835" t="str">
        <f>IF(employee[[#This Row],[LeaveOrNot]]=1, "Leave", "Active")</f>
        <v>Active</v>
      </c>
    </row>
    <row r="1836" spans="1:11" x14ac:dyDescent="0.25">
      <c r="A1836" t="str" cm="1">
        <f t="array" ref="A1836">"EMP" &amp; TEXT(ROW() - ROW(employee[#Headers]), "0000")</f>
        <v>EMP1835</v>
      </c>
      <c r="B1836" t="s">
        <v>9</v>
      </c>
      <c r="C1836">
        <v>2013</v>
      </c>
      <c r="D1836" t="s">
        <v>13</v>
      </c>
      <c r="E1836">
        <v>3</v>
      </c>
      <c r="F1836">
        <v>25</v>
      </c>
      <c r="G1836" t="s">
        <v>11</v>
      </c>
      <c r="H1836" t="s">
        <v>12</v>
      </c>
      <c r="I1836">
        <v>3</v>
      </c>
      <c r="J1836">
        <v>0</v>
      </c>
      <c r="K1836" t="str">
        <f>IF(employee[[#This Row],[LeaveOrNot]]=1, "Leave", "Active")</f>
        <v>Active</v>
      </c>
    </row>
    <row r="1837" spans="1:11" x14ac:dyDescent="0.25">
      <c r="A1837" t="str" cm="1">
        <f t="array" ref="A1837">"EMP" &amp; TEXT(ROW() - ROW(employee[#Headers]), "0000")</f>
        <v>EMP1836</v>
      </c>
      <c r="B1837" t="s">
        <v>16</v>
      </c>
      <c r="C1837">
        <v>2017</v>
      </c>
      <c r="D1837" t="s">
        <v>13</v>
      </c>
      <c r="E1837">
        <v>3</v>
      </c>
      <c r="F1837">
        <v>25</v>
      </c>
      <c r="G1837" t="s">
        <v>11</v>
      </c>
      <c r="H1837" t="s">
        <v>12</v>
      </c>
      <c r="I1837">
        <v>3</v>
      </c>
      <c r="J1837">
        <v>0</v>
      </c>
      <c r="K1837" t="str">
        <f>IF(employee[[#This Row],[LeaveOrNot]]=1, "Leave", "Active")</f>
        <v>Active</v>
      </c>
    </row>
    <row r="1838" spans="1:11" x14ac:dyDescent="0.25">
      <c r="A1838" t="str" cm="1">
        <f t="array" ref="A1838">"EMP" &amp; TEXT(ROW() - ROW(employee[#Headers]), "0000")</f>
        <v>EMP1837</v>
      </c>
      <c r="B1838" t="s">
        <v>9</v>
      </c>
      <c r="C1838">
        <v>2017</v>
      </c>
      <c r="D1838" t="s">
        <v>13</v>
      </c>
      <c r="E1838">
        <v>2</v>
      </c>
      <c r="F1838">
        <v>24</v>
      </c>
      <c r="G1838" t="s">
        <v>14</v>
      </c>
      <c r="H1838" t="s">
        <v>12</v>
      </c>
      <c r="I1838">
        <v>2</v>
      </c>
      <c r="J1838">
        <v>1</v>
      </c>
      <c r="K1838" t="str">
        <f>IF(employee[[#This Row],[LeaveOrNot]]=1, "Leave", "Active")</f>
        <v>Leave</v>
      </c>
    </row>
    <row r="1839" spans="1:11" x14ac:dyDescent="0.25">
      <c r="A1839" t="str" cm="1">
        <f t="array" ref="A1839">"EMP" &amp; TEXT(ROW() - ROW(employee[#Headers]), "0000")</f>
        <v>EMP1838</v>
      </c>
      <c r="B1839" t="s">
        <v>9</v>
      </c>
      <c r="C1839">
        <v>2017</v>
      </c>
      <c r="D1839" t="s">
        <v>15</v>
      </c>
      <c r="E1839">
        <v>3</v>
      </c>
      <c r="F1839">
        <v>24</v>
      </c>
      <c r="G1839" t="s">
        <v>14</v>
      </c>
      <c r="H1839" t="s">
        <v>12</v>
      </c>
      <c r="I1839">
        <v>2</v>
      </c>
      <c r="J1839">
        <v>0</v>
      </c>
      <c r="K1839" t="str">
        <f>IF(employee[[#This Row],[LeaveOrNot]]=1, "Leave", "Active")</f>
        <v>Active</v>
      </c>
    </row>
    <row r="1840" spans="1:11" x14ac:dyDescent="0.25">
      <c r="A1840" t="str" cm="1">
        <f t="array" ref="A1840">"EMP" &amp; TEXT(ROW() - ROW(employee[#Headers]), "0000")</f>
        <v>EMP1839</v>
      </c>
      <c r="B1840" t="s">
        <v>18</v>
      </c>
      <c r="C1840">
        <v>2014</v>
      </c>
      <c r="D1840" t="s">
        <v>13</v>
      </c>
      <c r="E1840">
        <v>3</v>
      </c>
      <c r="F1840">
        <v>24</v>
      </c>
      <c r="G1840" t="s">
        <v>11</v>
      </c>
      <c r="H1840" t="s">
        <v>12</v>
      </c>
      <c r="I1840">
        <v>2</v>
      </c>
      <c r="J1840">
        <v>0</v>
      </c>
      <c r="K1840" t="str">
        <f>IF(employee[[#This Row],[LeaveOrNot]]=1, "Leave", "Active")</f>
        <v>Active</v>
      </c>
    </row>
    <row r="1841" spans="1:11" x14ac:dyDescent="0.25">
      <c r="A1841" t="str" cm="1">
        <f t="array" ref="A1841">"EMP" &amp; TEXT(ROW() - ROW(employee[#Headers]), "0000")</f>
        <v>EMP1840</v>
      </c>
      <c r="B1841" t="s">
        <v>18</v>
      </c>
      <c r="C1841">
        <v>2017</v>
      </c>
      <c r="D1841" t="s">
        <v>10</v>
      </c>
      <c r="E1841">
        <v>3</v>
      </c>
      <c r="F1841">
        <v>24</v>
      </c>
      <c r="G1841" t="s">
        <v>14</v>
      </c>
      <c r="H1841" t="s">
        <v>12</v>
      </c>
      <c r="I1841">
        <v>2</v>
      </c>
      <c r="J1841">
        <v>0</v>
      </c>
      <c r="K1841" t="str">
        <f>IF(employee[[#This Row],[LeaveOrNot]]=1, "Leave", "Active")</f>
        <v>Active</v>
      </c>
    </row>
    <row r="1842" spans="1:11" x14ac:dyDescent="0.25">
      <c r="A1842" t="str" cm="1">
        <f t="array" ref="A1842">"EMP" &amp; TEXT(ROW() - ROW(employee[#Headers]), "0000")</f>
        <v>EMP1841</v>
      </c>
      <c r="B1842" t="s">
        <v>16</v>
      </c>
      <c r="C1842">
        <v>2017</v>
      </c>
      <c r="D1842" t="s">
        <v>15</v>
      </c>
      <c r="E1842">
        <v>2</v>
      </c>
      <c r="F1842">
        <v>26</v>
      </c>
      <c r="G1842" t="s">
        <v>11</v>
      </c>
      <c r="H1842" t="s">
        <v>12</v>
      </c>
      <c r="I1842">
        <v>4</v>
      </c>
      <c r="J1842">
        <v>1</v>
      </c>
      <c r="K1842" t="str">
        <f>IF(employee[[#This Row],[LeaveOrNot]]=1, "Leave", "Active")</f>
        <v>Leave</v>
      </c>
    </row>
    <row r="1843" spans="1:11" x14ac:dyDescent="0.25">
      <c r="A1843" t="str" cm="1">
        <f t="array" ref="A1843">"EMP" &amp; TEXT(ROW() - ROW(employee[#Headers]), "0000")</f>
        <v>EMP1842</v>
      </c>
      <c r="B1843" t="s">
        <v>9</v>
      </c>
      <c r="C1843">
        <v>2013</v>
      </c>
      <c r="D1843" t="s">
        <v>13</v>
      </c>
      <c r="E1843">
        <v>2</v>
      </c>
      <c r="F1843">
        <v>24</v>
      </c>
      <c r="G1843" t="s">
        <v>11</v>
      </c>
      <c r="H1843" t="s">
        <v>17</v>
      </c>
      <c r="I1843">
        <v>2</v>
      </c>
      <c r="J1843">
        <v>1</v>
      </c>
      <c r="K1843" t="str">
        <f>IF(employee[[#This Row],[LeaveOrNot]]=1, "Leave", "Active")</f>
        <v>Leave</v>
      </c>
    </row>
    <row r="1844" spans="1:11" x14ac:dyDescent="0.25">
      <c r="A1844" t="str" cm="1">
        <f t="array" ref="A1844">"EMP" &amp; TEXT(ROW() - ROW(employee[#Headers]), "0000")</f>
        <v>EMP1843</v>
      </c>
      <c r="B1844" t="s">
        <v>18</v>
      </c>
      <c r="C1844">
        <v>2016</v>
      </c>
      <c r="D1844" t="s">
        <v>15</v>
      </c>
      <c r="E1844">
        <v>3</v>
      </c>
      <c r="F1844">
        <v>27</v>
      </c>
      <c r="G1844" t="s">
        <v>14</v>
      </c>
      <c r="H1844" t="s">
        <v>12</v>
      </c>
      <c r="I1844">
        <v>5</v>
      </c>
      <c r="J1844">
        <v>0</v>
      </c>
      <c r="K1844" t="str">
        <f>IF(employee[[#This Row],[LeaveOrNot]]=1, "Leave", "Active")</f>
        <v>Active</v>
      </c>
    </row>
    <row r="1845" spans="1:11" x14ac:dyDescent="0.25">
      <c r="A1845" t="str" cm="1">
        <f t="array" ref="A1845">"EMP" &amp; TEXT(ROW() - ROW(employee[#Headers]), "0000")</f>
        <v>EMP1844</v>
      </c>
      <c r="B1845" t="s">
        <v>16</v>
      </c>
      <c r="C1845">
        <v>2017</v>
      </c>
      <c r="D1845" t="s">
        <v>15</v>
      </c>
      <c r="E1845">
        <v>2</v>
      </c>
      <c r="F1845">
        <v>25</v>
      </c>
      <c r="G1845" t="s">
        <v>14</v>
      </c>
      <c r="H1845" t="s">
        <v>17</v>
      </c>
      <c r="I1845">
        <v>3</v>
      </c>
      <c r="J1845">
        <v>1</v>
      </c>
      <c r="K1845" t="str">
        <f>IF(employee[[#This Row],[LeaveOrNot]]=1, "Leave", "Active")</f>
        <v>Leave</v>
      </c>
    </row>
    <row r="1846" spans="1:11" x14ac:dyDescent="0.25">
      <c r="A1846" t="str" cm="1">
        <f t="array" ref="A1846">"EMP" &amp; TEXT(ROW() - ROW(employee[#Headers]), "0000")</f>
        <v>EMP1845</v>
      </c>
      <c r="B1846" t="s">
        <v>9</v>
      </c>
      <c r="C1846">
        <v>2014</v>
      </c>
      <c r="D1846" t="s">
        <v>13</v>
      </c>
      <c r="E1846">
        <v>3</v>
      </c>
      <c r="F1846">
        <v>26</v>
      </c>
      <c r="G1846" t="s">
        <v>11</v>
      </c>
      <c r="H1846" t="s">
        <v>12</v>
      </c>
      <c r="I1846">
        <v>4</v>
      </c>
      <c r="J1846">
        <v>0</v>
      </c>
      <c r="K1846" t="str">
        <f>IF(employee[[#This Row],[LeaveOrNot]]=1, "Leave", "Active")</f>
        <v>Active</v>
      </c>
    </row>
    <row r="1847" spans="1:11" x14ac:dyDescent="0.25">
      <c r="A1847" t="str" cm="1">
        <f t="array" ref="A1847">"EMP" &amp; TEXT(ROW() - ROW(employee[#Headers]), "0000")</f>
        <v>EMP1846</v>
      </c>
      <c r="B1847" t="s">
        <v>9</v>
      </c>
      <c r="C1847">
        <v>2017</v>
      </c>
      <c r="D1847" t="s">
        <v>15</v>
      </c>
      <c r="E1847">
        <v>3</v>
      </c>
      <c r="F1847">
        <v>25</v>
      </c>
      <c r="G1847" t="s">
        <v>14</v>
      </c>
      <c r="H1847" t="s">
        <v>12</v>
      </c>
      <c r="I1847">
        <v>3</v>
      </c>
      <c r="J1847">
        <v>0</v>
      </c>
      <c r="K1847" t="str">
        <f>IF(employee[[#This Row],[LeaveOrNot]]=1, "Leave", "Active")</f>
        <v>Active</v>
      </c>
    </row>
    <row r="1848" spans="1:11" x14ac:dyDescent="0.25">
      <c r="A1848" t="str" cm="1">
        <f t="array" ref="A1848">"EMP" &amp; TEXT(ROW() - ROW(employee[#Headers]), "0000")</f>
        <v>EMP1847</v>
      </c>
      <c r="B1848" t="s">
        <v>9</v>
      </c>
      <c r="C1848">
        <v>2012</v>
      </c>
      <c r="D1848" t="s">
        <v>10</v>
      </c>
      <c r="E1848">
        <v>3</v>
      </c>
      <c r="F1848">
        <v>27</v>
      </c>
      <c r="G1848" t="s">
        <v>14</v>
      </c>
      <c r="H1848" t="s">
        <v>12</v>
      </c>
      <c r="I1848">
        <v>5</v>
      </c>
      <c r="J1848">
        <v>0</v>
      </c>
      <c r="K1848" t="str">
        <f>IF(employee[[#This Row],[LeaveOrNot]]=1, "Leave", "Active")</f>
        <v>Active</v>
      </c>
    </row>
    <row r="1849" spans="1:11" x14ac:dyDescent="0.25">
      <c r="A1849" t="str" cm="1">
        <f t="array" ref="A1849">"EMP" &amp; TEXT(ROW() - ROW(employee[#Headers]), "0000")</f>
        <v>EMP1848</v>
      </c>
      <c r="B1849" t="s">
        <v>9</v>
      </c>
      <c r="C1849">
        <v>2016</v>
      </c>
      <c r="D1849" t="s">
        <v>10</v>
      </c>
      <c r="E1849">
        <v>3</v>
      </c>
      <c r="F1849">
        <v>26</v>
      </c>
      <c r="G1849" t="s">
        <v>11</v>
      </c>
      <c r="H1849" t="s">
        <v>17</v>
      </c>
      <c r="I1849">
        <v>4</v>
      </c>
      <c r="J1849">
        <v>0</v>
      </c>
      <c r="K1849" t="str">
        <f>IF(employee[[#This Row],[LeaveOrNot]]=1, "Leave", "Active")</f>
        <v>Active</v>
      </c>
    </row>
    <row r="1850" spans="1:11" x14ac:dyDescent="0.25">
      <c r="A1850" t="str" cm="1">
        <f t="array" ref="A1850">"EMP" &amp; TEXT(ROW() - ROW(employee[#Headers]), "0000")</f>
        <v>EMP1849</v>
      </c>
      <c r="B1850" t="s">
        <v>9</v>
      </c>
      <c r="C1850">
        <v>2016</v>
      </c>
      <c r="D1850" t="s">
        <v>10</v>
      </c>
      <c r="E1850">
        <v>3</v>
      </c>
      <c r="F1850">
        <v>26</v>
      </c>
      <c r="G1850" t="s">
        <v>11</v>
      </c>
      <c r="H1850" t="s">
        <v>12</v>
      </c>
      <c r="I1850">
        <v>4</v>
      </c>
      <c r="J1850">
        <v>0</v>
      </c>
      <c r="K1850" t="str">
        <f>IF(employee[[#This Row],[LeaveOrNot]]=1, "Leave", "Active")</f>
        <v>Active</v>
      </c>
    </row>
    <row r="1851" spans="1:11" x14ac:dyDescent="0.25">
      <c r="A1851" t="str" cm="1">
        <f t="array" ref="A1851">"EMP" &amp; TEXT(ROW() - ROW(employee[#Headers]), "0000")</f>
        <v>EMP1850</v>
      </c>
      <c r="B1851" t="s">
        <v>9</v>
      </c>
      <c r="C1851">
        <v>2015</v>
      </c>
      <c r="D1851" t="s">
        <v>13</v>
      </c>
      <c r="E1851">
        <v>2</v>
      </c>
      <c r="F1851">
        <v>27</v>
      </c>
      <c r="G1851" t="s">
        <v>14</v>
      </c>
      <c r="H1851" t="s">
        <v>17</v>
      </c>
      <c r="I1851">
        <v>5</v>
      </c>
      <c r="J1851">
        <v>1</v>
      </c>
      <c r="K1851" t="str">
        <f>IF(employee[[#This Row],[LeaveOrNot]]=1, "Leave", "Active")</f>
        <v>Leave</v>
      </c>
    </row>
    <row r="1852" spans="1:11" x14ac:dyDescent="0.25">
      <c r="A1852" t="str" cm="1">
        <f t="array" ref="A1852">"EMP" &amp; TEXT(ROW() - ROW(employee[#Headers]), "0000")</f>
        <v>EMP1851</v>
      </c>
      <c r="B1852" t="s">
        <v>9</v>
      </c>
      <c r="C1852">
        <v>2016</v>
      </c>
      <c r="D1852" t="s">
        <v>13</v>
      </c>
      <c r="E1852">
        <v>3</v>
      </c>
      <c r="F1852">
        <v>28</v>
      </c>
      <c r="G1852" t="s">
        <v>14</v>
      </c>
      <c r="H1852" t="s">
        <v>12</v>
      </c>
      <c r="I1852">
        <v>2</v>
      </c>
      <c r="J1852">
        <v>1</v>
      </c>
      <c r="K1852" t="str">
        <f>IF(employee[[#This Row],[LeaveOrNot]]=1, "Leave", "Active")</f>
        <v>Leave</v>
      </c>
    </row>
    <row r="1853" spans="1:11" x14ac:dyDescent="0.25">
      <c r="A1853" t="str" cm="1">
        <f t="array" ref="A1853">"EMP" &amp; TEXT(ROW() - ROW(employee[#Headers]), "0000")</f>
        <v>EMP1852</v>
      </c>
      <c r="B1853" t="s">
        <v>16</v>
      </c>
      <c r="C1853">
        <v>2017</v>
      </c>
      <c r="D1853" t="s">
        <v>15</v>
      </c>
      <c r="E1853">
        <v>2</v>
      </c>
      <c r="F1853">
        <v>27</v>
      </c>
      <c r="G1853" t="s">
        <v>14</v>
      </c>
      <c r="H1853" t="s">
        <v>12</v>
      </c>
      <c r="I1853">
        <v>5</v>
      </c>
      <c r="J1853">
        <v>1</v>
      </c>
      <c r="K1853" t="str">
        <f>IF(employee[[#This Row],[LeaveOrNot]]=1, "Leave", "Active")</f>
        <v>Leave</v>
      </c>
    </row>
    <row r="1854" spans="1:11" x14ac:dyDescent="0.25">
      <c r="A1854" t="str" cm="1">
        <f t="array" ref="A1854">"EMP" &amp; TEXT(ROW() - ROW(employee[#Headers]), "0000")</f>
        <v>EMP1853</v>
      </c>
      <c r="B1854" t="s">
        <v>9</v>
      </c>
      <c r="C1854">
        <v>2018</v>
      </c>
      <c r="D1854" t="s">
        <v>10</v>
      </c>
      <c r="E1854">
        <v>3</v>
      </c>
      <c r="F1854">
        <v>25</v>
      </c>
      <c r="G1854" t="s">
        <v>14</v>
      </c>
      <c r="H1854" t="s">
        <v>12</v>
      </c>
      <c r="I1854">
        <v>3</v>
      </c>
      <c r="J1854">
        <v>1</v>
      </c>
      <c r="K1854" t="str">
        <f>IF(employee[[#This Row],[LeaveOrNot]]=1, "Leave", "Active")</f>
        <v>Leave</v>
      </c>
    </row>
    <row r="1855" spans="1:11" x14ac:dyDescent="0.25">
      <c r="A1855" t="str" cm="1">
        <f t="array" ref="A1855">"EMP" &amp; TEXT(ROW() - ROW(employee[#Headers]), "0000")</f>
        <v>EMP1854</v>
      </c>
      <c r="B1855" t="s">
        <v>9</v>
      </c>
      <c r="C1855">
        <v>2014</v>
      </c>
      <c r="D1855" t="s">
        <v>13</v>
      </c>
      <c r="E1855">
        <v>3</v>
      </c>
      <c r="F1855">
        <v>27</v>
      </c>
      <c r="G1855" t="s">
        <v>11</v>
      </c>
      <c r="H1855" t="s">
        <v>17</v>
      </c>
      <c r="I1855">
        <v>5</v>
      </c>
      <c r="J1855">
        <v>0</v>
      </c>
      <c r="K1855" t="str">
        <f>IF(employee[[#This Row],[LeaveOrNot]]=1, "Leave", "Active")</f>
        <v>Active</v>
      </c>
    </row>
    <row r="1856" spans="1:11" x14ac:dyDescent="0.25">
      <c r="A1856" t="str" cm="1">
        <f t="array" ref="A1856">"EMP" &amp; TEXT(ROW() - ROW(employee[#Headers]), "0000")</f>
        <v>EMP1855</v>
      </c>
      <c r="B1856" t="s">
        <v>9</v>
      </c>
      <c r="C1856">
        <v>2014</v>
      </c>
      <c r="D1856" t="s">
        <v>10</v>
      </c>
      <c r="E1856">
        <v>3</v>
      </c>
      <c r="F1856">
        <v>27</v>
      </c>
      <c r="G1856" t="s">
        <v>11</v>
      </c>
      <c r="H1856" t="s">
        <v>17</v>
      </c>
      <c r="I1856">
        <v>5</v>
      </c>
      <c r="J1856">
        <v>0</v>
      </c>
      <c r="K1856" t="str">
        <f>IF(employee[[#This Row],[LeaveOrNot]]=1, "Leave", "Active")</f>
        <v>Active</v>
      </c>
    </row>
    <row r="1857" spans="1:11" x14ac:dyDescent="0.25">
      <c r="A1857" t="str" cm="1">
        <f t="array" ref="A1857">"EMP" &amp; TEXT(ROW() - ROW(employee[#Headers]), "0000")</f>
        <v>EMP1856</v>
      </c>
      <c r="B1857" t="s">
        <v>9</v>
      </c>
      <c r="C1857">
        <v>2015</v>
      </c>
      <c r="D1857" t="s">
        <v>15</v>
      </c>
      <c r="E1857">
        <v>3</v>
      </c>
      <c r="F1857">
        <v>25</v>
      </c>
      <c r="G1857" t="s">
        <v>14</v>
      </c>
      <c r="H1857" t="s">
        <v>12</v>
      </c>
      <c r="I1857">
        <v>3</v>
      </c>
      <c r="J1857">
        <v>0</v>
      </c>
      <c r="K1857" t="str">
        <f>IF(employee[[#This Row],[LeaveOrNot]]=1, "Leave", "Active")</f>
        <v>Active</v>
      </c>
    </row>
    <row r="1858" spans="1:11" x14ac:dyDescent="0.25">
      <c r="A1858" t="str" cm="1">
        <f t="array" ref="A1858">"EMP" &amp; TEXT(ROW() - ROW(employee[#Headers]), "0000")</f>
        <v>EMP1857</v>
      </c>
      <c r="B1858" t="s">
        <v>16</v>
      </c>
      <c r="C1858">
        <v>2017</v>
      </c>
      <c r="D1858" t="s">
        <v>10</v>
      </c>
      <c r="E1858">
        <v>3</v>
      </c>
      <c r="F1858">
        <v>26</v>
      </c>
      <c r="G1858" t="s">
        <v>14</v>
      </c>
      <c r="H1858" t="s">
        <v>12</v>
      </c>
      <c r="I1858">
        <v>4</v>
      </c>
      <c r="J1858">
        <v>0</v>
      </c>
      <c r="K1858" t="str">
        <f>IF(employee[[#This Row],[LeaveOrNot]]=1, "Leave", "Active")</f>
        <v>Active</v>
      </c>
    </row>
    <row r="1859" spans="1:11" x14ac:dyDescent="0.25">
      <c r="A1859" t="str" cm="1">
        <f t="array" ref="A1859">"EMP" &amp; TEXT(ROW() - ROW(employee[#Headers]), "0000")</f>
        <v>EMP1858</v>
      </c>
      <c r="B1859" t="s">
        <v>16</v>
      </c>
      <c r="C1859">
        <v>2018</v>
      </c>
      <c r="D1859" t="s">
        <v>15</v>
      </c>
      <c r="E1859">
        <v>3</v>
      </c>
      <c r="F1859">
        <v>25</v>
      </c>
      <c r="G1859" t="s">
        <v>11</v>
      </c>
      <c r="H1859" t="s">
        <v>12</v>
      </c>
      <c r="I1859">
        <v>3</v>
      </c>
      <c r="J1859">
        <v>1</v>
      </c>
      <c r="K1859" t="str">
        <f>IF(employee[[#This Row],[LeaveOrNot]]=1, "Leave", "Active")</f>
        <v>Leave</v>
      </c>
    </row>
    <row r="1860" spans="1:11" x14ac:dyDescent="0.25">
      <c r="A1860" t="str" cm="1">
        <f t="array" ref="A1860">"EMP" &amp; TEXT(ROW() - ROW(employee[#Headers]), "0000")</f>
        <v>EMP1859</v>
      </c>
      <c r="B1860" t="s">
        <v>9</v>
      </c>
      <c r="C1860">
        <v>2018</v>
      </c>
      <c r="D1860" t="s">
        <v>10</v>
      </c>
      <c r="E1860">
        <v>3</v>
      </c>
      <c r="F1860">
        <v>25</v>
      </c>
      <c r="G1860" t="s">
        <v>11</v>
      </c>
      <c r="H1860" t="s">
        <v>12</v>
      </c>
      <c r="I1860">
        <v>3</v>
      </c>
      <c r="J1860">
        <v>1</v>
      </c>
      <c r="K1860" t="str">
        <f>IF(employee[[#This Row],[LeaveOrNot]]=1, "Leave", "Active")</f>
        <v>Leave</v>
      </c>
    </row>
    <row r="1861" spans="1:11" x14ac:dyDescent="0.25">
      <c r="A1861" t="str" cm="1">
        <f t="array" ref="A1861">"EMP" &amp; TEXT(ROW() - ROW(employee[#Headers]), "0000")</f>
        <v>EMP1860</v>
      </c>
      <c r="B1861" t="s">
        <v>9</v>
      </c>
      <c r="C1861">
        <v>2014</v>
      </c>
      <c r="D1861" t="s">
        <v>10</v>
      </c>
      <c r="E1861">
        <v>3</v>
      </c>
      <c r="F1861">
        <v>28</v>
      </c>
      <c r="G1861" t="s">
        <v>11</v>
      </c>
      <c r="H1861" t="s">
        <v>12</v>
      </c>
      <c r="I1861">
        <v>1</v>
      </c>
      <c r="J1861">
        <v>0</v>
      </c>
      <c r="K1861" t="str">
        <f>IF(employee[[#This Row],[LeaveOrNot]]=1, "Leave", "Active")</f>
        <v>Active</v>
      </c>
    </row>
    <row r="1862" spans="1:11" x14ac:dyDescent="0.25">
      <c r="A1862" t="str" cm="1">
        <f t="array" ref="A1862">"EMP" &amp; TEXT(ROW() - ROW(employee[#Headers]), "0000")</f>
        <v>EMP1861</v>
      </c>
      <c r="B1862" t="s">
        <v>9</v>
      </c>
      <c r="C1862">
        <v>2017</v>
      </c>
      <c r="D1862" t="s">
        <v>10</v>
      </c>
      <c r="E1862">
        <v>3</v>
      </c>
      <c r="F1862">
        <v>24</v>
      </c>
      <c r="G1862" t="s">
        <v>11</v>
      </c>
      <c r="H1862" t="s">
        <v>12</v>
      </c>
      <c r="I1862">
        <v>2</v>
      </c>
      <c r="J1862">
        <v>0</v>
      </c>
      <c r="K1862" t="str">
        <f>IF(employee[[#This Row],[LeaveOrNot]]=1, "Leave", "Active")</f>
        <v>Active</v>
      </c>
    </row>
    <row r="1863" spans="1:11" x14ac:dyDescent="0.25">
      <c r="A1863" t="str" cm="1">
        <f t="array" ref="A1863">"EMP" &amp; TEXT(ROW() - ROW(employee[#Headers]), "0000")</f>
        <v>EMP1862</v>
      </c>
      <c r="B1863" t="s">
        <v>9</v>
      </c>
      <c r="C1863">
        <v>2013</v>
      </c>
      <c r="D1863" t="s">
        <v>10</v>
      </c>
      <c r="E1863">
        <v>3</v>
      </c>
      <c r="F1863">
        <v>28</v>
      </c>
      <c r="G1863" t="s">
        <v>14</v>
      </c>
      <c r="H1863" t="s">
        <v>12</v>
      </c>
      <c r="I1863">
        <v>3</v>
      </c>
      <c r="J1863">
        <v>0</v>
      </c>
      <c r="K1863" t="str">
        <f>IF(employee[[#This Row],[LeaveOrNot]]=1, "Leave", "Active")</f>
        <v>Active</v>
      </c>
    </row>
    <row r="1864" spans="1:11" x14ac:dyDescent="0.25">
      <c r="A1864" t="str" cm="1">
        <f t="array" ref="A1864">"EMP" &amp; TEXT(ROW() - ROW(employee[#Headers]), "0000")</f>
        <v>EMP1863</v>
      </c>
      <c r="B1864" t="s">
        <v>9</v>
      </c>
      <c r="C1864">
        <v>2015</v>
      </c>
      <c r="D1864" t="s">
        <v>13</v>
      </c>
      <c r="E1864">
        <v>3</v>
      </c>
      <c r="F1864">
        <v>24</v>
      </c>
      <c r="G1864" t="s">
        <v>11</v>
      </c>
      <c r="H1864" t="s">
        <v>12</v>
      </c>
      <c r="I1864">
        <v>2</v>
      </c>
      <c r="J1864">
        <v>0</v>
      </c>
      <c r="K1864" t="str">
        <f>IF(employee[[#This Row],[LeaveOrNot]]=1, "Leave", "Active")</f>
        <v>Active</v>
      </c>
    </row>
    <row r="1865" spans="1:11" x14ac:dyDescent="0.25">
      <c r="A1865" t="str" cm="1">
        <f t="array" ref="A1865">"EMP" &amp; TEXT(ROW() - ROW(employee[#Headers]), "0000")</f>
        <v>EMP1864</v>
      </c>
      <c r="B1865" t="s">
        <v>9</v>
      </c>
      <c r="C1865">
        <v>2012</v>
      </c>
      <c r="D1865" t="s">
        <v>10</v>
      </c>
      <c r="E1865">
        <v>3</v>
      </c>
      <c r="F1865">
        <v>26</v>
      </c>
      <c r="G1865" t="s">
        <v>11</v>
      </c>
      <c r="H1865" t="s">
        <v>12</v>
      </c>
      <c r="I1865">
        <v>4</v>
      </c>
      <c r="J1865">
        <v>0</v>
      </c>
      <c r="K1865" t="str">
        <f>IF(employee[[#This Row],[LeaveOrNot]]=1, "Leave", "Active")</f>
        <v>Active</v>
      </c>
    </row>
    <row r="1866" spans="1:11" x14ac:dyDescent="0.25">
      <c r="A1866" t="str" cm="1">
        <f t="array" ref="A1866">"EMP" &amp; TEXT(ROW() - ROW(employee[#Headers]), "0000")</f>
        <v>EMP1865</v>
      </c>
      <c r="B1866" t="s">
        <v>9</v>
      </c>
      <c r="C1866">
        <v>2014</v>
      </c>
      <c r="D1866" t="s">
        <v>15</v>
      </c>
      <c r="E1866">
        <v>3</v>
      </c>
      <c r="F1866">
        <v>25</v>
      </c>
      <c r="G1866" t="s">
        <v>14</v>
      </c>
      <c r="H1866" t="s">
        <v>12</v>
      </c>
      <c r="I1866">
        <v>3</v>
      </c>
      <c r="J1866">
        <v>0</v>
      </c>
      <c r="K1866" t="str">
        <f>IF(employee[[#This Row],[LeaveOrNot]]=1, "Leave", "Active")</f>
        <v>Active</v>
      </c>
    </row>
    <row r="1867" spans="1:11" x14ac:dyDescent="0.25">
      <c r="A1867" t="str" cm="1">
        <f t="array" ref="A1867">"EMP" &amp; TEXT(ROW() - ROW(employee[#Headers]), "0000")</f>
        <v>EMP1866</v>
      </c>
      <c r="B1867" t="s">
        <v>16</v>
      </c>
      <c r="C1867">
        <v>2017</v>
      </c>
      <c r="D1867" t="s">
        <v>15</v>
      </c>
      <c r="E1867">
        <v>1</v>
      </c>
      <c r="F1867">
        <v>26</v>
      </c>
      <c r="G1867" t="s">
        <v>11</v>
      </c>
      <c r="H1867" t="s">
        <v>12</v>
      </c>
      <c r="I1867">
        <v>4</v>
      </c>
      <c r="J1867">
        <v>0</v>
      </c>
      <c r="K1867" t="str">
        <f>IF(employee[[#This Row],[LeaveOrNot]]=1, "Leave", "Active")</f>
        <v>Active</v>
      </c>
    </row>
    <row r="1868" spans="1:11" x14ac:dyDescent="0.25">
      <c r="A1868" t="str" cm="1">
        <f t="array" ref="A1868">"EMP" &amp; TEXT(ROW() - ROW(employee[#Headers]), "0000")</f>
        <v>EMP1867</v>
      </c>
      <c r="B1868" t="s">
        <v>9</v>
      </c>
      <c r="C1868">
        <v>2016</v>
      </c>
      <c r="D1868" t="s">
        <v>10</v>
      </c>
      <c r="E1868">
        <v>3</v>
      </c>
      <c r="F1868">
        <v>25</v>
      </c>
      <c r="G1868" t="s">
        <v>14</v>
      </c>
      <c r="H1868" t="s">
        <v>12</v>
      </c>
      <c r="I1868">
        <v>3</v>
      </c>
      <c r="J1868">
        <v>0</v>
      </c>
      <c r="K1868" t="str">
        <f>IF(employee[[#This Row],[LeaveOrNot]]=1, "Leave", "Active")</f>
        <v>Active</v>
      </c>
    </row>
    <row r="1869" spans="1:11" x14ac:dyDescent="0.25">
      <c r="A1869" t="str" cm="1">
        <f t="array" ref="A1869">"EMP" &amp; TEXT(ROW() - ROW(employee[#Headers]), "0000")</f>
        <v>EMP1868</v>
      </c>
      <c r="B1869" t="s">
        <v>9</v>
      </c>
      <c r="C1869">
        <v>2013</v>
      </c>
      <c r="D1869" t="s">
        <v>13</v>
      </c>
      <c r="E1869">
        <v>2</v>
      </c>
      <c r="F1869">
        <v>26</v>
      </c>
      <c r="G1869" t="s">
        <v>11</v>
      </c>
      <c r="H1869" t="s">
        <v>17</v>
      </c>
      <c r="I1869">
        <v>4</v>
      </c>
      <c r="J1869">
        <v>0</v>
      </c>
      <c r="K1869" t="str">
        <f>IF(employee[[#This Row],[LeaveOrNot]]=1, "Leave", "Active")</f>
        <v>Active</v>
      </c>
    </row>
    <row r="1870" spans="1:11" x14ac:dyDescent="0.25">
      <c r="A1870" t="str" cm="1">
        <f t="array" ref="A1870">"EMP" &amp; TEXT(ROW() - ROW(employee[#Headers]), "0000")</f>
        <v>EMP1869</v>
      </c>
      <c r="B1870" t="s">
        <v>9</v>
      </c>
      <c r="C1870">
        <v>2018</v>
      </c>
      <c r="D1870" t="s">
        <v>13</v>
      </c>
      <c r="E1870">
        <v>1</v>
      </c>
      <c r="F1870">
        <v>26</v>
      </c>
      <c r="G1870" t="s">
        <v>11</v>
      </c>
      <c r="H1870" t="s">
        <v>17</v>
      </c>
      <c r="I1870">
        <v>4</v>
      </c>
      <c r="J1870">
        <v>0</v>
      </c>
      <c r="K1870" t="str">
        <f>IF(employee[[#This Row],[LeaveOrNot]]=1, "Leave", "Active")</f>
        <v>Active</v>
      </c>
    </row>
    <row r="1871" spans="1:11" x14ac:dyDescent="0.25">
      <c r="A1871" t="str" cm="1">
        <f t="array" ref="A1871">"EMP" &amp; TEXT(ROW() - ROW(employee[#Headers]), "0000")</f>
        <v>EMP1870</v>
      </c>
      <c r="B1871" t="s">
        <v>9</v>
      </c>
      <c r="C1871">
        <v>2017</v>
      </c>
      <c r="D1871" t="s">
        <v>10</v>
      </c>
      <c r="E1871">
        <v>3</v>
      </c>
      <c r="F1871">
        <v>24</v>
      </c>
      <c r="G1871" t="s">
        <v>11</v>
      </c>
      <c r="H1871" t="s">
        <v>12</v>
      </c>
      <c r="I1871">
        <v>2</v>
      </c>
      <c r="J1871">
        <v>0</v>
      </c>
      <c r="K1871" t="str">
        <f>IF(employee[[#This Row],[LeaveOrNot]]=1, "Leave", "Active")</f>
        <v>Active</v>
      </c>
    </row>
    <row r="1872" spans="1:11" x14ac:dyDescent="0.25">
      <c r="A1872" t="str" cm="1">
        <f t="array" ref="A1872">"EMP" &amp; TEXT(ROW() - ROW(employee[#Headers]), "0000")</f>
        <v>EMP1871</v>
      </c>
      <c r="B1872" t="s">
        <v>9</v>
      </c>
      <c r="C1872">
        <v>2016</v>
      </c>
      <c r="D1872" t="s">
        <v>10</v>
      </c>
      <c r="E1872">
        <v>3</v>
      </c>
      <c r="F1872">
        <v>24</v>
      </c>
      <c r="G1872" t="s">
        <v>11</v>
      </c>
      <c r="H1872" t="s">
        <v>12</v>
      </c>
      <c r="I1872">
        <v>2</v>
      </c>
      <c r="J1872">
        <v>0</v>
      </c>
      <c r="K1872" t="str">
        <f>IF(employee[[#This Row],[LeaveOrNot]]=1, "Leave", "Active")</f>
        <v>Active</v>
      </c>
    </row>
    <row r="1873" spans="1:11" x14ac:dyDescent="0.25">
      <c r="A1873" t="str" cm="1">
        <f t="array" ref="A1873">"EMP" &amp; TEXT(ROW() - ROW(employee[#Headers]), "0000")</f>
        <v>EMP1872</v>
      </c>
      <c r="B1873" t="s">
        <v>9</v>
      </c>
      <c r="C1873">
        <v>2014</v>
      </c>
      <c r="D1873" t="s">
        <v>10</v>
      </c>
      <c r="E1873">
        <v>3</v>
      </c>
      <c r="F1873">
        <v>24</v>
      </c>
      <c r="G1873" t="s">
        <v>14</v>
      </c>
      <c r="H1873" t="s">
        <v>12</v>
      </c>
      <c r="I1873">
        <v>2</v>
      </c>
      <c r="J1873">
        <v>0</v>
      </c>
      <c r="K1873" t="str">
        <f>IF(employee[[#This Row],[LeaveOrNot]]=1, "Leave", "Active")</f>
        <v>Active</v>
      </c>
    </row>
    <row r="1874" spans="1:11" x14ac:dyDescent="0.25">
      <c r="A1874" t="str" cm="1">
        <f t="array" ref="A1874">"EMP" &amp; TEXT(ROW() - ROW(employee[#Headers]), "0000")</f>
        <v>EMP1873</v>
      </c>
      <c r="B1874" t="s">
        <v>18</v>
      </c>
      <c r="C1874">
        <v>2017</v>
      </c>
      <c r="D1874" t="s">
        <v>15</v>
      </c>
      <c r="E1874">
        <v>3</v>
      </c>
      <c r="F1874">
        <v>28</v>
      </c>
      <c r="G1874" t="s">
        <v>11</v>
      </c>
      <c r="H1874" t="s">
        <v>12</v>
      </c>
      <c r="I1874">
        <v>3</v>
      </c>
      <c r="J1874">
        <v>0</v>
      </c>
      <c r="K1874" t="str">
        <f>IF(employee[[#This Row],[LeaveOrNot]]=1, "Leave", "Active")</f>
        <v>Active</v>
      </c>
    </row>
    <row r="1875" spans="1:11" x14ac:dyDescent="0.25">
      <c r="A1875" t="str" cm="1">
        <f t="array" ref="A1875">"EMP" &amp; TEXT(ROW() - ROW(employee[#Headers]), "0000")</f>
        <v>EMP1874</v>
      </c>
      <c r="B1875" t="s">
        <v>9</v>
      </c>
      <c r="C1875">
        <v>2017</v>
      </c>
      <c r="D1875" t="s">
        <v>15</v>
      </c>
      <c r="E1875">
        <v>2</v>
      </c>
      <c r="F1875">
        <v>24</v>
      </c>
      <c r="G1875" t="s">
        <v>14</v>
      </c>
      <c r="H1875" t="s">
        <v>12</v>
      </c>
      <c r="I1875">
        <v>2</v>
      </c>
      <c r="J1875">
        <v>1</v>
      </c>
      <c r="K1875" t="str">
        <f>IF(employee[[#This Row],[LeaveOrNot]]=1, "Leave", "Active")</f>
        <v>Leave</v>
      </c>
    </row>
    <row r="1876" spans="1:11" x14ac:dyDescent="0.25">
      <c r="A1876" t="str" cm="1">
        <f t="array" ref="A1876">"EMP" &amp; TEXT(ROW() - ROW(employee[#Headers]), "0000")</f>
        <v>EMP1875</v>
      </c>
      <c r="B1876" t="s">
        <v>9</v>
      </c>
      <c r="C1876">
        <v>2015</v>
      </c>
      <c r="D1876" t="s">
        <v>10</v>
      </c>
      <c r="E1876">
        <v>3</v>
      </c>
      <c r="F1876">
        <v>25</v>
      </c>
      <c r="G1876" t="s">
        <v>14</v>
      </c>
      <c r="H1876" t="s">
        <v>12</v>
      </c>
      <c r="I1876">
        <v>3</v>
      </c>
      <c r="J1876">
        <v>0</v>
      </c>
      <c r="K1876" t="str">
        <f>IF(employee[[#This Row],[LeaveOrNot]]=1, "Leave", "Active")</f>
        <v>Active</v>
      </c>
    </row>
    <row r="1877" spans="1:11" x14ac:dyDescent="0.25">
      <c r="A1877" t="str" cm="1">
        <f t="array" ref="A1877">"EMP" &amp; TEXT(ROW() - ROW(employee[#Headers]), "0000")</f>
        <v>EMP1876</v>
      </c>
      <c r="B1877" t="s">
        <v>9</v>
      </c>
      <c r="C1877">
        <v>2015</v>
      </c>
      <c r="D1877" t="s">
        <v>13</v>
      </c>
      <c r="E1877">
        <v>3</v>
      </c>
      <c r="F1877">
        <v>26</v>
      </c>
      <c r="G1877" t="s">
        <v>11</v>
      </c>
      <c r="H1877" t="s">
        <v>12</v>
      </c>
      <c r="I1877">
        <v>4</v>
      </c>
      <c r="J1877">
        <v>0</v>
      </c>
      <c r="K1877" t="str">
        <f>IF(employee[[#This Row],[LeaveOrNot]]=1, "Leave", "Active")</f>
        <v>Active</v>
      </c>
    </row>
    <row r="1878" spans="1:11" x14ac:dyDescent="0.25">
      <c r="A1878" t="str" cm="1">
        <f t="array" ref="A1878">"EMP" &amp; TEXT(ROW() - ROW(employee[#Headers]), "0000")</f>
        <v>EMP1877</v>
      </c>
      <c r="B1878" t="s">
        <v>16</v>
      </c>
      <c r="C1878">
        <v>2014</v>
      </c>
      <c r="D1878" t="s">
        <v>10</v>
      </c>
      <c r="E1878">
        <v>3</v>
      </c>
      <c r="F1878">
        <v>27</v>
      </c>
      <c r="G1878" t="s">
        <v>11</v>
      </c>
      <c r="H1878" t="s">
        <v>12</v>
      </c>
      <c r="I1878">
        <v>5</v>
      </c>
      <c r="J1878">
        <v>1</v>
      </c>
      <c r="K1878" t="str">
        <f>IF(employee[[#This Row],[LeaveOrNot]]=1, "Leave", "Active")</f>
        <v>Leave</v>
      </c>
    </row>
    <row r="1879" spans="1:11" x14ac:dyDescent="0.25">
      <c r="A1879" t="str" cm="1">
        <f t="array" ref="A1879">"EMP" &amp; TEXT(ROW() - ROW(employee[#Headers]), "0000")</f>
        <v>EMP1878</v>
      </c>
      <c r="B1879" t="s">
        <v>9</v>
      </c>
      <c r="C1879">
        <v>2012</v>
      </c>
      <c r="D1879" t="s">
        <v>13</v>
      </c>
      <c r="E1879">
        <v>3</v>
      </c>
      <c r="F1879">
        <v>24</v>
      </c>
      <c r="G1879" t="s">
        <v>14</v>
      </c>
      <c r="H1879" t="s">
        <v>12</v>
      </c>
      <c r="I1879">
        <v>2</v>
      </c>
      <c r="J1879">
        <v>1</v>
      </c>
      <c r="K1879" t="str">
        <f>IF(employee[[#This Row],[LeaveOrNot]]=1, "Leave", "Active")</f>
        <v>Leave</v>
      </c>
    </row>
    <row r="1880" spans="1:11" x14ac:dyDescent="0.25">
      <c r="A1880" t="str" cm="1">
        <f t="array" ref="A1880">"EMP" &amp; TEXT(ROW() - ROW(employee[#Headers]), "0000")</f>
        <v>EMP1879</v>
      </c>
      <c r="B1880" t="s">
        <v>9</v>
      </c>
      <c r="C1880">
        <v>2015</v>
      </c>
      <c r="D1880" t="s">
        <v>13</v>
      </c>
      <c r="E1880">
        <v>2</v>
      </c>
      <c r="F1880">
        <v>26</v>
      </c>
      <c r="G1880" t="s">
        <v>14</v>
      </c>
      <c r="H1880" t="s">
        <v>12</v>
      </c>
      <c r="I1880">
        <v>4</v>
      </c>
      <c r="J1880">
        <v>1</v>
      </c>
      <c r="K1880" t="str">
        <f>IF(employee[[#This Row],[LeaveOrNot]]=1, "Leave", "Active")</f>
        <v>Leave</v>
      </c>
    </row>
    <row r="1881" spans="1:11" x14ac:dyDescent="0.25">
      <c r="A1881" t="str" cm="1">
        <f t="array" ref="A1881">"EMP" &amp; TEXT(ROW() - ROW(employee[#Headers]), "0000")</f>
        <v>EMP1880</v>
      </c>
      <c r="B1881" t="s">
        <v>9</v>
      </c>
      <c r="C1881">
        <v>2013</v>
      </c>
      <c r="D1881" t="s">
        <v>10</v>
      </c>
      <c r="E1881">
        <v>3</v>
      </c>
      <c r="F1881">
        <v>24</v>
      </c>
      <c r="G1881" t="s">
        <v>14</v>
      </c>
      <c r="H1881" t="s">
        <v>12</v>
      </c>
      <c r="I1881">
        <v>2</v>
      </c>
      <c r="J1881">
        <v>0</v>
      </c>
      <c r="K1881" t="str">
        <f>IF(employee[[#This Row],[LeaveOrNot]]=1, "Leave", "Active")</f>
        <v>Active</v>
      </c>
    </row>
    <row r="1882" spans="1:11" x14ac:dyDescent="0.25">
      <c r="A1882" t="str" cm="1">
        <f t="array" ref="A1882">"EMP" &amp; TEXT(ROW() - ROW(employee[#Headers]), "0000")</f>
        <v>EMP1881</v>
      </c>
      <c r="B1882" t="s">
        <v>9</v>
      </c>
      <c r="C1882">
        <v>2017</v>
      </c>
      <c r="D1882" t="s">
        <v>10</v>
      </c>
      <c r="E1882">
        <v>3</v>
      </c>
      <c r="F1882">
        <v>26</v>
      </c>
      <c r="G1882" t="s">
        <v>14</v>
      </c>
      <c r="H1882" t="s">
        <v>12</v>
      </c>
      <c r="I1882">
        <v>4</v>
      </c>
      <c r="J1882">
        <v>0</v>
      </c>
      <c r="K1882" t="str">
        <f>IF(employee[[#This Row],[LeaveOrNot]]=1, "Leave", "Active")</f>
        <v>Active</v>
      </c>
    </row>
    <row r="1883" spans="1:11" x14ac:dyDescent="0.25">
      <c r="A1883" t="str" cm="1">
        <f t="array" ref="A1883">"EMP" &amp; TEXT(ROW() - ROW(employee[#Headers]), "0000")</f>
        <v>EMP1882</v>
      </c>
      <c r="B1883" t="s">
        <v>16</v>
      </c>
      <c r="C1883">
        <v>2017</v>
      </c>
      <c r="D1883" t="s">
        <v>15</v>
      </c>
      <c r="E1883">
        <v>3</v>
      </c>
      <c r="F1883">
        <v>26</v>
      </c>
      <c r="G1883" t="s">
        <v>11</v>
      </c>
      <c r="H1883" t="s">
        <v>12</v>
      </c>
      <c r="I1883">
        <v>4</v>
      </c>
      <c r="J1883">
        <v>0</v>
      </c>
      <c r="K1883" t="str">
        <f>IF(employee[[#This Row],[LeaveOrNot]]=1, "Leave", "Active")</f>
        <v>Active</v>
      </c>
    </row>
    <row r="1884" spans="1:11" x14ac:dyDescent="0.25">
      <c r="A1884" t="str" cm="1">
        <f t="array" ref="A1884">"EMP" &amp; TEXT(ROW() - ROW(employee[#Headers]), "0000")</f>
        <v>EMP1883</v>
      </c>
      <c r="B1884" t="s">
        <v>9</v>
      </c>
      <c r="C1884">
        <v>2016</v>
      </c>
      <c r="D1884" t="s">
        <v>10</v>
      </c>
      <c r="E1884">
        <v>3</v>
      </c>
      <c r="F1884">
        <v>24</v>
      </c>
      <c r="G1884" t="s">
        <v>11</v>
      </c>
      <c r="H1884" t="s">
        <v>12</v>
      </c>
      <c r="I1884">
        <v>2</v>
      </c>
      <c r="J1884">
        <v>0</v>
      </c>
      <c r="K1884" t="str">
        <f>IF(employee[[#This Row],[LeaveOrNot]]=1, "Leave", "Active")</f>
        <v>Active</v>
      </c>
    </row>
    <row r="1885" spans="1:11" x14ac:dyDescent="0.25">
      <c r="A1885" t="str" cm="1">
        <f t="array" ref="A1885">"EMP" &amp; TEXT(ROW() - ROW(employee[#Headers]), "0000")</f>
        <v>EMP1884</v>
      </c>
      <c r="B1885" t="s">
        <v>9</v>
      </c>
      <c r="C1885">
        <v>2015</v>
      </c>
      <c r="D1885" t="s">
        <v>13</v>
      </c>
      <c r="E1885">
        <v>3</v>
      </c>
      <c r="F1885">
        <v>28</v>
      </c>
      <c r="G1885" t="s">
        <v>11</v>
      </c>
      <c r="H1885" t="s">
        <v>12</v>
      </c>
      <c r="I1885">
        <v>2</v>
      </c>
      <c r="J1885">
        <v>0</v>
      </c>
      <c r="K1885" t="str">
        <f>IF(employee[[#This Row],[LeaveOrNot]]=1, "Leave", "Active")</f>
        <v>Active</v>
      </c>
    </row>
    <row r="1886" spans="1:11" x14ac:dyDescent="0.25">
      <c r="A1886" t="str" cm="1">
        <f t="array" ref="A1886">"EMP" &amp; TEXT(ROW() - ROW(employee[#Headers]), "0000")</f>
        <v>EMP1885</v>
      </c>
      <c r="B1886" t="s">
        <v>9</v>
      </c>
      <c r="C1886">
        <v>2013</v>
      </c>
      <c r="D1886" t="s">
        <v>10</v>
      </c>
      <c r="E1886">
        <v>3</v>
      </c>
      <c r="F1886">
        <v>27</v>
      </c>
      <c r="G1886" t="s">
        <v>11</v>
      </c>
      <c r="H1886" t="s">
        <v>12</v>
      </c>
      <c r="I1886">
        <v>5</v>
      </c>
      <c r="J1886">
        <v>0</v>
      </c>
      <c r="K1886" t="str">
        <f>IF(employee[[#This Row],[LeaveOrNot]]=1, "Leave", "Active")</f>
        <v>Active</v>
      </c>
    </row>
    <row r="1887" spans="1:11" x14ac:dyDescent="0.25">
      <c r="A1887" t="str" cm="1">
        <f t="array" ref="A1887">"EMP" &amp; TEXT(ROW() - ROW(employee[#Headers]), "0000")</f>
        <v>EMP1886</v>
      </c>
      <c r="B1887" t="s">
        <v>9</v>
      </c>
      <c r="C1887">
        <v>2012</v>
      </c>
      <c r="D1887" t="s">
        <v>10</v>
      </c>
      <c r="E1887">
        <v>3</v>
      </c>
      <c r="F1887">
        <v>24</v>
      </c>
      <c r="G1887" t="s">
        <v>11</v>
      </c>
      <c r="H1887" t="s">
        <v>17</v>
      </c>
      <c r="I1887">
        <v>2</v>
      </c>
      <c r="J1887">
        <v>0</v>
      </c>
      <c r="K1887" t="str">
        <f>IF(employee[[#This Row],[LeaveOrNot]]=1, "Leave", "Active")</f>
        <v>Active</v>
      </c>
    </row>
    <row r="1888" spans="1:11" x14ac:dyDescent="0.25">
      <c r="A1888" t="str" cm="1">
        <f t="array" ref="A1888">"EMP" &amp; TEXT(ROW() - ROW(employee[#Headers]), "0000")</f>
        <v>EMP1887</v>
      </c>
      <c r="B1888" t="s">
        <v>16</v>
      </c>
      <c r="C1888">
        <v>2015</v>
      </c>
      <c r="D1888" t="s">
        <v>13</v>
      </c>
      <c r="E1888">
        <v>2</v>
      </c>
      <c r="F1888">
        <v>28</v>
      </c>
      <c r="G1888" t="s">
        <v>14</v>
      </c>
      <c r="H1888" t="s">
        <v>12</v>
      </c>
      <c r="I1888">
        <v>0</v>
      </c>
      <c r="J1888">
        <v>0</v>
      </c>
      <c r="K1888" t="str">
        <f>IF(employee[[#This Row],[LeaveOrNot]]=1, "Leave", "Active")</f>
        <v>Active</v>
      </c>
    </row>
    <row r="1889" spans="1:11" x14ac:dyDescent="0.25">
      <c r="A1889" t="str" cm="1">
        <f t="array" ref="A1889">"EMP" &amp; TEXT(ROW() - ROW(employee[#Headers]), "0000")</f>
        <v>EMP1888</v>
      </c>
      <c r="B1889" t="s">
        <v>9</v>
      </c>
      <c r="C1889">
        <v>2017</v>
      </c>
      <c r="D1889" t="s">
        <v>13</v>
      </c>
      <c r="E1889">
        <v>3</v>
      </c>
      <c r="F1889">
        <v>26</v>
      </c>
      <c r="G1889" t="s">
        <v>11</v>
      </c>
      <c r="H1889" t="s">
        <v>17</v>
      </c>
      <c r="I1889">
        <v>4</v>
      </c>
      <c r="J1889">
        <v>0</v>
      </c>
      <c r="K1889" t="str">
        <f>IF(employee[[#This Row],[LeaveOrNot]]=1, "Leave", "Active")</f>
        <v>Active</v>
      </c>
    </row>
    <row r="1890" spans="1:11" x14ac:dyDescent="0.25">
      <c r="A1890" t="str" cm="1">
        <f t="array" ref="A1890">"EMP" &amp; TEXT(ROW() - ROW(employee[#Headers]), "0000")</f>
        <v>EMP1889</v>
      </c>
      <c r="B1890" t="s">
        <v>9</v>
      </c>
      <c r="C1890">
        <v>2018</v>
      </c>
      <c r="D1890" t="s">
        <v>10</v>
      </c>
      <c r="E1890">
        <v>3</v>
      </c>
      <c r="F1890">
        <v>27</v>
      </c>
      <c r="G1890" t="s">
        <v>14</v>
      </c>
      <c r="H1890" t="s">
        <v>12</v>
      </c>
      <c r="I1890">
        <v>5</v>
      </c>
      <c r="J1890">
        <v>1</v>
      </c>
      <c r="K1890" t="str">
        <f>IF(employee[[#This Row],[LeaveOrNot]]=1, "Leave", "Active")</f>
        <v>Leave</v>
      </c>
    </row>
    <row r="1891" spans="1:11" x14ac:dyDescent="0.25">
      <c r="A1891" t="str" cm="1">
        <f t="array" ref="A1891">"EMP" &amp; TEXT(ROW() - ROW(employee[#Headers]), "0000")</f>
        <v>EMP1890</v>
      </c>
      <c r="B1891" t="s">
        <v>16</v>
      </c>
      <c r="C1891">
        <v>2017</v>
      </c>
      <c r="D1891" t="s">
        <v>13</v>
      </c>
      <c r="E1891">
        <v>3</v>
      </c>
      <c r="F1891">
        <v>27</v>
      </c>
      <c r="G1891" t="s">
        <v>11</v>
      </c>
      <c r="H1891" t="s">
        <v>12</v>
      </c>
      <c r="I1891">
        <v>5</v>
      </c>
      <c r="J1891">
        <v>1</v>
      </c>
      <c r="K1891" t="str">
        <f>IF(employee[[#This Row],[LeaveOrNot]]=1, "Leave", "Active")</f>
        <v>Leave</v>
      </c>
    </row>
    <row r="1892" spans="1:11" x14ac:dyDescent="0.25">
      <c r="A1892" t="str" cm="1">
        <f t="array" ref="A1892">"EMP" &amp; TEXT(ROW() - ROW(employee[#Headers]), "0000")</f>
        <v>EMP1891</v>
      </c>
      <c r="B1892" t="s">
        <v>9</v>
      </c>
      <c r="C1892">
        <v>2013</v>
      </c>
      <c r="D1892" t="s">
        <v>10</v>
      </c>
      <c r="E1892">
        <v>1</v>
      </c>
      <c r="F1892">
        <v>27</v>
      </c>
      <c r="G1892" t="s">
        <v>14</v>
      </c>
      <c r="H1892" t="s">
        <v>12</v>
      </c>
      <c r="I1892">
        <v>5</v>
      </c>
      <c r="J1892">
        <v>0</v>
      </c>
      <c r="K1892" t="str">
        <f>IF(employee[[#This Row],[LeaveOrNot]]=1, "Leave", "Active")</f>
        <v>Active</v>
      </c>
    </row>
    <row r="1893" spans="1:11" x14ac:dyDescent="0.25">
      <c r="A1893" t="str" cm="1">
        <f t="array" ref="A1893">"EMP" &amp; TEXT(ROW() - ROW(employee[#Headers]), "0000")</f>
        <v>EMP1892</v>
      </c>
      <c r="B1893" t="s">
        <v>9</v>
      </c>
      <c r="C1893">
        <v>2016</v>
      </c>
      <c r="D1893" t="s">
        <v>10</v>
      </c>
      <c r="E1893">
        <v>3</v>
      </c>
      <c r="F1893">
        <v>27</v>
      </c>
      <c r="G1893" t="s">
        <v>14</v>
      </c>
      <c r="H1893" t="s">
        <v>12</v>
      </c>
      <c r="I1893">
        <v>5</v>
      </c>
      <c r="J1893">
        <v>0</v>
      </c>
      <c r="K1893" t="str">
        <f>IF(employee[[#This Row],[LeaveOrNot]]=1, "Leave", "Active")</f>
        <v>Active</v>
      </c>
    </row>
    <row r="1894" spans="1:11" x14ac:dyDescent="0.25">
      <c r="A1894" t="str" cm="1">
        <f t="array" ref="A1894">"EMP" &amp; TEXT(ROW() - ROW(employee[#Headers]), "0000")</f>
        <v>EMP1893</v>
      </c>
      <c r="B1894" t="s">
        <v>9</v>
      </c>
      <c r="C1894">
        <v>2013</v>
      </c>
      <c r="D1894" t="s">
        <v>13</v>
      </c>
      <c r="E1894">
        <v>3</v>
      </c>
      <c r="F1894">
        <v>28</v>
      </c>
      <c r="G1894" t="s">
        <v>11</v>
      </c>
      <c r="H1894" t="s">
        <v>12</v>
      </c>
      <c r="I1894">
        <v>1</v>
      </c>
      <c r="J1894">
        <v>0</v>
      </c>
      <c r="K1894" t="str">
        <f>IF(employee[[#This Row],[LeaveOrNot]]=1, "Leave", "Active")</f>
        <v>Active</v>
      </c>
    </row>
    <row r="1895" spans="1:11" x14ac:dyDescent="0.25">
      <c r="A1895" t="str" cm="1">
        <f t="array" ref="A1895">"EMP" &amp; TEXT(ROW() - ROW(employee[#Headers]), "0000")</f>
        <v>EMP1894</v>
      </c>
      <c r="B1895" t="s">
        <v>9</v>
      </c>
      <c r="C1895">
        <v>2017</v>
      </c>
      <c r="D1895" t="s">
        <v>13</v>
      </c>
      <c r="E1895">
        <v>3</v>
      </c>
      <c r="F1895">
        <v>28</v>
      </c>
      <c r="G1895" t="s">
        <v>11</v>
      </c>
      <c r="H1895" t="s">
        <v>12</v>
      </c>
      <c r="I1895">
        <v>2</v>
      </c>
      <c r="J1895">
        <v>0</v>
      </c>
      <c r="K1895" t="str">
        <f>IF(employee[[#This Row],[LeaveOrNot]]=1, "Leave", "Active")</f>
        <v>Active</v>
      </c>
    </row>
    <row r="1896" spans="1:11" x14ac:dyDescent="0.25">
      <c r="A1896" t="str" cm="1">
        <f t="array" ref="A1896">"EMP" &amp; TEXT(ROW() - ROW(employee[#Headers]), "0000")</f>
        <v>EMP1895</v>
      </c>
      <c r="B1896" t="s">
        <v>9</v>
      </c>
      <c r="C1896">
        <v>2013</v>
      </c>
      <c r="D1896" t="s">
        <v>10</v>
      </c>
      <c r="E1896">
        <v>3</v>
      </c>
      <c r="F1896">
        <v>26</v>
      </c>
      <c r="G1896" t="s">
        <v>11</v>
      </c>
      <c r="H1896" t="s">
        <v>12</v>
      </c>
      <c r="I1896">
        <v>4</v>
      </c>
      <c r="J1896">
        <v>0</v>
      </c>
      <c r="K1896" t="str">
        <f>IF(employee[[#This Row],[LeaveOrNot]]=1, "Leave", "Active")</f>
        <v>Active</v>
      </c>
    </row>
    <row r="1897" spans="1:11" x14ac:dyDescent="0.25">
      <c r="A1897" t="str" cm="1">
        <f t="array" ref="A1897">"EMP" &amp; TEXT(ROW() - ROW(employee[#Headers]), "0000")</f>
        <v>EMP1896</v>
      </c>
      <c r="B1897" t="s">
        <v>9</v>
      </c>
      <c r="C1897">
        <v>2015</v>
      </c>
      <c r="D1897" t="s">
        <v>10</v>
      </c>
      <c r="E1897">
        <v>3</v>
      </c>
      <c r="F1897">
        <v>25</v>
      </c>
      <c r="G1897" t="s">
        <v>14</v>
      </c>
      <c r="H1897" t="s">
        <v>12</v>
      </c>
      <c r="I1897">
        <v>3</v>
      </c>
      <c r="J1897">
        <v>0</v>
      </c>
      <c r="K1897" t="str">
        <f>IF(employee[[#This Row],[LeaveOrNot]]=1, "Leave", "Active")</f>
        <v>Active</v>
      </c>
    </row>
    <row r="1898" spans="1:11" x14ac:dyDescent="0.25">
      <c r="A1898" t="str" cm="1">
        <f t="array" ref="A1898">"EMP" &amp; TEXT(ROW() - ROW(employee[#Headers]), "0000")</f>
        <v>EMP1897</v>
      </c>
      <c r="B1898" t="s">
        <v>9</v>
      </c>
      <c r="C1898">
        <v>2015</v>
      </c>
      <c r="D1898" t="s">
        <v>13</v>
      </c>
      <c r="E1898">
        <v>3</v>
      </c>
      <c r="F1898">
        <v>24</v>
      </c>
      <c r="G1898" t="s">
        <v>14</v>
      </c>
      <c r="H1898" t="s">
        <v>12</v>
      </c>
      <c r="I1898">
        <v>2</v>
      </c>
      <c r="J1898">
        <v>1</v>
      </c>
      <c r="K1898" t="str">
        <f>IF(employee[[#This Row],[LeaveOrNot]]=1, "Leave", "Active")</f>
        <v>Leave</v>
      </c>
    </row>
    <row r="1899" spans="1:11" x14ac:dyDescent="0.25">
      <c r="A1899" t="str" cm="1">
        <f t="array" ref="A1899">"EMP" &amp; TEXT(ROW() - ROW(employee[#Headers]), "0000")</f>
        <v>EMP1898</v>
      </c>
      <c r="B1899" t="s">
        <v>9</v>
      </c>
      <c r="C1899">
        <v>2014</v>
      </c>
      <c r="D1899" t="s">
        <v>15</v>
      </c>
      <c r="E1899">
        <v>3</v>
      </c>
      <c r="F1899">
        <v>28</v>
      </c>
      <c r="G1899" t="s">
        <v>11</v>
      </c>
      <c r="H1899" t="s">
        <v>12</v>
      </c>
      <c r="I1899">
        <v>1</v>
      </c>
      <c r="J1899">
        <v>0</v>
      </c>
      <c r="K1899" t="str">
        <f>IF(employee[[#This Row],[LeaveOrNot]]=1, "Leave", "Active")</f>
        <v>Active</v>
      </c>
    </row>
    <row r="1900" spans="1:11" x14ac:dyDescent="0.25">
      <c r="A1900" t="str" cm="1">
        <f t="array" ref="A1900">"EMP" &amp; TEXT(ROW() - ROW(employee[#Headers]), "0000")</f>
        <v>EMP1899</v>
      </c>
      <c r="B1900" t="s">
        <v>9</v>
      </c>
      <c r="C1900">
        <v>2017</v>
      </c>
      <c r="D1900" t="s">
        <v>15</v>
      </c>
      <c r="E1900">
        <v>2</v>
      </c>
      <c r="F1900">
        <v>28</v>
      </c>
      <c r="G1900" t="s">
        <v>14</v>
      </c>
      <c r="H1900" t="s">
        <v>12</v>
      </c>
      <c r="I1900">
        <v>2</v>
      </c>
      <c r="J1900">
        <v>0</v>
      </c>
      <c r="K1900" t="str">
        <f>IF(employee[[#This Row],[LeaveOrNot]]=1, "Leave", "Active")</f>
        <v>Active</v>
      </c>
    </row>
    <row r="1901" spans="1:11" x14ac:dyDescent="0.25">
      <c r="A1901" t="str" cm="1">
        <f t="array" ref="A1901">"EMP" &amp; TEXT(ROW() - ROW(employee[#Headers]), "0000")</f>
        <v>EMP1900</v>
      </c>
      <c r="B1901" t="s">
        <v>16</v>
      </c>
      <c r="C1901">
        <v>2015</v>
      </c>
      <c r="D1901" t="s">
        <v>15</v>
      </c>
      <c r="E1901">
        <v>3</v>
      </c>
      <c r="F1901">
        <v>26</v>
      </c>
      <c r="G1901" t="s">
        <v>11</v>
      </c>
      <c r="H1901" t="s">
        <v>12</v>
      </c>
      <c r="I1901">
        <v>4</v>
      </c>
      <c r="J1901">
        <v>1</v>
      </c>
      <c r="K1901" t="str">
        <f>IF(employee[[#This Row],[LeaveOrNot]]=1, "Leave", "Active")</f>
        <v>Leave</v>
      </c>
    </row>
    <row r="1902" spans="1:11" x14ac:dyDescent="0.25">
      <c r="A1902" t="str" cm="1">
        <f t="array" ref="A1902">"EMP" &amp; TEXT(ROW() - ROW(employee[#Headers]), "0000")</f>
        <v>EMP1901</v>
      </c>
      <c r="B1902" t="s">
        <v>18</v>
      </c>
      <c r="C1902">
        <v>2014</v>
      </c>
      <c r="D1902" t="s">
        <v>15</v>
      </c>
      <c r="E1902">
        <v>3</v>
      </c>
      <c r="F1902">
        <v>25</v>
      </c>
      <c r="G1902" t="s">
        <v>11</v>
      </c>
      <c r="H1902" t="s">
        <v>12</v>
      </c>
      <c r="I1902">
        <v>3</v>
      </c>
      <c r="J1902">
        <v>0</v>
      </c>
      <c r="K1902" t="str">
        <f>IF(employee[[#This Row],[LeaveOrNot]]=1, "Leave", "Active")</f>
        <v>Active</v>
      </c>
    </row>
    <row r="1903" spans="1:11" x14ac:dyDescent="0.25">
      <c r="A1903" t="str" cm="1">
        <f t="array" ref="A1903">"EMP" &amp; TEXT(ROW() - ROW(employee[#Headers]), "0000")</f>
        <v>EMP1902</v>
      </c>
      <c r="B1903" t="s">
        <v>9</v>
      </c>
      <c r="C1903">
        <v>2013</v>
      </c>
      <c r="D1903" t="s">
        <v>10</v>
      </c>
      <c r="E1903">
        <v>3</v>
      </c>
      <c r="F1903">
        <v>25</v>
      </c>
      <c r="G1903" t="s">
        <v>11</v>
      </c>
      <c r="H1903" t="s">
        <v>12</v>
      </c>
      <c r="I1903">
        <v>3</v>
      </c>
      <c r="J1903">
        <v>0</v>
      </c>
      <c r="K1903" t="str">
        <f>IF(employee[[#This Row],[LeaveOrNot]]=1, "Leave", "Active")</f>
        <v>Active</v>
      </c>
    </row>
    <row r="1904" spans="1:11" x14ac:dyDescent="0.25">
      <c r="A1904" t="str" cm="1">
        <f t="array" ref="A1904">"EMP" &amp; TEXT(ROW() - ROW(employee[#Headers]), "0000")</f>
        <v>EMP1903</v>
      </c>
      <c r="B1904" t="s">
        <v>9</v>
      </c>
      <c r="C1904">
        <v>2017</v>
      </c>
      <c r="D1904" t="s">
        <v>10</v>
      </c>
      <c r="E1904">
        <v>3</v>
      </c>
      <c r="F1904">
        <v>25</v>
      </c>
      <c r="G1904" t="s">
        <v>11</v>
      </c>
      <c r="H1904" t="s">
        <v>12</v>
      </c>
      <c r="I1904">
        <v>3</v>
      </c>
      <c r="J1904">
        <v>0</v>
      </c>
      <c r="K1904" t="str">
        <f>IF(employee[[#This Row],[LeaveOrNot]]=1, "Leave", "Active")</f>
        <v>Active</v>
      </c>
    </row>
    <row r="1905" spans="1:11" x14ac:dyDescent="0.25">
      <c r="A1905" t="str" cm="1">
        <f t="array" ref="A1905">"EMP" &amp; TEXT(ROW() - ROW(employee[#Headers]), "0000")</f>
        <v>EMP1904</v>
      </c>
      <c r="B1905" t="s">
        <v>9</v>
      </c>
      <c r="C1905">
        <v>2013</v>
      </c>
      <c r="D1905" t="s">
        <v>15</v>
      </c>
      <c r="E1905">
        <v>2</v>
      </c>
      <c r="F1905">
        <v>24</v>
      </c>
      <c r="G1905" t="s">
        <v>14</v>
      </c>
      <c r="H1905" t="s">
        <v>12</v>
      </c>
      <c r="I1905">
        <v>2</v>
      </c>
      <c r="J1905">
        <v>1</v>
      </c>
      <c r="K1905" t="str">
        <f>IF(employee[[#This Row],[LeaveOrNot]]=1, "Leave", "Active")</f>
        <v>Leave</v>
      </c>
    </row>
    <row r="1906" spans="1:11" x14ac:dyDescent="0.25">
      <c r="A1906" t="str" cm="1">
        <f t="array" ref="A1906">"EMP" &amp; TEXT(ROW() - ROW(employee[#Headers]), "0000")</f>
        <v>EMP1905</v>
      </c>
      <c r="B1906" t="s">
        <v>9</v>
      </c>
      <c r="C1906">
        <v>2014</v>
      </c>
      <c r="D1906" t="s">
        <v>13</v>
      </c>
      <c r="E1906">
        <v>3</v>
      </c>
      <c r="F1906">
        <v>25</v>
      </c>
      <c r="G1906" t="s">
        <v>11</v>
      </c>
      <c r="H1906" t="s">
        <v>12</v>
      </c>
      <c r="I1906">
        <v>3</v>
      </c>
      <c r="J1906">
        <v>0</v>
      </c>
      <c r="K1906" t="str">
        <f>IF(employee[[#This Row],[LeaveOrNot]]=1, "Leave", "Active")</f>
        <v>Active</v>
      </c>
    </row>
    <row r="1907" spans="1:11" x14ac:dyDescent="0.25">
      <c r="A1907" t="str" cm="1">
        <f t="array" ref="A1907">"EMP" &amp; TEXT(ROW() - ROW(employee[#Headers]), "0000")</f>
        <v>EMP1906</v>
      </c>
      <c r="B1907" t="s">
        <v>9</v>
      </c>
      <c r="C1907">
        <v>2017</v>
      </c>
      <c r="D1907" t="s">
        <v>15</v>
      </c>
      <c r="E1907">
        <v>3</v>
      </c>
      <c r="F1907">
        <v>25</v>
      </c>
      <c r="G1907" t="s">
        <v>14</v>
      </c>
      <c r="H1907" t="s">
        <v>12</v>
      </c>
      <c r="I1907">
        <v>3</v>
      </c>
      <c r="J1907">
        <v>0</v>
      </c>
      <c r="K1907" t="str">
        <f>IF(employee[[#This Row],[LeaveOrNot]]=1, "Leave", "Active")</f>
        <v>Active</v>
      </c>
    </row>
    <row r="1908" spans="1:11" x14ac:dyDescent="0.25">
      <c r="A1908" t="str" cm="1">
        <f t="array" ref="A1908">"EMP" &amp; TEXT(ROW() - ROW(employee[#Headers]), "0000")</f>
        <v>EMP1907</v>
      </c>
      <c r="B1908" t="s">
        <v>16</v>
      </c>
      <c r="C1908">
        <v>2017</v>
      </c>
      <c r="D1908" t="s">
        <v>15</v>
      </c>
      <c r="E1908">
        <v>2</v>
      </c>
      <c r="F1908">
        <v>24</v>
      </c>
      <c r="G1908" t="s">
        <v>11</v>
      </c>
      <c r="H1908" t="s">
        <v>17</v>
      </c>
      <c r="I1908">
        <v>2</v>
      </c>
      <c r="J1908">
        <v>1</v>
      </c>
      <c r="K1908" t="str">
        <f>IF(employee[[#This Row],[LeaveOrNot]]=1, "Leave", "Active")</f>
        <v>Leave</v>
      </c>
    </row>
    <row r="1909" spans="1:11" x14ac:dyDescent="0.25">
      <c r="A1909" t="str" cm="1">
        <f t="array" ref="A1909">"EMP" &amp; TEXT(ROW() - ROW(employee[#Headers]), "0000")</f>
        <v>EMP1908</v>
      </c>
      <c r="B1909" t="s">
        <v>9</v>
      </c>
      <c r="C1909">
        <v>2015</v>
      </c>
      <c r="D1909" t="s">
        <v>15</v>
      </c>
      <c r="E1909">
        <v>3</v>
      </c>
      <c r="F1909">
        <v>28</v>
      </c>
      <c r="G1909" t="s">
        <v>14</v>
      </c>
      <c r="H1909" t="s">
        <v>12</v>
      </c>
      <c r="I1909">
        <v>2</v>
      </c>
      <c r="J1909">
        <v>0</v>
      </c>
      <c r="K1909" t="str">
        <f>IF(employee[[#This Row],[LeaveOrNot]]=1, "Leave", "Active")</f>
        <v>Active</v>
      </c>
    </row>
    <row r="1910" spans="1:11" x14ac:dyDescent="0.25">
      <c r="A1910" t="str" cm="1">
        <f t="array" ref="A1910">"EMP" &amp; TEXT(ROW() - ROW(employee[#Headers]), "0000")</f>
        <v>EMP1909</v>
      </c>
      <c r="B1910" t="s">
        <v>9</v>
      </c>
      <c r="C1910">
        <v>2017</v>
      </c>
      <c r="D1910" t="s">
        <v>10</v>
      </c>
      <c r="E1910">
        <v>3</v>
      </c>
      <c r="F1910">
        <v>27</v>
      </c>
      <c r="G1910" t="s">
        <v>11</v>
      </c>
      <c r="H1910" t="s">
        <v>12</v>
      </c>
      <c r="I1910">
        <v>5</v>
      </c>
      <c r="J1910">
        <v>1</v>
      </c>
      <c r="K1910" t="str">
        <f>IF(employee[[#This Row],[LeaveOrNot]]=1, "Leave", "Active")</f>
        <v>Leave</v>
      </c>
    </row>
    <row r="1911" spans="1:11" x14ac:dyDescent="0.25">
      <c r="A1911" t="str" cm="1">
        <f t="array" ref="A1911">"EMP" &amp; TEXT(ROW() - ROW(employee[#Headers]), "0000")</f>
        <v>EMP1910</v>
      </c>
      <c r="B1911" t="s">
        <v>9</v>
      </c>
      <c r="C1911">
        <v>2015</v>
      </c>
      <c r="D1911" t="s">
        <v>13</v>
      </c>
      <c r="E1911">
        <v>3</v>
      </c>
      <c r="F1911">
        <v>26</v>
      </c>
      <c r="G1911" t="s">
        <v>11</v>
      </c>
      <c r="H1911" t="s">
        <v>12</v>
      </c>
      <c r="I1911">
        <v>4</v>
      </c>
      <c r="J1911">
        <v>0</v>
      </c>
      <c r="K1911" t="str">
        <f>IF(employee[[#This Row],[LeaveOrNot]]=1, "Leave", "Active")</f>
        <v>Active</v>
      </c>
    </row>
    <row r="1912" spans="1:11" x14ac:dyDescent="0.25">
      <c r="A1912" t="str" cm="1">
        <f t="array" ref="A1912">"EMP" &amp; TEXT(ROW() - ROW(employee[#Headers]), "0000")</f>
        <v>EMP1911</v>
      </c>
      <c r="B1912" t="s">
        <v>9</v>
      </c>
      <c r="C1912">
        <v>2017</v>
      </c>
      <c r="D1912" t="s">
        <v>13</v>
      </c>
      <c r="E1912">
        <v>2</v>
      </c>
      <c r="F1912">
        <v>27</v>
      </c>
      <c r="G1912" t="s">
        <v>14</v>
      </c>
      <c r="H1912" t="s">
        <v>12</v>
      </c>
      <c r="I1912">
        <v>5</v>
      </c>
      <c r="J1912">
        <v>1</v>
      </c>
      <c r="K1912" t="str">
        <f>IF(employee[[#This Row],[LeaveOrNot]]=1, "Leave", "Active")</f>
        <v>Leave</v>
      </c>
    </row>
    <row r="1913" spans="1:11" x14ac:dyDescent="0.25">
      <c r="A1913" t="str" cm="1">
        <f t="array" ref="A1913">"EMP" &amp; TEXT(ROW() - ROW(employee[#Headers]), "0000")</f>
        <v>EMP1912</v>
      </c>
      <c r="B1913" t="s">
        <v>9</v>
      </c>
      <c r="C1913">
        <v>2016</v>
      </c>
      <c r="D1913" t="s">
        <v>10</v>
      </c>
      <c r="E1913">
        <v>3</v>
      </c>
      <c r="F1913">
        <v>24</v>
      </c>
      <c r="G1913" t="s">
        <v>11</v>
      </c>
      <c r="H1913" t="s">
        <v>12</v>
      </c>
      <c r="I1913">
        <v>2</v>
      </c>
      <c r="J1913">
        <v>0</v>
      </c>
      <c r="K1913" t="str">
        <f>IF(employee[[#This Row],[LeaveOrNot]]=1, "Leave", "Active")</f>
        <v>Active</v>
      </c>
    </row>
    <row r="1914" spans="1:11" x14ac:dyDescent="0.25">
      <c r="A1914" t="str" cm="1">
        <f t="array" ref="A1914">"EMP" &amp; TEXT(ROW() - ROW(employee[#Headers]), "0000")</f>
        <v>EMP1913</v>
      </c>
      <c r="B1914" t="s">
        <v>9</v>
      </c>
      <c r="C1914">
        <v>2014</v>
      </c>
      <c r="D1914" t="s">
        <v>10</v>
      </c>
      <c r="E1914">
        <v>2</v>
      </c>
      <c r="F1914">
        <v>26</v>
      </c>
      <c r="G1914" t="s">
        <v>14</v>
      </c>
      <c r="H1914" t="s">
        <v>12</v>
      </c>
      <c r="I1914">
        <v>4</v>
      </c>
      <c r="J1914">
        <v>1</v>
      </c>
      <c r="K1914" t="str">
        <f>IF(employee[[#This Row],[LeaveOrNot]]=1, "Leave", "Active")</f>
        <v>Leave</v>
      </c>
    </row>
    <row r="1915" spans="1:11" x14ac:dyDescent="0.25">
      <c r="A1915" t="str" cm="1">
        <f t="array" ref="A1915">"EMP" &amp; TEXT(ROW() - ROW(employee[#Headers]), "0000")</f>
        <v>EMP1914</v>
      </c>
      <c r="B1915" t="s">
        <v>16</v>
      </c>
      <c r="C1915">
        <v>2017</v>
      </c>
      <c r="D1915" t="s">
        <v>15</v>
      </c>
      <c r="E1915">
        <v>2</v>
      </c>
      <c r="F1915">
        <v>25</v>
      </c>
      <c r="G1915" t="s">
        <v>14</v>
      </c>
      <c r="H1915" t="s">
        <v>12</v>
      </c>
      <c r="I1915">
        <v>3</v>
      </c>
      <c r="J1915">
        <v>0</v>
      </c>
      <c r="K1915" t="str">
        <f>IF(employee[[#This Row],[LeaveOrNot]]=1, "Leave", "Active")</f>
        <v>Active</v>
      </c>
    </row>
    <row r="1916" spans="1:11" x14ac:dyDescent="0.25">
      <c r="A1916" t="str" cm="1">
        <f t="array" ref="A1916">"EMP" &amp; TEXT(ROW() - ROW(employee[#Headers]), "0000")</f>
        <v>EMP1915</v>
      </c>
      <c r="B1916" t="s">
        <v>9</v>
      </c>
      <c r="C1916">
        <v>2012</v>
      </c>
      <c r="D1916" t="s">
        <v>15</v>
      </c>
      <c r="E1916">
        <v>3</v>
      </c>
      <c r="F1916">
        <v>25</v>
      </c>
      <c r="G1916" t="s">
        <v>14</v>
      </c>
      <c r="H1916" t="s">
        <v>12</v>
      </c>
      <c r="I1916">
        <v>3</v>
      </c>
      <c r="J1916">
        <v>0</v>
      </c>
      <c r="K1916" t="str">
        <f>IF(employee[[#This Row],[LeaveOrNot]]=1, "Leave", "Active")</f>
        <v>Active</v>
      </c>
    </row>
    <row r="1917" spans="1:11" x14ac:dyDescent="0.25">
      <c r="A1917" t="str" cm="1">
        <f t="array" ref="A1917">"EMP" &amp; TEXT(ROW() - ROW(employee[#Headers]), "0000")</f>
        <v>EMP1916</v>
      </c>
      <c r="B1917" t="s">
        <v>9</v>
      </c>
      <c r="C1917">
        <v>2014</v>
      </c>
      <c r="D1917" t="s">
        <v>10</v>
      </c>
      <c r="E1917">
        <v>3</v>
      </c>
      <c r="F1917">
        <v>27</v>
      </c>
      <c r="G1917" t="s">
        <v>11</v>
      </c>
      <c r="H1917" t="s">
        <v>12</v>
      </c>
      <c r="I1917">
        <v>5</v>
      </c>
      <c r="J1917">
        <v>0</v>
      </c>
      <c r="K1917" t="str">
        <f>IF(employee[[#This Row],[LeaveOrNot]]=1, "Leave", "Active")</f>
        <v>Active</v>
      </c>
    </row>
    <row r="1918" spans="1:11" x14ac:dyDescent="0.25">
      <c r="A1918" t="str" cm="1">
        <f t="array" ref="A1918">"EMP" &amp; TEXT(ROW() - ROW(employee[#Headers]), "0000")</f>
        <v>EMP1917</v>
      </c>
      <c r="B1918" t="s">
        <v>9</v>
      </c>
      <c r="C1918">
        <v>2017</v>
      </c>
      <c r="D1918" t="s">
        <v>15</v>
      </c>
      <c r="E1918">
        <v>3</v>
      </c>
      <c r="F1918">
        <v>27</v>
      </c>
      <c r="G1918" t="s">
        <v>11</v>
      </c>
      <c r="H1918" t="s">
        <v>12</v>
      </c>
      <c r="I1918">
        <v>5</v>
      </c>
      <c r="J1918">
        <v>0</v>
      </c>
      <c r="K1918" t="str">
        <f>IF(employee[[#This Row],[LeaveOrNot]]=1, "Leave", "Active")</f>
        <v>Active</v>
      </c>
    </row>
    <row r="1919" spans="1:11" x14ac:dyDescent="0.25">
      <c r="A1919" t="str" cm="1">
        <f t="array" ref="A1919">"EMP" &amp; TEXT(ROW() - ROW(employee[#Headers]), "0000")</f>
        <v>EMP1918</v>
      </c>
      <c r="B1919" t="s">
        <v>9</v>
      </c>
      <c r="C1919">
        <v>2018</v>
      </c>
      <c r="D1919" t="s">
        <v>10</v>
      </c>
      <c r="E1919">
        <v>3</v>
      </c>
      <c r="F1919">
        <v>25</v>
      </c>
      <c r="G1919" t="s">
        <v>14</v>
      </c>
      <c r="H1919" t="s">
        <v>12</v>
      </c>
      <c r="I1919">
        <v>3</v>
      </c>
      <c r="J1919">
        <v>1</v>
      </c>
      <c r="K1919" t="str">
        <f>IF(employee[[#This Row],[LeaveOrNot]]=1, "Leave", "Active")</f>
        <v>Leave</v>
      </c>
    </row>
    <row r="1920" spans="1:11" x14ac:dyDescent="0.25">
      <c r="A1920" t="str" cm="1">
        <f t="array" ref="A1920">"EMP" &amp; TEXT(ROW() - ROW(employee[#Headers]), "0000")</f>
        <v>EMP1919</v>
      </c>
      <c r="B1920" t="s">
        <v>9</v>
      </c>
      <c r="C1920">
        <v>2016</v>
      </c>
      <c r="D1920" t="s">
        <v>13</v>
      </c>
      <c r="E1920">
        <v>3</v>
      </c>
      <c r="F1920">
        <v>27</v>
      </c>
      <c r="G1920" t="s">
        <v>14</v>
      </c>
      <c r="H1920" t="s">
        <v>12</v>
      </c>
      <c r="I1920">
        <v>5</v>
      </c>
      <c r="J1920">
        <v>0</v>
      </c>
      <c r="K1920" t="str">
        <f>IF(employee[[#This Row],[LeaveOrNot]]=1, "Leave", "Active")</f>
        <v>Active</v>
      </c>
    </row>
    <row r="1921" spans="1:11" x14ac:dyDescent="0.25">
      <c r="A1921" t="str" cm="1">
        <f t="array" ref="A1921">"EMP" &amp; TEXT(ROW() - ROW(employee[#Headers]), "0000")</f>
        <v>EMP1920</v>
      </c>
      <c r="B1921" t="s">
        <v>9</v>
      </c>
      <c r="C1921">
        <v>2017</v>
      </c>
      <c r="D1921" t="s">
        <v>10</v>
      </c>
      <c r="E1921">
        <v>3</v>
      </c>
      <c r="F1921">
        <v>24</v>
      </c>
      <c r="G1921" t="s">
        <v>11</v>
      </c>
      <c r="H1921" t="s">
        <v>12</v>
      </c>
      <c r="I1921">
        <v>2</v>
      </c>
      <c r="J1921">
        <v>0</v>
      </c>
      <c r="K1921" t="str">
        <f>IF(employee[[#This Row],[LeaveOrNot]]=1, "Leave", "Active")</f>
        <v>Active</v>
      </c>
    </row>
    <row r="1922" spans="1:11" x14ac:dyDescent="0.25">
      <c r="A1922" t="str" cm="1">
        <f t="array" ref="A1922">"EMP" &amp; TEXT(ROW() - ROW(employee[#Headers]), "0000")</f>
        <v>EMP1921</v>
      </c>
      <c r="B1922" t="s">
        <v>9</v>
      </c>
      <c r="C1922">
        <v>2014</v>
      </c>
      <c r="D1922" t="s">
        <v>13</v>
      </c>
      <c r="E1922">
        <v>2</v>
      </c>
      <c r="F1922">
        <v>28</v>
      </c>
      <c r="G1922" t="s">
        <v>14</v>
      </c>
      <c r="H1922" t="s">
        <v>12</v>
      </c>
      <c r="I1922">
        <v>1</v>
      </c>
      <c r="J1922">
        <v>1</v>
      </c>
      <c r="K1922" t="str">
        <f>IF(employee[[#This Row],[LeaveOrNot]]=1, "Leave", "Active")</f>
        <v>Leave</v>
      </c>
    </row>
    <row r="1923" spans="1:11" x14ac:dyDescent="0.25">
      <c r="A1923" t="str" cm="1">
        <f t="array" ref="A1923">"EMP" &amp; TEXT(ROW() - ROW(employee[#Headers]), "0000")</f>
        <v>EMP1922</v>
      </c>
      <c r="B1923" t="s">
        <v>9</v>
      </c>
      <c r="C1923">
        <v>2017</v>
      </c>
      <c r="D1923" t="s">
        <v>10</v>
      </c>
      <c r="E1923">
        <v>2</v>
      </c>
      <c r="F1923">
        <v>28</v>
      </c>
      <c r="G1923" t="s">
        <v>14</v>
      </c>
      <c r="H1923" t="s">
        <v>12</v>
      </c>
      <c r="I1923">
        <v>2</v>
      </c>
      <c r="J1923">
        <v>1</v>
      </c>
      <c r="K1923" t="str">
        <f>IF(employee[[#This Row],[LeaveOrNot]]=1, "Leave", "Active")</f>
        <v>Leave</v>
      </c>
    </row>
    <row r="1924" spans="1:11" x14ac:dyDescent="0.25">
      <c r="A1924" t="str" cm="1">
        <f t="array" ref="A1924">"EMP" &amp; TEXT(ROW() - ROW(employee[#Headers]), "0000")</f>
        <v>EMP1923</v>
      </c>
      <c r="B1924" t="s">
        <v>9</v>
      </c>
      <c r="C1924">
        <v>2017</v>
      </c>
      <c r="D1924" t="s">
        <v>15</v>
      </c>
      <c r="E1924">
        <v>2</v>
      </c>
      <c r="F1924">
        <v>26</v>
      </c>
      <c r="G1924" t="s">
        <v>14</v>
      </c>
      <c r="H1924" t="s">
        <v>12</v>
      </c>
      <c r="I1924">
        <v>4</v>
      </c>
      <c r="J1924">
        <v>1</v>
      </c>
      <c r="K1924" t="str">
        <f>IF(employee[[#This Row],[LeaveOrNot]]=1, "Leave", "Active")</f>
        <v>Leave</v>
      </c>
    </row>
    <row r="1925" spans="1:11" x14ac:dyDescent="0.25">
      <c r="A1925" t="str" cm="1">
        <f t="array" ref="A1925">"EMP" &amp; TEXT(ROW() - ROW(employee[#Headers]), "0000")</f>
        <v>EMP1924</v>
      </c>
      <c r="B1925" t="s">
        <v>9</v>
      </c>
      <c r="C1925">
        <v>2013</v>
      </c>
      <c r="D1925" t="s">
        <v>13</v>
      </c>
      <c r="E1925">
        <v>2</v>
      </c>
      <c r="F1925">
        <v>27</v>
      </c>
      <c r="G1925" t="s">
        <v>14</v>
      </c>
      <c r="H1925" t="s">
        <v>12</v>
      </c>
      <c r="I1925">
        <v>5</v>
      </c>
      <c r="J1925">
        <v>1</v>
      </c>
      <c r="K1925" t="str">
        <f>IF(employee[[#This Row],[LeaveOrNot]]=1, "Leave", "Active")</f>
        <v>Leave</v>
      </c>
    </row>
    <row r="1926" spans="1:11" x14ac:dyDescent="0.25">
      <c r="A1926" t="str" cm="1">
        <f t="array" ref="A1926">"EMP" &amp; TEXT(ROW() - ROW(employee[#Headers]), "0000")</f>
        <v>EMP1925</v>
      </c>
      <c r="B1926" t="s">
        <v>9</v>
      </c>
      <c r="C1926">
        <v>2012</v>
      </c>
      <c r="D1926" t="s">
        <v>10</v>
      </c>
      <c r="E1926">
        <v>3</v>
      </c>
      <c r="F1926">
        <v>24</v>
      </c>
      <c r="G1926" t="s">
        <v>14</v>
      </c>
      <c r="H1926" t="s">
        <v>12</v>
      </c>
      <c r="I1926">
        <v>2</v>
      </c>
      <c r="J1926">
        <v>0</v>
      </c>
      <c r="K1926" t="str">
        <f>IF(employee[[#This Row],[LeaveOrNot]]=1, "Leave", "Active")</f>
        <v>Active</v>
      </c>
    </row>
    <row r="1927" spans="1:11" x14ac:dyDescent="0.25">
      <c r="A1927" t="str" cm="1">
        <f t="array" ref="A1927">"EMP" &amp; TEXT(ROW() - ROW(employee[#Headers]), "0000")</f>
        <v>EMP1926</v>
      </c>
      <c r="B1927" t="s">
        <v>16</v>
      </c>
      <c r="C1927">
        <v>2017</v>
      </c>
      <c r="D1927" t="s">
        <v>13</v>
      </c>
      <c r="E1927">
        <v>2</v>
      </c>
      <c r="F1927">
        <v>27</v>
      </c>
      <c r="G1927" t="s">
        <v>14</v>
      </c>
      <c r="H1927" t="s">
        <v>12</v>
      </c>
      <c r="I1927">
        <v>5</v>
      </c>
      <c r="J1927">
        <v>0</v>
      </c>
      <c r="K1927" t="str">
        <f>IF(employee[[#This Row],[LeaveOrNot]]=1, "Leave", "Active")</f>
        <v>Active</v>
      </c>
    </row>
    <row r="1928" spans="1:11" x14ac:dyDescent="0.25">
      <c r="A1928" t="str" cm="1">
        <f t="array" ref="A1928">"EMP" &amp; TEXT(ROW() - ROW(employee[#Headers]), "0000")</f>
        <v>EMP1927</v>
      </c>
      <c r="B1928" t="s">
        <v>9</v>
      </c>
      <c r="C1928">
        <v>2015</v>
      </c>
      <c r="D1928" t="s">
        <v>15</v>
      </c>
      <c r="E1928">
        <v>3</v>
      </c>
      <c r="F1928">
        <v>24</v>
      </c>
      <c r="G1928" t="s">
        <v>11</v>
      </c>
      <c r="H1928" t="s">
        <v>12</v>
      </c>
      <c r="I1928">
        <v>2</v>
      </c>
      <c r="J1928">
        <v>0</v>
      </c>
      <c r="K1928" t="str">
        <f>IF(employee[[#This Row],[LeaveOrNot]]=1, "Leave", "Active")</f>
        <v>Active</v>
      </c>
    </row>
    <row r="1929" spans="1:11" x14ac:dyDescent="0.25">
      <c r="A1929" t="str" cm="1">
        <f t="array" ref="A1929">"EMP" &amp; TEXT(ROW() - ROW(employee[#Headers]), "0000")</f>
        <v>EMP1928</v>
      </c>
      <c r="B1929" t="s">
        <v>9</v>
      </c>
      <c r="C1929">
        <v>2013</v>
      </c>
      <c r="D1929" t="s">
        <v>15</v>
      </c>
      <c r="E1929">
        <v>3</v>
      </c>
      <c r="F1929">
        <v>28</v>
      </c>
      <c r="G1929" t="s">
        <v>14</v>
      </c>
      <c r="H1929" t="s">
        <v>17</v>
      </c>
      <c r="I1929">
        <v>2</v>
      </c>
      <c r="J1929">
        <v>0</v>
      </c>
      <c r="K1929" t="str">
        <f>IF(employee[[#This Row],[LeaveOrNot]]=1, "Leave", "Active")</f>
        <v>Active</v>
      </c>
    </row>
    <row r="1930" spans="1:11" x14ac:dyDescent="0.25">
      <c r="A1930" t="str" cm="1">
        <f t="array" ref="A1930">"EMP" &amp; TEXT(ROW() - ROW(employee[#Headers]), "0000")</f>
        <v>EMP1929</v>
      </c>
      <c r="B1930" t="s">
        <v>9</v>
      </c>
      <c r="C1930">
        <v>2016</v>
      </c>
      <c r="D1930" t="s">
        <v>15</v>
      </c>
      <c r="E1930">
        <v>3</v>
      </c>
      <c r="F1930">
        <v>28</v>
      </c>
      <c r="G1930" t="s">
        <v>11</v>
      </c>
      <c r="H1930" t="s">
        <v>12</v>
      </c>
      <c r="I1930">
        <v>0</v>
      </c>
      <c r="J1930">
        <v>0</v>
      </c>
      <c r="K1930" t="str">
        <f>IF(employee[[#This Row],[LeaveOrNot]]=1, "Leave", "Active")</f>
        <v>Active</v>
      </c>
    </row>
    <row r="1931" spans="1:11" x14ac:dyDescent="0.25">
      <c r="A1931" t="str" cm="1">
        <f t="array" ref="A1931">"EMP" &amp; TEXT(ROW() - ROW(employee[#Headers]), "0000")</f>
        <v>EMP1930</v>
      </c>
      <c r="B1931" t="s">
        <v>9</v>
      </c>
      <c r="C1931">
        <v>2016</v>
      </c>
      <c r="D1931" t="s">
        <v>10</v>
      </c>
      <c r="E1931">
        <v>3</v>
      </c>
      <c r="F1931">
        <v>26</v>
      </c>
      <c r="G1931" t="s">
        <v>11</v>
      </c>
      <c r="H1931" t="s">
        <v>12</v>
      </c>
      <c r="I1931">
        <v>4</v>
      </c>
      <c r="J1931">
        <v>0</v>
      </c>
      <c r="K1931" t="str">
        <f>IF(employee[[#This Row],[LeaveOrNot]]=1, "Leave", "Active")</f>
        <v>Active</v>
      </c>
    </row>
    <row r="1932" spans="1:11" x14ac:dyDescent="0.25">
      <c r="A1932" t="str" cm="1">
        <f t="array" ref="A1932">"EMP" &amp; TEXT(ROW() - ROW(employee[#Headers]), "0000")</f>
        <v>EMP1931</v>
      </c>
      <c r="B1932" t="s">
        <v>9</v>
      </c>
      <c r="C1932">
        <v>2018</v>
      </c>
      <c r="D1932" t="s">
        <v>10</v>
      </c>
      <c r="E1932">
        <v>3</v>
      </c>
      <c r="F1932">
        <v>27</v>
      </c>
      <c r="G1932" t="s">
        <v>11</v>
      </c>
      <c r="H1932" t="s">
        <v>17</v>
      </c>
      <c r="I1932">
        <v>5</v>
      </c>
      <c r="J1932">
        <v>1</v>
      </c>
      <c r="K1932" t="str">
        <f>IF(employee[[#This Row],[LeaveOrNot]]=1, "Leave", "Active")</f>
        <v>Leave</v>
      </c>
    </row>
    <row r="1933" spans="1:11" x14ac:dyDescent="0.25">
      <c r="A1933" t="str" cm="1">
        <f t="array" ref="A1933">"EMP" &amp; TEXT(ROW() - ROW(employee[#Headers]), "0000")</f>
        <v>EMP1932</v>
      </c>
      <c r="B1933" t="s">
        <v>9</v>
      </c>
      <c r="C1933">
        <v>2015</v>
      </c>
      <c r="D1933" t="s">
        <v>10</v>
      </c>
      <c r="E1933">
        <v>3</v>
      </c>
      <c r="F1933">
        <v>25</v>
      </c>
      <c r="G1933" t="s">
        <v>11</v>
      </c>
      <c r="H1933" t="s">
        <v>12</v>
      </c>
      <c r="I1933">
        <v>3</v>
      </c>
      <c r="J1933">
        <v>0</v>
      </c>
      <c r="K1933" t="str">
        <f>IF(employee[[#This Row],[LeaveOrNot]]=1, "Leave", "Active")</f>
        <v>Active</v>
      </c>
    </row>
    <row r="1934" spans="1:11" x14ac:dyDescent="0.25">
      <c r="A1934" t="str" cm="1">
        <f t="array" ref="A1934">"EMP" &amp; TEXT(ROW() - ROW(employee[#Headers]), "0000")</f>
        <v>EMP1933</v>
      </c>
      <c r="B1934" t="s">
        <v>9</v>
      </c>
      <c r="C1934">
        <v>2014</v>
      </c>
      <c r="D1934" t="s">
        <v>10</v>
      </c>
      <c r="E1934">
        <v>3</v>
      </c>
      <c r="F1934">
        <v>26</v>
      </c>
      <c r="G1934" t="s">
        <v>11</v>
      </c>
      <c r="H1934" t="s">
        <v>12</v>
      </c>
      <c r="I1934">
        <v>4</v>
      </c>
      <c r="J1934">
        <v>0</v>
      </c>
      <c r="K1934" t="str">
        <f>IF(employee[[#This Row],[LeaveOrNot]]=1, "Leave", "Active")</f>
        <v>Active</v>
      </c>
    </row>
    <row r="1935" spans="1:11" x14ac:dyDescent="0.25">
      <c r="A1935" t="str" cm="1">
        <f t="array" ref="A1935">"EMP" &amp; TEXT(ROW() - ROW(employee[#Headers]), "0000")</f>
        <v>EMP1934</v>
      </c>
      <c r="B1935" t="s">
        <v>9</v>
      </c>
      <c r="C1935">
        <v>2018</v>
      </c>
      <c r="D1935" t="s">
        <v>13</v>
      </c>
      <c r="E1935">
        <v>3</v>
      </c>
      <c r="F1935">
        <v>24</v>
      </c>
      <c r="G1935" t="s">
        <v>11</v>
      </c>
      <c r="H1935" t="s">
        <v>17</v>
      </c>
      <c r="I1935">
        <v>2</v>
      </c>
      <c r="J1935">
        <v>1</v>
      </c>
      <c r="K1935" t="str">
        <f>IF(employee[[#This Row],[LeaveOrNot]]=1, "Leave", "Active")</f>
        <v>Leave</v>
      </c>
    </row>
    <row r="1936" spans="1:11" x14ac:dyDescent="0.25">
      <c r="A1936" t="str" cm="1">
        <f t="array" ref="A1936">"EMP" &amp; TEXT(ROW() - ROW(employee[#Headers]), "0000")</f>
        <v>EMP1935</v>
      </c>
      <c r="B1936" t="s">
        <v>9</v>
      </c>
      <c r="C1936">
        <v>2017</v>
      </c>
      <c r="D1936" t="s">
        <v>10</v>
      </c>
      <c r="E1936">
        <v>3</v>
      </c>
      <c r="F1936">
        <v>26</v>
      </c>
      <c r="G1936" t="s">
        <v>11</v>
      </c>
      <c r="H1936" t="s">
        <v>17</v>
      </c>
      <c r="I1936">
        <v>4</v>
      </c>
      <c r="J1936">
        <v>0</v>
      </c>
      <c r="K1936" t="str">
        <f>IF(employee[[#This Row],[LeaveOrNot]]=1, "Leave", "Active")</f>
        <v>Active</v>
      </c>
    </row>
    <row r="1937" spans="1:11" x14ac:dyDescent="0.25">
      <c r="A1937" t="str" cm="1">
        <f t="array" ref="A1937">"EMP" &amp; TEXT(ROW() - ROW(employee[#Headers]), "0000")</f>
        <v>EMP1936</v>
      </c>
      <c r="B1937" t="s">
        <v>9</v>
      </c>
      <c r="C1937">
        <v>2016</v>
      </c>
      <c r="D1937" t="s">
        <v>10</v>
      </c>
      <c r="E1937">
        <v>3</v>
      </c>
      <c r="F1937">
        <v>26</v>
      </c>
      <c r="G1937" t="s">
        <v>11</v>
      </c>
      <c r="H1937" t="s">
        <v>12</v>
      </c>
      <c r="I1937">
        <v>4</v>
      </c>
      <c r="J1937">
        <v>0</v>
      </c>
      <c r="K1937" t="str">
        <f>IF(employee[[#This Row],[LeaveOrNot]]=1, "Leave", "Active")</f>
        <v>Active</v>
      </c>
    </row>
    <row r="1938" spans="1:11" x14ac:dyDescent="0.25">
      <c r="A1938" t="str" cm="1">
        <f t="array" ref="A1938">"EMP" &amp; TEXT(ROW() - ROW(employee[#Headers]), "0000")</f>
        <v>EMP1937</v>
      </c>
      <c r="B1938" t="s">
        <v>9</v>
      </c>
      <c r="C1938">
        <v>2012</v>
      </c>
      <c r="D1938" t="s">
        <v>10</v>
      </c>
      <c r="E1938">
        <v>3</v>
      </c>
      <c r="F1938">
        <v>26</v>
      </c>
      <c r="G1938" t="s">
        <v>11</v>
      </c>
      <c r="H1938" t="s">
        <v>17</v>
      </c>
      <c r="I1938">
        <v>4</v>
      </c>
      <c r="J1938">
        <v>0</v>
      </c>
      <c r="K1938" t="str">
        <f>IF(employee[[#This Row],[LeaveOrNot]]=1, "Leave", "Active")</f>
        <v>Active</v>
      </c>
    </row>
    <row r="1939" spans="1:11" x14ac:dyDescent="0.25">
      <c r="A1939" t="str" cm="1">
        <f t="array" ref="A1939">"EMP" &amp; TEXT(ROW() - ROW(employee[#Headers]), "0000")</f>
        <v>EMP1938</v>
      </c>
      <c r="B1939" t="s">
        <v>16</v>
      </c>
      <c r="C1939">
        <v>2017</v>
      </c>
      <c r="D1939" t="s">
        <v>10</v>
      </c>
      <c r="E1939">
        <v>2</v>
      </c>
      <c r="F1939">
        <v>27</v>
      </c>
      <c r="G1939" t="s">
        <v>11</v>
      </c>
      <c r="H1939" t="s">
        <v>12</v>
      </c>
      <c r="I1939">
        <v>5</v>
      </c>
      <c r="J1939">
        <v>0</v>
      </c>
      <c r="K1939" t="str">
        <f>IF(employee[[#This Row],[LeaveOrNot]]=1, "Leave", "Active")</f>
        <v>Active</v>
      </c>
    </row>
    <row r="1940" spans="1:11" x14ac:dyDescent="0.25">
      <c r="A1940" t="str" cm="1">
        <f t="array" ref="A1940">"EMP" &amp; TEXT(ROW() - ROW(employee[#Headers]), "0000")</f>
        <v>EMP1939</v>
      </c>
      <c r="B1940" t="s">
        <v>9</v>
      </c>
      <c r="C1940">
        <v>2016</v>
      </c>
      <c r="D1940" t="s">
        <v>10</v>
      </c>
      <c r="E1940">
        <v>3</v>
      </c>
      <c r="F1940">
        <v>25</v>
      </c>
      <c r="G1940" t="s">
        <v>14</v>
      </c>
      <c r="H1940" t="s">
        <v>12</v>
      </c>
      <c r="I1940">
        <v>3</v>
      </c>
      <c r="J1940">
        <v>0</v>
      </c>
      <c r="K1940" t="str">
        <f>IF(employee[[#This Row],[LeaveOrNot]]=1, "Leave", "Active")</f>
        <v>Active</v>
      </c>
    </row>
    <row r="1941" spans="1:11" x14ac:dyDescent="0.25">
      <c r="A1941" t="str" cm="1">
        <f t="array" ref="A1941">"EMP" &amp; TEXT(ROW() - ROW(employee[#Headers]), "0000")</f>
        <v>EMP1940</v>
      </c>
      <c r="B1941" t="s">
        <v>16</v>
      </c>
      <c r="C1941">
        <v>2013</v>
      </c>
      <c r="D1941" t="s">
        <v>13</v>
      </c>
      <c r="E1941">
        <v>3</v>
      </c>
      <c r="F1941">
        <v>25</v>
      </c>
      <c r="G1941" t="s">
        <v>11</v>
      </c>
      <c r="H1941" t="s">
        <v>12</v>
      </c>
      <c r="I1941">
        <v>3</v>
      </c>
      <c r="J1941">
        <v>0</v>
      </c>
      <c r="K1941" t="str">
        <f>IF(employee[[#This Row],[LeaveOrNot]]=1, "Leave", "Active")</f>
        <v>Active</v>
      </c>
    </row>
    <row r="1942" spans="1:11" x14ac:dyDescent="0.25">
      <c r="A1942" t="str" cm="1">
        <f t="array" ref="A1942">"EMP" &amp; TEXT(ROW() - ROW(employee[#Headers]), "0000")</f>
        <v>EMP1941</v>
      </c>
      <c r="B1942" t="s">
        <v>16</v>
      </c>
      <c r="C1942">
        <v>2016</v>
      </c>
      <c r="D1942" t="s">
        <v>15</v>
      </c>
      <c r="E1942">
        <v>3</v>
      </c>
      <c r="F1942">
        <v>27</v>
      </c>
      <c r="G1942" t="s">
        <v>11</v>
      </c>
      <c r="H1942" t="s">
        <v>12</v>
      </c>
      <c r="I1942">
        <v>5</v>
      </c>
      <c r="J1942">
        <v>1</v>
      </c>
      <c r="K1942" t="str">
        <f>IF(employee[[#This Row],[LeaveOrNot]]=1, "Leave", "Active")</f>
        <v>Leave</v>
      </c>
    </row>
    <row r="1943" spans="1:11" x14ac:dyDescent="0.25">
      <c r="A1943" t="str" cm="1">
        <f t="array" ref="A1943">"EMP" &amp; TEXT(ROW() - ROW(employee[#Headers]), "0000")</f>
        <v>EMP1942</v>
      </c>
      <c r="B1943" t="s">
        <v>9</v>
      </c>
      <c r="C1943">
        <v>2014</v>
      </c>
      <c r="D1943" t="s">
        <v>10</v>
      </c>
      <c r="E1943">
        <v>3</v>
      </c>
      <c r="F1943">
        <v>28</v>
      </c>
      <c r="G1943" t="s">
        <v>14</v>
      </c>
      <c r="H1943" t="s">
        <v>12</v>
      </c>
      <c r="I1943">
        <v>1</v>
      </c>
      <c r="J1943">
        <v>0</v>
      </c>
      <c r="K1943" t="str">
        <f>IF(employee[[#This Row],[LeaveOrNot]]=1, "Leave", "Active")</f>
        <v>Active</v>
      </c>
    </row>
    <row r="1944" spans="1:11" x14ac:dyDescent="0.25">
      <c r="A1944" t="str" cm="1">
        <f t="array" ref="A1944">"EMP" &amp; TEXT(ROW() - ROW(employee[#Headers]), "0000")</f>
        <v>EMP1943</v>
      </c>
      <c r="B1944" t="s">
        <v>9</v>
      </c>
      <c r="C1944">
        <v>2014</v>
      </c>
      <c r="D1944" t="s">
        <v>10</v>
      </c>
      <c r="E1944">
        <v>3</v>
      </c>
      <c r="F1944">
        <v>25</v>
      </c>
      <c r="G1944" t="s">
        <v>11</v>
      </c>
      <c r="H1944" t="s">
        <v>12</v>
      </c>
      <c r="I1944">
        <v>3</v>
      </c>
      <c r="J1944">
        <v>0</v>
      </c>
      <c r="K1944" t="str">
        <f>IF(employee[[#This Row],[LeaveOrNot]]=1, "Leave", "Active")</f>
        <v>Active</v>
      </c>
    </row>
    <row r="1945" spans="1:11" x14ac:dyDescent="0.25">
      <c r="A1945" t="str" cm="1">
        <f t="array" ref="A1945">"EMP" &amp; TEXT(ROW() - ROW(employee[#Headers]), "0000")</f>
        <v>EMP1944</v>
      </c>
      <c r="B1945" t="s">
        <v>18</v>
      </c>
      <c r="C1945">
        <v>2013</v>
      </c>
      <c r="D1945" t="s">
        <v>10</v>
      </c>
      <c r="E1945">
        <v>2</v>
      </c>
      <c r="F1945">
        <v>25</v>
      </c>
      <c r="G1945" t="s">
        <v>11</v>
      </c>
      <c r="H1945" t="s">
        <v>12</v>
      </c>
      <c r="I1945">
        <v>3</v>
      </c>
      <c r="J1945">
        <v>1</v>
      </c>
      <c r="K1945" t="str">
        <f>IF(employee[[#This Row],[LeaveOrNot]]=1, "Leave", "Active")</f>
        <v>Leave</v>
      </c>
    </row>
    <row r="1946" spans="1:11" x14ac:dyDescent="0.25">
      <c r="A1946" t="str" cm="1">
        <f t="array" ref="A1946">"EMP" &amp; TEXT(ROW() - ROW(employee[#Headers]), "0000")</f>
        <v>EMP1945</v>
      </c>
      <c r="B1946" t="s">
        <v>9</v>
      </c>
      <c r="C1946">
        <v>2017</v>
      </c>
      <c r="D1946" t="s">
        <v>15</v>
      </c>
      <c r="E1946">
        <v>3</v>
      </c>
      <c r="F1946">
        <v>25</v>
      </c>
      <c r="G1946" t="s">
        <v>11</v>
      </c>
      <c r="H1946" t="s">
        <v>12</v>
      </c>
      <c r="I1946">
        <v>3</v>
      </c>
      <c r="J1946">
        <v>0</v>
      </c>
      <c r="K1946" t="str">
        <f>IF(employee[[#This Row],[LeaveOrNot]]=1, "Leave", "Active")</f>
        <v>Active</v>
      </c>
    </row>
    <row r="1947" spans="1:11" x14ac:dyDescent="0.25">
      <c r="A1947" t="str" cm="1">
        <f t="array" ref="A1947">"EMP" &amp; TEXT(ROW() - ROW(employee[#Headers]), "0000")</f>
        <v>EMP1946</v>
      </c>
      <c r="B1947" t="s">
        <v>9</v>
      </c>
      <c r="C1947">
        <v>2015</v>
      </c>
      <c r="D1947" t="s">
        <v>10</v>
      </c>
      <c r="E1947">
        <v>3</v>
      </c>
      <c r="F1947">
        <v>24</v>
      </c>
      <c r="G1947" t="s">
        <v>11</v>
      </c>
      <c r="H1947" t="s">
        <v>12</v>
      </c>
      <c r="I1947">
        <v>2</v>
      </c>
      <c r="J1947">
        <v>0</v>
      </c>
      <c r="K1947" t="str">
        <f>IF(employee[[#This Row],[LeaveOrNot]]=1, "Leave", "Active")</f>
        <v>Active</v>
      </c>
    </row>
    <row r="1948" spans="1:11" x14ac:dyDescent="0.25">
      <c r="A1948" t="str" cm="1">
        <f t="array" ref="A1948">"EMP" &amp; TEXT(ROW() - ROW(employee[#Headers]), "0000")</f>
        <v>EMP1947</v>
      </c>
      <c r="B1948" t="s">
        <v>16</v>
      </c>
      <c r="C1948">
        <v>2015</v>
      </c>
      <c r="D1948" t="s">
        <v>10</v>
      </c>
      <c r="E1948">
        <v>3</v>
      </c>
      <c r="F1948">
        <v>26</v>
      </c>
      <c r="G1948" t="s">
        <v>14</v>
      </c>
      <c r="H1948" t="s">
        <v>12</v>
      </c>
      <c r="I1948">
        <v>4</v>
      </c>
      <c r="J1948">
        <v>1</v>
      </c>
      <c r="K1948" t="str">
        <f>IF(employee[[#This Row],[LeaveOrNot]]=1, "Leave", "Active")</f>
        <v>Leave</v>
      </c>
    </row>
    <row r="1949" spans="1:11" x14ac:dyDescent="0.25">
      <c r="A1949" t="str" cm="1">
        <f t="array" ref="A1949">"EMP" &amp; TEXT(ROW() - ROW(employee[#Headers]), "0000")</f>
        <v>EMP1948</v>
      </c>
      <c r="B1949" t="s">
        <v>9</v>
      </c>
      <c r="C1949">
        <v>2013</v>
      </c>
      <c r="D1949" t="s">
        <v>10</v>
      </c>
      <c r="E1949">
        <v>3</v>
      </c>
      <c r="F1949">
        <v>25</v>
      </c>
      <c r="G1949" t="s">
        <v>14</v>
      </c>
      <c r="H1949" t="s">
        <v>12</v>
      </c>
      <c r="I1949">
        <v>3</v>
      </c>
      <c r="J1949">
        <v>0</v>
      </c>
      <c r="K1949" t="str">
        <f>IF(employee[[#This Row],[LeaveOrNot]]=1, "Leave", "Active")</f>
        <v>Active</v>
      </c>
    </row>
    <row r="1950" spans="1:11" x14ac:dyDescent="0.25">
      <c r="A1950" t="str" cm="1">
        <f t="array" ref="A1950">"EMP" &amp; TEXT(ROW() - ROW(employee[#Headers]), "0000")</f>
        <v>EMP1949</v>
      </c>
      <c r="B1950" t="s">
        <v>9</v>
      </c>
      <c r="C1950">
        <v>2015</v>
      </c>
      <c r="D1950" t="s">
        <v>15</v>
      </c>
      <c r="E1950">
        <v>2</v>
      </c>
      <c r="F1950">
        <v>24</v>
      </c>
      <c r="G1950" t="s">
        <v>14</v>
      </c>
      <c r="H1950" t="s">
        <v>12</v>
      </c>
      <c r="I1950">
        <v>2</v>
      </c>
      <c r="J1950">
        <v>1</v>
      </c>
      <c r="K1950" t="str">
        <f>IF(employee[[#This Row],[LeaveOrNot]]=1, "Leave", "Active")</f>
        <v>Leave</v>
      </c>
    </row>
    <row r="1951" spans="1:11" x14ac:dyDescent="0.25">
      <c r="A1951" t="str" cm="1">
        <f t="array" ref="A1951">"EMP" &amp; TEXT(ROW() - ROW(employee[#Headers]), "0000")</f>
        <v>EMP1950</v>
      </c>
      <c r="B1951" t="s">
        <v>16</v>
      </c>
      <c r="C1951">
        <v>2015</v>
      </c>
      <c r="D1951" t="s">
        <v>15</v>
      </c>
      <c r="E1951">
        <v>2</v>
      </c>
      <c r="F1951">
        <v>27</v>
      </c>
      <c r="G1951" t="s">
        <v>14</v>
      </c>
      <c r="H1951" t="s">
        <v>12</v>
      </c>
      <c r="I1951">
        <v>5</v>
      </c>
      <c r="J1951">
        <v>1</v>
      </c>
      <c r="K1951" t="str">
        <f>IF(employee[[#This Row],[LeaveOrNot]]=1, "Leave", "Active")</f>
        <v>Leave</v>
      </c>
    </row>
    <row r="1952" spans="1:11" x14ac:dyDescent="0.25">
      <c r="A1952" t="str" cm="1">
        <f t="array" ref="A1952">"EMP" &amp; TEXT(ROW() - ROW(employee[#Headers]), "0000")</f>
        <v>EMP1951</v>
      </c>
      <c r="B1952" t="s">
        <v>9</v>
      </c>
      <c r="C1952">
        <v>2017</v>
      </c>
      <c r="D1952" t="s">
        <v>15</v>
      </c>
      <c r="E1952">
        <v>2</v>
      </c>
      <c r="F1952">
        <v>26</v>
      </c>
      <c r="G1952" t="s">
        <v>11</v>
      </c>
      <c r="H1952" t="s">
        <v>12</v>
      </c>
      <c r="I1952">
        <v>4</v>
      </c>
      <c r="J1952">
        <v>0</v>
      </c>
      <c r="K1952" t="str">
        <f>IF(employee[[#This Row],[LeaveOrNot]]=1, "Leave", "Active")</f>
        <v>Active</v>
      </c>
    </row>
    <row r="1953" spans="1:11" x14ac:dyDescent="0.25">
      <c r="A1953" t="str" cm="1">
        <f t="array" ref="A1953">"EMP" &amp; TEXT(ROW() - ROW(employee[#Headers]), "0000")</f>
        <v>EMP1952</v>
      </c>
      <c r="B1953" t="s">
        <v>9</v>
      </c>
      <c r="C1953">
        <v>2013</v>
      </c>
      <c r="D1953" t="s">
        <v>10</v>
      </c>
      <c r="E1953">
        <v>3</v>
      </c>
      <c r="F1953">
        <v>25</v>
      </c>
      <c r="G1953" t="s">
        <v>11</v>
      </c>
      <c r="H1953" t="s">
        <v>12</v>
      </c>
      <c r="I1953">
        <v>3</v>
      </c>
      <c r="J1953">
        <v>0</v>
      </c>
      <c r="K1953" t="str">
        <f>IF(employee[[#This Row],[LeaveOrNot]]=1, "Leave", "Active")</f>
        <v>Active</v>
      </c>
    </row>
    <row r="1954" spans="1:11" x14ac:dyDescent="0.25">
      <c r="A1954" t="str" cm="1">
        <f t="array" ref="A1954">"EMP" &amp; TEXT(ROW() - ROW(employee[#Headers]), "0000")</f>
        <v>EMP1953</v>
      </c>
      <c r="B1954" t="s">
        <v>18</v>
      </c>
      <c r="C1954">
        <v>2017</v>
      </c>
      <c r="D1954" t="s">
        <v>15</v>
      </c>
      <c r="E1954">
        <v>3</v>
      </c>
      <c r="F1954">
        <v>24</v>
      </c>
      <c r="G1954" t="s">
        <v>11</v>
      </c>
      <c r="H1954" t="s">
        <v>12</v>
      </c>
      <c r="I1954">
        <v>2</v>
      </c>
      <c r="J1954">
        <v>0</v>
      </c>
      <c r="K1954" t="str">
        <f>IF(employee[[#This Row],[LeaveOrNot]]=1, "Leave", "Active")</f>
        <v>Active</v>
      </c>
    </row>
    <row r="1955" spans="1:11" x14ac:dyDescent="0.25">
      <c r="A1955" t="str" cm="1">
        <f t="array" ref="A1955">"EMP" &amp; TEXT(ROW() - ROW(employee[#Headers]), "0000")</f>
        <v>EMP1954</v>
      </c>
      <c r="B1955" t="s">
        <v>16</v>
      </c>
      <c r="C1955">
        <v>2015</v>
      </c>
      <c r="D1955" t="s">
        <v>10</v>
      </c>
      <c r="E1955">
        <v>3</v>
      </c>
      <c r="F1955">
        <v>27</v>
      </c>
      <c r="G1955" t="s">
        <v>11</v>
      </c>
      <c r="H1955" t="s">
        <v>12</v>
      </c>
      <c r="I1955">
        <v>5</v>
      </c>
      <c r="J1955">
        <v>1</v>
      </c>
      <c r="K1955" t="str">
        <f>IF(employee[[#This Row],[LeaveOrNot]]=1, "Leave", "Active")</f>
        <v>Leave</v>
      </c>
    </row>
    <row r="1956" spans="1:11" x14ac:dyDescent="0.25">
      <c r="A1956" t="str" cm="1">
        <f t="array" ref="A1956">"EMP" &amp; TEXT(ROW() - ROW(employee[#Headers]), "0000")</f>
        <v>EMP1955</v>
      </c>
      <c r="B1956" t="s">
        <v>9</v>
      </c>
      <c r="C1956">
        <v>2015</v>
      </c>
      <c r="D1956" t="s">
        <v>15</v>
      </c>
      <c r="E1956">
        <v>2</v>
      </c>
      <c r="F1956">
        <v>28</v>
      </c>
      <c r="G1956" t="s">
        <v>14</v>
      </c>
      <c r="H1956" t="s">
        <v>12</v>
      </c>
      <c r="I1956">
        <v>1</v>
      </c>
      <c r="J1956">
        <v>1</v>
      </c>
      <c r="K1956" t="str">
        <f>IF(employee[[#This Row],[LeaveOrNot]]=1, "Leave", "Active")</f>
        <v>Leave</v>
      </c>
    </row>
    <row r="1957" spans="1:11" x14ac:dyDescent="0.25">
      <c r="A1957" t="str" cm="1">
        <f t="array" ref="A1957">"EMP" &amp; TEXT(ROW() - ROW(employee[#Headers]), "0000")</f>
        <v>EMP1956</v>
      </c>
      <c r="B1957" t="s">
        <v>9</v>
      </c>
      <c r="C1957">
        <v>2014</v>
      </c>
      <c r="D1957" t="s">
        <v>10</v>
      </c>
      <c r="E1957">
        <v>3</v>
      </c>
      <c r="F1957">
        <v>28</v>
      </c>
      <c r="G1957" t="s">
        <v>11</v>
      </c>
      <c r="H1957" t="s">
        <v>12</v>
      </c>
      <c r="I1957">
        <v>2</v>
      </c>
      <c r="J1957">
        <v>1</v>
      </c>
      <c r="K1957" t="str">
        <f>IF(employee[[#This Row],[LeaveOrNot]]=1, "Leave", "Active")</f>
        <v>Leave</v>
      </c>
    </row>
    <row r="1958" spans="1:11" x14ac:dyDescent="0.25">
      <c r="A1958" t="str" cm="1">
        <f t="array" ref="A1958">"EMP" &amp; TEXT(ROW() - ROW(employee[#Headers]), "0000")</f>
        <v>EMP1957</v>
      </c>
      <c r="B1958" t="s">
        <v>9</v>
      </c>
      <c r="C1958">
        <v>2014</v>
      </c>
      <c r="D1958" t="s">
        <v>10</v>
      </c>
      <c r="E1958">
        <v>3</v>
      </c>
      <c r="F1958">
        <v>25</v>
      </c>
      <c r="G1958" t="s">
        <v>11</v>
      </c>
      <c r="H1958" t="s">
        <v>17</v>
      </c>
      <c r="I1958">
        <v>3</v>
      </c>
      <c r="J1958">
        <v>0</v>
      </c>
      <c r="K1958" t="str">
        <f>IF(employee[[#This Row],[LeaveOrNot]]=1, "Leave", "Active")</f>
        <v>Active</v>
      </c>
    </row>
    <row r="1959" spans="1:11" x14ac:dyDescent="0.25">
      <c r="A1959" t="str" cm="1">
        <f t="array" ref="A1959">"EMP" &amp; TEXT(ROW() - ROW(employee[#Headers]), "0000")</f>
        <v>EMP1958</v>
      </c>
      <c r="B1959" t="s">
        <v>9</v>
      </c>
      <c r="C1959">
        <v>2013</v>
      </c>
      <c r="D1959" t="s">
        <v>10</v>
      </c>
      <c r="E1959">
        <v>3</v>
      </c>
      <c r="F1959">
        <v>26</v>
      </c>
      <c r="G1959" t="s">
        <v>11</v>
      </c>
      <c r="H1959" t="s">
        <v>12</v>
      </c>
      <c r="I1959">
        <v>4</v>
      </c>
      <c r="J1959">
        <v>0</v>
      </c>
      <c r="K1959" t="str">
        <f>IF(employee[[#This Row],[LeaveOrNot]]=1, "Leave", "Active")</f>
        <v>Active</v>
      </c>
    </row>
    <row r="1960" spans="1:11" x14ac:dyDescent="0.25">
      <c r="A1960" t="str" cm="1">
        <f t="array" ref="A1960">"EMP" &amp; TEXT(ROW() - ROW(employee[#Headers]), "0000")</f>
        <v>EMP1959</v>
      </c>
      <c r="B1960" t="s">
        <v>16</v>
      </c>
      <c r="C1960">
        <v>2017</v>
      </c>
      <c r="D1960" t="s">
        <v>15</v>
      </c>
      <c r="E1960">
        <v>1</v>
      </c>
      <c r="F1960">
        <v>27</v>
      </c>
      <c r="G1960" t="s">
        <v>11</v>
      </c>
      <c r="H1960" t="s">
        <v>12</v>
      </c>
      <c r="I1960">
        <v>5</v>
      </c>
      <c r="J1960">
        <v>0</v>
      </c>
      <c r="K1960" t="str">
        <f>IF(employee[[#This Row],[LeaveOrNot]]=1, "Leave", "Active")</f>
        <v>Active</v>
      </c>
    </row>
    <row r="1961" spans="1:11" x14ac:dyDescent="0.25">
      <c r="A1961" t="str" cm="1">
        <f t="array" ref="A1961">"EMP" &amp; TEXT(ROW() - ROW(employee[#Headers]), "0000")</f>
        <v>EMP1960</v>
      </c>
      <c r="B1961" t="s">
        <v>9</v>
      </c>
      <c r="C1961">
        <v>2018</v>
      </c>
      <c r="D1961" t="s">
        <v>10</v>
      </c>
      <c r="E1961">
        <v>3</v>
      </c>
      <c r="F1961">
        <v>27</v>
      </c>
      <c r="G1961" t="s">
        <v>11</v>
      </c>
      <c r="H1961" t="s">
        <v>12</v>
      </c>
      <c r="I1961">
        <v>5</v>
      </c>
      <c r="J1961">
        <v>1</v>
      </c>
      <c r="K1961" t="str">
        <f>IF(employee[[#This Row],[LeaveOrNot]]=1, "Leave", "Active")</f>
        <v>Leave</v>
      </c>
    </row>
    <row r="1962" spans="1:11" x14ac:dyDescent="0.25">
      <c r="A1962" t="str" cm="1">
        <f t="array" ref="A1962">"EMP" &amp; TEXT(ROW() - ROW(employee[#Headers]), "0000")</f>
        <v>EMP1961</v>
      </c>
      <c r="B1962" t="s">
        <v>9</v>
      </c>
      <c r="C1962">
        <v>2014</v>
      </c>
      <c r="D1962" t="s">
        <v>10</v>
      </c>
      <c r="E1962">
        <v>3</v>
      </c>
      <c r="F1962">
        <v>24</v>
      </c>
      <c r="G1962" t="s">
        <v>11</v>
      </c>
      <c r="H1962" t="s">
        <v>12</v>
      </c>
      <c r="I1962">
        <v>2</v>
      </c>
      <c r="J1962">
        <v>0</v>
      </c>
      <c r="K1962" t="str">
        <f>IF(employee[[#This Row],[LeaveOrNot]]=1, "Leave", "Active")</f>
        <v>Active</v>
      </c>
    </row>
    <row r="1963" spans="1:11" x14ac:dyDescent="0.25">
      <c r="A1963" t="str" cm="1">
        <f t="array" ref="A1963">"EMP" &amp; TEXT(ROW() - ROW(employee[#Headers]), "0000")</f>
        <v>EMP1962</v>
      </c>
      <c r="B1963" t="s">
        <v>9</v>
      </c>
      <c r="C1963">
        <v>2013</v>
      </c>
      <c r="D1963" t="s">
        <v>10</v>
      </c>
      <c r="E1963">
        <v>3</v>
      </c>
      <c r="F1963">
        <v>28</v>
      </c>
      <c r="G1963" t="s">
        <v>11</v>
      </c>
      <c r="H1963" t="s">
        <v>12</v>
      </c>
      <c r="I1963">
        <v>0</v>
      </c>
      <c r="J1963">
        <v>0</v>
      </c>
      <c r="K1963" t="str">
        <f>IF(employee[[#This Row],[LeaveOrNot]]=1, "Leave", "Active")</f>
        <v>Active</v>
      </c>
    </row>
    <row r="1964" spans="1:11" x14ac:dyDescent="0.25">
      <c r="A1964" t="str" cm="1">
        <f t="array" ref="A1964">"EMP" &amp; TEXT(ROW() - ROW(employee[#Headers]), "0000")</f>
        <v>EMP1963</v>
      </c>
      <c r="B1964" t="s">
        <v>9</v>
      </c>
      <c r="C1964">
        <v>2013</v>
      </c>
      <c r="D1964" t="s">
        <v>10</v>
      </c>
      <c r="E1964">
        <v>3</v>
      </c>
      <c r="F1964">
        <v>24</v>
      </c>
      <c r="G1964" t="s">
        <v>11</v>
      </c>
      <c r="H1964" t="s">
        <v>12</v>
      </c>
      <c r="I1964">
        <v>2</v>
      </c>
      <c r="J1964">
        <v>0</v>
      </c>
      <c r="K1964" t="str">
        <f>IF(employee[[#This Row],[LeaveOrNot]]=1, "Leave", "Active")</f>
        <v>Active</v>
      </c>
    </row>
    <row r="1965" spans="1:11" x14ac:dyDescent="0.25">
      <c r="A1965" t="str" cm="1">
        <f t="array" ref="A1965">"EMP" &amp; TEXT(ROW() - ROW(employee[#Headers]), "0000")</f>
        <v>EMP1964</v>
      </c>
      <c r="B1965" t="s">
        <v>9</v>
      </c>
      <c r="C1965">
        <v>2012</v>
      </c>
      <c r="D1965" t="s">
        <v>10</v>
      </c>
      <c r="E1965">
        <v>3</v>
      </c>
      <c r="F1965">
        <v>28</v>
      </c>
      <c r="G1965" t="s">
        <v>14</v>
      </c>
      <c r="H1965" t="s">
        <v>12</v>
      </c>
      <c r="I1965">
        <v>1</v>
      </c>
      <c r="J1965">
        <v>1</v>
      </c>
      <c r="K1965" t="str">
        <f>IF(employee[[#This Row],[LeaveOrNot]]=1, "Leave", "Active")</f>
        <v>Leave</v>
      </c>
    </row>
    <row r="1966" spans="1:11" x14ac:dyDescent="0.25">
      <c r="A1966" t="str" cm="1">
        <f t="array" ref="A1966">"EMP" &amp; TEXT(ROW() - ROW(employee[#Headers]), "0000")</f>
        <v>EMP1965</v>
      </c>
      <c r="B1966" t="s">
        <v>9</v>
      </c>
      <c r="C1966">
        <v>2014</v>
      </c>
      <c r="D1966" t="s">
        <v>10</v>
      </c>
      <c r="E1966">
        <v>3</v>
      </c>
      <c r="F1966">
        <v>26</v>
      </c>
      <c r="G1966" t="s">
        <v>11</v>
      </c>
      <c r="H1966" t="s">
        <v>12</v>
      </c>
      <c r="I1966">
        <v>4</v>
      </c>
      <c r="J1966">
        <v>0</v>
      </c>
      <c r="K1966" t="str">
        <f>IF(employee[[#This Row],[LeaveOrNot]]=1, "Leave", "Active")</f>
        <v>Active</v>
      </c>
    </row>
    <row r="1967" spans="1:11" x14ac:dyDescent="0.25">
      <c r="A1967" t="str" cm="1">
        <f t="array" ref="A1967">"EMP" &amp; TEXT(ROW() - ROW(employee[#Headers]), "0000")</f>
        <v>EMP1966</v>
      </c>
      <c r="B1967" t="s">
        <v>16</v>
      </c>
      <c r="C1967">
        <v>2017</v>
      </c>
      <c r="D1967" t="s">
        <v>15</v>
      </c>
      <c r="E1967">
        <v>2</v>
      </c>
      <c r="F1967">
        <v>28</v>
      </c>
      <c r="G1967" t="s">
        <v>11</v>
      </c>
      <c r="H1967" t="s">
        <v>12</v>
      </c>
      <c r="I1967">
        <v>3</v>
      </c>
      <c r="J1967">
        <v>0</v>
      </c>
      <c r="K1967" t="str">
        <f>IF(employee[[#This Row],[LeaveOrNot]]=1, "Leave", "Active")</f>
        <v>Active</v>
      </c>
    </row>
    <row r="1968" spans="1:11" x14ac:dyDescent="0.25">
      <c r="A1968" t="str" cm="1">
        <f t="array" ref="A1968">"EMP" &amp; TEXT(ROW() - ROW(employee[#Headers]), "0000")</f>
        <v>EMP1967</v>
      </c>
      <c r="B1968" t="s">
        <v>9</v>
      </c>
      <c r="C1968">
        <v>2013</v>
      </c>
      <c r="D1968" t="s">
        <v>13</v>
      </c>
      <c r="E1968">
        <v>3</v>
      </c>
      <c r="F1968">
        <v>24</v>
      </c>
      <c r="G1968" t="s">
        <v>14</v>
      </c>
      <c r="H1968" t="s">
        <v>12</v>
      </c>
      <c r="I1968">
        <v>2</v>
      </c>
      <c r="J1968">
        <v>1</v>
      </c>
      <c r="K1968" t="str">
        <f>IF(employee[[#This Row],[LeaveOrNot]]=1, "Leave", "Active")</f>
        <v>Leave</v>
      </c>
    </row>
    <row r="1969" spans="1:11" x14ac:dyDescent="0.25">
      <c r="A1969" t="str" cm="1">
        <f t="array" ref="A1969">"EMP" &amp; TEXT(ROW() - ROW(employee[#Headers]), "0000")</f>
        <v>EMP1968</v>
      </c>
      <c r="B1969" t="s">
        <v>16</v>
      </c>
      <c r="C1969">
        <v>2017</v>
      </c>
      <c r="D1969" t="s">
        <v>15</v>
      </c>
      <c r="E1969">
        <v>2</v>
      </c>
      <c r="F1969">
        <v>24</v>
      </c>
      <c r="G1969" t="s">
        <v>11</v>
      </c>
      <c r="H1969" t="s">
        <v>12</v>
      </c>
      <c r="I1969">
        <v>2</v>
      </c>
      <c r="J1969">
        <v>1</v>
      </c>
      <c r="K1969" t="str">
        <f>IF(employee[[#This Row],[LeaveOrNot]]=1, "Leave", "Active")</f>
        <v>Leave</v>
      </c>
    </row>
    <row r="1970" spans="1:11" x14ac:dyDescent="0.25">
      <c r="A1970" t="str" cm="1">
        <f t="array" ref="A1970">"EMP" &amp; TEXT(ROW() - ROW(employee[#Headers]), "0000")</f>
        <v>EMP1969</v>
      </c>
      <c r="B1970" t="s">
        <v>9</v>
      </c>
      <c r="C1970">
        <v>2014</v>
      </c>
      <c r="D1970" t="s">
        <v>10</v>
      </c>
      <c r="E1970">
        <v>3</v>
      </c>
      <c r="F1970">
        <v>28</v>
      </c>
      <c r="G1970" t="s">
        <v>14</v>
      </c>
      <c r="H1970" t="s">
        <v>12</v>
      </c>
      <c r="I1970">
        <v>1</v>
      </c>
      <c r="J1970">
        <v>1</v>
      </c>
      <c r="K1970" t="str">
        <f>IF(employee[[#This Row],[LeaveOrNot]]=1, "Leave", "Active")</f>
        <v>Leave</v>
      </c>
    </row>
    <row r="1971" spans="1:11" x14ac:dyDescent="0.25">
      <c r="A1971" t="str" cm="1">
        <f t="array" ref="A1971">"EMP" &amp; TEXT(ROW() - ROW(employee[#Headers]), "0000")</f>
        <v>EMP1970</v>
      </c>
      <c r="B1971" t="s">
        <v>9</v>
      </c>
      <c r="C1971">
        <v>2018</v>
      </c>
      <c r="D1971" t="s">
        <v>10</v>
      </c>
      <c r="E1971">
        <v>3</v>
      </c>
      <c r="F1971">
        <v>25</v>
      </c>
      <c r="G1971" t="s">
        <v>11</v>
      </c>
      <c r="H1971" t="s">
        <v>12</v>
      </c>
      <c r="I1971">
        <v>3</v>
      </c>
      <c r="J1971">
        <v>1</v>
      </c>
      <c r="K1971" t="str">
        <f>IF(employee[[#This Row],[LeaveOrNot]]=1, "Leave", "Active")</f>
        <v>Leave</v>
      </c>
    </row>
    <row r="1972" spans="1:11" x14ac:dyDescent="0.25">
      <c r="A1972" t="str" cm="1">
        <f t="array" ref="A1972">"EMP" &amp; TEXT(ROW() - ROW(employee[#Headers]), "0000")</f>
        <v>EMP1971</v>
      </c>
      <c r="B1972" t="s">
        <v>16</v>
      </c>
      <c r="C1972">
        <v>2012</v>
      </c>
      <c r="D1972" t="s">
        <v>15</v>
      </c>
      <c r="E1972">
        <v>3</v>
      </c>
      <c r="F1972">
        <v>27</v>
      </c>
      <c r="G1972" t="s">
        <v>14</v>
      </c>
      <c r="H1972" t="s">
        <v>12</v>
      </c>
      <c r="I1972">
        <v>5</v>
      </c>
      <c r="J1972">
        <v>0</v>
      </c>
      <c r="K1972" t="str">
        <f>IF(employee[[#This Row],[LeaveOrNot]]=1, "Leave", "Active")</f>
        <v>Active</v>
      </c>
    </row>
    <row r="1973" spans="1:11" x14ac:dyDescent="0.25">
      <c r="A1973" t="str" cm="1">
        <f t="array" ref="A1973">"EMP" &amp; TEXT(ROW() - ROW(employee[#Headers]), "0000")</f>
        <v>EMP1972</v>
      </c>
      <c r="B1973" t="s">
        <v>16</v>
      </c>
      <c r="C1973">
        <v>2014</v>
      </c>
      <c r="D1973" t="s">
        <v>15</v>
      </c>
      <c r="E1973">
        <v>3</v>
      </c>
      <c r="F1973">
        <v>26</v>
      </c>
      <c r="G1973" t="s">
        <v>11</v>
      </c>
      <c r="H1973" t="s">
        <v>12</v>
      </c>
      <c r="I1973">
        <v>4</v>
      </c>
      <c r="J1973">
        <v>0</v>
      </c>
      <c r="K1973" t="str">
        <f>IF(employee[[#This Row],[LeaveOrNot]]=1, "Leave", "Active")</f>
        <v>Active</v>
      </c>
    </row>
    <row r="1974" spans="1:11" x14ac:dyDescent="0.25">
      <c r="A1974" t="str" cm="1">
        <f t="array" ref="A1974">"EMP" &amp; TEXT(ROW() - ROW(employee[#Headers]), "0000")</f>
        <v>EMP1973</v>
      </c>
      <c r="B1974" t="s">
        <v>9</v>
      </c>
      <c r="C1974">
        <v>2017</v>
      </c>
      <c r="D1974" t="s">
        <v>10</v>
      </c>
      <c r="E1974">
        <v>3</v>
      </c>
      <c r="F1974">
        <v>28</v>
      </c>
      <c r="G1974" t="s">
        <v>11</v>
      </c>
      <c r="H1974" t="s">
        <v>12</v>
      </c>
      <c r="I1974">
        <v>5</v>
      </c>
      <c r="J1974">
        <v>0</v>
      </c>
      <c r="K1974" t="str">
        <f>IF(employee[[#This Row],[LeaveOrNot]]=1, "Leave", "Active")</f>
        <v>Active</v>
      </c>
    </row>
    <row r="1975" spans="1:11" x14ac:dyDescent="0.25">
      <c r="A1975" t="str" cm="1">
        <f t="array" ref="A1975">"EMP" &amp; TEXT(ROW() - ROW(employee[#Headers]), "0000")</f>
        <v>EMP1974</v>
      </c>
      <c r="B1975" t="s">
        <v>9</v>
      </c>
      <c r="C1975">
        <v>2017</v>
      </c>
      <c r="D1975" t="s">
        <v>13</v>
      </c>
      <c r="E1975">
        <v>3</v>
      </c>
      <c r="F1975">
        <v>28</v>
      </c>
      <c r="G1975" t="s">
        <v>14</v>
      </c>
      <c r="H1975" t="s">
        <v>12</v>
      </c>
      <c r="I1975">
        <v>1</v>
      </c>
      <c r="J1975">
        <v>0</v>
      </c>
      <c r="K1975" t="str">
        <f>IF(employee[[#This Row],[LeaveOrNot]]=1, "Leave", "Active")</f>
        <v>Active</v>
      </c>
    </row>
    <row r="1976" spans="1:11" x14ac:dyDescent="0.25">
      <c r="A1976" t="str" cm="1">
        <f t="array" ref="A1976">"EMP" &amp; TEXT(ROW() - ROW(employee[#Headers]), "0000")</f>
        <v>EMP1975</v>
      </c>
      <c r="B1976" t="s">
        <v>9</v>
      </c>
      <c r="C1976">
        <v>2016</v>
      </c>
      <c r="D1976" t="s">
        <v>10</v>
      </c>
      <c r="E1976">
        <v>3</v>
      </c>
      <c r="F1976">
        <v>24</v>
      </c>
      <c r="G1976" t="s">
        <v>11</v>
      </c>
      <c r="H1976" t="s">
        <v>12</v>
      </c>
      <c r="I1976">
        <v>2</v>
      </c>
      <c r="J1976">
        <v>0</v>
      </c>
      <c r="K1976" t="str">
        <f>IF(employee[[#This Row],[LeaveOrNot]]=1, "Leave", "Active")</f>
        <v>Active</v>
      </c>
    </row>
    <row r="1977" spans="1:11" x14ac:dyDescent="0.25">
      <c r="A1977" t="str" cm="1">
        <f t="array" ref="A1977">"EMP" &amp; TEXT(ROW() - ROW(employee[#Headers]), "0000")</f>
        <v>EMP1976</v>
      </c>
      <c r="B1977" t="s">
        <v>9</v>
      </c>
      <c r="C1977">
        <v>2016</v>
      </c>
      <c r="D1977" t="s">
        <v>15</v>
      </c>
      <c r="E1977">
        <v>3</v>
      </c>
      <c r="F1977">
        <v>24</v>
      </c>
      <c r="G1977" t="s">
        <v>11</v>
      </c>
      <c r="H1977" t="s">
        <v>17</v>
      </c>
      <c r="I1977">
        <v>2</v>
      </c>
      <c r="J1977">
        <v>0</v>
      </c>
      <c r="K1977" t="str">
        <f>IF(employee[[#This Row],[LeaveOrNot]]=1, "Leave", "Active")</f>
        <v>Active</v>
      </c>
    </row>
    <row r="1978" spans="1:11" x14ac:dyDescent="0.25">
      <c r="A1978" t="str" cm="1">
        <f t="array" ref="A1978">"EMP" &amp; TEXT(ROW() - ROW(employee[#Headers]), "0000")</f>
        <v>EMP1977</v>
      </c>
      <c r="B1978" t="s">
        <v>16</v>
      </c>
      <c r="C1978">
        <v>2018</v>
      </c>
      <c r="D1978" t="s">
        <v>15</v>
      </c>
      <c r="E1978">
        <v>3</v>
      </c>
      <c r="F1978">
        <v>28</v>
      </c>
      <c r="G1978" t="s">
        <v>11</v>
      </c>
      <c r="H1978" t="s">
        <v>17</v>
      </c>
      <c r="I1978">
        <v>2</v>
      </c>
      <c r="J1978">
        <v>1</v>
      </c>
      <c r="K1978" t="str">
        <f>IF(employee[[#This Row],[LeaveOrNot]]=1, "Leave", "Active")</f>
        <v>Leave</v>
      </c>
    </row>
    <row r="1979" spans="1:11" x14ac:dyDescent="0.25">
      <c r="A1979" t="str" cm="1">
        <f t="array" ref="A1979">"EMP" &amp; TEXT(ROW() - ROW(employee[#Headers]), "0000")</f>
        <v>EMP1978</v>
      </c>
      <c r="B1979" t="s">
        <v>9</v>
      </c>
      <c r="C1979">
        <v>2014</v>
      </c>
      <c r="D1979" t="s">
        <v>10</v>
      </c>
      <c r="E1979">
        <v>3</v>
      </c>
      <c r="F1979">
        <v>25</v>
      </c>
      <c r="G1979" t="s">
        <v>11</v>
      </c>
      <c r="H1979" t="s">
        <v>12</v>
      </c>
      <c r="I1979">
        <v>3</v>
      </c>
      <c r="J1979">
        <v>0</v>
      </c>
      <c r="K1979" t="str">
        <f>IF(employee[[#This Row],[LeaveOrNot]]=1, "Leave", "Active")</f>
        <v>Active</v>
      </c>
    </row>
    <row r="1980" spans="1:11" x14ac:dyDescent="0.25">
      <c r="A1980" t="str" cm="1">
        <f t="array" ref="A1980">"EMP" &amp; TEXT(ROW() - ROW(employee[#Headers]), "0000")</f>
        <v>EMP1979</v>
      </c>
      <c r="B1980" t="s">
        <v>16</v>
      </c>
      <c r="C1980">
        <v>2013</v>
      </c>
      <c r="D1980" t="s">
        <v>15</v>
      </c>
      <c r="E1980">
        <v>3</v>
      </c>
      <c r="F1980">
        <v>25</v>
      </c>
      <c r="G1980" t="s">
        <v>11</v>
      </c>
      <c r="H1980" t="s">
        <v>12</v>
      </c>
      <c r="I1980">
        <v>3</v>
      </c>
      <c r="J1980">
        <v>1</v>
      </c>
      <c r="K1980" t="str">
        <f>IF(employee[[#This Row],[LeaveOrNot]]=1, "Leave", "Active")</f>
        <v>Leave</v>
      </c>
    </row>
    <row r="1981" spans="1:11" x14ac:dyDescent="0.25">
      <c r="A1981" t="str" cm="1">
        <f t="array" ref="A1981">"EMP" &amp; TEXT(ROW() - ROW(employee[#Headers]), "0000")</f>
        <v>EMP1980</v>
      </c>
      <c r="B1981" t="s">
        <v>16</v>
      </c>
      <c r="C1981">
        <v>2017</v>
      </c>
      <c r="D1981" t="s">
        <v>10</v>
      </c>
      <c r="E1981">
        <v>3</v>
      </c>
      <c r="F1981">
        <v>28</v>
      </c>
      <c r="G1981" t="s">
        <v>14</v>
      </c>
      <c r="H1981" t="s">
        <v>12</v>
      </c>
      <c r="I1981">
        <v>0</v>
      </c>
      <c r="J1981">
        <v>1</v>
      </c>
      <c r="K1981" t="str">
        <f>IF(employee[[#This Row],[LeaveOrNot]]=1, "Leave", "Active")</f>
        <v>Leave</v>
      </c>
    </row>
    <row r="1982" spans="1:11" x14ac:dyDescent="0.25">
      <c r="A1982" t="str" cm="1">
        <f t="array" ref="A1982">"EMP" &amp; TEXT(ROW() - ROW(employee[#Headers]), "0000")</f>
        <v>EMP1981</v>
      </c>
      <c r="B1982" t="s">
        <v>18</v>
      </c>
      <c r="C1982">
        <v>2018</v>
      </c>
      <c r="D1982" t="s">
        <v>10</v>
      </c>
      <c r="E1982">
        <v>3</v>
      </c>
      <c r="F1982">
        <v>26</v>
      </c>
      <c r="G1982" t="s">
        <v>11</v>
      </c>
      <c r="H1982" t="s">
        <v>12</v>
      </c>
      <c r="I1982">
        <v>4</v>
      </c>
      <c r="J1982">
        <v>1</v>
      </c>
      <c r="K1982" t="str">
        <f>IF(employee[[#This Row],[LeaveOrNot]]=1, "Leave", "Active")</f>
        <v>Leave</v>
      </c>
    </row>
    <row r="1983" spans="1:11" x14ac:dyDescent="0.25">
      <c r="A1983" t="str" cm="1">
        <f t="array" ref="A1983">"EMP" &amp; TEXT(ROW() - ROW(employee[#Headers]), "0000")</f>
        <v>EMP1982</v>
      </c>
      <c r="B1983" t="s">
        <v>9</v>
      </c>
      <c r="C1983">
        <v>2017</v>
      </c>
      <c r="D1983" t="s">
        <v>10</v>
      </c>
      <c r="E1983">
        <v>1</v>
      </c>
      <c r="F1983">
        <v>24</v>
      </c>
      <c r="G1983" t="s">
        <v>11</v>
      </c>
      <c r="H1983" t="s">
        <v>12</v>
      </c>
      <c r="I1983">
        <v>2</v>
      </c>
      <c r="J1983">
        <v>0</v>
      </c>
      <c r="K1983" t="str">
        <f>IF(employee[[#This Row],[LeaveOrNot]]=1, "Leave", "Active")</f>
        <v>Active</v>
      </c>
    </row>
    <row r="1984" spans="1:11" x14ac:dyDescent="0.25">
      <c r="A1984" t="str" cm="1">
        <f t="array" ref="A1984">"EMP" &amp; TEXT(ROW() - ROW(employee[#Headers]), "0000")</f>
        <v>EMP1983</v>
      </c>
      <c r="B1984" t="s">
        <v>9</v>
      </c>
      <c r="C1984">
        <v>2017</v>
      </c>
      <c r="D1984" t="s">
        <v>15</v>
      </c>
      <c r="E1984">
        <v>2</v>
      </c>
      <c r="F1984">
        <v>25</v>
      </c>
      <c r="G1984" t="s">
        <v>11</v>
      </c>
      <c r="H1984" t="s">
        <v>12</v>
      </c>
      <c r="I1984">
        <v>3</v>
      </c>
      <c r="J1984">
        <v>0</v>
      </c>
      <c r="K1984" t="str">
        <f>IF(employee[[#This Row],[LeaveOrNot]]=1, "Leave", "Active")</f>
        <v>Active</v>
      </c>
    </row>
    <row r="1985" spans="1:11" x14ac:dyDescent="0.25">
      <c r="A1985" t="str" cm="1">
        <f t="array" ref="A1985">"EMP" &amp; TEXT(ROW() - ROW(employee[#Headers]), "0000")</f>
        <v>EMP1984</v>
      </c>
      <c r="B1985" t="s">
        <v>16</v>
      </c>
      <c r="C1985">
        <v>2015</v>
      </c>
      <c r="D1985" t="s">
        <v>13</v>
      </c>
      <c r="E1985">
        <v>2</v>
      </c>
      <c r="F1985">
        <v>28</v>
      </c>
      <c r="G1985" t="s">
        <v>14</v>
      </c>
      <c r="H1985" t="s">
        <v>12</v>
      </c>
      <c r="I1985">
        <v>0</v>
      </c>
      <c r="J1985">
        <v>0</v>
      </c>
      <c r="K1985" t="str">
        <f>IF(employee[[#This Row],[LeaveOrNot]]=1, "Leave", "Active")</f>
        <v>Active</v>
      </c>
    </row>
    <row r="1986" spans="1:11" x14ac:dyDescent="0.25">
      <c r="A1986" t="str" cm="1">
        <f t="array" ref="A1986">"EMP" &amp; TEXT(ROW() - ROW(employee[#Headers]), "0000")</f>
        <v>EMP1985</v>
      </c>
      <c r="B1986" t="s">
        <v>9</v>
      </c>
      <c r="C1986">
        <v>2014</v>
      </c>
      <c r="D1986" t="s">
        <v>13</v>
      </c>
      <c r="E1986">
        <v>2</v>
      </c>
      <c r="F1986">
        <v>27</v>
      </c>
      <c r="G1986" t="s">
        <v>14</v>
      </c>
      <c r="H1986" t="s">
        <v>12</v>
      </c>
      <c r="I1986">
        <v>5</v>
      </c>
      <c r="J1986">
        <v>1</v>
      </c>
      <c r="K1986" t="str">
        <f>IF(employee[[#This Row],[LeaveOrNot]]=1, "Leave", "Active")</f>
        <v>Leave</v>
      </c>
    </row>
    <row r="1987" spans="1:11" x14ac:dyDescent="0.25">
      <c r="A1987" t="str" cm="1">
        <f t="array" ref="A1987">"EMP" &amp; TEXT(ROW() - ROW(employee[#Headers]), "0000")</f>
        <v>EMP1986</v>
      </c>
      <c r="B1987" t="s">
        <v>9</v>
      </c>
      <c r="C1987">
        <v>2014</v>
      </c>
      <c r="D1987" t="s">
        <v>10</v>
      </c>
      <c r="E1987">
        <v>3</v>
      </c>
      <c r="F1987">
        <v>25</v>
      </c>
      <c r="G1987" t="s">
        <v>11</v>
      </c>
      <c r="H1987" t="s">
        <v>12</v>
      </c>
      <c r="I1987">
        <v>3</v>
      </c>
      <c r="J1987">
        <v>0</v>
      </c>
      <c r="K1987" t="str">
        <f>IF(employee[[#This Row],[LeaveOrNot]]=1, "Leave", "Active")</f>
        <v>Active</v>
      </c>
    </row>
    <row r="1988" spans="1:11" x14ac:dyDescent="0.25">
      <c r="A1988" t="str" cm="1">
        <f t="array" ref="A1988">"EMP" &amp; TEXT(ROW() - ROW(employee[#Headers]), "0000")</f>
        <v>EMP1987</v>
      </c>
      <c r="B1988" t="s">
        <v>9</v>
      </c>
      <c r="C1988">
        <v>2017</v>
      </c>
      <c r="D1988" t="s">
        <v>13</v>
      </c>
      <c r="E1988">
        <v>3</v>
      </c>
      <c r="F1988">
        <v>27</v>
      </c>
      <c r="G1988" t="s">
        <v>11</v>
      </c>
      <c r="H1988" t="s">
        <v>17</v>
      </c>
      <c r="I1988">
        <v>5</v>
      </c>
      <c r="J1988">
        <v>0</v>
      </c>
      <c r="K1988" t="str">
        <f>IF(employee[[#This Row],[LeaveOrNot]]=1, "Leave", "Active")</f>
        <v>Active</v>
      </c>
    </row>
    <row r="1989" spans="1:11" x14ac:dyDescent="0.25">
      <c r="A1989" t="str" cm="1">
        <f t="array" ref="A1989">"EMP" &amp; TEXT(ROW() - ROW(employee[#Headers]), "0000")</f>
        <v>EMP1988</v>
      </c>
      <c r="B1989" t="s">
        <v>9</v>
      </c>
      <c r="C1989">
        <v>2017</v>
      </c>
      <c r="D1989" t="s">
        <v>10</v>
      </c>
      <c r="E1989">
        <v>3</v>
      </c>
      <c r="F1989">
        <v>28</v>
      </c>
      <c r="G1989" t="s">
        <v>11</v>
      </c>
      <c r="H1989" t="s">
        <v>12</v>
      </c>
      <c r="I1989">
        <v>2</v>
      </c>
      <c r="J1989">
        <v>0</v>
      </c>
      <c r="K1989" t="str">
        <f>IF(employee[[#This Row],[LeaveOrNot]]=1, "Leave", "Active")</f>
        <v>Active</v>
      </c>
    </row>
    <row r="1990" spans="1:11" x14ac:dyDescent="0.25">
      <c r="A1990" t="str" cm="1">
        <f t="array" ref="A1990">"EMP" &amp; TEXT(ROW() - ROW(employee[#Headers]), "0000")</f>
        <v>EMP1989</v>
      </c>
      <c r="B1990" t="s">
        <v>9</v>
      </c>
      <c r="C1990">
        <v>2014</v>
      </c>
      <c r="D1990" t="s">
        <v>10</v>
      </c>
      <c r="E1990">
        <v>3</v>
      </c>
      <c r="F1990">
        <v>28</v>
      </c>
      <c r="G1990" t="s">
        <v>11</v>
      </c>
      <c r="H1990" t="s">
        <v>12</v>
      </c>
      <c r="I1990">
        <v>1</v>
      </c>
      <c r="J1990">
        <v>0</v>
      </c>
      <c r="K1990" t="str">
        <f>IF(employee[[#This Row],[LeaveOrNot]]=1, "Leave", "Active")</f>
        <v>Active</v>
      </c>
    </row>
    <row r="1991" spans="1:11" x14ac:dyDescent="0.25">
      <c r="A1991" t="str" cm="1">
        <f t="array" ref="A1991">"EMP" &amp; TEXT(ROW() - ROW(employee[#Headers]), "0000")</f>
        <v>EMP1990</v>
      </c>
      <c r="B1991" t="s">
        <v>9</v>
      </c>
      <c r="C1991">
        <v>2014</v>
      </c>
      <c r="D1991" t="s">
        <v>15</v>
      </c>
      <c r="E1991">
        <v>3</v>
      </c>
      <c r="F1991">
        <v>28</v>
      </c>
      <c r="G1991" t="s">
        <v>14</v>
      </c>
      <c r="H1991" t="s">
        <v>12</v>
      </c>
      <c r="I1991">
        <v>3</v>
      </c>
      <c r="J1991">
        <v>0</v>
      </c>
      <c r="K1991" t="str">
        <f>IF(employee[[#This Row],[LeaveOrNot]]=1, "Leave", "Active")</f>
        <v>Active</v>
      </c>
    </row>
    <row r="1992" spans="1:11" x14ac:dyDescent="0.25">
      <c r="A1992" t="str" cm="1">
        <f t="array" ref="A1992">"EMP" &amp; TEXT(ROW() - ROW(employee[#Headers]), "0000")</f>
        <v>EMP1991</v>
      </c>
      <c r="B1992" t="s">
        <v>9</v>
      </c>
      <c r="C1992">
        <v>2015</v>
      </c>
      <c r="D1992" t="s">
        <v>15</v>
      </c>
      <c r="E1992">
        <v>2</v>
      </c>
      <c r="F1992">
        <v>29</v>
      </c>
      <c r="G1992" t="s">
        <v>14</v>
      </c>
      <c r="H1992" t="s">
        <v>12</v>
      </c>
      <c r="I1992">
        <v>1</v>
      </c>
      <c r="J1992">
        <v>1</v>
      </c>
      <c r="K1992" t="str">
        <f>IF(employee[[#This Row],[LeaveOrNot]]=1, "Leave", "Active")</f>
        <v>Leave</v>
      </c>
    </row>
    <row r="1993" spans="1:11" x14ac:dyDescent="0.25">
      <c r="A1993" t="str" cm="1">
        <f t="array" ref="A1993">"EMP" &amp; TEXT(ROW() - ROW(employee[#Headers]), "0000")</f>
        <v>EMP1992</v>
      </c>
      <c r="B1993" t="s">
        <v>9</v>
      </c>
      <c r="C1993">
        <v>2012</v>
      </c>
      <c r="D1993" t="s">
        <v>10</v>
      </c>
      <c r="E1993">
        <v>3</v>
      </c>
      <c r="F1993">
        <v>29</v>
      </c>
      <c r="G1993" t="s">
        <v>11</v>
      </c>
      <c r="H1993" t="s">
        <v>12</v>
      </c>
      <c r="I1993">
        <v>1</v>
      </c>
      <c r="J1993">
        <v>0</v>
      </c>
      <c r="K1993" t="str">
        <f>IF(employee[[#This Row],[LeaveOrNot]]=1, "Leave", "Active")</f>
        <v>Active</v>
      </c>
    </row>
    <row r="1994" spans="1:11" x14ac:dyDescent="0.25">
      <c r="A1994" t="str" cm="1">
        <f t="array" ref="A1994">"EMP" &amp; TEXT(ROW() - ROW(employee[#Headers]), "0000")</f>
        <v>EMP1993</v>
      </c>
      <c r="B1994" t="s">
        <v>9</v>
      </c>
      <c r="C1994">
        <v>2017</v>
      </c>
      <c r="D1994" t="s">
        <v>13</v>
      </c>
      <c r="E1994">
        <v>2</v>
      </c>
      <c r="F1994">
        <v>26</v>
      </c>
      <c r="G1994" t="s">
        <v>11</v>
      </c>
      <c r="H1994" t="s">
        <v>12</v>
      </c>
      <c r="I1994">
        <v>4</v>
      </c>
      <c r="J1994">
        <v>0</v>
      </c>
      <c r="K1994" t="str">
        <f>IF(employee[[#This Row],[LeaveOrNot]]=1, "Leave", "Active")</f>
        <v>Active</v>
      </c>
    </row>
    <row r="1995" spans="1:11" x14ac:dyDescent="0.25">
      <c r="A1995" t="str" cm="1">
        <f t="array" ref="A1995">"EMP" &amp; TEXT(ROW() - ROW(employee[#Headers]), "0000")</f>
        <v>EMP1994</v>
      </c>
      <c r="B1995" t="s">
        <v>9</v>
      </c>
      <c r="C1995">
        <v>2015</v>
      </c>
      <c r="D1995" t="s">
        <v>13</v>
      </c>
      <c r="E1995">
        <v>3</v>
      </c>
      <c r="F1995">
        <v>28</v>
      </c>
      <c r="G1995" t="s">
        <v>14</v>
      </c>
      <c r="H1995" t="s">
        <v>12</v>
      </c>
      <c r="I1995">
        <v>2</v>
      </c>
      <c r="J1995">
        <v>1</v>
      </c>
      <c r="K1995" t="str">
        <f>IF(employee[[#This Row],[LeaveOrNot]]=1, "Leave", "Active")</f>
        <v>Leave</v>
      </c>
    </row>
    <row r="1996" spans="1:11" x14ac:dyDescent="0.25">
      <c r="A1996" t="str" cm="1">
        <f t="array" ref="A1996">"EMP" &amp; TEXT(ROW() - ROW(employee[#Headers]), "0000")</f>
        <v>EMP1995</v>
      </c>
      <c r="B1996" t="s">
        <v>9</v>
      </c>
      <c r="C1996">
        <v>2016</v>
      </c>
      <c r="D1996" t="s">
        <v>13</v>
      </c>
      <c r="E1996">
        <v>3</v>
      </c>
      <c r="F1996">
        <v>26</v>
      </c>
      <c r="G1996" t="s">
        <v>11</v>
      </c>
      <c r="H1996" t="s">
        <v>12</v>
      </c>
      <c r="I1996">
        <v>4</v>
      </c>
      <c r="J1996">
        <v>0</v>
      </c>
      <c r="K1996" t="str">
        <f>IF(employee[[#This Row],[LeaveOrNot]]=1, "Leave", "Active")</f>
        <v>Active</v>
      </c>
    </row>
    <row r="1997" spans="1:11" x14ac:dyDescent="0.25">
      <c r="A1997" t="str" cm="1">
        <f t="array" ref="A1997">"EMP" &amp; TEXT(ROW() - ROW(employee[#Headers]), "0000")</f>
        <v>EMP1996</v>
      </c>
      <c r="B1997" t="s">
        <v>16</v>
      </c>
      <c r="C1997">
        <v>2017</v>
      </c>
      <c r="D1997" t="s">
        <v>15</v>
      </c>
      <c r="E1997">
        <v>3</v>
      </c>
      <c r="F1997">
        <v>26</v>
      </c>
      <c r="G1997" t="s">
        <v>14</v>
      </c>
      <c r="H1997" t="s">
        <v>12</v>
      </c>
      <c r="I1997">
        <v>4</v>
      </c>
      <c r="J1997">
        <v>0</v>
      </c>
      <c r="K1997" t="str">
        <f>IF(employee[[#This Row],[LeaveOrNot]]=1, "Leave", "Active")</f>
        <v>Active</v>
      </c>
    </row>
    <row r="1998" spans="1:11" x14ac:dyDescent="0.25">
      <c r="A1998" t="str" cm="1">
        <f t="array" ref="A1998">"EMP" &amp; TEXT(ROW() - ROW(employee[#Headers]), "0000")</f>
        <v>EMP1997</v>
      </c>
      <c r="B1998" t="s">
        <v>9</v>
      </c>
      <c r="C1998">
        <v>2013</v>
      </c>
      <c r="D1998" t="s">
        <v>13</v>
      </c>
      <c r="E1998">
        <v>3</v>
      </c>
      <c r="F1998">
        <v>26</v>
      </c>
      <c r="G1998" t="s">
        <v>11</v>
      </c>
      <c r="H1998" t="s">
        <v>12</v>
      </c>
      <c r="I1998">
        <v>4</v>
      </c>
      <c r="J1998">
        <v>0</v>
      </c>
      <c r="K1998" t="str">
        <f>IF(employee[[#This Row],[LeaveOrNot]]=1, "Leave", "Active")</f>
        <v>Active</v>
      </c>
    </row>
    <row r="1999" spans="1:11" x14ac:dyDescent="0.25">
      <c r="A1999" t="str" cm="1">
        <f t="array" ref="A1999">"EMP" &amp; TEXT(ROW() - ROW(employee[#Headers]), "0000")</f>
        <v>EMP1998</v>
      </c>
      <c r="B1999" t="s">
        <v>9</v>
      </c>
      <c r="C1999">
        <v>2017</v>
      </c>
      <c r="D1999" t="s">
        <v>10</v>
      </c>
      <c r="E1999">
        <v>3</v>
      </c>
      <c r="F1999">
        <v>28</v>
      </c>
      <c r="G1999" t="s">
        <v>11</v>
      </c>
      <c r="H1999" t="s">
        <v>12</v>
      </c>
      <c r="I1999">
        <v>1</v>
      </c>
      <c r="J1999">
        <v>0</v>
      </c>
      <c r="K1999" t="str">
        <f>IF(employee[[#This Row],[LeaveOrNot]]=1, "Leave", "Active")</f>
        <v>Active</v>
      </c>
    </row>
    <row r="2000" spans="1:11" x14ac:dyDescent="0.25">
      <c r="A2000" t="str" cm="1">
        <f t="array" ref="A2000">"EMP" &amp; TEXT(ROW() - ROW(employee[#Headers]), "0000")</f>
        <v>EMP1999</v>
      </c>
      <c r="B2000" t="s">
        <v>9</v>
      </c>
      <c r="C2000">
        <v>2013</v>
      </c>
      <c r="D2000" t="s">
        <v>10</v>
      </c>
      <c r="E2000">
        <v>3</v>
      </c>
      <c r="F2000">
        <v>26</v>
      </c>
      <c r="G2000" t="s">
        <v>11</v>
      </c>
      <c r="H2000" t="s">
        <v>12</v>
      </c>
      <c r="I2000">
        <v>4</v>
      </c>
      <c r="J2000">
        <v>0</v>
      </c>
      <c r="K2000" t="str">
        <f>IF(employee[[#This Row],[LeaveOrNot]]=1, "Leave", "Active")</f>
        <v>Active</v>
      </c>
    </row>
    <row r="2001" spans="1:11" x14ac:dyDescent="0.25">
      <c r="A2001" t="str" cm="1">
        <f t="array" ref="A2001">"EMP" &amp; TEXT(ROW() - ROW(employee[#Headers]), "0000")</f>
        <v>EMP2000</v>
      </c>
      <c r="B2001" t="s">
        <v>9</v>
      </c>
      <c r="C2001">
        <v>2015</v>
      </c>
      <c r="D2001" t="s">
        <v>13</v>
      </c>
      <c r="E2001">
        <v>3</v>
      </c>
      <c r="F2001">
        <v>28</v>
      </c>
      <c r="G2001" t="s">
        <v>14</v>
      </c>
      <c r="H2001" t="s">
        <v>17</v>
      </c>
      <c r="I2001">
        <v>2</v>
      </c>
      <c r="J2001">
        <v>1</v>
      </c>
      <c r="K2001" t="str">
        <f>IF(employee[[#This Row],[LeaveOrNot]]=1, "Leave", "Active")</f>
        <v>Leave</v>
      </c>
    </row>
    <row r="2002" spans="1:11" x14ac:dyDescent="0.25">
      <c r="A2002" t="str" cm="1">
        <f t="array" ref="A2002">"EMP" &amp; TEXT(ROW() - ROW(employee[#Headers]), "0000")</f>
        <v>EMP2001</v>
      </c>
      <c r="B2002" t="s">
        <v>9</v>
      </c>
      <c r="C2002">
        <v>2017</v>
      </c>
      <c r="D2002" t="s">
        <v>15</v>
      </c>
      <c r="E2002">
        <v>3</v>
      </c>
      <c r="F2002">
        <v>28</v>
      </c>
      <c r="G2002" t="s">
        <v>14</v>
      </c>
      <c r="H2002" t="s">
        <v>12</v>
      </c>
      <c r="I2002">
        <v>1</v>
      </c>
      <c r="J2002">
        <v>0</v>
      </c>
      <c r="K2002" t="str">
        <f>IF(employee[[#This Row],[LeaveOrNot]]=1, "Leave", "Active")</f>
        <v>Active</v>
      </c>
    </row>
    <row r="2003" spans="1:11" x14ac:dyDescent="0.25">
      <c r="A2003" t="str" cm="1">
        <f t="array" ref="A2003">"EMP" &amp; TEXT(ROW() - ROW(employee[#Headers]), "0000")</f>
        <v>EMP2002</v>
      </c>
      <c r="B2003" t="s">
        <v>9</v>
      </c>
      <c r="C2003">
        <v>2016</v>
      </c>
      <c r="D2003" t="s">
        <v>15</v>
      </c>
      <c r="E2003">
        <v>3</v>
      </c>
      <c r="F2003">
        <v>27</v>
      </c>
      <c r="G2003" t="s">
        <v>14</v>
      </c>
      <c r="H2003" t="s">
        <v>17</v>
      </c>
      <c r="I2003">
        <v>5</v>
      </c>
      <c r="J2003">
        <v>0</v>
      </c>
      <c r="K2003" t="str">
        <f>IF(employee[[#This Row],[LeaveOrNot]]=1, "Leave", "Active")</f>
        <v>Active</v>
      </c>
    </row>
    <row r="2004" spans="1:11" x14ac:dyDescent="0.25">
      <c r="A2004" t="str" cm="1">
        <f t="array" ref="A2004">"EMP" &amp; TEXT(ROW() - ROW(employee[#Headers]), "0000")</f>
        <v>EMP2003</v>
      </c>
      <c r="B2004" t="s">
        <v>9</v>
      </c>
      <c r="C2004">
        <v>2018</v>
      </c>
      <c r="D2004" t="s">
        <v>13</v>
      </c>
      <c r="E2004">
        <v>3</v>
      </c>
      <c r="F2004">
        <v>27</v>
      </c>
      <c r="G2004" t="s">
        <v>11</v>
      </c>
      <c r="H2004" t="s">
        <v>12</v>
      </c>
      <c r="I2004">
        <v>5</v>
      </c>
      <c r="J2004">
        <v>1</v>
      </c>
      <c r="K2004" t="str">
        <f>IF(employee[[#This Row],[LeaveOrNot]]=1, "Leave", "Active")</f>
        <v>Leave</v>
      </c>
    </row>
    <row r="2005" spans="1:11" x14ac:dyDescent="0.25">
      <c r="A2005" t="str" cm="1">
        <f t="array" ref="A2005">"EMP" &amp; TEXT(ROW() - ROW(employee[#Headers]), "0000")</f>
        <v>EMP2004</v>
      </c>
      <c r="B2005" t="s">
        <v>9</v>
      </c>
      <c r="C2005">
        <v>2014</v>
      </c>
      <c r="D2005" t="s">
        <v>10</v>
      </c>
      <c r="E2005">
        <v>3</v>
      </c>
      <c r="F2005">
        <v>29</v>
      </c>
      <c r="G2005" t="s">
        <v>11</v>
      </c>
      <c r="H2005" t="s">
        <v>17</v>
      </c>
      <c r="I2005">
        <v>2</v>
      </c>
      <c r="J2005">
        <v>0</v>
      </c>
      <c r="K2005" t="str">
        <f>IF(employee[[#This Row],[LeaveOrNot]]=1, "Leave", "Active")</f>
        <v>Active</v>
      </c>
    </row>
    <row r="2006" spans="1:11" x14ac:dyDescent="0.25">
      <c r="A2006" t="str" cm="1">
        <f t="array" ref="A2006">"EMP" &amp; TEXT(ROW() - ROW(employee[#Headers]), "0000")</f>
        <v>EMP2005</v>
      </c>
      <c r="B2006" t="s">
        <v>9</v>
      </c>
      <c r="C2006">
        <v>2015</v>
      </c>
      <c r="D2006" t="s">
        <v>13</v>
      </c>
      <c r="E2006">
        <v>2</v>
      </c>
      <c r="F2006">
        <v>28</v>
      </c>
      <c r="G2006" t="s">
        <v>14</v>
      </c>
      <c r="H2006" t="s">
        <v>12</v>
      </c>
      <c r="I2006">
        <v>2</v>
      </c>
      <c r="J2006">
        <v>1</v>
      </c>
      <c r="K2006" t="str">
        <f>IF(employee[[#This Row],[LeaveOrNot]]=1, "Leave", "Active")</f>
        <v>Leave</v>
      </c>
    </row>
    <row r="2007" spans="1:11" x14ac:dyDescent="0.25">
      <c r="A2007" t="str" cm="1">
        <f t="array" ref="A2007">"EMP" &amp; TEXT(ROW() - ROW(employee[#Headers]), "0000")</f>
        <v>EMP2006</v>
      </c>
      <c r="B2007" t="s">
        <v>9</v>
      </c>
      <c r="C2007">
        <v>2017</v>
      </c>
      <c r="D2007" t="s">
        <v>13</v>
      </c>
      <c r="E2007">
        <v>3</v>
      </c>
      <c r="F2007">
        <v>26</v>
      </c>
      <c r="G2007" t="s">
        <v>14</v>
      </c>
      <c r="H2007" t="s">
        <v>12</v>
      </c>
      <c r="I2007">
        <v>4</v>
      </c>
      <c r="J2007">
        <v>1</v>
      </c>
      <c r="K2007" t="str">
        <f>IF(employee[[#This Row],[LeaveOrNot]]=1, "Leave", "Active")</f>
        <v>Leave</v>
      </c>
    </row>
    <row r="2008" spans="1:11" x14ac:dyDescent="0.25">
      <c r="A2008" t="str" cm="1">
        <f t="array" ref="A2008">"EMP" &amp; TEXT(ROW() - ROW(employee[#Headers]), "0000")</f>
        <v>EMP2007</v>
      </c>
      <c r="B2008" t="s">
        <v>16</v>
      </c>
      <c r="C2008">
        <v>2017</v>
      </c>
      <c r="D2008" t="s">
        <v>15</v>
      </c>
      <c r="E2008">
        <v>3</v>
      </c>
      <c r="F2008">
        <v>28</v>
      </c>
      <c r="G2008" t="s">
        <v>11</v>
      </c>
      <c r="H2008" t="s">
        <v>12</v>
      </c>
      <c r="I2008">
        <v>2</v>
      </c>
      <c r="J2008">
        <v>0</v>
      </c>
      <c r="K2008" t="str">
        <f>IF(employee[[#This Row],[LeaveOrNot]]=1, "Leave", "Active")</f>
        <v>Active</v>
      </c>
    </row>
    <row r="2009" spans="1:11" x14ac:dyDescent="0.25">
      <c r="A2009" t="str" cm="1">
        <f t="array" ref="A2009">"EMP" &amp; TEXT(ROW() - ROW(employee[#Headers]), "0000")</f>
        <v>EMP2008</v>
      </c>
      <c r="B2009" t="s">
        <v>9</v>
      </c>
      <c r="C2009">
        <v>2017</v>
      </c>
      <c r="D2009" t="s">
        <v>13</v>
      </c>
      <c r="E2009">
        <v>3</v>
      </c>
      <c r="F2009">
        <v>26</v>
      </c>
      <c r="G2009" t="s">
        <v>11</v>
      </c>
      <c r="H2009" t="s">
        <v>12</v>
      </c>
      <c r="I2009">
        <v>4</v>
      </c>
      <c r="J2009">
        <v>0</v>
      </c>
      <c r="K2009" t="str">
        <f>IF(employee[[#This Row],[LeaveOrNot]]=1, "Leave", "Active")</f>
        <v>Active</v>
      </c>
    </row>
    <row r="2010" spans="1:11" x14ac:dyDescent="0.25">
      <c r="A2010" t="str" cm="1">
        <f t="array" ref="A2010">"EMP" &amp; TEXT(ROW() - ROW(employee[#Headers]), "0000")</f>
        <v>EMP2009</v>
      </c>
      <c r="B2010" t="s">
        <v>9</v>
      </c>
      <c r="C2010">
        <v>2017</v>
      </c>
      <c r="D2010" t="s">
        <v>13</v>
      </c>
      <c r="E2010">
        <v>3</v>
      </c>
      <c r="F2010">
        <v>26</v>
      </c>
      <c r="G2010" t="s">
        <v>14</v>
      </c>
      <c r="H2010" t="s">
        <v>12</v>
      </c>
      <c r="I2010">
        <v>4</v>
      </c>
      <c r="J2010">
        <v>1</v>
      </c>
      <c r="K2010" t="str">
        <f>IF(employee[[#This Row],[LeaveOrNot]]=1, "Leave", "Active")</f>
        <v>Leave</v>
      </c>
    </row>
    <row r="2011" spans="1:11" x14ac:dyDescent="0.25">
      <c r="A2011" t="str" cm="1">
        <f t="array" ref="A2011">"EMP" &amp; TEXT(ROW() - ROW(employee[#Headers]), "0000")</f>
        <v>EMP2010</v>
      </c>
      <c r="B2011" t="s">
        <v>9</v>
      </c>
      <c r="C2011">
        <v>2018</v>
      </c>
      <c r="D2011" t="s">
        <v>10</v>
      </c>
      <c r="E2011">
        <v>3</v>
      </c>
      <c r="F2011">
        <v>26</v>
      </c>
      <c r="G2011" t="s">
        <v>14</v>
      </c>
      <c r="H2011" t="s">
        <v>17</v>
      </c>
      <c r="I2011">
        <v>4</v>
      </c>
      <c r="J2011">
        <v>1</v>
      </c>
      <c r="K2011" t="str">
        <f>IF(employee[[#This Row],[LeaveOrNot]]=1, "Leave", "Active")</f>
        <v>Leave</v>
      </c>
    </row>
    <row r="2012" spans="1:11" x14ac:dyDescent="0.25">
      <c r="A2012" t="str" cm="1">
        <f t="array" ref="A2012">"EMP" &amp; TEXT(ROW() - ROW(employee[#Headers]), "0000")</f>
        <v>EMP2011</v>
      </c>
      <c r="B2012" t="s">
        <v>9</v>
      </c>
      <c r="C2012">
        <v>2014</v>
      </c>
      <c r="D2012" t="s">
        <v>13</v>
      </c>
      <c r="E2012">
        <v>3</v>
      </c>
      <c r="F2012">
        <v>30</v>
      </c>
      <c r="G2012" t="s">
        <v>11</v>
      </c>
      <c r="H2012" t="s">
        <v>12</v>
      </c>
      <c r="I2012">
        <v>2</v>
      </c>
      <c r="J2012">
        <v>0</v>
      </c>
      <c r="K2012" t="str">
        <f>IF(employee[[#This Row],[LeaveOrNot]]=1, "Leave", "Active")</f>
        <v>Active</v>
      </c>
    </row>
    <row r="2013" spans="1:11" x14ac:dyDescent="0.25">
      <c r="A2013" t="str" cm="1">
        <f t="array" ref="A2013">"EMP" &amp; TEXT(ROW() - ROW(employee[#Headers]), "0000")</f>
        <v>EMP2012</v>
      </c>
      <c r="B2013" t="s">
        <v>16</v>
      </c>
      <c r="C2013">
        <v>2017</v>
      </c>
      <c r="D2013" t="s">
        <v>15</v>
      </c>
      <c r="E2013">
        <v>3</v>
      </c>
      <c r="F2013">
        <v>29</v>
      </c>
      <c r="G2013" t="s">
        <v>11</v>
      </c>
      <c r="H2013" t="s">
        <v>12</v>
      </c>
      <c r="I2013">
        <v>2</v>
      </c>
      <c r="J2013">
        <v>1</v>
      </c>
      <c r="K2013" t="str">
        <f>IF(employee[[#This Row],[LeaveOrNot]]=1, "Leave", "Active")</f>
        <v>Leave</v>
      </c>
    </row>
    <row r="2014" spans="1:11" x14ac:dyDescent="0.25">
      <c r="A2014" t="str" cm="1">
        <f t="array" ref="A2014">"EMP" &amp; TEXT(ROW() - ROW(employee[#Headers]), "0000")</f>
        <v>EMP2013</v>
      </c>
      <c r="B2014" t="s">
        <v>16</v>
      </c>
      <c r="C2014">
        <v>2017</v>
      </c>
      <c r="D2014" t="s">
        <v>13</v>
      </c>
      <c r="E2014">
        <v>2</v>
      </c>
      <c r="F2014">
        <v>26</v>
      </c>
      <c r="G2014" t="s">
        <v>14</v>
      </c>
      <c r="H2014" t="s">
        <v>12</v>
      </c>
      <c r="I2014">
        <v>4</v>
      </c>
      <c r="J2014">
        <v>0</v>
      </c>
      <c r="K2014" t="str">
        <f>IF(employee[[#This Row],[LeaveOrNot]]=1, "Leave", "Active")</f>
        <v>Active</v>
      </c>
    </row>
    <row r="2015" spans="1:11" x14ac:dyDescent="0.25">
      <c r="A2015" t="str" cm="1">
        <f t="array" ref="A2015">"EMP" &amp; TEXT(ROW() - ROW(employee[#Headers]), "0000")</f>
        <v>EMP2014</v>
      </c>
      <c r="B2015" t="s">
        <v>16</v>
      </c>
      <c r="C2015">
        <v>2015</v>
      </c>
      <c r="D2015" t="s">
        <v>15</v>
      </c>
      <c r="E2015">
        <v>3</v>
      </c>
      <c r="F2015">
        <v>28</v>
      </c>
      <c r="G2015" t="s">
        <v>14</v>
      </c>
      <c r="H2015" t="s">
        <v>12</v>
      </c>
      <c r="I2015">
        <v>2</v>
      </c>
      <c r="J2015">
        <v>0</v>
      </c>
      <c r="K2015" t="str">
        <f>IF(employee[[#This Row],[LeaveOrNot]]=1, "Leave", "Active")</f>
        <v>Active</v>
      </c>
    </row>
    <row r="2016" spans="1:11" x14ac:dyDescent="0.25">
      <c r="A2016" t="str" cm="1">
        <f t="array" ref="A2016">"EMP" &amp; TEXT(ROW() - ROW(employee[#Headers]), "0000")</f>
        <v>EMP2015</v>
      </c>
      <c r="B2016" t="s">
        <v>9</v>
      </c>
      <c r="C2016">
        <v>2016</v>
      </c>
      <c r="D2016" t="s">
        <v>10</v>
      </c>
      <c r="E2016">
        <v>3</v>
      </c>
      <c r="F2016">
        <v>30</v>
      </c>
      <c r="G2016" t="s">
        <v>14</v>
      </c>
      <c r="H2016" t="s">
        <v>12</v>
      </c>
      <c r="I2016">
        <v>2</v>
      </c>
      <c r="J2016">
        <v>1</v>
      </c>
      <c r="K2016" t="str">
        <f>IF(employee[[#This Row],[LeaveOrNot]]=1, "Leave", "Active")</f>
        <v>Leave</v>
      </c>
    </row>
    <row r="2017" spans="1:11" x14ac:dyDescent="0.25">
      <c r="A2017" t="str" cm="1">
        <f t="array" ref="A2017">"EMP" &amp; TEXT(ROW() - ROW(employee[#Headers]), "0000")</f>
        <v>EMP2016</v>
      </c>
      <c r="B2017" t="s">
        <v>9</v>
      </c>
      <c r="C2017">
        <v>2012</v>
      </c>
      <c r="D2017" t="s">
        <v>10</v>
      </c>
      <c r="E2017">
        <v>3</v>
      </c>
      <c r="F2017">
        <v>26</v>
      </c>
      <c r="G2017" t="s">
        <v>14</v>
      </c>
      <c r="H2017" t="s">
        <v>12</v>
      </c>
      <c r="I2017">
        <v>4</v>
      </c>
      <c r="J2017">
        <v>1</v>
      </c>
      <c r="K2017" t="str">
        <f>IF(employee[[#This Row],[LeaveOrNot]]=1, "Leave", "Active")</f>
        <v>Leave</v>
      </c>
    </row>
    <row r="2018" spans="1:11" x14ac:dyDescent="0.25">
      <c r="A2018" t="str" cm="1">
        <f t="array" ref="A2018">"EMP" &amp; TEXT(ROW() - ROW(employee[#Headers]), "0000")</f>
        <v>EMP2017</v>
      </c>
      <c r="B2018" t="s">
        <v>9</v>
      </c>
      <c r="C2018">
        <v>2014</v>
      </c>
      <c r="D2018" t="s">
        <v>10</v>
      </c>
      <c r="E2018">
        <v>3</v>
      </c>
      <c r="F2018">
        <v>29</v>
      </c>
      <c r="G2018" t="s">
        <v>11</v>
      </c>
      <c r="H2018" t="s">
        <v>12</v>
      </c>
      <c r="I2018">
        <v>1</v>
      </c>
      <c r="J2018">
        <v>0</v>
      </c>
      <c r="K2018" t="str">
        <f>IF(employee[[#This Row],[LeaveOrNot]]=1, "Leave", "Active")</f>
        <v>Active</v>
      </c>
    </row>
    <row r="2019" spans="1:11" x14ac:dyDescent="0.25">
      <c r="A2019" t="str" cm="1">
        <f t="array" ref="A2019">"EMP" &amp; TEXT(ROW() - ROW(employee[#Headers]), "0000")</f>
        <v>EMP2018</v>
      </c>
      <c r="B2019" t="s">
        <v>9</v>
      </c>
      <c r="C2019">
        <v>2012</v>
      </c>
      <c r="D2019" t="s">
        <v>10</v>
      </c>
      <c r="E2019">
        <v>3</v>
      </c>
      <c r="F2019">
        <v>26</v>
      </c>
      <c r="G2019" t="s">
        <v>11</v>
      </c>
      <c r="H2019" t="s">
        <v>12</v>
      </c>
      <c r="I2019">
        <v>4</v>
      </c>
      <c r="J2019">
        <v>0</v>
      </c>
      <c r="K2019" t="str">
        <f>IF(employee[[#This Row],[LeaveOrNot]]=1, "Leave", "Active")</f>
        <v>Active</v>
      </c>
    </row>
    <row r="2020" spans="1:11" x14ac:dyDescent="0.25">
      <c r="A2020" t="str" cm="1">
        <f t="array" ref="A2020">"EMP" &amp; TEXT(ROW() - ROW(employee[#Headers]), "0000")</f>
        <v>EMP2019</v>
      </c>
      <c r="B2020" t="s">
        <v>9</v>
      </c>
      <c r="C2020">
        <v>2018</v>
      </c>
      <c r="D2020" t="s">
        <v>10</v>
      </c>
      <c r="E2020">
        <v>3</v>
      </c>
      <c r="F2020">
        <v>26</v>
      </c>
      <c r="G2020" t="s">
        <v>11</v>
      </c>
      <c r="H2020" t="s">
        <v>17</v>
      </c>
      <c r="I2020">
        <v>4</v>
      </c>
      <c r="J2020">
        <v>1</v>
      </c>
      <c r="K2020" t="str">
        <f>IF(employee[[#This Row],[LeaveOrNot]]=1, "Leave", "Active")</f>
        <v>Leave</v>
      </c>
    </row>
    <row r="2021" spans="1:11" x14ac:dyDescent="0.25">
      <c r="A2021" t="str" cm="1">
        <f t="array" ref="A2021">"EMP" &amp; TEXT(ROW() - ROW(employee[#Headers]), "0000")</f>
        <v>EMP2020</v>
      </c>
      <c r="B2021" t="s">
        <v>18</v>
      </c>
      <c r="C2021">
        <v>2018</v>
      </c>
      <c r="D2021" t="s">
        <v>15</v>
      </c>
      <c r="E2021">
        <v>2</v>
      </c>
      <c r="F2021">
        <v>29</v>
      </c>
      <c r="G2021" t="s">
        <v>14</v>
      </c>
      <c r="H2021" t="s">
        <v>12</v>
      </c>
      <c r="I2021">
        <v>1</v>
      </c>
      <c r="J2021">
        <v>1</v>
      </c>
      <c r="K2021" t="str">
        <f>IF(employee[[#This Row],[LeaveOrNot]]=1, "Leave", "Active")</f>
        <v>Leave</v>
      </c>
    </row>
    <row r="2022" spans="1:11" x14ac:dyDescent="0.25">
      <c r="A2022" t="str" cm="1">
        <f t="array" ref="A2022">"EMP" &amp; TEXT(ROW() - ROW(employee[#Headers]), "0000")</f>
        <v>EMP2021</v>
      </c>
      <c r="B2022" t="s">
        <v>16</v>
      </c>
      <c r="C2022">
        <v>2013</v>
      </c>
      <c r="D2022" t="s">
        <v>15</v>
      </c>
      <c r="E2022">
        <v>3</v>
      </c>
      <c r="F2022">
        <v>26</v>
      </c>
      <c r="G2022" t="s">
        <v>11</v>
      </c>
      <c r="H2022" t="s">
        <v>12</v>
      </c>
      <c r="I2022">
        <v>4</v>
      </c>
      <c r="J2022">
        <v>1</v>
      </c>
      <c r="K2022" t="str">
        <f>IF(employee[[#This Row],[LeaveOrNot]]=1, "Leave", "Active")</f>
        <v>Leave</v>
      </c>
    </row>
    <row r="2023" spans="1:11" x14ac:dyDescent="0.25">
      <c r="A2023" t="str" cm="1">
        <f t="array" ref="A2023">"EMP" &amp; TEXT(ROW() - ROW(employee[#Headers]), "0000")</f>
        <v>EMP2022</v>
      </c>
      <c r="B2023" t="s">
        <v>16</v>
      </c>
      <c r="C2023">
        <v>2015</v>
      </c>
      <c r="D2023" t="s">
        <v>13</v>
      </c>
      <c r="E2023">
        <v>3</v>
      </c>
      <c r="F2023">
        <v>30</v>
      </c>
      <c r="G2023" t="s">
        <v>14</v>
      </c>
      <c r="H2023" t="s">
        <v>12</v>
      </c>
      <c r="I2023">
        <v>2</v>
      </c>
      <c r="J2023">
        <v>0</v>
      </c>
      <c r="K2023" t="str">
        <f>IF(employee[[#This Row],[LeaveOrNot]]=1, "Leave", "Active")</f>
        <v>Active</v>
      </c>
    </row>
    <row r="2024" spans="1:11" x14ac:dyDescent="0.25">
      <c r="A2024" t="str" cm="1">
        <f t="array" ref="A2024">"EMP" &amp; TEXT(ROW() - ROW(employee[#Headers]), "0000")</f>
        <v>EMP2023</v>
      </c>
      <c r="B2024" t="s">
        <v>9</v>
      </c>
      <c r="C2024">
        <v>2018</v>
      </c>
      <c r="D2024" t="s">
        <v>13</v>
      </c>
      <c r="E2024">
        <v>3</v>
      </c>
      <c r="F2024">
        <v>26</v>
      </c>
      <c r="G2024" t="s">
        <v>11</v>
      </c>
      <c r="H2024" t="s">
        <v>12</v>
      </c>
      <c r="I2024">
        <v>4</v>
      </c>
      <c r="J2024">
        <v>1</v>
      </c>
      <c r="K2024" t="str">
        <f>IF(employee[[#This Row],[LeaveOrNot]]=1, "Leave", "Active")</f>
        <v>Leave</v>
      </c>
    </row>
    <row r="2025" spans="1:11" x14ac:dyDescent="0.25">
      <c r="A2025" t="str" cm="1">
        <f t="array" ref="A2025">"EMP" &amp; TEXT(ROW() - ROW(employee[#Headers]), "0000")</f>
        <v>EMP2024</v>
      </c>
      <c r="B2025" t="s">
        <v>16</v>
      </c>
      <c r="C2025">
        <v>2013</v>
      </c>
      <c r="D2025" t="s">
        <v>15</v>
      </c>
      <c r="E2025">
        <v>2</v>
      </c>
      <c r="F2025">
        <v>29</v>
      </c>
      <c r="G2025" t="s">
        <v>14</v>
      </c>
      <c r="H2025" t="s">
        <v>12</v>
      </c>
      <c r="I2025">
        <v>2</v>
      </c>
      <c r="J2025">
        <v>1</v>
      </c>
      <c r="K2025" t="str">
        <f>IF(employee[[#This Row],[LeaveOrNot]]=1, "Leave", "Active")</f>
        <v>Leave</v>
      </c>
    </row>
    <row r="2026" spans="1:11" x14ac:dyDescent="0.25">
      <c r="A2026" t="str" cm="1">
        <f t="array" ref="A2026">"EMP" &amp; TEXT(ROW() - ROW(employee[#Headers]), "0000")</f>
        <v>EMP2025</v>
      </c>
      <c r="B2026" t="s">
        <v>9</v>
      </c>
      <c r="C2026">
        <v>2016</v>
      </c>
      <c r="D2026" t="s">
        <v>10</v>
      </c>
      <c r="E2026">
        <v>3</v>
      </c>
      <c r="F2026">
        <v>29</v>
      </c>
      <c r="G2026" t="s">
        <v>11</v>
      </c>
      <c r="H2026" t="s">
        <v>12</v>
      </c>
      <c r="I2026">
        <v>2</v>
      </c>
      <c r="J2026">
        <v>0</v>
      </c>
      <c r="K2026" t="str">
        <f>IF(employee[[#This Row],[LeaveOrNot]]=1, "Leave", "Active")</f>
        <v>Active</v>
      </c>
    </row>
    <row r="2027" spans="1:11" x14ac:dyDescent="0.25">
      <c r="A2027" t="str" cm="1">
        <f t="array" ref="A2027">"EMP" &amp; TEXT(ROW() - ROW(employee[#Headers]), "0000")</f>
        <v>EMP2026</v>
      </c>
      <c r="B2027" t="s">
        <v>9</v>
      </c>
      <c r="C2027">
        <v>2013</v>
      </c>
      <c r="D2027" t="s">
        <v>10</v>
      </c>
      <c r="E2027">
        <v>3</v>
      </c>
      <c r="F2027">
        <v>28</v>
      </c>
      <c r="G2027" t="s">
        <v>11</v>
      </c>
      <c r="H2027" t="s">
        <v>17</v>
      </c>
      <c r="I2027">
        <v>1</v>
      </c>
      <c r="J2027">
        <v>0</v>
      </c>
      <c r="K2027" t="str">
        <f>IF(employee[[#This Row],[LeaveOrNot]]=1, "Leave", "Active")</f>
        <v>Active</v>
      </c>
    </row>
    <row r="2028" spans="1:11" x14ac:dyDescent="0.25">
      <c r="A2028" t="str" cm="1">
        <f t="array" ref="A2028">"EMP" &amp; TEXT(ROW() - ROW(employee[#Headers]), "0000")</f>
        <v>EMP2027</v>
      </c>
      <c r="B2028" t="s">
        <v>9</v>
      </c>
      <c r="C2028">
        <v>2017</v>
      </c>
      <c r="D2028" t="s">
        <v>13</v>
      </c>
      <c r="E2028">
        <v>2</v>
      </c>
      <c r="F2028">
        <v>26</v>
      </c>
      <c r="G2028" t="s">
        <v>14</v>
      </c>
      <c r="H2028" t="s">
        <v>12</v>
      </c>
      <c r="I2028">
        <v>4</v>
      </c>
      <c r="J2028">
        <v>1</v>
      </c>
      <c r="K2028" t="str">
        <f>IF(employee[[#This Row],[LeaveOrNot]]=1, "Leave", "Active")</f>
        <v>Leave</v>
      </c>
    </row>
    <row r="2029" spans="1:11" x14ac:dyDescent="0.25">
      <c r="A2029" t="str" cm="1">
        <f t="array" ref="A2029">"EMP" &amp; TEXT(ROW() - ROW(employee[#Headers]), "0000")</f>
        <v>EMP2028</v>
      </c>
      <c r="B2029" t="s">
        <v>16</v>
      </c>
      <c r="C2029">
        <v>2017</v>
      </c>
      <c r="D2029" t="s">
        <v>13</v>
      </c>
      <c r="E2029">
        <v>2</v>
      </c>
      <c r="F2029">
        <v>30</v>
      </c>
      <c r="G2029" t="s">
        <v>14</v>
      </c>
      <c r="H2029" t="s">
        <v>12</v>
      </c>
      <c r="I2029">
        <v>2</v>
      </c>
      <c r="J2029">
        <v>0</v>
      </c>
      <c r="K2029" t="str">
        <f>IF(employee[[#This Row],[LeaveOrNot]]=1, "Leave", "Active")</f>
        <v>Active</v>
      </c>
    </row>
    <row r="2030" spans="1:11" x14ac:dyDescent="0.25">
      <c r="A2030" t="str" cm="1">
        <f t="array" ref="A2030">"EMP" &amp; TEXT(ROW() - ROW(employee[#Headers]), "0000")</f>
        <v>EMP2029</v>
      </c>
      <c r="B2030" t="s">
        <v>9</v>
      </c>
      <c r="C2030">
        <v>2015</v>
      </c>
      <c r="D2030" t="s">
        <v>13</v>
      </c>
      <c r="E2030">
        <v>2</v>
      </c>
      <c r="F2030">
        <v>30</v>
      </c>
      <c r="G2030" t="s">
        <v>14</v>
      </c>
      <c r="H2030" t="s">
        <v>17</v>
      </c>
      <c r="I2030">
        <v>1</v>
      </c>
      <c r="J2030">
        <v>1</v>
      </c>
      <c r="K2030" t="str">
        <f>IF(employee[[#This Row],[LeaveOrNot]]=1, "Leave", "Active")</f>
        <v>Leave</v>
      </c>
    </row>
    <row r="2031" spans="1:11" x14ac:dyDescent="0.25">
      <c r="A2031" t="str" cm="1">
        <f t="array" ref="A2031">"EMP" &amp; TEXT(ROW() - ROW(employee[#Headers]), "0000")</f>
        <v>EMP2030</v>
      </c>
      <c r="B2031" t="s">
        <v>16</v>
      </c>
      <c r="C2031">
        <v>2017</v>
      </c>
      <c r="D2031" t="s">
        <v>15</v>
      </c>
      <c r="E2031">
        <v>2</v>
      </c>
      <c r="F2031">
        <v>29</v>
      </c>
      <c r="G2031" t="s">
        <v>14</v>
      </c>
      <c r="H2031" t="s">
        <v>12</v>
      </c>
      <c r="I2031">
        <v>2</v>
      </c>
      <c r="J2031">
        <v>1</v>
      </c>
      <c r="K2031" t="str">
        <f>IF(employee[[#This Row],[LeaveOrNot]]=1, "Leave", "Active")</f>
        <v>Leave</v>
      </c>
    </row>
    <row r="2032" spans="1:11" x14ac:dyDescent="0.25">
      <c r="A2032" t="str" cm="1">
        <f t="array" ref="A2032">"EMP" &amp; TEXT(ROW() - ROW(employee[#Headers]), "0000")</f>
        <v>EMP2031</v>
      </c>
      <c r="B2032" t="s">
        <v>9</v>
      </c>
      <c r="C2032">
        <v>2015</v>
      </c>
      <c r="D2032" t="s">
        <v>10</v>
      </c>
      <c r="E2032">
        <v>3</v>
      </c>
      <c r="F2032">
        <v>30</v>
      </c>
      <c r="G2032" t="s">
        <v>11</v>
      </c>
      <c r="H2032" t="s">
        <v>12</v>
      </c>
      <c r="I2032">
        <v>2</v>
      </c>
      <c r="J2032">
        <v>0</v>
      </c>
      <c r="K2032" t="str">
        <f>IF(employee[[#This Row],[LeaveOrNot]]=1, "Leave", "Active")</f>
        <v>Active</v>
      </c>
    </row>
    <row r="2033" spans="1:11" x14ac:dyDescent="0.25">
      <c r="A2033" t="str" cm="1">
        <f t="array" ref="A2033">"EMP" &amp; TEXT(ROW() - ROW(employee[#Headers]), "0000")</f>
        <v>EMP2032</v>
      </c>
      <c r="B2033" t="s">
        <v>9</v>
      </c>
      <c r="C2033">
        <v>2015</v>
      </c>
      <c r="D2033" t="s">
        <v>10</v>
      </c>
      <c r="E2033">
        <v>3</v>
      </c>
      <c r="F2033">
        <v>27</v>
      </c>
      <c r="G2033" t="s">
        <v>14</v>
      </c>
      <c r="H2033" t="s">
        <v>12</v>
      </c>
      <c r="I2033">
        <v>5</v>
      </c>
      <c r="J2033">
        <v>1</v>
      </c>
      <c r="K2033" t="str">
        <f>IF(employee[[#This Row],[LeaveOrNot]]=1, "Leave", "Active")</f>
        <v>Leave</v>
      </c>
    </row>
    <row r="2034" spans="1:11" x14ac:dyDescent="0.25">
      <c r="A2034" t="str" cm="1">
        <f t="array" ref="A2034">"EMP" &amp; TEXT(ROW() - ROW(employee[#Headers]), "0000")</f>
        <v>EMP2033</v>
      </c>
      <c r="B2034" t="s">
        <v>9</v>
      </c>
      <c r="C2034">
        <v>2017</v>
      </c>
      <c r="D2034" t="s">
        <v>13</v>
      </c>
      <c r="E2034">
        <v>3</v>
      </c>
      <c r="F2034">
        <v>27</v>
      </c>
      <c r="G2034" t="s">
        <v>14</v>
      </c>
      <c r="H2034" t="s">
        <v>12</v>
      </c>
      <c r="I2034">
        <v>5</v>
      </c>
      <c r="J2034">
        <v>1</v>
      </c>
      <c r="K2034" t="str">
        <f>IF(employee[[#This Row],[LeaveOrNot]]=1, "Leave", "Active")</f>
        <v>Leave</v>
      </c>
    </row>
    <row r="2035" spans="1:11" x14ac:dyDescent="0.25">
      <c r="A2035" t="str" cm="1">
        <f t="array" ref="A2035">"EMP" &amp; TEXT(ROW() - ROW(employee[#Headers]), "0000")</f>
        <v>EMP2034</v>
      </c>
      <c r="B2035" t="s">
        <v>9</v>
      </c>
      <c r="C2035">
        <v>2014</v>
      </c>
      <c r="D2035" t="s">
        <v>10</v>
      </c>
      <c r="E2035">
        <v>3</v>
      </c>
      <c r="F2035">
        <v>30</v>
      </c>
      <c r="G2035" t="s">
        <v>11</v>
      </c>
      <c r="H2035" t="s">
        <v>12</v>
      </c>
      <c r="I2035">
        <v>2</v>
      </c>
      <c r="J2035">
        <v>0</v>
      </c>
      <c r="K2035" t="str">
        <f>IF(employee[[#This Row],[LeaveOrNot]]=1, "Leave", "Active")</f>
        <v>Active</v>
      </c>
    </row>
    <row r="2036" spans="1:11" x14ac:dyDescent="0.25">
      <c r="A2036" t="str" cm="1">
        <f t="array" ref="A2036">"EMP" &amp; TEXT(ROW() - ROW(employee[#Headers]), "0000")</f>
        <v>EMP2035</v>
      </c>
      <c r="B2036" t="s">
        <v>9</v>
      </c>
      <c r="C2036">
        <v>2014</v>
      </c>
      <c r="D2036" t="s">
        <v>10</v>
      </c>
      <c r="E2036">
        <v>3</v>
      </c>
      <c r="F2036">
        <v>26</v>
      </c>
      <c r="G2036" t="s">
        <v>14</v>
      </c>
      <c r="H2036" t="s">
        <v>12</v>
      </c>
      <c r="I2036">
        <v>4</v>
      </c>
      <c r="J2036">
        <v>0</v>
      </c>
      <c r="K2036" t="str">
        <f>IF(employee[[#This Row],[LeaveOrNot]]=1, "Leave", "Active")</f>
        <v>Active</v>
      </c>
    </row>
    <row r="2037" spans="1:11" x14ac:dyDescent="0.25">
      <c r="A2037" t="str" cm="1">
        <f t="array" ref="A2037">"EMP" &amp; TEXT(ROW() - ROW(employee[#Headers]), "0000")</f>
        <v>EMP2036</v>
      </c>
      <c r="B2037" t="s">
        <v>16</v>
      </c>
      <c r="C2037">
        <v>2013</v>
      </c>
      <c r="D2037" t="s">
        <v>15</v>
      </c>
      <c r="E2037">
        <v>3</v>
      </c>
      <c r="F2037">
        <v>26</v>
      </c>
      <c r="G2037" t="s">
        <v>11</v>
      </c>
      <c r="H2037" t="s">
        <v>12</v>
      </c>
      <c r="I2037">
        <v>4</v>
      </c>
      <c r="J2037">
        <v>0</v>
      </c>
      <c r="K2037" t="str">
        <f>IF(employee[[#This Row],[LeaveOrNot]]=1, "Leave", "Active")</f>
        <v>Active</v>
      </c>
    </row>
    <row r="2038" spans="1:11" x14ac:dyDescent="0.25">
      <c r="A2038" t="str" cm="1">
        <f t="array" ref="A2038">"EMP" &amp; TEXT(ROW() - ROW(employee[#Headers]), "0000")</f>
        <v>EMP2037</v>
      </c>
      <c r="B2038" t="s">
        <v>9</v>
      </c>
      <c r="C2038">
        <v>2013</v>
      </c>
      <c r="D2038" t="s">
        <v>15</v>
      </c>
      <c r="E2038">
        <v>3</v>
      </c>
      <c r="F2038">
        <v>29</v>
      </c>
      <c r="G2038" t="s">
        <v>14</v>
      </c>
      <c r="H2038" t="s">
        <v>12</v>
      </c>
      <c r="I2038">
        <v>1</v>
      </c>
      <c r="J2038">
        <v>1</v>
      </c>
      <c r="K2038" t="str">
        <f>IF(employee[[#This Row],[LeaveOrNot]]=1, "Leave", "Active")</f>
        <v>Leave</v>
      </c>
    </row>
    <row r="2039" spans="1:11" x14ac:dyDescent="0.25">
      <c r="A2039" t="str" cm="1">
        <f t="array" ref="A2039">"EMP" &amp; TEXT(ROW() - ROW(employee[#Headers]), "0000")</f>
        <v>EMP2038</v>
      </c>
      <c r="B2039" t="s">
        <v>9</v>
      </c>
      <c r="C2039">
        <v>2018</v>
      </c>
      <c r="D2039" t="s">
        <v>15</v>
      </c>
      <c r="E2039">
        <v>3</v>
      </c>
      <c r="F2039">
        <v>27</v>
      </c>
      <c r="G2039" t="s">
        <v>14</v>
      </c>
      <c r="H2039" t="s">
        <v>12</v>
      </c>
      <c r="I2039">
        <v>5</v>
      </c>
      <c r="J2039">
        <v>1</v>
      </c>
      <c r="K2039" t="str">
        <f>IF(employee[[#This Row],[LeaveOrNot]]=1, "Leave", "Active")</f>
        <v>Leave</v>
      </c>
    </row>
    <row r="2040" spans="1:11" x14ac:dyDescent="0.25">
      <c r="A2040" t="str" cm="1">
        <f t="array" ref="A2040">"EMP" &amp; TEXT(ROW() - ROW(employee[#Headers]), "0000")</f>
        <v>EMP2039</v>
      </c>
      <c r="B2040" t="s">
        <v>9</v>
      </c>
      <c r="C2040">
        <v>2014</v>
      </c>
      <c r="D2040" t="s">
        <v>10</v>
      </c>
      <c r="E2040">
        <v>3</v>
      </c>
      <c r="F2040">
        <v>29</v>
      </c>
      <c r="G2040" t="s">
        <v>11</v>
      </c>
      <c r="H2040" t="s">
        <v>12</v>
      </c>
      <c r="I2040">
        <v>1</v>
      </c>
      <c r="J2040">
        <v>0</v>
      </c>
      <c r="K2040" t="str">
        <f>IF(employee[[#This Row],[LeaveOrNot]]=1, "Leave", "Active")</f>
        <v>Active</v>
      </c>
    </row>
    <row r="2041" spans="1:11" x14ac:dyDescent="0.25">
      <c r="A2041" t="str" cm="1">
        <f t="array" ref="A2041">"EMP" &amp; TEXT(ROW() - ROW(employee[#Headers]), "0000")</f>
        <v>EMP2040</v>
      </c>
      <c r="B2041" t="s">
        <v>9</v>
      </c>
      <c r="C2041">
        <v>2017</v>
      </c>
      <c r="D2041" t="s">
        <v>13</v>
      </c>
      <c r="E2041">
        <v>3</v>
      </c>
      <c r="F2041">
        <v>26</v>
      </c>
      <c r="G2041" t="s">
        <v>14</v>
      </c>
      <c r="H2041" t="s">
        <v>12</v>
      </c>
      <c r="I2041">
        <v>4</v>
      </c>
      <c r="J2041">
        <v>1</v>
      </c>
      <c r="K2041" t="str">
        <f>IF(employee[[#This Row],[LeaveOrNot]]=1, "Leave", "Active")</f>
        <v>Leave</v>
      </c>
    </row>
    <row r="2042" spans="1:11" x14ac:dyDescent="0.25">
      <c r="A2042" t="str" cm="1">
        <f t="array" ref="A2042">"EMP" &amp; TEXT(ROW() - ROW(employee[#Headers]), "0000")</f>
        <v>EMP2041</v>
      </c>
      <c r="B2042" t="s">
        <v>16</v>
      </c>
      <c r="C2042">
        <v>2015</v>
      </c>
      <c r="D2042" t="s">
        <v>10</v>
      </c>
      <c r="E2042">
        <v>2</v>
      </c>
      <c r="F2042">
        <v>27</v>
      </c>
      <c r="G2042" t="s">
        <v>14</v>
      </c>
      <c r="H2042" t="s">
        <v>17</v>
      </c>
      <c r="I2042">
        <v>5</v>
      </c>
      <c r="J2042">
        <v>1</v>
      </c>
      <c r="K2042" t="str">
        <f>IF(employee[[#This Row],[LeaveOrNot]]=1, "Leave", "Active")</f>
        <v>Leave</v>
      </c>
    </row>
    <row r="2043" spans="1:11" x14ac:dyDescent="0.25">
      <c r="A2043" t="str" cm="1">
        <f t="array" ref="A2043">"EMP" &amp; TEXT(ROW() - ROW(employee[#Headers]), "0000")</f>
        <v>EMP2042</v>
      </c>
      <c r="B2043" t="s">
        <v>16</v>
      </c>
      <c r="C2043">
        <v>2017</v>
      </c>
      <c r="D2043" t="s">
        <v>15</v>
      </c>
      <c r="E2043">
        <v>2</v>
      </c>
      <c r="F2043">
        <v>29</v>
      </c>
      <c r="G2043" t="s">
        <v>14</v>
      </c>
      <c r="H2043" t="s">
        <v>12</v>
      </c>
      <c r="I2043">
        <v>2</v>
      </c>
      <c r="J2043">
        <v>0</v>
      </c>
      <c r="K2043" t="str">
        <f>IF(employee[[#This Row],[LeaveOrNot]]=1, "Leave", "Active")</f>
        <v>Active</v>
      </c>
    </row>
    <row r="2044" spans="1:11" x14ac:dyDescent="0.25">
      <c r="A2044" t="str" cm="1">
        <f t="array" ref="A2044">"EMP" &amp; TEXT(ROW() - ROW(employee[#Headers]), "0000")</f>
        <v>EMP2043</v>
      </c>
      <c r="B2044" t="s">
        <v>16</v>
      </c>
      <c r="C2044">
        <v>2017</v>
      </c>
      <c r="D2044" t="s">
        <v>10</v>
      </c>
      <c r="E2044">
        <v>3</v>
      </c>
      <c r="F2044">
        <v>26</v>
      </c>
      <c r="G2044" t="s">
        <v>14</v>
      </c>
      <c r="H2044" t="s">
        <v>12</v>
      </c>
      <c r="I2044">
        <v>4</v>
      </c>
      <c r="J2044">
        <v>0</v>
      </c>
      <c r="K2044" t="str">
        <f>IF(employee[[#This Row],[LeaveOrNot]]=1, "Leave", "Active")</f>
        <v>Active</v>
      </c>
    </row>
    <row r="2045" spans="1:11" x14ac:dyDescent="0.25">
      <c r="A2045" t="str" cm="1">
        <f t="array" ref="A2045">"EMP" &amp; TEXT(ROW() - ROW(employee[#Headers]), "0000")</f>
        <v>EMP2044</v>
      </c>
      <c r="B2045" t="s">
        <v>9</v>
      </c>
      <c r="C2045">
        <v>2015</v>
      </c>
      <c r="D2045" t="s">
        <v>10</v>
      </c>
      <c r="E2045">
        <v>3</v>
      </c>
      <c r="F2045">
        <v>28</v>
      </c>
      <c r="G2045" t="s">
        <v>11</v>
      </c>
      <c r="H2045" t="s">
        <v>12</v>
      </c>
      <c r="I2045">
        <v>2</v>
      </c>
      <c r="J2045">
        <v>0</v>
      </c>
      <c r="K2045" t="str">
        <f>IF(employee[[#This Row],[LeaveOrNot]]=1, "Leave", "Active")</f>
        <v>Active</v>
      </c>
    </row>
    <row r="2046" spans="1:11" x14ac:dyDescent="0.25">
      <c r="A2046" t="str" cm="1">
        <f t="array" ref="A2046">"EMP" &amp; TEXT(ROW() - ROW(employee[#Headers]), "0000")</f>
        <v>EMP2045</v>
      </c>
      <c r="B2046" t="s">
        <v>9</v>
      </c>
      <c r="C2046">
        <v>2013</v>
      </c>
      <c r="D2046" t="s">
        <v>10</v>
      </c>
      <c r="E2046">
        <v>3</v>
      </c>
      <c r="F2046">
        <v>27</v>
      </c>
      <c r="G2046" t="s">
        <v>11</v>
      </c>
      <c r="H2046" t="s">
        <v>12</v>
      </c>
      <c r="I2046">
        <v>5</v>
      </c>
      <c r="J2046">
        <v>1</v>
      </c>
      <c r="K2046" t="str">
        <f>IF(employee[[#This Row],[LeaveOrNot]]=1, "Leave", "Active")</f>
        <v>Leave</v>
      </c>
    </row>
    <row r="2047" spans="1:11" x14ac:dyDescent="0.25">
      <c r="A2047" t="str" cm="1">
        <f t="array" ref="A2047">"EMP" &amp; TEXT(ROW() - ROW(employee[#Headers]), "0000")</f>
        <v>EMP2046</v>
      </c>
      <c r="B2047" t="s">
        <v>9</v>
      </c>
      <c r="C2047">
        <v>2014</v>
      </c>
      <c r="D2047" t="s">
        <v>15</v>
      </c>
      <c r="E2047">
        <v>3</v>
      </c>
      <c r="F2047">
        <v>28</v>
      </c>
      <c r="G2047" t="s">
        <v>14</v>
      </c>
      <c r="H2047" t="s">
        <v>12</v>
      </c>
      <c r="I2047">
        <v>2</v>
      </c>
      <c r="J2047">
        <v>0</v>
      </c>
      <c r="K2047" t="str">
        <f>IF(employee[[#This Row],[LeaveOrNot]]=1, "Leave", "Active")</f>
        <v>Active</v>
      </c>
    </row>
    <row r="2048" spans="1:11" x14ac:dyDescent="0.25">
      <c r="A2048" t="str" cm="1">
        <f t="array" ref="A2048">"EMP" &amp; TEXT(ROW() - ROW(employee[#Headers]), "0000")</f>
        <v>EMP2047</v>
      </c>
      <c r="B2048" t="s">
        <v>9</v>
      </c>
      <c r="C2048">
        <v>2012</v>
      </c>
      <c r="D2048" t="s">
        <v>10</v>
      </c>
      <c r="E2048">
        <v>3</v>
      </c>
      <c r="F2048">
        <v>29</v>
      </c>
      <c r="G2048" t="s">
        <v>11</v>
      </c>
      <c r="H2048" t="s">
        <v>12</v>
      </c>
      <c r="I2048">
        <v>1</v>
      </c>
      <c r="J2048">
        <v>1</v>
      </c>
      <c r="K2048" t="str">
        <f>IF(employee[[#This Row],[LeaveOrNot]]=1, "Leave", "Active")</f>
        <v>Leave</v>
      </c>
    </row>
    <row r="2049" spans="1:11" x14ac:dyDescent="0.25">
      <c r="A2049" t="str" cm="1">
        <f t="array" ref="A2049">"EMP" &amp; TEXT(ROW() - ROW(employee[#Headers]), "0000")</f>
        <v>EMP2048</v>
      </c>
      <c r="B2049" t="s">
        <v>9</v>
      </c>
      <c r="C2049">
        <v>2016</v>
      </c>
      <c r="D2049" t="s">
        <v>15</v>
      </c>
      <c r="E2049">
        <v>3</v>
      </c>
      <c r="F2049">
        <v>28</v>
      </c>
      <c r="G2049" t="s">
        <v>14</v>
      </c>
      <c r="H2049" t="s">
        <v>12</v>
      </c>
      <c r="I2049">
        <v>2</v>
      </c>
      <c r="J2049">
        <v>0</v>
      </c>
      <c r="K2049" t="str">
        <f>IF(employee[[#This Row],[LeaveOrNot]]=1, "Leave", "Active")</f>
        <v>Active</v>
      </c>
    </row>
    <row r="2050" spans="1:11" x14ac:dyDescent="0.25">
      <c r="A2050" t="str" cm="1">
        <f t="array" ref="A2050">"EMP" &amp; TEXT(ROW() - ROW(employee[#Headers]), "0000")</f>
        <v>EMP2049</v>
      </c>
      <c r="B2050" t="s">
        <v>16</v>
      </c>
      <c r="C2050">
        <v>2012</v>
      </c>
      <c r="D2050" t="s">
        <v>15</v>
      </c>
      <c r="E2050">
        <v>3</v>
      </c>
      <c r="F2050">
        <v>26</v>
      </c>
      <c r="G2050" t="s">
        <v>14</v>
      </c>
      <c r="H2050" t="s">
        <v>12</v>
      </c>
      <c r="I2050">
        <v>4</v>
      </c>
      <c r="J2050">
        <v>1</v>
      </c>
      <c r="K2050" t="str">
        <f>IF(employee[[#This Row],[LeaveOrNot]]=1, "Leave", "Active")</f>
        <v>Leave</v>
      </c>
    </row>
    <row r="2051" spans="1:11" x14ac:dyDescent="0.25">
      <c r="A2051" t="str" cm="1">
        <f t="array" ref="A2051">"EMP" &amp; TEXT(ROW() - ROW(employee[#Headers]), "0000")</f>
        <v>EMP2050</v>
      </c>
      <c r="B2051" t="s">
        <v>9</v>
      </c>
      <c r="C2051">
        <v>2014</v>
      </c>
      <c r="D2051" t="s">
        <v>10</v>
      </c>
      <c r="E2051">
        <v>3</v>
      </c>
      <c r="F2051">
        <v>26</v>
      </c>
      <c r="G2051" t="s">
        <v>11</v>
      </c>
      <c r="H2051" t="s">
        <v>12</v>
      </c>
      <c r="I2051">
        <v>4</v>
      </c>
      <c r="J2051">
        <v>0</v>
      </c>
      <c r="K2051" t="str">
        <f>IF(employee[[#This Row],[LeaveOrNot]]=1, "Leave", "Active")</f>
        <v>Active</v>
      </c>
    </row>
    <row r="2052" spans="1:11" x14ac:dyDescent="0.25">
      <c r="A2052" t="str" cm="1">
        <f t="array" ref="A2052">"EMP" &amp; TEXT(ROW() - ROW(employee[#Headers]), "0000")</f>
        <v>EMP2051</v>
      </c>
      <c r="B2052" t="s">
        <v>9</v>
      </c>
      <c r="C2052">
        <v>2017</v>
      </c>
      <c r="D2052" t="s">
        <v>13</v>
      </c>
      <c r="E2052">
        <v>3</v>
      </c>
      <c r="F2052">
        <v>28</v>
      </c>
      <c r="G2052" t="s">
        <v>11</v>
      </c>
      <c r="H2052" t="s">
        <v>12</v>
      </c>
      <c r="I2052">
        <v>2</v>
      </c>
      <c r="J2052">
        <v>0</v>
      </c>
      <c r="K2052" t="str">
        <f>IF(employee[[#This Row],[LeaveOrNot]]=1, "Leave", "Active")</f>
        <v>Active</v>
      </c>
    </row>
    <row r="2053" spans="1:11" x14ac:dyDescent="0.25">
      <c r="A2053" t="str" cm="1">
        <f t="array" ref="A2053">"EMP" &amp; TEXT(ROW() - ROW(employee[#Headers]), "0000")</f>
        <v>EMP2052</v>
      </c>
      <c r="B2053" t="s">
        <v>9</v>
      </c>
      <c r="C2053">
        <v>2012</v>
      </c>
      <c r="D2053" t="s">
        <v>10</v>
      </c>
      <c r="E2053">
        <v>2</v>
      </c>
      <c r="F2053">
        <v>27</v>
      </c>
      <c r="G2053" t="s">
        <v>14</v>
      </c>
      <c r="H2053" t="s">
        <v>12</v>
      </c>
      <c r="I2053">
        <v>5</v>
      </c>
      <c r="J2053">
        <v>1</v>
      </c>
      <c r="K2053" t="str">
        <f>IF(employee[[#This Row],[LeaveOrNot]]=1, "Leave", "Active")</f>
        <v>Leave</v>
      </c>
    </row>
    <row r="2054" spans="1:11" x14ac:dyDescent="0.25">
      <c r="A2054" t="str" cm="1">
        <f t="array" ref="A2054">"EMP" &amp; TEXT(ROW() - ROW(employee[#Headers]), "0000")</f>
        <v>EMP2053</v>
      </c>
      <c r="B2054" t="s">
        <v>9</v>
      </c>
      <c r="C2054">
        <v>2018</v>
      </c>
      <c r="D2054" t="s">
        <v>10</v>
      </c>
      <c r="E2054">
        <v>3</v>
      </c>
      <c r="F2054">
        <v>28</v>
      </c>
      <c r="G2054" t="s">
        <v>11</v>
      </c>
      <c r="H2054" t="s">
        <v>12</v>
      </c>
      <c r="I2054">
        <v>1</v>
      </c>
      <c r="J2054">
        <v>1</v>
      </c>
      <c r="K2054" t="str">
        <f>IF(employee[[#This Row],[LeaveOrNot]]=1, "Leave", "Active")</f>
        <v>Leave</v>
      </c>
    </row>
    <row r="2055" spans="1:11" x14ac:dyDescent="0.25">
      <c r="A2055" t="str" cm="1">
        <f t="array" ref="A2055">"EMP" &amp; TEXT(ROW() - ROW(employee[#Headers]), "0000")</f>
        <v>EMP2054</v>
      </c>
      <c r="B2055" t="s">
        <v>9</v>
      </c>
      <c r="C2055">
        <v>2015</v>
      </c>
      <c r="D2055" t="s">
        <v>13</v>
      </c>
      <c r="E2055">
        <v>2</v>
      </c>
      <c r="F2055">
        <v>26</v>
      </c>
      <c r="G2055" t="s">
        <v>14</v>
      </c>
      <c r="H2055" t="s">
        <v>12</v>
      </c>
      <c r="I2055">
        <v>4</v>
      </c>
      <c r="J2055">
        <v>1</v>
      </c>
      <c r="K2055" t="str">
        <f>IF(employee[[#This Row],[LeaveOrNot]]=1, "Leave", "Active")</f>
        <v>Leave</v>
      </c>
    </row>
    <row r="2056" spans="1:11" x14ac:dyDescent="0.25">
      <c r="A2056" t="str" cm="1">
        <f t="array" ref="A2056">"EMP" &amp; TEXT(ROW() - ROW(employee[#Headers]), "0000")</f>
        <v>EMP2055</v>
      </c>
      <c r="B2056" t="s">
        <v>18</v>
      </c>
      <c r="C2056">
        <v>2016</v>
      </c>
      <c r="D2056" t="s">
        <v>10</v>
      </c>
      <c r="E2056">
        <v>3</v>
      </c>
      <c r="F2056">
        <v>29</v>
      </c>
      <c r="G2056" t="s">
        <v>14</v>
      </c>
      <c r="H2056" t="s">
        <v>12</v>
      </c>
      <c r="I2056">
        <v>1</v>
      </c>
      <c r="J2056">
        <v>0</v>
      </c>
      <c r="K2056" t="str">
        <f>IF(employee[[#This Row],[LeaveOrNot]]=1, "Leave", "Active")</f>
        <v>Active</v>
      </c>
    </row>
    <row r="2057" spans="1:11" x14ac:dyDescent="0.25">
      <c r="A2057" t="str" cm="1">
        <f t="array" ref="A2057">"EMP" &amp; TEXT(ROW() - ROW(employee[#Headers]), "0000")</f>
        <v>EMP2056</v>
      </c>
      <c r="B2057" t="s">
        <v>16</v>
      </c>
      <c r="C2057">
        <v>2018</v>
      </c>
      <c r="D2057" t="s">
        <v>10</v>
      </c>
      <c r="E2057">
        <v>3</v>
      </c>
      <c r="F2057">
        <v>30</v>
      </c>
      <c r="G2057" t="s">
        <v>14</v>
      </c>
      <c r="H2057" t="s">
        <v>12</v>
      </c>
      <c r="I2057">
        <v>2</v>
      </c>
      <c r="J2057">
        <v>1</v>
      </c>
      <c r="K2057" t="str">
        <f>IF(employee[[#This Row],[LeaveOrNot]]=1, "Leave", "Active")</f>
        <v>Leave</v>
      </c>
    </row>
    <row r="2058" spans="1:11" x14ac:dyDescent="0.25">
      <c r="A2058" t="str" cm="1">
        <f t="array" ref="A2058">"EMP" &amp; TEXT(ROW() - ROW(employee[#Headers]), "0000")</f>
        <v>EMP2057</v>
      </c>
      <c r="B2058" t="s">
        <v>9</v>
      </c>
      <c r="C2058">
        <v>2014</v>
      </c>
      <c r="D2058" t="s">
        <v>10</v>
      </c>
      <c r="E2058">
        <v>3</v>
      </c>
      <c r="F2058">
        <v>28</v>
      </c>
      <c r="G2058" t="s">
        <v>14</v>
      </c>
      <c r="H2058" t="s">
        <v>12</v>
      </c>
      <c r="I2058">
        <v>2</v>
      </c>
      <c r="J2058">
        <v>0</v>
      </c>
      <c r="K2058" t="str">
        <f>IF(employee[[#This Row],[LeaveOrNot]]=1, "Leave", "Active")</f>
        <v>Active</v>
      </c>
    </row>
    <row r="2059" spans="1:11" x14ac:dyDescent="0.25">
      <c r="A2059" t="str" cm="1">
        <f t="array" ref="A2059">"EMP" &amp; TEXT(ROW() - ROW(employee[#Headers]), "0000")</f>
        <v>EMP2058</v>
      </c>
      <c r="B2059" t="s">
        <v>16</v>
      </c>
      <c r="C2059">
        <v>2017</v>
      </c>
      <c r="D2059" t="s">
        <v>15</v>
      </c>
      <c r="E2059">
        <v>2</v>
      </c>
      <c r="F2059">
        <v>30</v>
      </c>
      <c r="G2059" t="s">
        <v>11</v>
      </c>
      <c r="H2059" t="s">
        <v>12</v>
      </c>
      <c r="I2059">
        <v>2</v>
      </c>
      <c r="J2059">
        <v>0</v>
      </c>
      <c r="K2059" t="str">
        <f>IF(employee[[#This Row],[LeaveOrNot]]=1, "Leave", "Active")</f>
        <v>Active</v>
      </c>
    </row>
    <row r="2060" spans="1:11" x14ac:dyDescent="0.25">
      <c r="A2060" t="str" cm="1">
        <f t="array" ref="A2060">"EMP" &amp; TEXT(ROW() - ROW(employee[#Headers]), "0000")</f>
        <v>EMP2059</v>
      </c>
      <c r="B2060" t="s">
        <v>9</v>
      </c>
      <c r="C2060">
        <v>2012</v>
      </c>
      <c r="D2060" t="s">
        <v>10</v>
      </c>
      <c r="E2060">
        <v>3</v>
      </c>
      <c r="F2060">
        <v>30</v>
      </c>
      <c r="G2060" t="s">
        <v>11</v>
      </c>
      <c r="H2060" t="s">
        <v>12</v>
      </c>
      <c r="I2060">
        <v>1</v>
      </c>
      <c r="J2060">
        <v>0</v>
      </c>
      <c r="K2060" t="str">
        <f>IF(employee[[#This Row],[LeaveOrNot]]=1, "Leave", "Active")</f>
        <v>Active</v>
      </c>
    </row>
    <row r="2061" spans="1:11" x14ac:dyDescent="0.25">
      <c r="A2061" t="str" cm="1">
        <f t="array" ref="A2061">"EMP" &amp; TEXT(ROW() - ROW(employee[#Headers]), "0000")</f>
        <v>EMP2060</v>
      </c>
      <c r="B2061" t="s">
        <v>16</v>
      </c>
      <c r="C2061">
        <v>2017</v>
      </c>
      <c r="D2061" t="s">
        <v>15</v>
      </c>
      <c r="E2061">
        <v>2</v>
      </c>
      <c r="F2061">
        <v>30</v>
      </c>
      <c r="G2061" t="s">
        <v>11</v>
      </c>
      <c r="H2061" t="s">
        <v>12</v>
      </c>
      <c r="I2061">
        <v>2</v>
      </c>
      <c r="J2061">
        <v>0</v>
      </c>
      <c r="K2061" t="str">
        <f>IF(employee[[#This Row],[LeaveOrNot]]=1, "Leave", "Active")</f>
        <v>Active</v>
      </c>
    </row>
    <row r="2062" spans="1:11" x14ac:dyDescent="0.25">
      <c r="A2062" t="str" cm="1">
        <f t="array" ref="A2062">"EMP" &amp; TEXT(ROW() - ROW(employee[#Headers]), "0000")</f>
        <v>EMP2061</v>
      </c>
      <c r="B2062" t="s">
        <v>9</v>
      </c>
      <c r="C2062">
        <v>2017</v>
      </c>
      <c r="D2062" t="s">
        <v>15</v>
      </c>
      <c r="E2062">
        <v>3</v>
      </c>
      <c r="F2062">
        <v>26</v>
      </c>
      <c r="G2062" t="s">
        <v>11</v>
      </c>
      <c r="H2062" t="s">
        <v>12</v>
      </c>
      <c r="I2062">
        <v>4</v>
      </c>
      <c r="J2062">
        <v>0</v>
      </c>
      <c r="K2062" t="str">
        <f>IF(employee[[#This Row],[LeaveOrNot]]=1, "Leave", "Active")</f>
        <v>Active</v>
      </c>
    </row>
    <row r="2063" spans="1:11" x14ac:dyDescent="0.25">
      <c r="A2063" t="str" cm="1">
        <f t="array" ref="A2063">"EMP" &amp; TEXT(ROW() - ROW(employee[#Headers]), "0000")</f>
        <v>EMP2062</v>
      </c>
      <c r="B2063" t="s">
        <v>9</v>
      </c>
      <c r="C2063">
        <v>2017</v>
      </c>
      <c r="D2063" t="s">
        <v>10</v>
      </c>
      <c r="E2063">
        <v>3</v>
      </c>
      <c r="F2063">
        <v>28</v>
      </c>
      <c r="G2063" t="s">
        <v>14</v>
      </c>
      <c r="H2063" t="s">
        <v>12</v>
      </c>
      <c r="I2063">
        <v>2</v>
      </c>
      <c r="J2063">
        <v>0</v>
      </c>
      <c r="K2063" t="str">
        <f>IF(employee[[#This Row],[LeaveOrNot]]=1, "Leave", "Active")</f>
        <v>Active</v>
      </c>
    </row>
    <row r="2064" spans="1:11" x14ac:dyDescent="0.25">
      <c r="A2064" t="str" cm="1">
        <f t="array" ref="A2064">"EMP" &amp; TEXT(ROW() - ROW(employee[#Headers]), "0000")</f>
        <v>EMP2063</v>
      </c>
      <c r="B2064" t="s">
        <v>16</v>
      </c>
      <c r="C2064">
        <v>2013</v>
      </c>
      <c r="D2064" t="s">
        <v>15</v>
      </c>
      <c r="E2064">
        <v>3</v>
      </c>
      <c r="F2064">
        <v>26</v>
      </c>
      <c r="G2064" t="s">
        <v>14</v>
      </c>
      <c r="H2064" t="s">
        <v>12</v>
      </c>
      <c r="I2064">
        <v>4</v>
      </c>
      <c r="J2064">
        <v>0</v>
      </c>
      <c r="K2064" t="str">
        <f>IF(employee[[#This Row],[LeaveOrNot]]=1, "Leave", "Active")</f>
        <v>Active</v>
      </c>
    </row>
    <row r="2065" spans="1:11" x14ac:dyDescent="0.25">
      <c r="A2065" t="str" cm="1">
        <f t="array" ref="A2065">"EMP" &amp; TEXT(ROW() - ROW(employee[#Headers]), "0000")</f>
        <v>EMP2064</v>
      </c>
      <c r="B2065" t="s">
        <v>18</v>
      </c>
      <c r="C2065">
        <v>2015</v>
      </c>
      <c r="D2065" t="s">
        <v>15</v>
      </c>
      <c r="E2065">
        <v>1</v>
      </c>
      <c r="F2065">
        <v>29</v>
      </c>
      <c r="G2065" t="s">
        <v>11</v>
      </c>
      <c r="H2065" t="s">
        <v>12</v>
      </c>
      <c r="I2065">
        <v>2</v>
      </c>
      <c r="J2065">
        <v>0</v>
      </c>
      <c r="K2065" t="str">
        <f>IF(employee[[#This Row],[LeaveOrNot]]=1, "Leave", "Active")</f>
        <v>Active</v>
      </c>
    </row>
    <row r="2066" spans="1:11" x14ac:dyDescent="0.25">
      <c r="A2066" t="str" cm="1">
        <f t="array" ref="A2066">"EMP" &amp; TEXT(ROW() - ROW(employee[#Headers]), "0000")</f>
        <v>EMP2065</v>
      </c>
      <c r="B2066" t="s">
        <v>16</v>
      </c>
      <c r="C2066">
        <v>2017</v>
      </c>
      <c r="D2066" t="s">
        <v>15</v>
      </c>
      <c r="E2066">
        <v>2</v>
      </c>
      <c r="F2066">
        <v>27</v>
      </c>
      <c r="G2066" t="s">
        <v>14</v>
      </c>
      <c r="H2066" t="s">
        <v>12</v>
      </c>
      <c r="I2066">
        <v>5</v>
      </c>
      <c r="J2066">
        <v>1</v>
      </c>
      <c r="K2066" t="str">
        <f>IF(employee[[#This Row],[LeaveOrNot]]=1, "Leave", "Active")</f>
        <v>Leave</v>
      </c>
    </row>
    <row r="2067" spans="1:11" x14ac:dyDescent="0.25">
      <c r="A2067" t="str" cm="1">
        <f t="array" ref="A2067">"EMP" &amp; TEXT(ROW() - ROW(employee[#Headers]), "0000")</f>
        <v>EMP2066</v>
      </c>
      <c r="B2067" t="s">
        <v>9</v>
      </c>
      <c r="C2067">
        <v>2016</v>
      </c>
      <c r="D2067" t="s">
        <v>13</v>
      </c>
      <c r="E2067">
        <v>3</v>
      </c>
      <c r="F2067">
        <v>30</v>
      </c>
      <c r="G2067" t="s">
        <v>11</v>
      </c>
      <c r="H2067" t="s">
        <v>12</v>
      </c>
      <c r="I2067">
        <v>1</v>
      </c>
      <c r="J2067">
        <v>0</v>
      </c>
      <c r="K2067" t="str">
        <f>IF(employee[[#This Row],[LeaveOrNot]]=1, "Leave", "Active")</f>
        <v>Active</v>
      </c>
    </row>
    <row r="2068" spans="1:11" x14ac:dyDescent="0.25">
      <c r="A2068" t="str" cm="1">
        <f t="array" ref="A2068">"EMP" &amp; TEXT(ROW() - ROW(employee[#Headers]), "0000")</f>
        <v>EMP2067</v>
      </c>
      <c r="B2068" t="s">
        <v>9</v>
      </c>
      <c r="C2068">
        <v>2012</v>
      </c>
      <c r="D2068" t="s">
        <v>10</v>
      </c>
      <c r="E2068">
        <v>3</v>
      </c>
      <c r="F2068">
        <v>26</v>
      </c>
      <c r="G2068" t="s">
        <v>11</v>
      </c>
      <c r="H2068" t="s">
        <v>12</v>
      </c>
      <c r="I2068">
        <v>4</v>
      </c>
      <c r="J2068">
        <v>1</v>
      </c>
      <c r="K2068" t="str">
        <f>IF(employee[[#This Row],[LeaveOrNot]]=1, "Leave", "Active")</f>
        <v>Leave</v>
      </c>
    </row>
    <row r="2069" spans="1:11" x14ac:dyDescent="0.25">
      <c r="A2069" t="str" cm="1">
        <f t="array" ref="A2069">"EMP" &amp; TEXT(ROW() - ROW(employee[#Headers]), "0000")</f>
        <v>EMP2068</v>
      </c>
      <c r="B2069" t="s">
        <v>9</v>
      </c>
      <c r="C2069">
        <v>2014</v>
      </c>
      <c r="D2069" t="s">
        <v>13</v>
      </c>
      <c r="E2069">
        <v>2</v>
      </c>
      <c r="F2069">
        <v>29</v>
      </c>
      <c r="G2069" t="s">
        <v>14</v>
      </c>
      <c r="H2069" t="s">
        <v>12</v>
      </c>
      <c r="I2069">
        <v>2</v>
      </c>
      <c r="J2069">
        <v>1</v>
      </c>
      <c r="K2069" t="str">
        <f>IF(employee[[#This Row],[LeaveOrNot]]=1, "Leave", "Active")</f>
        <v>Leave</v>
      </c>
    </row>
    <row r="2070" spans="1:11" x14ac:dyDescent="0.25">
      <c r="A2070" t="str" cm="1">
        <f t="array" ref="A2070">"EMP" &amp; TEXT(ROW() - ROW(employee[#Headers]), "0000")</f>
        <v>EMP2069</v>
      </c>
      <c r="B2070" t="s">
        <v>9</v>
      </c>
      <c r="C2070">
        <v>2016</v>
      </c>
      <c r="D2070" t="s">
        <v>10</v>
      </c>
      <c r="E2070">
        <v>3</v>
      </c>
      <c r="F2070">
        <v>30</v>
      </c>
      <c r="G2070" t="s">
        <v>11</v>
      </c>
      <c r="H2070" t="s">
        <v>12</v>
      </c>
      <c r="I2070">
        <v>2</v>
      </c>
      <c r="J2070">
        <v>0</v>
      </c>
      <c r="K2070" t="str">
        <f>IF(employee[[#This Row],[LeaveOrNot]]=1, "Leave", "Active")</f>
        <v>Active</v>
      </c>
    </row>
    <row r="2071" spans="1:11" x14ac:dyDescent="0.25">
      <c r="A2071" t="str" cm="1">
        <f t="array" ref="A2071">"EMP" &amp; TEXT(ROW() - ROW(employee[#Headers]), "0000")</f>
        <v>EMP2070</v>
      </c>
      <c r="B2071" t="s">
        <v>9</v>
      </c>
      <c r="C2071">
        <v>2013</v>
      </c>
      <c r="D2071" t="s">
        <v>10</v>
      </c>
      <c r="E2071">
        <v>3</v>
      </c>
      <c r="F2071">
        <v>27</v>
      </c>
      <c r="G2071" t="s">
        <v>14</v>
      </c>
      <c r="H2071" t="s">
        <v>12</v>
      </c>
      <c r="I2071">
        <v>5</v>
      </c>
      <c r="J2071">
        <v>0</v>
      </c>
      <c r="K2071" t="str">
        <f>IF(employee[[#This Row],[LeaveOrNot]]=1, "Leave", "Active")</f>
        <v>Active</v>
      </c>
    </row>
    <row r="2072" spans="1:11" x14ac:dyDescent="0.25">
      <c r="A2072" t="str" cm="1">
        <f t="array" ref="A2072">"EMP" &amp; TEXT(ROW() - ROW(employee[#Headers]), "0000")</f>
        <v>EMP2071</v>
      </c>
      <c r="B2072" t="s">
        <v>18</v>
      </c>
      <c r="C2072">
        <v>2015</v>
      </c>
      <c r="D2072" t="s">
        <v>15</v>
      </c>
      <c r="E2072">
        <v>2</v>
      </c>
      <c r="F2072">
        <v>29</v>
      </c>
      <c r="G2072" t="s">
        <v>14</v>
      </c>
      <c r="H2072" t="s">
        <v>17</v>
      </c>
      <c r="I2072">
        <v>1</v>
      </c>
      <c r="J2072">
        <v>0</v>
      </c>
      <c r="K2072" t="str">
        <f>IF(employee[[#This Row],[LeaveOrNot]]=1, "Leave", "Active")</f>
        <v>Active</v>
      </c>
    </row>
    <row r="2073" spans="1:11" x14ac:dyDescent="0.25">
      <c r="A2073" t="str" cm="1">
        <f t="array" ref="A2073">"EMP" &amp; TEXT(ROW() - ROW(employee[#Headers]), "0000")</f>
        <v>EMP2072</v>
      </c>
      <c r="B2073" t="s">
        <v>9</v>
      </c>
      <c r="C2073">
        <v>2012</v>
      </c>
      <c r="D2073" t="s">
        <v>10</v>
      </c>
      <c r="E2073">
        <v>3</v>
      </c>
      <c r="F2073">
        <v>27</v>
      </c>
      <c r="G2073" t="s">
        <v>11</v>
      </c>
      <c r="H2073" t="s">
        <v>12</v>
      </c>
      <c r="I2073">
        <v>5</v>
      </c>
      <c r="J2073">
        <v>0</v>
      </c>
      <c r="K2073" t="str">
        <f>IF(employee[[#This Row],[LeaveOrNot]]=1, "Leave", "Active")</f>
        <v>Active</v>
      </c>
    </row>
    <row r="2074" spans="1:11" x14ac:dyDescent="0.25">
      <c r="A2074" t="str" cm="1">
        <f t="array" ref="A2074">"EMP" &amp; TEXT(ROW() - ROW(employee[#Headers]), "0000")</f>
        <v>EMP2073</v>
      </c>
      <c r="B2074" t="s">
        <v>9</v>
      </c>
      <c r="C2074">
        <v>2018</v>
      </c>
      <c r="D2074" t="s">
        <v>10</v>
      </c>
      <c r="E2074">
        <v>3</v>
      </c>
      <c r="F2074">
        <v>30</v>
      </c>
      <c r="G2074" t="s">
        <v>11</v>
      </c>
      <c r="H2074" t="s">
        <v>12</v>
      </c>
      <c r="I2074">
        <v>2</v>
      </c>
      <c r="J2074">
        <v>1</v>
      </c>
      <c r="K2074" t="str">
        <f>IF(employee[[#This Row],[LeaveOrNot]]=1, "Leave", "Active")</f>
        <v>Leave</v>
      </c>
    </row>
    <row r="2075" spans="1:11" x14ac:dyDescent="0.25">
      <c r="A2075" t="str" cm="1">
        <f t="array" ref="A2075">"EMP" &amp; TEXT(ROW() - ROW(employee[#Headers]), "0000")</f>
        <v>EMP2074</v>
      </c>
      <c r="B2075" t="s">
        <v>16</v>
      </c>
      <c r="C2075">
        <v>2017</v>
      </c>
      <c r="D2075" t="s">
        <v>13</v>
      </c>
      <c r="E2075">
        <v>2</v>
      </c>
      <c r="F2075">
        <v>29</v>
      </c>
      <c r="G2075" t="s">
        <v>14</v>
      </c>
      <c r="H2075" t="s">
        <v>12</v>
      </c>
      <c r="I2075">
        <v>2</v>
      </c>
      <c r="J2075">
        <v>0</v>
      </c>
      <c r="K2075" t="str">
        <f>IF(employee[[#This Row],[LeaveOrNot]]=1, "Leave", "Active")</f>
        <v>Active</v>
      </c>
    </row>
    <row r="2076" spans="1:11" x14ac:dyDescent="0.25">
      <c r="A2076" t="str" cm="1">
        <f t="array" ref="A2076">"EMP" &amp; TEXT(ROW() - ROW(employee[#Headers]), "0000")</f>
        <v>EMP2075</v>
      </c>
      <c r="B2076" t="s">
        <v>16</v>
      </c>
      <c r="C2076">
        <v>2016</v>
      </c>
      <c r="D2076" t="s">
        <v>10</v>
      </c>
      <c r="E2076">
        <v>3</v>
      </c>
      <c r="F2076">
        <v>29</v>
      </c>
      <c r="G2076" t="s">
        <v>14</v>
      </c>
      <c r="H2076" t="s">
        <v>12</v>
      </c>
      <c r="I2076">
        <v>2</v>
      </c>
      <c r="J2076">
        <v>0</v>
      </c>
      <c r="K2076" t="str">
        <f>IF(employee[[#This Row],[LeaveOrNot]]=1, "Leave", "Active")</f>
        <v>Active</v>
      </c>
    </row>
    <row r="2077" spans="1:11" x14ac:dyDescent="0.25">
      <c r="A2077" t="str" cm="1">
        <f t="array" ref="A2077">"EMP" &amp; TEXT(ROW() - ROW(employee[#Headers]), "0000")</f>
        <v>EMP2076</v>
      </c>
      <c r="B2077" t="s">
        <v>9</v>
      </c>
      <c r="C2077">
        <v>2017</v>
      </c>
      <c r="D2077" t="s">
        <v>10</v>
      </c>
      <c r="E2077">
        <v>3</v>
      </c>
      <c r="F2077">
        <v>27</v>
      </c>
      <c r="G2077" t="s">
        <v>14</v>
      </c>
      <c r="H2077" t="s">
        <v>12</v>
      </c>
      <c r="I2077">
        <v>5</v>
      </c>
      <c r="J2077">
        <v>1</v>
      </c>
      <c r="K2077" t="str">
        <f>IF(employee[[#This Row],[LeaveOrNot]]=1, "Leave", "Active")</f>
        <v>Leave</v>
      </c>
    </row>
    <row r="2078" spans="1:11" x14ac:dyDescent="0.25">
      <c r="A2078" t="str" cm="1">
        <f t="array" ref="A2078">"EMP" &amp; TEXT(ROW() - ROW(employee[#Headers]), "0000")</f>
        <v>EMP2077</v>
      </c>
      <c r="B2078" t="s">
        <v>9</v>
      </c>
      <c r="C2078">
        <v>2017</v>
      </c>
      <c r="D2078" t="s">
        <v>10</v>
      </c>
      <c r="E2078">
        <v>3</v>
      </c>
      <c r="F2078">
        <v>28</v>
      </c>
      <c r="G2078" t="s">
        <v>11</v>
      </c>
      <c r="H2078" t="s">
        <v>12</v>
      </c>
      <c r="I2078">
        <v>2</v>
      </c>
      <c r="J2078">
        <v>0</v>
      </c>
      <c r="K2078" t="str">
        <f>IF(employee[[#This Row],[LeaveOrNot]]=1, "Leave", "Active")</f>
        <v>Active</v>
      </c>
    </row>
    <row r="2079" spans="1:11" x14ac:dyDescent="0.25">
      <c r="A2079" t="str" cm="1">
        <f t="array" ref="A2079">"EMP" &amp; TEXT(ROW() - ROW(employee[#Headers]), "0000")</f>
        <v>EMP2078</v>
      </c>
      <c r="B2079" t="s">
        <v>9</v>
      </c>
      <c r="C2079">
        <v>2017</v>
      </c>
      <c r="D2079" t="s">
        <v>10</v>
      </c>
      <c r="E2079">
        <v>3</v>
      </c>
      <c r="F2079">
        <v>27</v>
      </c>
      <c r="G2079" t="s">
        <v>14</v>
      </c>
      <c r="H2079" t="s">
        <v>12</v>
      </c>
      <c r="I2079">
        <v>5</v>
      </c>
      <c r="J2079">
        <v>0</v>
      </c>
      <c r="K2079" t="str">
        <f>IF(employee[[#This Row],[LeaveOrNot]]=1, "Leave", "Active")</f>
        <v>Active</v>
      </c>
    </row>
    <row r="2080" spans="1:11" x14ac:dyDescent="0.25">
      <c r="A2080" t="str" cm="1">
        <f t="array" ref="A2080">"EMP" &amp; TEXT(ROW() - ROW(employee[#Headers]), "0000")</f>
        <v>EMP2079</v>
      </c>
      <c r="B2080" t="s">
        <v>9</v>
      </c>
      <c r="C2080">
        <v>2012</v>
      </c>
      <c r="D2080" t="s">
        <v>15</v>
      </c>
      <c r="E2080">
        <v>3</v>
      </c>
      <c r="F2080">
        <v>29</v>
      </c>
      <c r="G2080" t="s">
        <v>11</v>
      </c>
      <c r="H2080" t="s">
        <v>12</v>
      </c>
      <c r="I2080">
        <v>1</v>
      </c>
      <c r="J2080">
        <v>0</v>
      </c>
      <c r="K2080" t="str">
        <f>IF(employee[[#This Row],[LeaveOrNot]]=1, "Leave", "Active")</f>
        <v>Active</v>
      </c>
    </row>
    <row r="2081" spans="1:11" x14ac:dyDescent="0.25">
      <c r="A2081" t="str" cm="1">
        <f t="array" ref="A2081">"EMP" &amp; TEXT(ROW() - ROW(employee[#Headers]), "0000")</f>
        <v>EMP2080</v>
      </c>
      <c r="B2081" t="s">
        <v>9</v>
      </c>
      <c r="C2081">
        <v>2017</v>
      </c>
      <c r="D2081" t="s">
        <v>10</v>
      </c>
      <c r="E2081">
        <v>3</v>
      </c>
      <c r="F2081">
        <v>26</v>
      </c>
      <c r="G2081" t="s">
        <v>11</v>
      </c>
      <c r="H2081" t="s">
        <v>12</v>
      </c>
      <c r="I2081">
        <v>4</v>
      </c>
      <c r="J2081">
        <v>0</v>
      </c>
      <c r="K2081" t="str">
        <f>IF(employee[[#This Row],[LeaveOrNot]]=1, "Leave", "Active")</f>
        <v>Active</v>
      </c>
    </row>
    <row r="2082" spans="1:11" x14ac:dyDescent="0.25">
      <c r="A2082" t="str" cm="1">
        <f t="array" ref="A2082">"EMP" &amp; TEXT(ROW() - ROW(employee[#Headers]), "0000")</f>
        <v>EMP2081</v>
      </c>
      <c r="B2082" t="s">
        <v>9</v>
      </c>
      <c r="C2082">
        <v>2013</v>
      </c>
      <c r="D2082" t="s">
        <v>10</v>
      </c>
      <c r="E2082">
        <v>3</v>
      </c>
      <c r="F2082">
        <v>28</v>
      </c>
      <c r="G2082" t="s">
        <v>14</v>
      </c>
      <c r="H2082" t="s">
        <v>12</v>
      </c>
      <c r="I2082">
        <v>1</v>
      </c>
      <c r="J2082">
        <v>1</v>
      </c>
      <c r="K2082" t="str">
        <f>IF(employee[[#This Row],[LeaveOrNot]]=1, "Leave", "Active")</f>
        <v>Leave</v>
      </c>
    </row>
    <row r="2083" spans="1:11" x14ac:dyDescent="0.25">
      <c r="A2083" t="str" cm="1">
        <f t="array" ref="A2083">"EMP" &amp; TEXT(ROW() - ROW(employee[#Headers]), "0000")</f>
        <v>EMP2082</v>
      </c>
      <c r="B2083" t="s">
        <v>9</v>
      </c>
      <c r="C2083">
        <v>2013</v>
      </c>
      <c r="D2083" t="s">
        <v>13</v>
      </c>
      <c r="E2083">
        <v>2</v>
      </c>
      <c r="F2083">
        <v>29</v>
      </c>
      <c r="G2083" t="s">
        <v>14</v>
      </c>
      <c r="H2083" t="s">
        <v>12</v>
      </c>
      <c r="I2083">
        <v>1</v>
      </c>
      <c r="J2083">
        <v>1</v>
      </c>
      <c r="K2083" t="str">
        <f>IF(employee[[#This Row],[LeaveOrNot]]=1, "Leave", "Active")</f>
        <v>Leave</v>
      </c>
    </row>
    <row r="2084" spans="1:11" x14ac:dyDescent="0.25">
      <c r="A2084" t="str" cm="1">
        <f t="array" ref="A2084">"EMP" &amp; TEXT(ROW() - ROW(employee[#Headers]), "0000")</f>
        <v>EMP2083</v>
      </c>
      <c r="B2084" t="s">
        <v>9</v>
      </c>
      <c r="C2084">
        <v>2015</v>
      </c>
      <c r="D2084" t="s">
        <v>10</v>
      </c>
      <c r="E2084">
        <v>1</v>
      </c>
      <c r="F2084">
        <v>27</v>
      </c>
      <c r="G2084" t="s">
        <v>11</v>
      </c>
      <c r="H2084" t="s">
        <v>12</v>
      </c>
      <c r="I2084">
        <v>5</v>
      </c>
      <c r="J2084">
        <v>0</v>
      </c>
      <c r="K2084" t="str">
        <f>IF(employee[[#This Row],[LeaveOrNot]]=1, "Leave", "Active")</f>
        <v>Active</v>
      </c>
    </row>
    <row r="2085" spans="1:11" x14ac:dyDescent="0.25">
      <c r="A2085" t="str" cm="1">
        <f t="array" ref="A2085">"EMP" &amp; TEXT(ROW() - ROW(employee[#Headers]), "0000")</f>
        <v>EMP2084</v>
      </c>
      <c r="B2085" t="s">
        <v>9</v>
      </c>
      <c r="C2085">
        <v>2016</v>
      </c>
      <c r="D2085" t="s">
        <v>10</v>
      </c>
      <c r="E2085">
        <v>3</v>
      </c>
      <c r="F2085">
        <v>30</v>
      </c>
      <c r="G2085" t="s">
        <v>11</v>
      </c>
      <c r="H2085" t="s">
        <v>12</v>
      </c>
      <c r="I2085">
        <v>1</v>
      </c>
      <c r="J2085">
        <v>0</v>
      </c>
      <c r="K2085" t="str">
        <f>IF(employee[[#This Row],[LeaveOrNot]]=1, "Leave", "Active")</f>
        <v>Active</v>
      </c>
    </row>
    <row r="2086" spans="1:11" x14ac:dyDescent="0.25">
      <c r="A2086" t="str" cm="1">
        <f t="array" ref="A2086">"EMP" &amp; TEXT(ROW() - ROW(employee[#Headers]), "0000")</f>
        <v>EMP2085</v>
      </c>
      <c r="B2086" t="s">
        <v>9</v>
      </c>
      <c r="C2086">
        <v>2013</v>
      </c>
      <c r="D2086" t="s">
        <v>15</v>
      </c>
      <c r="E2086">
        <v>3</v>
      </c>
      <c r="F2086">
        <v>30</v>
      </c>
      <c r="G2086" t="s">
        <v>14</v>
      </c>
      <c r="H2086" t="s">
        <v>12</v>
      </c>
      <c r="I2086">
        <v>1</v>
      </c>
      <c r="J2086">
        <v>0</v>
      </c>
      <c r="K2086" t="str">
        <f>IF(employee[[#This Row],[LeaveOrNot]]=1, "Leave", "Active")</f>
        <v>Active</v>
      </c>
    </row>
    <row r="2087" spans="1:11" x14ac:dyDescent="0.25">
      <c r="A2087" t="str" cm="1">
        <f t="array" ref="A2087">"EMP" &amp; TEXT(ROW() - ROW(employee[#Headers]), "0000")</f>
        <v>EMP2086</v>
      </c>
      <c r="B2087" t="s">
        <v>16</v>
      </c>
      <c r="C2087">
        <v>2017</v>
      </c>
      <c r="D2087" t="s">
        <v>13</v>
      </c>
      <c r="E2087">
        <v>2</v>
      </c>
      <c r="F2087">
        <v>27</v>
      </c>
      <c r="G2087" t="s">
        <v>11</v>
      </c>
      <c r="H2087" t="s">
        <v>12</v>
      </c>
      <c r="I2087">
        <v>5</v>
      </c>
      <c r="J2087">
        <v>1</v>
      </c>
      <c r="K2087" t="str">
        <f>IF(employee[[#This Row],[LeaveOrNot]]=1, "Leave", "Active")</f>
        <v>Leave</v>
      </c>
    </row>
    <row r="2088" spans="1:11" x14ac:dyDescent="0.25">
      <c r="A2088" t="str" cm="1">
        <f t="array" ref="A2088">"EMP" &amp; TEXT(ROW() - ROW(employee[#Headers]), "0000")</f>
        <v>EMP2087</v>
      </c>
      <c r="B2088" t="s">
        <v>16</v>
      </c>
      <c r="C2088">
        <v>2017</v>
      </c>
      <c r="D2088" t="s">
        <v>13</v>
      </c>
      <c r="E2088">
        <v>2</v>
      </c>
      <c r="F2088">
        <v>29</v>
      </c>
      <c r="G2088" t="s">
        <v>11</v>
      </c>
      <c r="H2088" t="s">
        <v>12</v>
      </c>
      <c r="I2088">
        <v>2</v>
      </c>
      <c r="J2088">
        <v>0</v>
      </c>
      <c r="K2088" t="str">
        <f>IF(employee[[#This Row],[LeaveOrNot]]=1, "Leave", "Active")</f>
        <v>Active</v>
      </c>
    </row>
    <row r="2089" spans="1:11" x14ac:dyDescent="0.25">
      <c r="A2089" t="str" cm="1">
        <f t="array" ref="A2089">"EMP" &amp; TEXT(ROW() - ROW(employee[#Headers]), "0000")</f>
        <v>EMP2088</v>
      </c>
      <c r="B2089" t="s">
        <v>9</v>
      </c>
      <c r="C2089">
        <v>2016</v>
      </c>
      <c r="D2089" t="s">
        <v>15</v>
      </c>
      <c r="E2089">
        <v>3</v>
      </c>
      <c r="F2089">
        <v>29</v>
      </c>
      <c r="G2089" t="s">
        <v>14</v>
      </c>
      <c r="H2089" t="s">
        <v>12</v>
      </c>
      <c r="I2089">
        <v>1</v>
      </c>
      <c r="J2089">
        <v>0</v>
      </c>
      <c r="K2089" t="str">
        <f>IF(employee[[#This Row],[LeaveOrNot]]=1, "Leave", "Active")</f>
        <v>Active</v>
      </c>
    </row>
    <row r="2090" spans="1:11" x14ac:dyDescent="0.25">
      <c r="A2090" t="str" cm="1">
        <f t="array" ref="A2090">"EMP" &amp; TEXT(ROW() - ROW(employee[#Headers]), "0000")</f>
        <v>EMP2089</v>
      </c>
      <c r="B2090" t="s">
        <v>9</v>
      </c>
      <c r="C2090">
        <v>2014</v>
      </c>
      <c r="D2090" t="s">
        <v>10</v>
      </c>
      <c r="E2090">
        <v>3</v>
      </c>
      <c r="F2090">
        <v>26</v>
      </c>
      <c r="G2090" t="s">
        <v>11</v>
      </c>
      <c r="H2090" t="s">
        <v>12</v>
      </c>
      <c r="I2090">
        <v>4</v>
      </c>
      <c r="J2090">
        <v>1</v>
      </c>
      <c r="K2090" t="str">
        <f>IF(employee[[#This Row],[LeaveOrNot]]=1, "Leave", "Active")</f>
        <v>Leave</v>
      </c>
    </row>
    <row r="2091" spans="1:11" x14ac:dyDescent="0.25">
      <c r="A2091" t="str" cm="1">
        <f t="array" ref="A2091">"EMP" &amp; TEXT(ROW() - ROW(employee[#Headers]), "0000")</f>
        <v>EMP2090</v>
      </c>
      <c r="B2091" t="s">
        <v>9</v>
      </c>
      <c r="C2091">
        <v>2014</v>
      </c>
      <c r="D2091" t="s">
        <v>10</v>
      </c>
      <c r="E2091">
        <v>3</v>
      </c>
      <c r="F2091">
        <v>26</v>
      </c>
      <c r="G2091" t="s">
        <v>11</v>
      </c>
      <c r="H2091" t="s">
        <v>12</v>
      </c>
      <c r="I2091">
        <v>4</v>
      </c>
      <c r="J2091">
        <v>0</v>
      </c>
      <c r="K2091" t="str">
        <f>IF(employee[[#This Row],[LeaveOrNot]]=1, "Leave", "Active")</f>
        <v>Active</v>
      </c>
    </row>
    <row r="2092" spans="1:11" x14ac:dyDescent="0.25">
      <c r="A2092" t="str" cm="1">
        <f t="array" ref="A2092">"EMP" &amp; TEXT(ROW() - ROW(employee[#Headers]), "0000")</f>
        <v>EMP2091</v>
      </c>
      <c r="B2092" t="s">
        <v>9</v>
      </c>
      <c r="C2092">
        <v>2015</v>
      </c>
      <c r="D2092" t="s">
        <v>15</v>
      </c>
      <c r="E2092">
        <v>3</v>
      </c>
      <c r="F2092">
        <v>28</v>
      </c>
      <c r="G2092" t="s">
        <v>14</v>
      </c>
      <c r="H2092" t="s">
        <v>17</v>
      </c>
      <c r="I2092">
        <v>1</v>
      </c>
      <c r="J2092">
        <v>0</v>
      </c>
      <c r="K2092" t="str">
        <f>IF(employee[[#This Row],[LeaveOrNot]]=1, "Leave", "Active")</f>
        <v>Active</v>
      </c>
    </row>
    <row r="2093" spans="1:11" x14ac:dyDescent="0.25">
      <c r="A2093" t="str" cm="1">
        <f t="array" ref="A2093">"EMP" &amp; TEXT(ROW() - ROW(employee[#Headers]), "0000")</f>
        <v>EMP2092</v>
      </c>
      <c r="B2093" t="s">
        <v>9</v>
      </c>
      <c r="C2093">
        <v>2013</v>
      </c>
      <c r="D2093" t="s">
        <v>13</v>
      </c>
      <c r="E2093">
        <v>2</v>
      </c>
      <c r="F2093">
        <v>28</v>
      </c>
      <c r="G2093" t="s">
        <v>14</v>
      </c>
      <c r="H2093" t="s">
        <v>12</v>
      </c>
      <c r="I2093">
        <v>1</v>
      </c>
      <c r="J2093">
        <v>1</v>
      </c>
      <c r="K2093" t="str">
        <f>IF(employee[[#This Row],[LeaveOrNot]]=1, "Leave", "Active")</f>
        <v>Leave</v>
      </c>
    </row>
    <row r="2094" spans="1:11" x14ac:dyDescent="0.25">
      <c r="A2094" t="str" cm="1">
        <f t="array" ref="A2094">"EMP" &amp; TEXT(ROW() - ROW(employee[#Headers]), "0000")</f>
        <v>EMP2093</v>
      </c>
      <c r="B2094" t="s">
        <v>9</v>
      </c>
      <c r="C2094">
        <v>2016</v>
      </c>
      <c r="D2094" t="s">
        <v>10</v>
      </c>
      <c r="E2094">
        <v>3</v>
      </c>
      <c r="F2094">
        <v>27</v>
      </c>
      <c r="G2094" t="s">
        <v>14</v>
      </c>
      <c r="H2094" t="s">
        <v>17</v>
      </c>
      <c r="I2094">
        <v>5</v>
      </c>
      <c r="J2094">
        <v>0</v>
      </c>
      <c r="K2094" t="str">
        <f>IF(employee[[#This Row],[LeaveOrNot]]=1, "Leave", "Active")</f>
        <v>Active</v>
      </c>
    </row>
    <row r="2095" spans="1:11" x14ac:dyDescent="0.25">
      <c r="A2095" t="str" cm="1">
        <f t="array" ref="A2095">"EMP" &amp; TEXT(ROW() - ROW(employee[#Headers]), "0000")</f>
        <v>EMP2094</v>
      </c>
      <c r="B2095" t="s">
        <v>9</v>
      </c>
      <c r="C2095">
        <v>2017</v>
      </c>
      <c r="D2095" t="s">
        <v>10</v>
      </c>
      <c r="E2095">
        <v>3</v>
      </c>
      <c r="F2095">
        <v>26</v>
      </c>
      <c r="G2095" t="s">
        <v>11</v>
      </c>
      <c r="H2095" t="s">
        <v>12</v>
      </c>
      <c r="I2095">
        <v>4</v>
      </c>
      <c r="J2095">
        <v>1</v>
      </c>
      <c r="K2095" t="str">
        <f>IF(employee[[#This Row],[LeaveOrNot]]=1, "Leave", "Active")</f>
        <v>Leave</v>
      </c>
    </row>
    <row r="2096" spans="1:11" x14ac:dyDescent="0.25">
      <c r="A2096" t="str" cm="1">
        <f t="array" ref="A2096">"EMP" &amp; TEXT(ROW() - ROW(employee[#Headers]), "0000")</f>
        <v>EMP2095</v>
      </c>
      <c r="B2096" t="s">
        <v>9</v>
      </c>
      <c r="C2096">
        <v>2014</v>
      </c>
      <c r="D2096" t="s">
        <v>15</v>
      </c>
      <c r="E2096">
        <v>3</v>
      </c>
      <c r="F2096">
        <v>30</v>
      </c>
      <c r="G2096" t="s">
        <v>11</v>
      </c>
      <c r="H2096" t="s">
        <v>12</v>
      </c>
      <c r="I2096">
        <v>2</v>
      </c>
      <c r="J2096">
        <v>1</v>
      </c>
      <c r="K2096" t="str">
        <f>IF(employee[[#This Row],[LeaveOrNot]]=1, "Leave", "Active")</f>
        <v>Leave</v>
      </c>
    </row>
    <row r="2097" spans="1:11" x14ac:dyDescent="0.25">
      <c r="A2097" t="str" cm="1">
        <f t="array" ref="A2097">"EMP" &amp; TEXT(ROW() - ROW(employee[#Headers]), "0000")</f>
        <v>EMP2096</v>
      </c>
      <c r="B2097" t="s">
        <v>9</v>
      </c>
      <c r="C2097">
        <v>2015</v>
      </c>
      <c r="D2097" t="s">
        <v>13</v>
      </c>
      <c r="E2097">
        <v>2</v>
      </c>
      <c r="F2097">
        <v>30</v>
      </c>
      <c r="G2097" t="s">
        <v>11</v>
      </c>
      <c r="H2097" t="s">
        <v>12</v>
      </c>
      <c r="I2097">
        <v>2</v>
      </c>
      <c r="J2097">
        <v>1</v>
      </c>
      <c r="K2097" t="str">
        <f>IF(employee[[#This Row],[LeaveOrNot]]=1, "Leave", "Active")</f>
        <v>Leave</v>
      </c>
    </row>
    <row r="2098" spans="1:11" x14ac:dyDescent="0.25">
      <c r="A2098" t="str" cm="1">
        <f t="array" ref="A2098">"EMP" &amp; TEXT(ROW() - ROW(employee[#Headers]), "0000")</f>
        <v>EMP2097</v>
      </c>
      <c r="B2098" t="s">
        <v>9</v>
      </c>
      <c r="C2098">
        <v>2016</v>
      </c>
      <c r="D2098" t="s">
        <v>10</v>
      </c>
      <c r="E2098">
        <v>3</v>
      </c>
      <c r="F2098">
        <v>27</v>
      </c>
      <c r="G2098" t="s">
        <v>11</v>
      </c>
      <c r="H2098" t="s">
        <v>12</v>
      </c>
      <c r="I2098">
        <v>5</v>
      </c>
      <c r="J2098">
        <v>0</v>
      </c>
      <c r="K2098" t="str">
        <f>IF(employee[[#This Row],[LeaveOrNot]]=1, "Leave", "Active")</f>
        <v>Active</v>
      </c>
    </row>
    <row r="2099" spans="1:11" x14ac:dyDescent="0.25">
      <c r="A2099" t="str" cm="1">
        <f t="array" ref="A2099">"EMP" &amp; TEXT(ROW() - ROW(employee[#Headers]), "0000")</f>
        <v>EMP2098</v>
      </c>
      <c r="B2099" t="s">
        <v>9</v>
      </c>
      <c r="C2099">
        <v>2015</v>
      </c>
      <c r="D2099" t="s">
        <v>13</v>
      </c>
      <c r="E2099">
        <v>3</v>
      </c>
      <c r="F2099">
        <v>26</v>
      </c>
      <c r="G2099" t="s">
        <v>14</v>
      </c>
      <c r="H2099" t="s">
        <v>12</v>
      </c>
      <c r="I2099">
        <v>4</v>
      </c>
      <c r="J2099">
        <v>1</v>
      </c>
      <c r="K2099" t="str">
        <f>IF(employee[[#This Row],[LeaveOrNot]]=1, "Leave", "Active")</f>
        <v>Leave</v>
      </c>
    </row>
    <row r="2100" spans="1:11" x14ac:dyDescent="0.25">
      <c r="A2100" t="str" cm="1">
        <f t="array" ref="A2100">"EMP" &amp; TEXT(ROW() - ROW(employee[#Headers]), "0000")</f>
        <v>EMP2099</v>
      </c>
      <c r="B2100" t="s">
        <v>9</v>
      </c>
      <c r="C2100">
        <v>2014</v>
      </c>
      <c r="D2100" t="s">
        <v>15</v>
      </c>
      <c r="E2100">
        <v>3</v>
      </c>
      <c r="F2100">
        <v>30</v>
      </c>
      <c r="G2100" t="s">
        <v>11</v>
      </c>
      <c r="H2100" t="s">
        <v>12</v>
      </c>
      <c r="I2100">
        <v>1</v>
      </c>
      <c r="J2100">
        <v>0</v>
      </c>
      <c r="K2100" t="str">
        <f>IF(employee[[#This Row],[LeaveOrNot]]=1, "Leave", "Active")</f>
        <v>Active</v>
      </c>
    </row>
    <row r="2101" spans="1:11" x14ac:dyDescent="0.25">
      <c r="A2101" t="str" cm="1">
        <f t="array" ref="A2101">"EMP" &amp; TEXT(ROW() - ROW(employee[#Headers]), "0000")</f>
        <v>EMP2100</v>
      </c>
      <c r="B2101" t="s">
        <v>16</v>
      </c>
      <c r="C2101">
        <v>2017</v>
      </c>
      <c r="D2101" t="s">
        <v>13</v>
      </c>
      <c r="E2101">
        <v>2</v>
      </c>
      <c r="F2101">
        <v>26</v>
      </c>
      <c r="G2101" t="s">
        <v>11</v>
      </c>
      <c r="H2101" t="s">
        <v>12</v>
      </c>
      <c r="I2101">
        <v>4</v>
      </c>
      <c r="J2101">
        <v>1</v>
      </c>
      <c r="K2101" t="str">
        <f>IF(employee[[#This Row],[LeaveOrNot]]=1, "Leave", "Active")</f>
        <v>Leave</v>
      </c>
    </row>
    <row r="2102" spans="1:11" x14ac:dyDescent="0.25">
      <c r="A2102" t="str" cm="1">
        <f t="array" ref="A2102">"EMP" &amp; TEXT(ROW() - ROW(employee[#Headers]), "0000")</f>
        <v>EMP2101</v>
      </c>
      <c r="B2102" t="s">
        <v>9</v>
      </c>
      <c r="C2102">
        <v>2016</v>
      </c>
      <c r="D2102" t="s">
        <v>10</v>
      </c>
      <c r="E2102">
        <v>3</v>
      </c>
      <c r="F2102">
        <v>27</v>
      </c>
      <c r="G2102" t="s">
        <v>11</v>
      </c>
      <c r="H2102" t="s">
        <v>12</v>
      </c>
      <c r="I2102">
        <v>5</v>
      </c>
      <c r="J2102">
        <v>0</v>
      </c>
      <c r="K2102" t="str">
        <f>IF(employee[[#This Row],[LeaveOrNot]]=1, "Leave", "Active")</f>
        <v>Active</v>
      </c>
    </row>
    <row r="2103" spans="1:11" x14ac:dyDescent="0.25">
      <c r="A2103" t="str" cm="1">
        <f t="array" ref="A2103">"EMP" &amp; TEXT(ROW() - ROW(employee[#Headers]), "0000")</f>
        <v>EMP2102</v>
      </c>
      <c r="B2103" t="s">
        <v>18</v>
      </c>
      <c r="C2103">
        <v>2017</v>
      </c>
      <c r="D2103" t="s">
        <v>13</v>
      </c>
      <c r="E2103">
        <v>3</v>
      </c>
      <c r="F2103">
        <v>28</v>
      </c>
      <c r="G2103" t="s">
        <v>11</v>
      </c>
      <c r="H2103" t="s">
        <v>12</v>
      </c>
      <c r="I2103">
        <v>1</v>
      </c>
      <c r="J2103">
        <v>0</v>
      </c>
      <c r="K2103" t="str">
        <f>IF(employee[[#This Row],[LeaveOrNot]]=1, "Leave", "Active")</f>
        <v>Active</v>
      </c>
    </row>
    <row r="2104" spans="1:11" x14ac:dyDescent="0.25">
      <c r="A2104" t="str" cm="1">
        <f t="array" ref="A2104">"EMP" &amp; TEXT(ROW() - ROW(employee[#Headers]), "0000")</f>
        <v>EMP2103</v>
      </c>
      <c r="B2104" t="s">
        <v>9</v>
      </c>
      <c r="C2104">
        <v>2015</v>
      </c>
      <c r="D2104" t="s">
        <v>15</v>
      </c>
      <c r="E2104">
        <v>3</v>
      </c>
      <c r="F2104">
        <v>30</v>
      </c>
      <c r="G2104" t="s">
        <v>14</v>
      </c>
      <c r="H2104" t="s">
        <v>12</v>
      </c>
      <c r="I2104">
        <v>2</v>
      </c>
      <c r="J2104">
        <v>0</v>
      </c>
      <c r="K2104" t="str">
        <f>IF(employee[[#This Row],[LeaveOrNot]]=1, "Leave", "Active")</f>
        <v>Active</v>
      </c>
    </row>
    <row r="2105" spans="1:11" x14ac:dyDescent="0.25">
      <c r="A2105" t="str" cm="1">
        <f t="array" ref="A2105">"EMP" &amp; TEXT(ROW() - ROW(employee[#Headers]), "0000")</f>
        <v>EMP2104</v>
      </c>
      <c r="B2105" t="s">
        <v>9</v>
      </c>
      <c r="C2105">
        <v>2016</v>
      </c>
      <c r="D2105" t="s">
        <v>10</v>
      </c>
      <c r="E2105">
        <v>3</v>
      </c>
      <c r="F2105">
        <v>29</v>
      </c>
      <c r="G2105" t="s">
        <v>11</v>
      </c>
      <c r="H2105" t="s">
        <v>12</v>
      </c>
      <c r="I2105">
        <v>2</v>
      </c>
      <c r="J2105">
        <v>0</v>
      </c>
      <c r="K2105" t="str">
        <f>IF(employee[[#This Row],[LeaveOrNot]]=1, "Leave", "Active")</f>
        <v>Active</v>
      </c>
    </row>
    <row r="2106" spans="1:11" x14ac:dyDescent="0.25">
      <c r="A2106" t="str" cm="1">
        <f t="array" ref="A2106">"EMP" &amp; TEXT(ROW() - ROW(employee[#Headers]), "0000")</f>
        <v>EMP2105</v>
      </c>
      <c r="B2106" t="s">
        <v>9</v>
      </c>
      <c r="C2106">
        <v>2012</v>
      </c>
      <c r="D2106" t="s">
        <v>10</v>
      </c>
      <c r="E2106">
        <v>3</v>
      </c>
      <c r="F2106">
        <v>28</v>
      </c>
      <c r="G2106" t="s">
        <v>11</v>
      </c>
      <c r="H2106" t="s">
        <v>12</v>
      </c>
      <c r="I2106">
        <v>2</v>
      </c>
      <c r="J2106">
        <v>0</v>
      </c>
      <c r="K2106" t="str">
        <f>IF(employee[[#This Row],[LeaveOrNot]]=1, "Leave", "Active")</f>
        <v>Active</v>
      </c>
    </row>
    <row r="2107" spans="1:11" x14ac:dyDescent="0.25">
      <c r="A2107" t="str" cm="1">
        <f t="array" ref="A2107">"EMP" &amp; TEXT(ROW() - ROW(employee[#Headers]), "0000")</f>
        <v>EMP2106</v>
      </c>
      <c r="B2107" t="s">
        <v>9</v>
      </c>
      <c r="C2107">
        <v>2014</v>
      </c>
      <c r="D2107" t="s">
        <v>10</v>
      </c>
      <c r="E2107">
        <v>1</v>
      </c>
      <c r="F2107">
        <v>30</v>
      </c>
      <c r="G2107" t="s">
        <v>11</v>
      </c>
      <c r="H2107" t="s">
        <v>17</v>
      </c>
      <c r="I2107">
        <v>2</v>
      </c>
      <c r="J2107">
        <v>1</v>
      </c>
      <c r="K2107" t="str">
        <f>IF(employee[[#This Row],[LeaveOrNot]]=1, "Leave", "Active")</f>
        <v>Leave</v>
      </c>
    </row>
    <row r="2108" spans="1:11" x14ac:dyDescent="0.25">
      <c r="A2108" t="str" cm="1">
        <f t="array" ref="A2108">"EMP" &amp; TEXT(ROW() - ROW(employee[#Headers]), "0000")</f>
        <v>EMP2107</v>
      </c>
      <c r="B2108" t="s">
        <v>9</v>
      </c>
      <c r="C2108">
        <v>2013</v>
      </c>
      <c r="D2108" t="s">
        <v>10</v>
      </c>
      <c r="E2108">
        <v>3</v>
      </c>
      <c r="F2108">
        <v>27</v>
      </c>
      <c r="G2108" t="s">
        <v>11</v>
      </c>
      <c r="H2108" t="s">
        <v>12</v>
      </c>
      <c r="I2108">
        <v>5</v>
      </c>
      <c r="J2108">
        <v>1</v>
      </c>
      <c r="K2108" t="str">
        <f>IF(employee[[#This Row],[LeaveOrNot]]=1, "Leave", "Active")</f>
        <v>Leave</v>
      </c>
    </row>
    <row r="2109" spans="1:11" x14ac:dyDescent="0.25">
      <c r="A2109" t="str" cm="1">
        <f t="array" ref="A2109">"EMP" &amp; TEXT(ROW() - ROW(employee[#Headers]), "0000")</f>
        <v>EMP2108</v>
      </c>
      <c r="B2109" t="s">
        <v>16</v>
      </c>
      <c r="C2109">
        <v>2017</v>
      </c>
      <c r="D2109" t="s">
        <v>13</v>
      </c>
      <c r="E2109">
        <v>2</v>
      </c>
      <c r="F2109">
        <v>30</v>
      </c>
      <c r="G2109" t="s">
        <v>11</v>
      </c>
      <c r="H2109" t="s">
        <v>12</v>
      </c>
      <c r="I2109">
        <v>2</v>
      </c>
      <c r="J2109">
        <v>0</v>
      </c>
      <c r="K2109" t="str">
        <f>IF(employee[[#This Row],[LeaveOrNot]]=1, "Leave", "Active")</f>
        <v>Active</v>
      </c>
    </row>
    <row r="2110" spans="1:11" x14ac:dyDescent="0.25">
      <c r="A2110" t="str" cm="1">
        <f t="array" ref="A2110">"EMP" &amp; TEXT(ROW() - ROW(employee[#Headers]), "0000")</f>
        <v>EMP2109</v>
      </c>
      <c r="B2110" t="s">
        <v>9</v>
      </c>
      <c r="C2110">
        <v>2012</v>
      </c>
      <c r="D2110" t="s">
        <v>10</v>
      </c>
      <c r="E2110">
        <v>3</v>
      </c>
      <c r="F2110">
        <v>30</v>
      </c>
      <c r="G2110" t="s">
        <v>11</v>
      </c>
      <c r="H2110" t="s">
        <v>12</v>
      </c>
      <c r="I2110">
        <v>2</v>
      </c>
      <c r="J2110">
        <v>0</v>
      </c>
      <c r="K2110" t="str">
        <f>IF(employee[[#This Row],[LeaveOrNot]]=1, "Leave", "Active")</f>
        <v>Active</v>
      </c>
    </row>
    <row r="2111" spans="1:11" x14ac:dyDescent="0.25">
      <c r="A2111" t="str" cm="1">
        <f t="array" ref="A2111">"EMP" &amp; TEXT(ROW() - ROW(employee[#Headers]), "0000")</f>
        <v>EMP2110</v>
      </c>
      <c r="B2111" t="s">
        <v>16</v>
      </c>
      <c r="C2111">
        <v>2017</v>
      </c>
      <c r="D2111" t="s">
        <v>15</v>
      </c>
      <c r="E2111">
        <v>2</v>
      </c>
      <c r="F2111">
        <v>26</v>
      </c>
      <c r="G2111" t="s">
        <v>11</v>
      </c>
      <c r="H2111" t="s">
        <v>12</v>
      </c>
      <c r="I2111">
        <v>4</v>
      </c>
      <c r="J2111">
        <v>0</v>
      </c>
      <c r="K2111" t="str">
        <f>IF(employee[[#This Row],[LeaveOrNot]]=1, "Leave", "Active")</f>
        <v>Active</v>
      </c>
    </row>
    <row r="2112" spans="1:11" x14ac:dyDescent="0.25">
      <c r="A2112" t="str" cm="1">
        <f t="array" ref="A2112">"EMP" &amp; TEXT(ROW() - ROW(employee[#Headers]), "0000")</f>
        <v>EMP2111</v>
      </c>
      <c r="B2112" t="s">
        <v>9</v>
      </c>
      <c r="C2112">
        <v>2014</v>
      </c>
      <c r="D2112" t="s">
        <v>13</v>
      </c>
      <c r="E2112">
        <v>2</v>
      </c>
      <c r="F2112">
        <v>26</v>
      </c>
      <c r="G2112" t="s">
        <v>11</v>
      </c>
      <c r="H2112" t="s">
        <v>12</v>
      </c>
      <c r="I2112">
        <v>4</v>
      </c>
      <c r="J2112">
        <v>0</v>
      </c>
      <c r="K2112" t="str">
        <f>IF(employee[[#This Row],[LeaveOrNot]]=1, "Leave", "Active")</f>
        <v>Active</v>
      </c>
    </row>
    <row r="2113" spans="1:11" x14ac:dyDescent="0.25">
      <c r="A2113" t="str" cm="1">
        <f t="array" ref="A2113">"EMP" &amp; TEXT(ROW() - ROW(employee[#Headers]), "0000")</f>
        <v>EMP2112</v>
      </c>
      <c r="B2113" t="s">
        <v>9</v>
      </c>
      <c r="C2113">
        <v>2013</v>
      </c>
      <c r="D2113" t="s">
        <v>10</v>
      </c>
      <c r="E2113">
        <v>3</v>
      </c>
      <c r="F2113">
        <v>29</v>
      </c>
      <c r="G2113" t="s">
        <v>14</v>
      </c>
      <c r="H2113" t="s">
        <v>12</v>
      </c>
      <c r="I2113">
        <v>1</v>
      </c>
      <c r="J2113">
        <v>1</v>
      </c>
      <c r="K2113" t="str">
        <f>IF(employee[[#This Row],[LeaveOrNot]]=1, "Leave", "Active")</f>
        <v>Leave</v>
      </c>
    </row>
    <row r="2114" spans="1:11" x14ac:dyDescent="0.25">
      <c r="A2114" t="str" cm="1">
        <f t="array" ref="A2114">"EMP" &amp; TEXT(ROW() - ROW(employee[#Headers]), "0000")</f>
        <v>EMP2113</v>
      </c>
      <c r="B2114" t="s">
        <v>9</v>
      </c>
      <c r="C2114">
        <v>2015</v>
      </c>
      <c r="D2114" t="s">
        <v>13</v>
      </c>
      <c r="E2114">
        <v>3</v>
      </c>
      <c r="F2114">
        <v>29</v>
      </c>
      <c r="G2114" t="s">
        <v>14</v>
      </c>
      <c r="H2114" t="s">
        <v>12</v>
      </c>
      <c r="I2114">
        <v>2</v>
      </c>
      <c r="J2114">
        <v>1</v>
      </c>
      <c r="K2114" t="str">
        <f>IF(employee[[#This Row],[LeaveOrNot]]=1, "Leave", "Active")</f>
        <v>Leave</v>
      </c>
    </row>
    <row r="2115" spans="1:11" x14ac:dyDescent="0.25">
      <c r="A2115" t="str" cm="1">
        <f t="array" ref="A2115">"EMP" &amp; TEXT(ROW() - ROW(employee[#Headers]), "0000")</f>
        <v>EMP2114</v>
      </c>
      <c r="B2115" t="s">
        <v>9</v>
      </c>
      <c r="C2115">
        <v>2013</v>
      </c>
      <c r="D2115" t="s">
        <v>10</v>
      </c>
      <c r="E2115">
        <v>3</v>
      </c>
      <c r="F2115">
        <v>28</v>
      </c>
      <c r="G2115" t="s">
        <v>14</v>
      </c>
      <c r="H2115" t="s">
        <v>12</v>
      </c>
      <c r="I2115">
        <v>1</v>
      </c>
      <c r="J2115">
        <v>0</v>
      </c>
      <c r="K2115" t="str">
        <f>IF(employee[[#This Row],[LeaveOrNot]]=1, "Leave", "Active")</f>
        <v>Active</v>
      </c>
    </row>
    <row r="2116" spans="1:11" x14ac:dyDescent="0.25">
      <c r="A2116" t="str" cm="1">
        <f t="array" ref="A2116">"EMP" &amp; TEXT(ROW() - ROW(employee[#Headers]), "0000")</f>
        <v>EMP2115</v>
      </c>
      <c r="B2116" t="s">
        <v>16</v>
      </c>
      <c r="C2116">
        <v>2016</v>
      </c>
      <c r="D2116" t="s">
        <v>10</v>
      </c>
      <c r="E2116">
        <v>3</v>
      </c>
      <c r="F2116">
        <v>29</v>
      </c>
      <c r="G2116" t="s">
        <v>11</v>
      </c>
      <c r="H2116" t="s">
        <v>12</v>
      </c>
      <c r="I2116">
        <v>1</v>
      </c>
      <c r="J2116">
        <v>0</v>
      </c>
      <c r="K2116" t="str">
        <f>IF(employee[[#This Row],[LeaveOrNot]]=1, "Leave", "Active")</f>
        <v>Active</v>
      </c>
    </row>
    <row r="2117" spans="1:11" x14ac:dyDescent="0.25">
      <c r="A2117" t="str" cm="1">
        <f t="array" ref="A2117">"EMP" &amp; TEXT(ROW() - ROW(employee[#Headers]), "0000")</f>
        <v>EMP2116</v>
      </c>
      <c r="B2117" t="s">
        <v>16</v>
      </c>
      <c r="C2117">
        <v>2016</v>
      </c>
      <c r="D2117" t="s">
        <v>15</v>
      </c>
      <c r="E2117">
        <v>3</v>
      </c>
      <c r="F2117">
        <v>26</v>
      </c>
      <c r="G2117" t="s">
        <v>14</v>
      </c>
      <c r="H2117" t="s">
        <v>12</v>
      </c>
      <c r="I2117">
        <v>4</v>
      </c>
      <c r="J2117">
        <v>0</v>
      </c>
      <c r="K2117" t="str">
        <f>IF(employee[[#This Row],[LeaveOrNot]]=1, "Leave", "Active")</f>
        <v>Active</v>
      </c>
    </row>
    <row r="2118" spans="1:11" x14ac:dyDescent="0.25">
      <c r="A2118" t="str" cm="1">
        <f t="array" ref="A2118">"EMP" &amp; TEXT(ROW() - ROW(employee[#Headers]), "0000")</f>
        <v>EMP2117</v>
      </c>
      <c r="B2118" t="s">
        <v>9</v>
      </c>
      <c r="C2118">
        <v>2015</v>
      </c>
      <c r="D2118" t="s">
        <v>10</v>
      </c>
      <c r="E2118">
        <v>3</v>
      </c>
      <c r="F2118">
        <v>26</v>
      </c>
      <c r="G2118" t="s">
        <v>11</v>
      </c>
      <c r="H2118" t="s">
        <v>12</v>
      </c>
      <c r="I2118">
        <v>4</v>
      </c>
      <c r="J2118">
        <v>0</v>
      </c>
      <c r="K2118" t="str">
        <f>IF(employee[[#This Row],[LeaveOrNot]]=1, "Leave", "Active")</f>
        <v>Active</v>
      </c>
    </row>
    <row r="2119" spans="1:11" x14ac:dyDescent="0.25">
      <c r="A2119" t="str" cm="1">
        <f t="array" ref="A2119">"EMP" &amp; TEXT(ROW() - ROW(employee[#Headers]), "0000")</f>
        <v>EMP2118</v>
      </c>
      <c r="B2119" t="s">
        <v>9</v>
      </c>
      <c r="C2119">
        <v>2016</v>
      </c>
      <c r="D2119" t="s">
        <v>13</v>
      </c>
      <c r="E2119">
        <v>3</v>
      </c>
      <c r="F2119">
        <v>26</v>
      </c>
      <c r="G2119" t="s">
        <v>11</v>
      </c>
      <c r="H2119" t="s">
        <v>12</v>
      </c>
      <c r="I2119">
        <v>4</v>
      </c>
      <c r="J2119">
        <v>0</v>
      </c>
      <c r="K2119" t="str">
        <f>IF(employee[[#This Row],[LeaveOrNot]]=1, "Leave", "Active")</f>
        <v>Active</v>
      </c>
    </row>
    <row r="2120" spans="1:11" x14ac:dyDescent="0.25">
      <c r="A2120" t="str" cm="1">
        <f t="array" ref="A2120">"EMP" &amp; TEXT(ROW() - ROW(employee[#Headers]), "0000")</f>
        <v>EMP2119</v>
      </c>
      <c r="B2120" t="s">
        <v>16</v>
      </c>
      <c r="C2120">
        <v>2015</v>
      </c>
      <c r="D2120" t="s">
        <v>15</v>
      </c>
      <c r="E2120">
        <v>1</v>
      </c>
      <c r="F2120">
        <v>27</v>
      </c>
      <c r="G2120" t="s">
        <v>11</v>
      </c>
      <c r="H2120" t="s">
        <v>17</v>
      </c>
      <c r="I2120">
        <v>5</v>
      </c>
      <c r="J2120">
        <v>1</v>
      </c>
      <c r="K2120" t="str">
        <f>IF(employee[[#This Row],[LeaveOrNot]]=1, "Leave", "Active")</f>
        <v>Leave</v>
      </c>
    </row>
    <row r="2121" spans="1:11" x14ac:dyDescent="0.25">
      <c r="A2121" t="str" cm="1">
        <f t="array" ref="A2121">"EMP" &amp; TEXT(ROW() - ROW(employee[#Headers]), "0000")</f>
        <v>EMP2120</v>
      </c>
      <c r="B2121" t="s">
        <v>9</v>
      </c>
      <c r="C2121">
        <v>2012</v>
      </c>
      <c r="D2121" t="s">
        <v>10</v>
      </c>
      <c r="E2121">
        <v>3</v>
      </c>
      <c r="F2121">
        <v>28</v>
      </c>
      <c r="G2121" t="s">
        <v>11</v>
      </c>
      <c r="H2121" t="s">
        <v>12</v>
      </c>
      <c r="I2121">
        <v>1</v>
      </c>
      <c r="J2121">
        <v>1</v>
      </c>
      <c r="K2121" t="str">
        <f>IF(employee[[#This Row],[LeaveOrNot]]=1, "Leave", "Active")</f>
        <v>Leave</v>
      </c>
    </row>
    <row r="2122" spans="1:11" x14ac:dyDescent="0.25">
      <c r="A2122" t="str" cm="1">
        <f t="array" ref="A2122">"EMP" &amp; TEXT(ROW() - ROW(employee[#Headers]), "0000")</f>
        <v>EMP2121</v>
      </c>
      <c r="B2122" t="s">
        <v>16</v>
      </c>
      <c r="C2122">
        <v>2017</v>
      </c>
      <c r="D2122" t="s">
        <v>13</v>
      </c>
      <c r="E2122">
        <v>2</v>
      </c>
      <c r="F2122">
        <v>27</v>
      </c>
      <c r="G2122" t="s">
        <v>11</v>
      </c>
      <c r="H2122" t="s">
        <v>12</v>
      </c>
      <c r="I2122">
        <v>5</v>
      </c>
      <c r="J2122">
        <v>0</v>
      </c>
      <c r="K2122" t="str">
        <f>IF(employee[[#This Row],[LeaveOrNot]]=1, "Leave", "Active")</f>
        <v>Active</v>
      </c>
    </row>
    <row r="2123" spans="1:11" x14ac:dyDescent="0.25">
      <c r="A2123" t="str" cm="1">
        <f t="array" ref="A2123">"EMP" &amp; TEXT(ROW() - ROW(employee[#Headers]), "0000")</f>
        <v>EMP2122</v>
      </c>
      <c r="B2123" t="s">
        <v>16</v>
      </c>
      <c r="C2123">
        <v>2015</v>
      </c>
      <c r="D2123" t="s">
        <v>13</v>
      </c>
      <c r="E2123">
        <v>2</v>
      </c>
      <c r="F2123">
        <v>29</v>
      </c>
      <c r="G2123" t="s">
        <v>14</v>
      </c>
      <c r="H2123" t="s">
        <v>12</v>
      </c>
      <c r="I2123">
        <v>2</v>
      </c>
      <c r="J2123">
        <v>0</v>
      </c>
      <c r="K2123" t="str">
        <f>IF(employee[[#This Row],[LeaveOrNot]]=1, "Leave", "Active")</f>
        <v>Active</v>
      </c>
    </row>
    <row r="2124" spans="1:11" x14ac:dyDescent="0.25">
      <c r="A2124" t="str" cm="1">
        <f t="array" ref="A2124">"EMP" &amp; TEXT(ROW() - ROW(employee[#Headers]), "0000")</f>
        <v>EMP2123</v>
      </c>
      <c r="B2124" t="s">
        <v>9</v>
      </c>
      <c r="C2124">
        <v>2012</v>
      </c>
      <c r="D2124" t="s">
        <v>10</v>
      </c>
      <c r="E2124">
        <v>3</v>
      </c>
      <c r="F2124">
        <v>28</v>
      </c>
      <c r="G2124" t="s">
        <v>11</v>
      </c>
      <c r="H2124" t="s">
        <v>12</v>
      </c>
      <c r="I2124">
        <v>2</v>
      </c>
      <c r="J2124">
        <v>0</v>
      </c>
      <c r="K2124" t="str">
        <f>IF(employee[[#This Row],[LeaveOrNot]]=1, "Leave", "Active")</f>
        <v>Active</v>
      </c>
    </row>
    <row r="2125" spans="1:11" x14ac:dyDescent="0.25">
      <c r="A2125" t="str" cm="1">
        <f t="array" ref="A2125">"EMP" &amp; TEXT(ROW() - ROW(employee[#Headers]), "0000")</f>
        <v>EMP2124</v>
      </c>
      <c r="B2125" t="s">
        <v>9</v>
      </c>
      <c r="C2125">
        <v>2012</v>
      </c>
      <c r="D2125" t="s">
        <v>13</v>
      </c>
      <c r="E2125">
        <v>2</v>
      </c>
      <c r="F2125">
        <v>28</v>
      </c>
      <c r="G2125" t="s">
        <v>11</v>
      </c>
      <c r="H2125" t="s">
        <v>12</v>
      </c>
      <c r="I2125">
        <v>2</v>
      </c>
      <c r="J2125">
        <v>1</v>
      </c>
      <c r="K2125" t="str">
        <f>IF(employee[[#This Row],[LeaveOrNot]]=1, "Leave", "Active")</f>
        <v>Leave</v>
      </c>
    </row>
    <row r="2126" spans="1:11" x14ac:dyDescent="0.25">
      <c r="A2126" t="str" cm="1">
        <f t="array" ref="A2126">"EMP" &amp; TEXT(ROW() - ROW(employee[#Headers]), "0000")</f>
        <v>EMP2125</v>
      </c>
      <c r="B2126" t="s">
        <v>9</v>
      </c>
      <c r="C2126">
        <v>2015</v>
      </c>
      <c r="D2126" t="s">
        <v>13</v>
      </c>
      <c r="E2126">
        <v>2</v>
      </c>
      <c r="F2126">
        <v>27</v>
      </c>
      <c r="G2126" t="s">
        <v>14</v>
      </c>
      <c r="H2126" t="s">
        <v>12</v>
      </c>
      <c r="I2126">
        <v>5</v>
      </c>
      <c r="J2126">
        <v>1</v>
      </c>
      <c r="K2126" t="str">
        <f>IF(employee[[#This Row],[LeaveOrNot]]=1, "Leave", "Active")</f>
        <v>Leave</v>
      </c>
    </row>
    <row r="2127" spans="1:11" x14ac:dyDescent="0.25">
      <c r="A2127" t="str" cm="1">
        <f t="array" ref="A2127">"EMP" &amp; TEXT(ROW() - ROW(employee[#Headers]), "0000")</f>
        <v>EMP2126</v>
      </c>
      <c r="B2127" t="s">
        <v>16</v>
      </c>
      <c r="C2127">
        <v>2017</v>
      </c>
      <c r="D2127" t="s">
        <v>13</v>
      </c>
      <c r="E2127">
        <v>2</v>
      </c>
      <c r="F2127">
        <v>29</v>
      </c>
      <c r="G2127" t="s">
        <v>14</v>
      </c>
      <c r="H2127" t="s">
        <v>12</v>
      </c>
      <c r="I2127">
        <v>1</v>
      </c>
      <c r="J2127">
        <v>0</v>
      </c>
      <c r="K2127" t="str">
        <f>IF(employee[[#This Row],[LeaveOrNot]]=1, "Leave", "Active")</f>
        <v>Active</v>
      </c>
    </row>
    <row r="2128" spans="1:11" x14ac:dyDescent="0.25">
      <c r="A2128" t="str" cm="1">
        <f t="array" ref="A2128">"EMP" &amp; TEXT(ROW() - ROW(employee[#Headers]), "0000")</f>
        <v>EMP2127</v>
      </c>
      <c r="B2128" t="s">
        <v>9</v>
      </c>
      <c r="C2128">
        <v>2014</v>
      </c>
      <c r="D2128" t="s">
        <v>13</v>
      </c>
      <c r="E2128">
        <v>2</v>
      </c>
      <c r="F2128">
        <v>28</v>
      </c>
      <c r="G2128" t="s">
        <v>14</v>
      </c>
      <c r="H2128" t="s">
        <v>12</v>
      </c>
      <c r="I2128">
        <v>1</v>
      </c>
      <c r="J2128">
        <v>1</v>
      </c>
      <c r="K2128" t="str">
        <f>IF(employee[[#This Row],[LeaveOrNot]]=1, "Leave", "Active")</f>
        <v>Leave</v>
      </c>
    </row>
    <row r="2129" spans="1:11" x14ac:dyDescent="0.25">
      <c r="A2129" t="str" cm="1">
        <f t="array" ref="A2129">"EMP" &amp; TEXT(ROW() - ROW(employee[#Headers]), "0000")</f>
        <v>EMP2128</v>
      </c>
      <c r="B2129" t="s">
        <v>16</v>
      </c>
      <c r="C2129">
        <v>2012</v>
      </c>
      <c r="D2129" t="s">
        <v>15</v>
      </c>
      <c r="E2129">
        <v>1</v>
      </c>
      <c r="F2129">
        <v>29</v>
      </c>
      <c r="G2129" t="s">
        <v>14</v>
      </c>
      <c r="H2129" t="s">
        <v>12</v>
      </c>
      <c r="I2129">
        <v>1</v>
      </c>
      <c r="J2129">
        <v>0</v>
      </c>
      <c r="K2129" t="str">
        <f>IF(employee[[#This Row],[LeaveOrNot]]=1, "Leave", "Active")</f>
        <v>Active</v>
      </c>
    </row>
    <row r="2130" spans="1:11" x14ac:dyDescent="0.25">
      <c r="A2130" t="str" cm="1">
        <f t="array" ref="A2130">"EMP" &amp; TEXT(ROW() - ROW(employee[#Headers]), "0000")</f>
        <v>EMP2129</v>
      </c>
      <c r="B2130" t="s">
        <v>9</v>
      </c>
      <c r="C2130">
        <v>2015</v>
      </c>
      <c r="D2130" t="s">
        <v>10</v>
      </c>
      <c r="E2130">
        <v>3</v>
      </c>
      <c r="F2130">
        <v>30</v>
      </c>
      <c r="G2130" t="s">
        <v>14</v>
      </c>
      <c r="H2130" t="s">
        <v>12</v>
      </c>
      <c r="I2130">
        <v>2</v>
      </c>
      <c r="J2130">
        <v>0</v>
      </c>
      <c r="K2130" t="str">
        <f>IF(employee[[#This Row],[LeaveOrNot]]=1, "Leave", "Active")</f>
        <v>Active</v>
      </c>
    </row>
    <row r="2131" spans="1:11" x14ac:dyDescent="0.25">
      <c r="A2131" t="str" cm="1">
        <f t="array" ref="A2131">"EMP" &amp; TEXT(ROW() - ROW(employee[#Headers]), "0000")</f>
        <v>EMP2130</v>
      </c>
      <c r="B2131" t="s">
        <v>16</v>
      </c>
      <c r="C2131">
        <v>2017</v>
      </c>
      <c r="D2131" t="s">
        <v>10</v>
      </c>
      <c r="E2131">
        <v>2</v>
      </c>
      <c r="F2131">
        <v>26</v>
      </c>
      <c r="G2131" t="s">
        <v>11</v>
      </c>
      <c r="H2131" t="s">
        <v>17</v>
      </c>
      <c r="I2131">
        <v>4</v>
      </c>
      <c r="J2131">
        <v>1</v>
      </c>
      <c r="K2131" t="str">
        <f>IF(employee[[#This Row],[LeaveOrNot]]=1, "Leave", "Active")</f>
        <v>Leave</v>
      </c>
    </row>
    <row r="2132" spans="1:11" x14ac:dyDescent="0.25">
      <c r="A2132" t="str" cm="1">
        <f t="array" ref="A2132">"EMP" &amp; TEXT(ROW() - ROW(employee[#Headers]), "0000")</f>
        <v>EMP2131</v>
      </c>
      <c r="B2132" t="s">
        <v>9</v>
      </c>
      <c r="C2132">
        <v>2012</v>
      </c>
      <c r="D2132" t="s">
        <v>10</v>
      </c>
      <c r="E2132">
        <v>3</v>
      </c>
      <c r="F2132">
        <v>26</v>
      </c>
      <c r="G2132" t="s">
        <v>11</v>
      </c>
      <c r="H2132" t="s">
        <v>12</v>
      </c>
      <c r="I2132">
        <v>4</v>
      </c>
      <c r="J2132">
        <v>0</v>
      </c>
      <c r="K2132" t="str">
        <f>IF(employee[[#This Row],[LeaveOrNot]]=1, "Leave", "Active")</f>
        <v>Active</v>
      </c>
    </row>
    <row r="2133" spans="1:11" x14ac:dyDescent="0.25">
      <c r="A2133" t="str" cm="1">
        <f t="array" ref="A2133">"EMP" &amp; TEXT(ROW() - ROW(employee[#Headers]), "0000")</f>
        <v>EMP2132</v>
      </c>
      <c r="B2133" t="s">
        <v>9</v>
      </c>
      <c r="C2133">
        <v>2013</v>
      </c>
      <c r="D2133" t="s">
        <v>10</v>
      </c>
      <c r="E2133">
        <v>1</v>
      </c>
      <c r="F2133">
        <v>30</v>
      </c>
      <c r="G2133" t="s">
        <v>11</v>
      </c>
      <c r="H2133" t="s">
        <v>12</v>
      </c>
      <c r="I2133">
        <v>1</v>
      </c>
      <c r="J2133">
        <v>0</v>
      </c>
      <c r="K2133" t="str">
        <f>IF(employee[[#This Row],[LeaveOrNot]]=1, "Leave", "Active")</f>
        <v>Active</v>
      </c>
    </row>
    <row r="2134" spans="1:11" x14ac:dyDescent="0.25">
      <c r="A2134" t="str" cm="1">
        <f t="array" ref="A2134">"EMP" &amp; TEXT(ROW() - ROW(employee[#Headers]), "0000")</f>
        <v>EMP2133</v>
      </c>
      <c r="B2134" t="s">
        <v>16</v>
      </c>
      <c r="C2134">
        <v>2017</v>
      </c>
      <c r="D2134" t="s">
        <v>15</v>
      </c>
      <c r="E2134">
        <v>3</v>
      </c>
      <c r="F2134">
        <v>30</v>
      </c>
      <c r="G2134" t="s">
        <v>11</v>
      </c>
      <c r="H2134" t="s">
        <v>17</v>
      </c>
      <c r="I2134">
        <v>2</v>
      </c>
      <c r="J2134">
        <v>0</v>
      </c>
      <c r="K2134" t="str">
        <f>IF(employee[[#This Row],[LeaveOrNot]]=1, "Leave", "Active")</f>
        <v>Active</v>
      </c>
    </row>
    <row r="2135" spans="1:11" x14ac:dyDescent="0.25">
      <c r="A2135" t="str" cm="1">
        <f t="array" ref="A2135">"EMP" &amp; TEXT(ROW() - ROW(employee[#Headers]), "0000")</f>
        <v>EMP2134</v>
      </c>
      <c r="B2135" t="s">
        <v>9</v>
      </c>
      <c r="C2135">
        <v>2015</v>
      </c>
      <c r="D2135" t="s">
        <v>13</v>
      </c>
      <c r="E2135">
        <v>2</v>
      </c>
      <c r="F2135">
        <v>27</v>
      </c>
      <c r="G2135" t="s">
        <v>14</v>
      </c>
      <c r="H2135" t="s">
        <v>17</v>
      </c>
      <c r="I2135">
        <v>5</v>
      </c>
      <c r="J2135">
        <v>1</v>
      </c>
      <c r="K2135" t="str">
        <f>IF(employee[[#This Row],[LeaveOrNot]]=1, "Leave", "Active")</f>
        <v>Leave</v>
      </c>
    </row>
    <row r="2136" spans="1:11" x14ac:dyDescent="0.25">
      <c r="A2136" t="str" cm="1">
        <f t="array" ref="A2136">"EMP" &amp; TEXT(ROW() - ROW(employee[#Headers]), "0000")</f>
        <v>EMP2135</v>
      </c>
      <c r="B2136" t="s">
        <v>9</v>
      </c>
      <c r="C2136">
        <v>2016</v>
      </c>
      <c r="D2136" t="s">
        <v>10</v>
      </c>
      <c r="E2136">
        <v>3</v>
      </c>
      <c r="F2136">
        <v>28</v>
      </c>
      <c r="G2136" t="s">
        <v>11</v>
      </c>
      <c r="H2136" t="s">
        <v>12</v>
      </c>
      <c r="I2136">
        <v>2</v>
      </c>
      <c r="J2136">
        <v>1</v>
      </c>
      <c r="K2136" t="str">
        <f>IF(employee[[#This Row],[LeaveOrNot]]=1, "Leave", "Active")</f>
        <v>Leave</v>
      </c>
    </row>
    <row r="2137" spans="1:11" x14ac:dyDescent="0.25">
      <c r="A2137" t="str" cm="1">
        <f t="array" ref="A2137">"EMP" &amp; TEXT(ROW() - ROW(employee[#Headers]), "0000")</f>
        <v>EMP2136</v>
      </c>
      <c r="B2137" t="s">
        <v>9</v>
      </c>
      <c r="C2137">
        <v>2017</v>
      </c>
      <c r="D2137" t="s">
        <v>13</v>
      </c>
      <c r="E2137">
        <v>2</v>
      </c>
      <c r="F2137">
        <v>26</v>
      </c>
      <c r="G2137" t="s">
        <v>14</v>
      </c>
      <c r="H2137" t="s">
        <v>12</v>
      </c>
      <c r="I2137">
        <v>4</v>
      </c>
      <c r="J2137">
        <v>1</v>
      </c>
      <c r="K2137" t="str">
        <f>IF(employee[[#This Row],[LeaveOrNot]]=1, "Leave", "Active")</f>
        <v>Leave</v>
      </c>
    </row>
    <row r="2138" spans="1:11" x14ac:dyDescent="0.25">
      <c r="A2138" t="str" cm="1">
        <f t="array" ref="A2138">"EMP" &amp; TEXT(ROW() - ROW(employee[#Headers]), "0000")</f>
        <v>EMP2137</v>
      </c>
      <c r="B2138" t="s">
        <v>16</v>
      </c>
      <c r="C2138">
        <v>2015</v>
      </c>
      <c r="D2138" t="s">
        <v>15</v>
      </c>
      <c r="E2138">
        <v>2</v>
      </c>
      <c r="F2138">
        <v>26</v>
      </c>
      <c r="G2138" t="s">
        <v>14</v>
      </c>
      <c r="H2138" t="s">
        <v>12</v>
      </c>
      <c r="I2138">
        <v>4</v>
      </c>
      <c r="J2138">
        <v>0</v>
      </c>
      <c r="K2138" t="str">
        <f>IF(employee[[#This Row],[LeaveOrNot]]=1, "Leave", "Active")</f>
        <v>Active</v>
      </c>
    </row>
    <row r="2139" spans="1:11" x14ac:dyDescent="0.25">
      <c r="A2139" t="str" cm="1">
        <f t="array" ref="A2139">"EMP" &amp; TEXT(ROW() - ROW(employee[#Headers]), "0000")</f>
        <v>EMP2138</v>
      </c>
      <c r="B2139" t="s">
        <v>9</v>
      </c>
      <c r="C2139">
        <v>2015</v>
      </c>
      <c r="D2139" t="s">
        <v>13</v>
      </c>
      <c r="E2139">
        <v>2</v>
      </c>
      <c r="F2139">
        <v>26</v>
      </c>
      <c r="G2139" t="s">
        <v>14</v>
      </c>
      <c r="H2139" t="s">
        <v>12</v>
      </c>
      <c r="I2139">
        <v>4</v>
      </c>
      <c r="J2139">
        <v>1</v>
      </c>
      <c r="K2139" t="str">
        <f>IF(employee[[#This Row],[LeaveOrNot]]=1, "Leave", "Active")</f>
        <v>Leave</v>
      </c>
    </row>
    <row r="2140" spans="1:11" x14ac:dyDescent="0.25">
      <c r="A2140" t="str" cm="1">
        <f t="array" ref="A2140">"EMP" &amp; TEXT(ROW() - ROW(employee[#Headers]), "0000")</f>
        <v>EMP2139</v>
      </c>
      <c r="B2140" t="s">
        <v>18</v>
      </c>
      <c r="C2140">
        <v>2013</v>
      </c>
      <c r="D2140" t="s">
        <v>15</v>
      </c>
      <c r="E2140">
        <v>3</v>
      </c>
      <c r="F2140">
        <v>27</v>
      </c>
      <c r="G2140" t="s">
        <v>14</v>
      </c>
      <c r="H2140" t="s">
        <v>17</v>
      </c>
      <c r="I2140">
        <v>5</v>
      </c>
      <c r="J2140">
        <v>0</v>
      </c>
      <c r="K2140" t="str">
        <f>IF(employee[[#This Row],[LeaveOrNot]]=1, "Leave", "Active")</f>
        <v>Active</v>
      </c>
    </row>
    <row r="2141" spans="1:11" x14ac:dyDescent="0.25">
      <c r="A2141" t="str" cm="1">
        <f t="array" ref="A2141">"EMP" &amp; TEXT(ROW() - ROW(employee[#Headers]), "0000")</f>
        <v>EMP2140</v>
      </c>
      <c r="B2141" t="s">
        <v>9</v>
      </c>
      <c r="C2141">
        <v>2014</v>
      </c>
      <c r="D2141" t="s">
        <v>10</v>
      </c>
      <c r="E2141">
        <v>3</v>
      </c>
      <c r="F2141">
        <v>27</v>
      </c>
      <c r="G2141" t="s">
        <v>11</v>
      </c>
      <c r="H2141" t="s">
        <v>12</v>
      </c>
      <c r="I2141">
        <v>5</v>
      </c>
      <c r="J2141">
        <v>1</v>
      </c>
      <c r="K2141" t="str">
        <f>IF(employee[[#This Row],[LeaveOrNot]]=1, "Leave", "Active")</f>
        <v>Leave</v>
      </c>
    </row>
    <row r="2142" spans="1:11" x14ac:dyDescent="0.25">
      <c r="A2142" t="str" cm="1">
        <f t="array" ref="A2142">"EMP" &amp; TEXT(ROW() - ROW(employee[#Headers]), "0000")</f>
        <v>EMP2141</v>
      </c>
      <c r="B2142" t="s">
        <v>9</v>
      </c>
      <c r="C2142">
        <v>2013</v>
      </c>
      <c r="D2142" t="s">
        <v>15</v>
      </c>
      <c r="E2142">
        <v>3</v>
      </c>
      <c r="F2142">
        <v>29</v>
      </c>
      <c r="G2142" t="s">
        <v>14</v>
      </c>
      <c r="H2142" t="s">
        <v>12</v>
      </c>
      <c r="I2142">
        <v>1</v>
      </c>
      <c r="J2142">
        <v>0</v>
      </c>
      <c r="K2142" t="str">
        <f>IF(employee[[#This Row],[LeaveOrNot]]=1, "Leave", "Active")</f>
        <v>Active</v>
      </c>
    </row>
    <row r="2143" spans="1:11" x14ac:dyDescent="0.25">
      <c r="A2143" t="str" cm="1">
        <f t="array" ref="A2143">"EMP" &amp; TEXT(ROW() - ROW(employee[#Headers]), "0000")</f>
        <v>EMP2142</v>
      </c>
      <c r="B2143" t="s">
        <v>16</v>
      </c>
      <c r="C2143">
        <v>2017</v>
      </c>
      <c r="D2143" t="s">
        <v>13</v>
      </c>
      <c r="E2143">
        <v>3</v>
      </c>
      <c r="F2143">
        <v>29</v>
      </c>
      <c r="G2143" t="s">
        <v>11</v>
      </c>
      <c r="H2143" t="s">
        <v>12</v>
      </c>
      <c r="I2143">
        <v>2</v>
      </c>
      <c r="J2143">
        <v>0</v>
      </c>
      <c r="K2143" t="str">
        <f>IF(employee[[#This Row],[LeaveOrNot]]=1, "Leave", "Active")</f>
        <v>Active</v>
      </c>
    </row>
    <row r="2144" spans="1:11" x14ac:dyDescent="0.25">
      <c r="A2144" t="str" cm="1">
        <f t="array" ref="A2144">"EMP" &amp; TEXT(ROW() - ROW(employee[#Headers]), "0000")</f>
        <v>EMP2143</v>
      </c>
      <c r="B2144" t="s">
        <v>9</v>
      </c>
      <c r="C2144">
        <v>2016</v>
      </c>
      <c r="D2144" t="s">
        <v>13</v>
      </c>
      <c r="E2144">
        <v>3</v>
      </c>
      <c r="F2144">
        <v>28</v>
      </c>
      <c r="G2144" t="s">
        <v>11</v>
      </c>
      <c r="H2144" t="s">
        <v>12</v>
      </c>
      <c r="I2144">
        <v>2</v>
      </c>
      <c r="J2144">
        <v>0</v>
      </c>
      <c r="K2144" t="str">
        <f>IF(employee[[#This Row],[LeaveOrNot]]=1, "Leave", "Active")</f>
        <v>Active</v>
      </c>
    </row>
    <row r="2145" spans="1:11" x14ac:dyDescent="0.25">
      <c r="A2145" t="str" cm="1">
        <f t="array" ref="A2145">"EMP" &amp; TEXT(ROW() - ROW(employee[#Headers]), "0000")</f>
        <v>EMP2144</v>
      </c>
      <c r="B2145" t="s">
        <v>9</v>
      </c>
      <c r="C2145">
        <v>2013</v>
      </c>
      <c r="D2145" t="s">
        <v>10</v>
      </c>
      <c r="E2145">
        <v>3</v>
      </c>
      <c r="F2145">
        <v>26</v>
      </c>
      <c r="G2145" t="s">
        <v>11</v>
      </c>
      <c r="H2145" t="s">
        <v>12</v>
      </c>
      <c r="I2145">
        <v>4</v>
      </c>
      <c r="J2145">
        <v>0</v>
      </c>
      <c r="K2145" t="str">
        <f>IF(employee[[#This Row],[LeaveOrNot]]=1, "Leave", "Active")</f>
        <v>Active</v>
      </c>
    </row>
    <row r="2146" spans="1:11" x14ac:dyDescent="0.25">
      <c r="A2146" t="str" cm="1">
        <f t="array" ref="A2146">"EMP" &amp; TEXT(ROW() - ROW(employee[#Headers]), "0000")</f>
        <v>EMP2145</v>
      </c>
      <c r="B2146" t="s">
        <v>9</v>
      </c>
      <c r="C2146">
        <v>2013</v>
      </c>
      <c r="D2146" t="s">
        <v>10</v>
      </c>
      <c r="E2146">
        <v>3</v>
      </c>
      <c r="F2146">
        <v>29</v>
      </c>
      <c r="G2146" t="s">
        <v>11</v>
      </c>
      <c r="H2146" t="s">
        <v>12</v>
      </c>
      <c r="I2146">
        <v>1</v>
      </c>
      <c r="J2146">
        <v>0</v>
      </c>
      <c r="K2146" t="str">
        <f>IF(employee[[#This Row],[LeaveOrNot]]=1, "Leave", "Active")</f>
        <v>Active</v>
      </c>
    </row>
    <row r="2147" spans="1:11" x14ac:dyDescent="0.25">
      <c r="A2147" t="str" cm="1">
        <f t="array" ref="A2147">"EMP" &amp; TEXT(ROW() - ROW(employee[#Headers]), "0000")</f>
        <v>EMP2146</v>
      </c>
      <c r="B2147" t="s">
        <v>9</v>
      </c>
      <c r="C2147">
        <v>2016</v>
      </c>
      <c r="D2147" t="s">
        <v>13</v>
      </c>
      <c r="E2147">
        <v>3</v>
      </c>
      <c r="F2147">
        <v>29</v>
      </c>
      <c r="G2147" t="s">
        <v>11</v>
      </c>
      <c r="H2147" t="s">
        <v>12</v>
      </c>
      <c r="I2147">
        <v>2</v>
      </c>
      <c r="J2147">
        <v>0</v>
      </c>
      <c r="K2147" t="str">
        <f>IF(employee[[#This Row],[LeaveOrNot]]=1, "Leave", "Active")</f>
        <v>Active</v>
      </c>
    </row>
    <row r="2148" spans="1:11" x14ac:dyDescent="0.25">
      <c r="A2148" t="str" cm="1">
        <f t="array" ref="A2148">"EMP" &amp; TEXT(ROW() - ROW(employee[#Headers]), "0000")</f>
        <v>EMP2147</v>
      </c>
      <c r="B2148" t="s">
        <v>16</v>
      </c>
      <c r="C2148">
        <v>2016</v>
      </c>
      <c r="D2148" t="s">
        <v>15</v>
      </c>
      <c r="E2148">
        <v>3</v>
      </c>
      <c r="F2148">
        <v>26</v>
      </c>
      <c r="G2148" t="s">
        <v>11</v>
      </c>
      <c r="H2148" t="s">
        <v>12</v>
      </c>
      <c r="I2148">
        <v>4</v>
      </c>
      <c r="J2148">
        <v>0</v>
      </c>
      <c r="K2148" t="str">
        <f>IF(employee[[#This Row],[LeaveOrNot]]=1, "Leave", "Active")</f>
        <v>Active</v>
      </c>
    </row>
    <row r="2149" spans="1:11" x14ac:dyDescent="0.25">
      <c r="A2149" t="str" cm="1">
        <f t="array" ref="A2149">"EMP" &amp; TEXT(ROW() - ROW(employee[#Headers]), "0000")</f>
        <v>EMP2148</v>
      </c>
      <c r="B2149" t="s">
        <v>9</v>
      </c>
      <c r="C2149">
        <v>2015</v>
      </c>
      <c r="D2149" t="s">
        <v>10</v>
      </c>
      <c r="E2149">
        <v>3</v>
      </c>
      <c r="F2149">
        <v>30</v>
      </c>
      <c r="G2149" t="s">
        <v>14</v>
      </c>
      <c r="H2149" t="s">
        <v>12</v>
      </c>
      <c r="I2149">
        <v>1</v>
      </c>
      <c r="J2149">
        <v>1</v>
      </c>
      <c r="K2149" t="str">
        <f>IF(employee[[#This Row],[LeaveOrNot]]=1, "Leave", "Active")</f>
        <v>Leave</v>
      </c>
    </row>
    <row r="2150" spans="1:11" x14ac:dyDescent="0.25">
      <c r="A2150" t="str" cm="1">
        <f t="array" ref="A2150">"EMP" &amp; TEXT(ROW() - ROW(employee[#Headers]), "0000")</f>
        <v>EMP2149</v>
      </c>
      <c r="B2150" t="s">
        <v>9</v>
      </c>
      <c r="C2150">
        <v>2014</v>
      </c>
      <c r="D2150" t="s">
        <v>10</v>
      </c>
      <c r="E2150">
        <v>3</v>
      </c>
      <c r="F2150">
        <v>26</v>
      </c>
      <c r="G2150" t="s">
        <v>11</v>
      </c>
      <c r="H2150" t="s">
        <v>12</v>
      </c>
      <c r="I2150">
        <v>4</v>
      </c>
      <c r="J2150">
        <v>0</v>
      </c>
      <c r="K2150" t="str">
        <f>IF(employee[[#This Row],[LeaveOrNot]]=1, "Leave", "Active")</f>
        <v>Active</v>
      </c>
    </row>
    <row r="2151" spans="1:11" x14ac:dyDescent="0.25">
      <c r="A2151" t="str" cm="1">
        <f t="array" ref="A2151">"EMP" &amp; TEXT(ROW() - ROW(employee[#Headers]), "0000")</f>
        <v>EMP2150</v>
      </c>
      <c r="B2151" t="s">
        <v>9</v>
      </c>
      <c r="C2151">
        <v>2013</v>
      </c>
      <c r="D2151" t="s">
        <v>10</v>
      </c>
      <c r="E2151">
        <v>3</v>
      </c>
      <c r="F2151">
        <v>27</v>
      </c>
      <c r="G2151" t="s">
        <v>14</v>
      </c>
      <c r="H2151" t="s">
        <v>12</v>
      </c>
      <c r="I2151">
        <v>5</v>
      </c>
      <c r="J2151">
        <v>0</v>
      </c>
      <c r="K2151" t="str">
        <f>IF(employee[[#This Row],[LeaveOrNot]]=1, "Leave", "Active")</f>
        <v>Active</v>
      </c>
    </row>
    <row r="2152" spans="1:11" x14ac:dyDescent="0.25">
      <c r="A2152" t="str" cm="1">
        <f t="array" ref="A2152">"EMP" &amp; TEXT(ROW() - ROW(employee[#Headers]), "0000")</f>
        <v>EMP2151</v>
      </c>
      <c r="B2152" t="s">
        <v>9</v>
      </c>
      <c r="C2152">
        <v>2016</v>
      </c>
      <c r="D2152" t="s">
        <v>10</v>
      </c>
      <c r="E2152">
        <v>3</v>
      </c>
      <c r="F2152">
        <v>29</v>
      </c>
      <c r="G2152" t="s">
        <v>11</v>
      </c>
      <c r="H2152" t="s">
        <v>12</v>
      </c>
      <c r="I2152">
        <v>2</v>
      </c>
      <c r="J2152">
        <v>0</v>
      </c>
      <c r="K2152" t="str">
        <f>IF(employee[[#This Row],[LeaveOrNot]]=1, "Leave", "Active")</f>
        <v>Active</v>
      </c>
    </row>
    <row r="2153" spans="1:11" x14ac:dyDescent="0.25">
      <c r="A2153" t="str" cm="1">
        <f t="array" ref="A2153">"EMP" &amp; TEXT(ROW() - ROW(employee[#Headers]), "0000")</f>
        <v>EMP2152</v>
      </c>
      <c r="B2153" t="s">
        <v>9</v>
      </c>
      <c r="C2153">
        <v>2016</v>
      </c>
      <c r="D2153" t="s">
        <v>10</v>
      </c>
      <c r="E2153">
        <v>3</v>
      </c>
      <c r="F2153">
        <v>29</v>
      </c>
      <c r="G2153" t="s">
        <v>11</v>
      </c>
      <c r="H2153" t="s">
        <v>12</v>
      </c>
      <c r="I2153">
        <v>1</v>
      </c>
      <c r="J2153">
        <v>0</v>
      </c>
      <c r="K2153" t="str">
        <f>IF(employee[[#This Row],[LeaveOrNot]]=1, "Leave", "Active")</f>
        <v>Active</v>
      </c>
    </row>
    <row r="2154" spans="1:11" x14ac:dyDescent="0.25">
      <c r="A2154" t="str" cm="1">
        <f t="array" ref="A2154">"EMP" &amp; TEXT(ROW() - ROW(employee[#Headers]), "0000")</f>
        <v>EMP2153</v>
      </c>
      <c r="B2154" t="s">
        <v>16</v>
      </c>
      <c r="C2154">
        <v>2014</v>
      </c>
      <c r="D2154" t="s">
        <v>15</v>
      </c>
      <c r="E2154">
        <v>3</v>
      </c>
      <c r="F2154">
        <v>29</v>
      </c>
      <c r="G2154" t="s">
        <v>11</v>
      </c>
      <c r="H2154" t="s">
        <v>12</v>
      </c>
      <c r="I2154">
        <v>1</v>
      </c>
      <c r="J2154">
        <v>0</v>
      </c>
      <c r="K2154" t="str">
        <f>IF(employee[[#This Row],[LeaveOrNot]]=1, "Leave", "Active")</f>
        <v>Active</v>
      </c>
    </row>
    <row r="2155" spans="1:11" x14ac:dyDescent="0.25">
      <c r="A2155" t="str" cm="1">
        <f t="array" ref="A2155">"EMP" &amp; TEXT(ROW() - ROW(employee[#Headers]), "0000")</f>
        <v>EMP2154</v>
      </c>
      <c r="B2155" t="s">
        <v>9</v>
      </c>
      <c r="C2155">
        <v>2014</v>
      </c>
      <c r="D2155" t="s">
        <v>10</v>
      </c>
      <c r="E2155">
        <v>3</v>
      </c>
      <c r="F2155">
        <v>27</v>
      </c>
      <c r="G2155" t="s">
        <v>11</v>
      </c>
      <c r="H2155" t="s">
        <v>12</v>
      </c>
      <c r="I2155">
        <v>5</v>
      </c>
      <c r="J2155">
        <v>0</v>
      </c>
      <c r="K2155" t="str">
        <f>IF(employee[[#This Row],[LeaveOrNot]]=1, "Leave", "Active")</f>
        <v>Active</v>
      </c>
    </row>
    <row r="2156" spans="1:11" x14ac:dyDescent="0.25">
      <c r="A2156" t="str" cm="1">
        <f t="array" ref="A2156">"EMP" &amp; TEXT(ROW() - ROW(employee[#Headers]), "0000")</f>
        <v>EMP2155</v>
      </c>
      <c r="B2156" t="s">
        <v>9</v>
      </c>
      <c r="C2156">
        <v>2012</v>
      </c>
      <c r="D2156" t="s">
        <v>10</v>
      </c>
      <c r="E2156">
        <v>1</v>
      </c>
      <c r="F2156">
        <v>27</v>
      </c>
      <c r="G2156" t="s">
        <v>14</v>
      </c>
      <c r="H2156" t="s">
        <v>12</v>
      </c>
      <c r="I2156">
        <v>5</v>
      </c>
      <c r="J2156">
        <v>0</v>
      </c>
      <c r="K2156" t="str">
        <f>IF(employee[[#This Row],[LeaveOrNot]]=1, "Leave", "Active")</f>
        <v>Active</v>
      </c>
    </row>
    <row r="2157" spans="1:11" x14ac:dyDescent="0.25">
      <c r="A2157" t="str" cm="1">
        <f t="array" ref="A2157">"EMP" &amp; TEXT(ROW() - ROW(employee[#Headers]), "0000")</f>
        <v>EMP2156</v>
      </c>
      <c r="B2157" t="s">
        <v>9</v>
      </c>
      <c r="C2157">
        <v>2015</v>
      </c>
      <c r="D2157" t="s">
        <v>15</v>
      </c>
      <c r="E2157">
        <v>3</v>
      </c>
      <c r="F2157">
        <v>26</v>
      </c>
      <c r="G2157" t="s">
        <v>14</v>
      </c>
      <c r="H2157" t="s">
        <v>12</v>
      </c>
      <c r="I2157">
        <v>4</v>
      </c>
      <c r="J2157">
        <v>0</v>
      </c>
      <c r="K2157" t="str">
        <f>IF(employee[[#This Row],[LeaveOrNot]]=1, "Leave", "Active")</f>
        <v>Active</v>
      </c>
    </row>
    <row r="2158" spans="1:11" x14ac:dyDescent="0.25">
      <c r="A2158" t="str" cm="1">
        <f t="array" ref="A2158">"EMP" &amp; TEXT(ROW() - ROW(employee[#Headers]), "0000")</f>
        <v>EMP2157</v>
      </c>
      <c r="B2158" t="s">
        <v>9</v>
      </c>
      <c r="C2158">
        <v>2015</v>
      </c>
      <c r="D2158" t="s">
        <v>13</v>
      </c>
      <c r="E2158">
        <v>1</v>
      </c>
      <c r="F2158">
        <v>28</v>
      </c>
      <c r="G2158" t="s">
        <v>14</v>
      </c>
      <c r="H2158" t="s">
        <v>12</v>
      </c>
      <c r="I2158">
        <v>2</v>
      </c>
      <c r="J2158">
        <v>1</v>
      </c>
      <c r="K2158" t="str">
        <f>IF(employee[[#This Row],[LeaveOrNot]]=1, "Leave", "Active")</f>
        <v>Leave</v>
      </c>
    </row>
    <row r="2159" spans="1:11" x14ac:dyDescent="0.25">
      <c r="A2159" t="str" cm="1">
        <f t="array" ref="A2159">"EMP" &amp; TEXT(ROW() - ROW(employee[#Headers]), "0000")</f>
        <v>EMP2158</v>
      </c>
      <c r="B2159" t="s">
        <v>9</v>
      </c>
      <c r="C2159">
        <v>2015</v>
      </c>
      <c r="D2159" t="s">
        <v>13</v>
      </c>
      <c r="E2159">
        <v>2</v>
      </c>
      <c r="F2159">
        <v>28</v>
      </c>
      <c r="G2159" t="s">
        <v>14</v>
      </c>
      <c r="H2159" t="s">
        <v>12</v>
      </c>
      <c r="I2159">
        <v>1</v>
      </c>
      <c r="J2159">
        <v>1</v>
      </c>
      <c r="K2159" t="str">
        <f>IF(employee[[#This Row],[LeaveOrNot]]=1, "Leave", "Active")</f>
        <v>Leave</v>
      </c>
    </row>
    <row r="2160" spans="1:11" x14ac:dyDescent="0.25">
      <c r="A2160" t="str" cm="1">
        <f t="array" ref="A2160">"EMP" &amp; TEXT(ROW() - ROW(employee[#Headers]), "0000")</f>
        <v>EMP2159</v>
      </c>
      <c r="B2160" t="s">
        <v>9</v>
      </c>
      <c r="C2160">
        <v>2018</v>
      </c>
      <c r="D2160" t="s">
        <v>13</v>
      </c>
      <c r="E2160">
        <v>2</v>
      </c>
      <c r="F2160">
        <v>28</v>
      </c>
      <c r="G2160" t="s">
        <v>14</v>
      </c>
      <c r="H2160" t="s">
        <v>12</v>
      </c>
      <c r="I2160">
        <v>2</v>
      </c>
      <c r="J2160">
        <v>1</v>
      </c>
      <c r="K2160" t="str">
        <f>IF(employee[[#This Row],[LeaveOrNot]]=1, "Leave", "Active")</f>
        <v>Leave</v>
      </c>
    </row>
    <row r="2161" spans="1:11" x14ac:dyDescent="0.25">
      <c r="A2161" t="str" cm="1">
        <f t="array" ref="A2161">"EMP" &amp; TEXT(ROW() - ROW(employee[#Headers]), "0000")</f>
        <v>EMP2160</v>
      </c>
      <c r="B2161" t="s">
        <v>9</v>
      </c>
      <c r="C2161">
        <v>2015</v>
      </c>
      <c r="D2161" t="s">
        <v>13</v>
      </c>
      <c r="E2161">
        <v>3</v>
      </c>
      <c r="F2161">
        <v>28</v>
      </c>
      <c r="G2161" t="s">
        <v>14</v>
      </c>
      <c r="H2161" t="s">
        <v>17</v>
      </c>
      <c r="I2161">
        <v>1</v>
      </c>
      <c r="J2161">
        <v>1</v>
      </c>
      <c r="K2161" t="str">
        <f>IF(employee[[#This Row],[LeaveOrNot]]=1, "Leave", "Active")</f>
        <v>Leave</v>
      </c>
    </row>
    <row r="2162" spans="1:11" x14ac:dyDescent="0.25">
      <c r="A2162" t="str" cm="1">
        <f t="array" ref="A2162">"EMP" &amp; TEXT(ROW() - ROW(employee[#Headers]), "0000")</f>
        <v>EMP2161</v>
      </c>
      <c r="B2162" t="s">
        <v>9</v>
      </c>
      <c r="C2162">
        <v>2015</v>
      </c>
      <c r="D2162" t="s">
        <v>13</v>
      </c>
      <c r="E2162">
        <v>3</v>
      </c>
      <c r="F2162">
        <v>29</v>
      </c>
      <c r="G2162" t="s">
        <v>11</v>
      </c>
      <c r="H2162" t="s">
        <v>12</v>
      </c>
      <c r="I2162">
        <v>2</v>
      </c>
      <c r="J2162">
        <v>0</v>
      </c>
      <c r="K2162" t="str">
        <f>IF(employee[[#This Row],[LeaveOrNot]]=1, "Leave", "Active")</f>
        <v>Active</v>
      </c>
    </row>
    <row r="2163" spans="1:11" x14ac:dyDescent="0.25">
      <c r="A2163" t="str" cm="1">
        <f t="array" ref="A2163">"EMP" &amp; TEXT(ROW() - ROW(employee[#Headers]), "0000")</f>
        <v>EMP2162</v>
      </c>
      <c r="B2163" t="s">
        <v>9</v>
      </c>
      <c r="C2163">
        <v>2013</v>
      </c>
      <c r="D2163" t="s">
        <v>10</v>
      </c>
      <c r="E2163">
        <v>3</v>
      </c>
      <c r="F2163">
        <v>27</v>
      </c>
      <c r="G2163" t="s">
        <v>11</v>
      </c>
      <c r="H2163" t="s">
        <v>12</v>
      </c>
      <c r="I2163">
        <v>5</v>
      </c>
      <c r="J2163">
        <v>0</v>
      </c>
      <c r="K2163" t="str">
        <f>IF(employee[[#This Row],[LeaveOrNot]]=1, "Leave", "Active")</f>
        <v>Active</v>
      </c>
    </row>
    <row r="2164" spans="1:11" x14ac:dyDescent="0.25">
      <c r="A2164" t="str" cm="1">
        <f t="array" ref="A2164">"EMP" &amp; TEXT(ROW() - ROW(employee[#Headers]), "0000")</f>
        <v>EMP2163</v>
      </c>
      <c r="B2164" t="s">
        <v>9</v>
      </c>
      <c r="C2164">
        <v>2014</v>
      </c>
      <c r="D2164" t="s">
        <v>13</v>
      </c>
      <c r="E2164">
        <v>2</v>
      </c>
      <c r="F2164">
        <v>27</v>
      </c>
      <c r="G2164" t="s">
        <v>14</v>
      </c>
      <c r="H2164" t="s">
        <v>12</v>
      </c>
      <c r="I2164">
        <v>5</v>
      </c>
      <c r="J2164">
        <v>1</v>
      </c>
      <c r="K2164" t="str">
        <f>IF(employee[[#This Row],[LeaveOrNot]]=1, "Leave", "Active")</f>
        <v>Leave</v>
      </c>
    </row>
    <row r="2165" spans="1:11" x14ac:dyDescent="0.25">
      <c r="A2165" t="str" cm="1">
        <f t="array" ref="A2165">"EMP" &amp; TEXT(ROW() - ROW(employee[#Headers]), "0000")</f>
        <v>EMP2164</v>
      </c>
      <c r="B2165" t="s">
        <v>9</v>
      </c>
      <c r="C2165">
        <v>2014</v>
      </c>
      <c r="D2165" t="s">
        <v>10</v>
      </c>
      <c r="E2165">
        <v>3</v>
      </c>
      <c r="F2165">
        <v>27</v>
      </c>
      <c r="G2165" t="s">
        <v>11</v>
      </c>
      <c r="H2165" t="s">
        <v>12</v>
      </c>
      <c r="I2165">
        <v>5</v>
      </c>
      <c r="J2165">
        <v>1</v>
      </c>
      <c r="K2165" t="str">
        <f>IF(employee[[#This Row],[LeaveOrNot]]=1, "Leave", "Active")</f>
        <v>Leave</v>
      </c>
    </row>
    <row r="2166" spans="1:11" x14ac:dyDescent="0.25">
      <c r="A2166" t="str" cm="1">
        <f t="array" ref="A2166">"EMP" &amp; TEXT(ROW() - ROW(employee[#Headers]), "0000")</f>
        <v>EMP2165</v>
      </c>
      <c r="B2166" t="s">
        <v>9</v>
      </c>
      <c r="C2166">
        <v>2016</v>
      </c>
      <c r="D2166" t="s">
        <v>10</v>
      </c>
      <c r="E2166">
        <v>3</v>
      </c>
      <c r="F2166">
        <v>30</v>
      </c>
      <c r="G2166" t="s">
        <v>11</v>
      </c>
      <c r="H2166" t="s">
        <v>17</v>
      </c>
      <c r="I2166">
        <v>1</v>
      </c>
      <c r="J2166">
        <v>0</v>
      </c>
      <c r="K2166" t="str">
        <f>IF(employee[[#This Row],[LeaveOrNot]]=1, "Leave", "Active")</f>
        <v>Active</v>
      </c>
    </row>
    <row r="2167" spans="1:11" x14ac:dyDescent="0.25">
      <c r="A2167" t="str" cm="1">
        <f t="array" ref="A2167">"EMP" &amp; TEXT(ROW() - ROW(employee[#Headers]), "0000")</f>
        <v>EMP2166</v>
      </c>
      <c r="B2167" t="s">
        <v>18</v>
      </c>
      <c r="C2167">
        <v>2015</v>
      </c>
      <c r="D2167" t="s">
        <v>15</v>
      </c>
      <c r="E2167">
        <v>3</v>
      </c>
      <c r="F2167">
        <v>28</v>
      </c>
      <c r="G2167" t="s">
        <v>11</v>
      </c>
      <c r="H2167" t="s">
        <v>12</v>
      </c>
      <c r="I2167">
        <v>2</v>
      </c>
      <c r="J2167">
        <v>1</v>
      </c>
      <c r="K2167" t="str">
        <f>IF(employee[[#This Row],[LeaveOrNot]]=1, "Leave", "Active")</f>
        <v>Leave</v>
      </c>
    </row>
    <row r="2168" spans="1:11" x14ac:dyDescent="0.25">
      <c r="A2168" t="str" cm="1">
        <f t="array" ref="A2168">"EMP" &amp; TEXT(ROW() - ROW(employee[#Headers]), "0000")</f>
        <v>EMP2167</v>
      </c>
      <c r="B2168" t="s">
        <v>9</v>
      </c>
      <c r="C2168">
        <v>2014</v>
      </c>
      <c r="D2168" t="s">
        <v>13</v>
      </c>
      <c r="E2168">
        <v>3</v>
      </c>
      <c r="F2168">
        <v>29</v>
      </c>
      <c r="G2168" t="s">
        <v>11</v>
      </c>
      <c r="H2168" t="s">
        <v>12</v>
      </c>
      <c r="I2168">
        <v>2</v>
      </c>
      <c r="J2168">
        <v>0</v>
      </c>
      <c r="K2168" t="str">
        <f>IF(employee[[#This Row],[LeaveOrNot]]=1, "Leave", "Active")</f>
        <v>Active</v>
      </c>
    </row>
    <row r="2169" spans="1:11" x14ac:dyDescent="0.25">
      <c r="A2169" t="str" cm="1">
        <f t="array" ref="A2169">"EMP" &amp; TEXT(ROW() - ROW(employee[#Headers]), "0000")</f>
        <v>EMP2168</v>
      </c>
      <c r="B2169" t="s">
        <v>9</v>
      </c>
      <c r="C2169">
        <v>2015</v>
      </c>
      <c r="D2169" t="s">
        <v>10</v>
      </c>
      <c r="E2169">
        <v>3</v>
      </c>
      <c r="F2169">
        <v>29</v>
      </c>
      <c r="G2169" t="s">
        <v>11</v>
      </c>
      <c r="H2169" t="s">
        <v>12</v>
      </c>
      <c r="I2169">
        <v>1</v>
      </c>
      <c r="J2169">
        <v>0</v>
      </c>
      <c r="K2169" t="str">
        <f>IF(employee[[#This Row],[LeaveOrNot]]=1, "Leave", "Active")</f>
        <v>Active</v>
      </c>
    </row>
    <row r="2170" spans="1:11" x14ac:dyDescent="0.25">
      <c r="A2170" t="str" cm="1">
        <f t="array" ref="A2170">"EMP" &amp; TEXT(ROW() - ROW(employee[#Headers]), "0000")</f>
        <v>EMP2169</v>
      </c>
      <c r="B2170" t="s">
        <v>9</v>
      </c>
      <c r="C2170">
        <v>2013</v>
      </c>
      <c r="D2170" t="s">
        <v>13</v>
      </c>
      <c r="E2170">
        <v>3</v>
      </c>
      <c r="F2170">
        <v>30</v>
      </c>
      <c r="G2170" t="s">
        <v>11</v>
      </c>
      <c r="H2170" t="s">
        <v>12</v>
      </c>
      <c r="I2170">
        <v>2</v>
      </c>
      <c r="J2170">
        <v>0</v>
      </c>
      <c r="K2170" t="str">
        <f>IF(employee[[#This Row],[LeaveOrNot]]=1, "Leave", "Active")</f>
        <v>Active</v>
      </c>
    </row>
    <row r="2171" spans="1:11" x14ac:dyDescent="0.25">
      <c r="A2171" t="str" cm="1">
        <f t="array" ref="A2171">"EMP" &amp; TEXT(ROW() - ROW(employee[#Headers]), "0000")</f>
        <v>EMP2170</v>
      </c>
      <c r="B2171" t="s">
        <v>9</v>
      </c>
      <c r="C2171">
        <v>2013</v>
      </c>
      <c r="D2171" t="s">
        <v>10</v>
      </c>
      <c r="E2171">
        <v>3</v>
      </c>
      <c r="F2171">
        <v>28</v>
      </c>
      <c r="G2171" t="s">
        <v>11</v>
      </c>
      <c r="H2171" t="s">
        <v>17</v>
      </c>
      <c r="I2171">
        <v>1</v>
      </c>
      <c r="J2171">
        <v>0</v>
      </c>
      <c r="K2171" t="str">
        <f>IF(employee[[#This Row],[LeaveOrNot]]=1, "Leave", "Active")</f>
        <v>Active</v>
      </c>
    </row>
    <row r="2172" spans="1:11" x14ac:dyDescent="0.25">
      <c r="A2172" t="str" cm="1">
        <f t="array" ref="A2172">"EMP" &amp; TEXT(ROW() - ROW(employee[#Headers]), "0000")</f>
        <v>EMP2171</v>
      </c>
      <c r="B2172" t="s">
        <v>9</v>
      </c>
      <c r="C2172">
        <v>2015</v>
      </c>
      <c r="D2172" t="s">
        <v>13</v>
      </c>
      <c r="E2172">
        <v>2</v>
      </c>
      <c r="F2172">
        <v>29</v>
      </c>
      <c r="G2172" t="s">
        <v>14</v>
      </c>
      <c r="H2172" t="s">
        <v>12</v>
      </c>
      <c r="I2172">
        <v>2</v>
      </c>
      <c r="J2172">
        <v>1</v>
      </c>
      <c r="K2172" t="str">
        <f>IF(employee[[#This Row],[LeaveOrNot]]=1, "Leave", "Active")</f>
        <v>Leave</v>
      </c>
    </row>
    <row r="2173" spans="1:11" x14ac:dyDescent="0.25">
      <c r="A2173" t="str" cm="1">
        <f t="array" ref="A2173">"EMP" &amp; TEXT(ROW() - ROW(employee[#Headers]), "0000")</f>
        <v>EMP2172</v>
      </c>
      <c r="B2173" t="s">
        <v>9</v>
      </c>
      <c r="C2173">
        <v>2017</v>
      </c>
      <c r="D2173" t="s">
        <v>10</v>
      </c>
      <c r="E2173">
        <v>3</v>
      </c>
      <c r="F2173">
        <v>30</v>
      </c>
      <c r="G2173" t="s">
        <v>11</v>
      </c>
      <c r="H2173" t="s">
        <v>12</v>
      </c>
      <c r="I2173">
        <v>1</v>
      </c>
      <c r="J2173">
        <v>0</v>
      </c>
      <c r="K2173" t="str">
        <f>IF(employee[[#This Row],[LeaveOrNot]]=1, "Leave", "Active")</f>
        <v>Active</v>
      </c>
    </row>
    <row r="2174" spans="1:11" x14ac:dyDescent="0.25">
      <c r="A2174" t="str" cm="1">
        <f t="array" ref="A2174">"EMP" &amp; TEXT(ROW() - ROW(employee[#Headers]), "0000")</f>
        <v>EMP2173</v>
      </c>
      <c r="B2174" t="s">
        <v>9</v>
      </c>
      <c r="C2174">
        <v>2012</v>
      </c>
      <c r="D2174" t="s">
        <v>10</v>
      </c>
      <c r="E2174">
        <v>3</v>
      </c>
      <c r="F2174">
        <v>27</v>
      </c>
      <c r="G2174" t="s">
        <v>11</v>
      </c>
      <c r="H2174" t="s">
        <v>12</v>
      </c>
      <c r="I2174">
        <v>5</v>
      </c>
      <c r="J2174">
        <v>0</v>
      </c>
      <c r="K2174" t="str">
        <f>IF(employee[[#This Row],[LeaveOrNot]]=1, "Leave", "Active")</f>
        <v>Active</v>
      </c>
    </row>
    <row r="2175" spans="1:11" x14ac:dyDescent="0.25">
      <c r="A2175" t="str" cm="1">
        <f t="array" ref="A2175">"EMP" &amp; TEXT(ROW() - ROW(employee[#Headers]), "0000")</f>
        <v>EMP2174</v>
      </c>
      <c r="B2175" t="s">
        <v>16</v>
      </c>
      <c r="C2175">
        <v>2017</v>
      </c>
      <c r="D2175" t="s">
        <v>15</v>
      </c>
      <c r="E2175">
        <v>2</v>
      </c>
      <c r="F2175">
        <v>27</v>
      </c>
      <c r="G2175" t="s">
        <v>11</v>
      </c>
      <c r="H2175" t="s">
        <v>12</v>
      </c>
      <c r="I2175">
        <v>5</v>
      </c>
      <c r="J2175">
        <v>0</v>
      </c>
      <c r="K2175" t="str">
        <f>IF(employee[[#This Row],[LeaveOrNot]]=1, "Leave", "Active")</f>
        <v>Active</v>
      </c>
    </row>
    <row r="2176" spans="1:11" x14ac:dyDescent="0.25">
      <c r="A2176" t="str" cm="1">
        <f t="array" ref="A2176">"EMP" &amp; TEXT(ROW() - ROW(employee[#Headers]), "0000")</f>
        <v>EMP2175</v>
      </c>
      <c r="B2176" t="s">
        <v>9</v>
      </c>
      <c r="C2176">
        <v>2018</v>
      </c>
      <c r="D2176" t="s">
        <v>10</v>
      </c>
      <c r="E2176">
        <v>3</v>
      </c>
      <c r="F2176">
        <v>29</v>
      </c>
      <c r="G2176" t="s">
        <v>11</v>
      </c>
      <c r="H2176" t="s">
        <v>12</v>
      </c>
      <c r="I2176">
        <v>1</v>
      </c>
      <c r="J2176">
        <v>1</v>
      </c>
      <c r="K2176" t="str">
        <f>IF(employee[[#This Row],[LeaveOrNot]]=1, "Leave", "Active")</f>
        <v>Leave</v>
      </c>
    </row>
    <row r="2177" spans="1:11" x14ac:dyDescent="0.25">
      <c r="A2177" t="str" cm="1">
        <f t="array" ref="A2177">"EMP" &amp; TEXT(ROW() - ROW(employee[#Headers]), "0000")</f>
        <v>EMP2176</v>
      </c>
      <c r="B2177" t="s">
        <v>16</v>
      </c>
      <c r="C2177">
        <v>2012</v>
      </c>
      <c r="D2177" t="s">
        <v>15</v>
      </c>
      <c r="E2177">
        <v>1</v>
      </c>
      <c r="F2177">
        <v>30</v>
      </c>
      <c r="G2177" t="s">
        <v>14</v>
      </c>
      <c r="H2177" t="s">
        <v>12</v>
      </c>
      <c r="I2177">
        <v>2</v>
      </c>
      <c r="J2177">
        <v>1</v>
      </c>
      <c r="K2177" t="str">
        <f>IF(employee[[#This Row],[LeaveOrNot]]=1, "Leave", "Active")</f>
        <v>Leave</v>
      </c>
    </row>
    <row r="2178" spans="1:11" x14ac:dyDescent="0.25">
      <c r="A2178" t="str" cm="1">
        <f t="array" ref="A2178">"EMP" &amp; TEXT(ROW() - ROW(employee[#Headers]), "0000")</f>
        <v>EMP2177</v>
      </c>
      <c r="B2178" t="s">
        <v>16</v>
      </c>
      <c r="C2178">
        <v>2016</v>
      </c>
      <c r="D2178" t="s">
        <v>15</v>
      </c>
      <c r="E2178">
        <v>3</v>
      </c>
      <c r="F2178">
        <v>28</v>
      </c>
      <c r="G2178" t="s">
        <v>14</v>
      </c>
      <c r="H2178" t="s">
        <v>12</v>
      </c>
      <c r="I2178">
        <v>2</v>
      </c>
      <c r="J2178">
        <v>0</v>
      </c>
      <c r="K2178" t="str">
        <f>IF(employee[[#This Row],[LeaveOrNot]]=1, "Leave", "Active")</f>
        <v>Active</v>
      </c>
    </row>
    <row r="2179" spans="1:11" x14ac:dyDescent="0.25">
      <c r="A2179" t="str" cm="1">
        <f t="array" ref="A2179">"EMP" &amp; TEXT(ROW() - ROW(employee[#Headers]), "0000")</f>
        <v>EMP2178</v>
      </c>
      <c r="B2179" t="s">
        <v>9</v>
      </c>
      <c r="C2179">
        <v>2016</v>
      </c>
      <c r="D2179" t="s">
        <v>10</v>
      </c>
      <c r="E2179">
        <v>3</v>
      </c>
      <c r="F2179">
        <v>26</v>
      </c>
      <c r="G2179" t="s">
        <v>11</v>
      </c>
      <c r="H2179" t="s">
        <v>12</v>
      </c>
      <c r="I2179">
        <v>4</v>
      </c>
      <c r="J2179">
        <v>0</v>
      </c>
      <c r="K2179" t="str">
        <f>IF(employee[[#This Row],[LeaveOrNot]]=1, "Leave", "Active")</f>
        <v>Active</v>
      </c>
    </row>
    <row r="2180" spans="1:11" x14ac:dyDescent="0.25">
      <c r="A2180" t="str" cm="1">
        <f t="array" ref="A2180">"EMP" &amp; TEXT(ROW() - ROW(employee[#Headers]), "0000")</f>
        <v>EMP2179</v>
      </c>
      <c r="B2180" t="s">
        <v>9</v>
      </c>
      <c r="C2180">
        <v>2012</v>
      </c>
      <c r="D2180" t="s">
        <v>10</v>
      </c>
      <c r="E2180">
        <v>3</v>
      </c>
      <c r="F2180">
        <v>28</v>
      </c>
      <c r="G2180" t="s">
        <v>14</v>
      </c>
      <c r="H2180" t="s">
        <v>12</v>
      </c>
      <c r="I2180">
        <v>1</v>
      </c>
      <c r="J2180">
        <v>0</v>
      </c>
      <c r="K2180" t="str">
        <f>IF(employee[[#This Row],[LeaveOrNot]]=1, "Leave", "Active")</f>
        <v>Active</v>
      </c>
    </row>
    <row r="2181" spans="1:11" x14ac:dyDescent="0.25">
      <c r="A2181" t="str" cm="1">
        <f t="array" ref="A2181">"EMP" &amp; TEXT(ROW() - ROW(employee[#Headers]), "0000")</f>
        <v>EMP2180</v>
      </c>
      <c r="B2181" t="s">
        <v>9</v>
      </c>
      <c r="C2181">
        <v>2018</v>
      </c>
      <c r="D2181" t="s">
        <v>13</v>
      </c>
      <c r="E2181">
        <v>3</v>
      </c>
      <c r="F2181">
        <v>27</v>
      </c>
      <c r="G2181" t="s">
        <v>11</v>
      </c>
      <c r="H2181" t="s">
        <v>12</v>
      </c>
      <c r="I2181">
        <v>5</v>
      </c>
      <c r="J2181">
        <v>1</v>
      </c>
      <c r="K2181" t="str">
        <f>IF(employee[[#This Row],[LeaveOrNot]]=1, "Leave", "Active")</f>
        <v>Leave</v>
      </c>
    </row>
    <row r="2182" spans="1:11" x14ac:dyDescent="0.25">
      <c r="A2182" t="str" cm="1">
        <f t="array" ref="A2182">"EMP" &amp; TEXT(ROW() - ROW(employee[#Headers]), "0000")</f>
        <v>EMP2181</v>
      </c>
      <c r="B2182" t="s">
        <v>9</v>
      </c>
      <c r="C2182">
        <v>2014</v>
      </c>
      <c r="D2182" t="s">
        <v>10</v>
      </c>
      <c r="E2182">
        <v>3</v>
      </c>
      <c r="F2182">
        <v>29</v>
      </c>
      <c r="G2182" t="s">
        <v>14</v>
      </c>
      <c r="H2182" t="s">
        <v>12</v>
      </c>
      <c r="I2182">
        <v>2</v>
      </c>
      <c r="J2182">
        <v>0</v>
      </c>
      <c r="K2182" t="str">
        <f>IF(employee[[#This Row],[LeaveOrNot]]=1, "Leave", "Active")</f>
        <v>Active</v>
      </c>
    </row>
    <row r="2183" spans="1:11" x14ac:dyDescent="0.25">
      <c r="A2183" t="str" cm="1">
        <f t="array" ref="A2183">"EMP" &amp; TEXT(ROW() - ROW(employee[#Headers]), "0000")</f>
        <v>EMP2182</v>
      </c>
      <c r="B2183" t="s">
        <v>18</v>
      </c>
      <c r="C2183">
        <v>2017</v>
      </c>
      <c r="D2183" t="s">
        <v>10</v>
      </c>
      <c r="E2183">
        <v>3</v>
      </c>
      <c r="F2183">
        <v>27</v>
      </c>
      <c r="G2183" t="s">
        <v>11</v>
      </c>
      <c r="H2183" t="s">
        <v>12</v>
      </c>
      <c r="I2183">
        <v>5</v>
      </c>
      <c r="J2183">
        <v>0</v>
      </c>
      <c r="K2183" t="str">
        <f>IF(employee[[#This Row],[LeaveOrNot]]=1, "Leave", "Active")</f>
        <v>Active</v>
      </c>
    </row>
    <row r="2184" spans="1:11" x14ac:dyDescent="0.25">
      <c r="A2184" t="str" cm="1">
        <f t="array" ref="A2184">"EMP" &amp; TEXT(ROW() - ROW(employee[#Headers]), "0000")</f>
        <v>EMP2183</v>
      </c>
      <c r="B2184" t="s">
        <v>9</v>
      </c>
      <c r="C2184">
        <v>2017</v>
      </c>
      <c r="D2184" t="s">
        <v>10</v>
      </c>
      <c r="E2184">
        <v>3</v>
      </c>
      <c r="F2184">
        <v>29</v>
      </c>
      <c r="G2184" t="s">
        <v>11</v>
      </c>
      <c r="H2184" t="s">
        <v>12</v>
      </c>
      <c r="I2184">
        <v>2</v>
      </c>
      <c r="J2184">
        <v>0</v>
      </c>
      <c r="K2184" t="str">
        <f>IF(employee[[#This Row],[LeaveOrNot]]=1, "Leave", "Active")</f>
        <v>Active</v>
      </c>
    </row>
    <row r="2185" spans="1:11" x14ac:dyDescent="0.25">
      <c r="A2185" t="str" cm="1">
        <f t="array" ref="A2185">"EMP" &amp; TEXT(ROW() - ROW(employee[#Headers]), "0000")</f>
        <v>EMP2184</v>
      </c>
      <c r="B2185" t="s">
        <v>9</v>
      </c>
      <c r="C2185">
        <v>2014</v>
      </c>
      <c r="D2185" t="s">
        <v>10</v>
      </c>
      <c r="E2185">
        <v>3</v>
      </c>
      <c r="F2185">
        <v>28</v>
      </c>
      <c r="G2185" t="s">
        <v>11</v>
      </c>
      <c r="H2185" t="s">
        <v>12</v>
      </c>
      <c r="I2185">
        <v>2</v>
      </c>
      <c r="J2185">
        <v>0</v>
      </c>
      <c r="K2185" t="str">
        <f>IF(employee[[#This Row],[LeaveOrNot]]=1, "Leave", "Active")</f>
        <v>Active</v>
      </c>
    </row>
    <row r="2186" spans="1:11" x14ac:dyDescent="0.25">
      <c r="A2186" t="str" cm="1">
        <f t="array" ref="A2186">"EMP" &amp; TEXT(ROW() - ROW(employee[#Headers]), "0000")</f>
        <v>EMP2185</v>
      </c>
      <c r="B2186" t="s">
        <v>9</v>
      </c>
      <c r="C2186">
        <v>2014</v>
      </c>
      <c r="D2186" t="s">
        <v>10</v>
      </c>
      <c r="E2186">
        <v>3</v>
      </c>
      <c r="F2186">
        <v>26</v>
      </c>
      <c r="G2186" t="s">
        <v>14</v>
      </c>
      <c r="H2186" t="s">
        <v>12</v>
      </c>
      <c r="I2186">
        <v>4</v>
      </c>
      <c r="J2186">
        <v>0</v>
      </c>
      <c r="K2186" t="str">
        <f>IF(employee[[#This Row],[LeaveOrNot]]=1, "Leave", "Active")</f>
        <v>Active</v>
      </c>
    </row>
    <row r="2187" spans="1:11" x14ac:dyDescent="0.25">
      <c r="A2187" t="str" cm="1">
        <f t="array" ref="A2187">"EMP" &amp; TEXT(ROW() - ROW(employee[#Headers]), "0000")</f>
        <v>EMP2186</v>
      </c>
      <c r="B2187" t="s">
        <v>9</v>
      </c>
      <c r="C2187">
        <v>2012</v>
      </c>
      <c r="D2187" t="s">
        <v>10</v>
      </c>
      <c r="E2187">
        <v>3</v>
      </c>
      <c r="F2187">
        <v>28</v>
      </c>
      <c r="G2187" t="s">
        <v>11</v>
      </c>
      <c r="H2187" t="s">
        <v>12</v>
      </c>
      <c r="I2187">
        <v>2</v>
      </c>
      <c r="J2187">
        <v>0</v>
      </c>
      <c r="K2187" t="str">
        <f>IF(employee[[#This Row],[LeaveOrNot]]=1, "Leave", "Active")</f>
        <v>Active</v>
      </c>
    </row>
    <row r="2188" spans="1:11" x14ac:dyDescent="0.25">
      <c r="A2188" t="str" cm="1">
        <f t="array" ref="A2188">"EMP" &amp; TEXT(ROW() - ROW(employee[#Headers]), "0000")</f>
        <v>EMP2187</v>
      </c>
      <c r="B2188" t="s">
        <v>16</v>
      </c>
      <c r="C2188">
        <v>2018</v>
      </c>
      <c r="D2188" t="s">
        <v>10</v>
      </c>
      <c r="E2188">
        <v>3</v>
      </c>
      <c r="F2188">
        <v>28</v>
      </c>
      <c r="G2188" t="s">
        <v>14</v>
      </c>
      <c r="H2188" t="s">
        <v>12</v>
      </c>
      <c r="I2188">
        <v>2</v>
      </c>
      <c r="J2188">
        <v>1</v>
      </c>
      <c r="K2188" t="str">
        <f>IF(employee[[#This Row],[LeaveOrNot]]=1, "Leave", "Active")</f>
        <v>Leave</v>
      </c>
    </row>
    <row r="2189" spans="1:11" x14ac:dyDescent="0.25">
      <c r="A2189" t="str" cm="1">
        <f t="array" ref="A2189">"EMP" &amp; TEXT(ROW() - ROW(employee[#Headers]), "0000")</f>
        <v>EMP2188</v>
      </c>
      <c r="B2189" t="s">
        <v>9</v>
      </c>
      <c r="C2189">
        <v>2017</v>
      </c>
      <c r="D2189" t="s">
        <v>10</v>
      </c>
      <c r="E2189">
        <v>3</v>
      </c>
      <c r="F2189">
        <v>28</v>
      </c>
      <c r="G2189" t="s">
        <v>14</v>
      </c>
      <c r="H2189" t="s">
        <v>12</v>
      </c>
      <c r="I2189">
        <v>1</v>
      </c>
      <c r="J2189">
        <v>0</v>
      </c>
      <c r="K2189" t="str">
        <f>IF(employee[[#This Row],[LeaveOrNot]]=1, "Leave", "Active")</f>
        <v>Active</v>
      </c>
    </row>
    <row r="2190" spans="1:11" x14ac:dyDescent="0.25">
      <c r="A2190" t="str" cm="1">
        <f t="array" ref="A2190">"EMP" &amp; TEXT(ROW() - ROW(employee[#Headers]), "0000")</f>
        <v>EMP2189</v>
      </c>
      <c r="B2190" t="s">
        <v>9</v>
      </c>
      <c r="C2190">
        <v>2015</v>
      </c>
      <c r="D2190" t="s">
        <v>10</v>
      </c>
      <c r="E2190">
        <v>3</v>
      </c>
      <c r="F2190">
        <v>28</v>
      </c>
      <c r="G2190" t="s">
        <v>11</v>
      </c>
      <c r="H2190" t="s">
        <v>12</v>
      </c>
      <c r="I2190">
        <v>1</v>
      </c>
      <c r="J2190">
        <v>0</v>
      </c>
      <c r="K2190" t="str">
        <f>IF(employee[[#This Row],[LeaveOrNot]]=1, "Leave", "Active")</f>
        <v>Active</v>
      </c>
    </row>
    <row r="2191" spans="1:11" x14ac:dyDescent="0.25">
      <c r="A2191" t="str" cm="1">
        <f t="array" ref="A2191">"EMP" &amp; TEXT(ROW() - ROW(employee[#Headers]), "0000")</f>
        <v>EMP2190</v>
      </c>
      <c r="B2191" t="s">
        <v>9</v>
      </c>
      <c r="C2191">
        <v>2014</v>
      </c>
      <c r="D2191" t="s">
        <v>15</v>
      </c>
      <c r="E2191">
        <v>3</v>
      </c>
      <c r="F2191">
        <v>29</v>
      </c>
      <c r="G2191" t="s">
        <v>14</v>
      </c>
      <c r="H2191" t="s">
        <v>12</v>
      </c>
      <c r="I2191">
        <v>1</v>
      </c>
      <c r="J2191">
        <v>0</v>
      </c>
      <c r="K2191" t="str">
        <f>IF(employee[[#This Row],[LeaveOrNot]]=1, "Leave", "Active")</f>
        <v>Active</v>
      </c>
    </row>
    <row r="2192" spans="1:11" x14ac:dyDescent="0.25">
      <c r="A2192" t="str" cm="1">
        <f t="array" ref="A2192">"EMP" &amp; TEXT(ROW() - ROW(employee[#Headers]), "0000")</f>
        <v>EMP2191</v>
      </c>
      <c r="B2192" t="s">
        <v>16</v>
      </c>
      <c r="C2192">
        <v>2017</v>
      </c>
      <c r="D2192" t="s">
        <v>15</v>
      </c>
      <c r="E2192">
        <v>3</v>
      </c>
      <c r="F2192">
        <v>28</v>
      </c>
      <c r="G2192" t="s">
        <v>11</v>
      </c>
      <c r="H2192" t="s">
        <v>12</v>
      </c>
      <c r="I2192">
        <v>2</v>
      </c>
      <c r="J2192">
        <v>0</v>
      </c>
      <c r="K2192" t="str">
        <f>IF(employee[[#This Row],[LeaveOrNot]]=1, "Leave", "Active")</f>
        <v>Active</v>
      </c>
    </row>
    <row r="2193" spans="1:11" x14ac:dyDescent="0.25">
      <c r="A2193" t="str" cm="1">
        <f t="array" ref="A2193">"EMP" &amp; TEXT(ROW() - ROW(employee[#Headers]), "0000")</f>
        <v>EMP2192</v>
      </c>
      <c r="B2193" t="s">
        <v>16</v>
      </c>
      <c r="C2193">
        <v>2017</v>
      </c>
      <c r="D2193" t="s">
        <v>15</v>
      </c>
      <c r="E2193">
        <v>3</v>
      </c>
      <c r="F2193">
        <v>29</v>
      </c>
      <c r="G2193" t="s">
        <v>11</v>
      </c>
      <c r="H2193" t="s">
        <v>12</v>
      </c>
      <c r="I2193">
        <v>1</v>
      </c>
      <c r="J2193">
        <v>0</v>
      </c>
      <c r="K2193" t="str">
        <f>IF(employee[[#This Row],[LeaveOrNot]]=1, "Leave", "Active")</f>
        <v>Active</v>
      </c>
    </row>
    <row r="2194" spans="1:11" x14ac:dyDescent="0.25">
      <c r="A2194" t="str" cm="1">
        <f t="array" ref="A2194">"EMP" &amp; TEXT(ROW() - ROW(employee[#Headers]), "0000")</f>
        <v>EMP2193</v>
      </c>
      <c r="B2194" t="s">
        <v>9</v>
      </c>
      <c r="C2194">
        <v>2014</v>
      </c>
      <c r="D2194" t="s">
        <v>13</v>
      </c>
      <c r="E2194">
        <v>2</v>
      </c>
      <c r="F2194">
        <v>29</v>
      </c>
      <c r="G2194" t="s">
        <v>11</v>
      </c>
      <c r="H2194" t="s">
        <v>12</v>
      </c>
      <c r="I2194">
        <v>2</v>
      </c>
      <c r="J2194">
        <v>1</v>
      </c>
      <c r="K2194" t="str">
        <f>IF(employee[[#This Row],[LeaveOrNot]]=1, "Leave", "Active")</f>
        <v>Leave</v>
      </c>
    </row>
    <row r="2195" spans="1:11" x14ac:dyDescent="0.25">
      <c r="A2195" t="str" cm="1">
        <f t="array" ref="A2195">"EMP" &amp; TEXT(ROW() - ROW(employee[#Headers]), "0000")</f>
        <v>EMP2194</v>
      </c>
      <c r="B2195" t="s">
        <v>16</v>
      </c>
      <c r="C2195">
        <v>2013</v>
      </c>
      <c r="D2195" t="s">
        <v>15</v>
      </c>
      <c r="E2195">
        <v>3</v>
      </c>
      <c r="F2195">
        <v>26</v>
      </c>
      <c r="G2195" t="s">
        <v>11</v>
      </c>
      <c r="H2195" t="s">
        <v>12</v>
      </c>
      <c r="I2195">
        <v>4</v>
      </c>
      <c r="J2195">
        <v>1</v>
      </c>
      <c r="K2195" t="str">
        <f>IF(employee[[#This Row],[LeaveOrNot]]=1, "Leave", "Active")</f>
        <v>Leave</v>
      </c>
    </row>
    <row r="2196" spans="1:11" x14ac:dyDescent="0.25">
      <c r="A2196" t="str" cm="1">
        <f t="array" ref="A2196">"EMP" &amp; TEXT(ROW() - ROW(employee[#Headers]), "0000")</f>
        <v>EMP2195</v>
      </c>
      <c r="B2196" t="s">
        <v>9</v>
      </c>
      <c r="C2196">
        <v>2014</v>
      </c>
      <c r="D2196" t="s">
        <v>10</v>
      </c>
      <c r="E2196">
        <v>3</v>
      </c>
      <c r="F2196">
        <v>30</v>
      </c>
      <c r="G2196" t="s">
        <v>11</v>
      </c>
      <c r="H2196" t="s">
        <v>12</v>
      </c>
      <c r="I2196">
        <v>1</v>
      </c>
      <c r="J2196">
        <v>0</v>
      </c>
      <c r="K2196" t="str">
        <f>IF(employee[[#This Row],[LeaveOrNot]]=1, "Leave", "Active")</f>
        <v>Active</v>
      </c>
    </row>
    <row r="2197" spans="1:11" x14ac:dyDescent="0.25">
      <c r="A2197" t="str" cm="1">
        <f t="array" ref="A2197">"EMP" &amp; TEXT(ROW() - ROW(employee[#Headers]), "0000")</f>
        <v>EMP2196</v>
      </c>
      <c r="B2197" t="s">
        <v>9</v>
      </c>
      <c r="C2197">
        <v>2013</v>
      </c>
      <c r="D2197" t="s">
        <v>15</v>
      </c>
      <c r="E2197">
        <v>3</v>
      </c>
      <c r="F2197">
        <v>26</v>
      </c>
      <c r="G2197" t="s">
        <v>14</v>
      </c>
      <c r="H2197" t="s">
        <v>12</v>
      </c>
      <c r="I2197">
        <v>4</v>
      </c>
      <c r="J2197">
        <v>0</v>
      </c>
      <c r="K2197" t="str">
        <f>IF(employee[[#This Row],[LeaveOrNot]]=1, "Leave", "Active")</f>
        <v>Active</v>
      </c>
    </row>
    <row r="2198" spans="1:11" x14ac:dyDescent="0.25">
      <c r="A2198" t="str" cm="1">
        <f t="array" ref="A2198">"EMP" &amp; TEXT(ROW() - ROW(employee[#Headers]), "0000")</f>
        <v>EMP2197</v>
      </c>
      <c r="B2198" t="s">
        <v>9</v>
      </c>
      <c r="C2198">
        <v>2014</v>
      </c>
      <c r="D2198" t="s">
        <v>10</v>
      </c>
      <c r="E2198">
        <v>1</v>
      </c>
      <c r="F2198">
        <v>29</v>
      </c>
      <c r="G2198" t="s">
        <v>11</v>
      </c>
      <c r="H2198" t="s">
        <v>12</v>
      </c>
      <c r="I2198">
        <v>2</v>
      </c>
      <c r="J2198">
        <v>0</v>
      </c>
      <c r="K2198" t="str">
        <f>IF(employee[[#This Row],[LeaveOrNot]]=1, "Leave", "Active")</f>
        <v>Active</v>
      </c>
    </row>
    <row r="2199" spans="1:11" x14ac:dyDescent="0.25">
      <c r="A2199" t="str" cm="1">
        <f t="array" ref="A2199">"EMP" &amp; TEXT(ROW() - ROW(employee[#Headers]), "0000")</f>
        <v>EMP2198</v>
      </c>
      <c r="B2199" t="s">
        <v>16</v>
      </c>
      <c r="C2199">
        <v>2016</v>
      </c>
      <c r="D2199" t="s">
        <v>13</v>
      </c>
      <c r="E2199">
        <v>3</v>
      </c>
      <c r="F2199">
        <v>29</v>
      </c>
      <c r="G2199" t="s">
        <v>11</v>
      </c>
      <c r="H2199" t="s">
        <v>12</v>
      </c>
      <c r="I2199">
        <v>2</v>
      </c>
      <c r="J2199">
        <v>0</v>
      </c>
      <c r="K2199" t="str">
        <f>IF(employee[[#This Row],[LeaveOrNot]]=1, "Leave", "Active")</f>
        <v>Active</v>
      </c>
    </row>
    <row r="2200" spans="1:11" x14ac:dyDescent="0.25">
      <c r="A2200" t="str" cm="1">
        <f t="array" ref="A2200">"EMP" &amp; TEXT(ROW() - ROW(employee[#Headers]), "0000")</f>
        <v>EMP2199</v>
      </c>
      <c r="B2200" t="s">
        <v>18</v>
      </c>
      <c r="C2200">
        <v>2016</v>
      </c>
      <c r="D2200" t="s">
        <v>13</v>
      </c>
      <c r="E2200">
        <v>1</v>
      </c>
      <c r="F2200">
        <v>28</v>
      </c>
      <c r="G2200" t="s">
        <v>11</v>
      </c>
      <c r="H2200" t="s">
        <v>12</v>
      </c>
      <c r="I2200">
        <v>2</v>
      </c>
      <c r="J2200">
        <v>0</v>
      </c>
      <c r="K2200" t="str">
        <f>IF(employee[[#This Row],[LeaveOrNot]]=1, "Leave", "Active")</f>
        <v>Active</v>
      </c>
    </row>
    <row r="2201" spans="1:11" x14ac:dyDescent="0.25">
      <c r="A2201" t="str" cm="1">
        <f t="array" ref="A2201">"EMP" &amp; TEXT(ROW() - ROW(employee[#Headers]), "0000")</f>
        <v>EMP2200</v>
      </c>
      <c r="B2201" t="s">
        <v>18</v>
      </c>
      <c r="C2201">
        <v>2015</v>
      </c>
      <c r="D2201" t="s">
        <v>10</v>
      </c>
      <c r="E2201">
        <v>3</v>
      </c>
      <c r="F2201">
        <v>29</v>
      </c>
      <c r="G2201" t="s">
        <v>11</v>
      </c>
      <c r="H2201" t="s">
        <v>12</v>
      </c>
      <c r="I2201">
        <v>2</v>
      </c>
      <c r="J2201">
        <v>0</v>
      </c>
      <c r="K2201" t="str">
        <f>IF(employee[[#This Row],[LeaveOrNot]]=1, "Leave", "Active")</f>
        <v>Active</v>
      </c>
    </row>
    <row r="2202" spans="1:11" x14ac:dyDescent="0.25">
      <c r="A2202" t="str" cm="1">
        <f t="array" ref="A2202">"EMP" &amp; TEXT(ROW() - ROW(employee[#Headers]), "0000")</f>
        <v>EMP2201</v>
      </c>
      <c r="B2202" t="s">
        <v>9</v>
      </c>
      <c r="C2202">
        <v>2014</v>
      </c>
      <c r="D2202" t="s">
        <v>10</v>
      </c>
      <c r="E2202">
        <v>3</v>
      </c>
      <c r="F2202">
        <v>28</v>
      </c>
      <c r="G2202" t="s">
        <v>11</v>
      </c>
      <c r="H2202" t="s">
        <v>12</v>
      </c>
      <c r="I2202">
        <v>1</v>
      </c>
      <c r="J2202">
        <v>0</v>
      </c>
      <c r="K2202" t="str">
        <f>IF(employee[[#This Row],[LeaveOrNot]]=1, "Leave", "Active")</f>
        <v>Active</v>
      </c>
    </row>
    <row r="2203" spans="1:11" x14ac:dyDescent="0.25">
      <c r="A2203" t="str" cm="1">
        <f t="array" ref="A2203">"EMP" &amp; TEXT(ROW() - ROW(employee[#Headers]), "0000")</f>
        <v>EMP2202</v>
      </c>
      <c r="B2203" t="s">
        <v>9</v>
      </c>
      <c r="C2203">
        <v>2015</v>
      </c>
      <c r="D2203" t="s">
        <v>13</v>
      </c>
      <c r="E2203">
        <v>2</v>
      </c>
      <c r="F2203">
        <v>26</v>
      </c>
      <c r="G2203" t="s">
        <v>14</v>
      </c>
      <c r="H2203" t="s">
        <v>17</v>
      </c>
      <c r="I2203">
        <v>4</v>
      </c>
      <c r="J2203">
        <v>1</v>
      </c>
      <c r="K2203" t="str">
        <f>IF(employee[[#This Row],[LeaveOrNot]]=1, "Leave", "Active")</f>
        <v>Leave</v>
      </c>
    </row>
    <row r="2204" spans="1:11" x14ac:dyDescent="0.25">
      <c r="A2204" t="str" cm="1">
        <f t="array" ref="A2204">"EMP" &amp; TEXT(ROW() - ROW(employee[#Headers]), "0000")</f>
        <v>EMP2203</v>
      </c>
      <c r="B2204" t="s">
        <v>9</v>
      </c>
      <c r="C2204">
        <v>2015</v>
      </c>
      <c r="D2204" t="s">
        <v>10</v>
      </c>
      <c r="E2204">
        <v>3</v>
      </c>
      <c r="F2204">
        <v>28</v>
      </c>
      <c r="G2204" t="s">
        <v>14</v>
      </c>
      <c r="H2204" t="s">
        <v>12</v>
      </c>
      <c r="I2204">
        <v>1</v>
      </c>
      <c r="J2204">
        <v>0</v>
      </c>
      <c r="K2204" t="str">
        <f>IF(employee[[#This Row],[LeaveOrNot]]=1, "Leave", "Active")</f>
        <v>Active</v>
      </c>
    </row>
    <row r="2205" spans="1:11" x14ac:dyDescent="0.25">
      <c r="A2205" t="str" cm="1">
        <f t="array" ref="A2205">"EMP" &amp; TEXT(ROW() - ROW(employee[#Headers]), "0000")</f>
        <v>EMP2204</v>
      </c>
      <c r="B2205" t="s">
        <v>9</v>
      </c>
      <c r="C2205">
        <v>2015</v>
      </c>
      <c r="D2205" t="s">
        <v>13</v>
      </c>
      <c r="E2205">
        <v>3</v>
      </c>
      <c r="F2205">
        <v>28</v>
      </c>
      <c r="G2205" t="s">
        <v>11</v>
      </c>
      <c r="H2205" t="s">
        <v>17</v>
      </c>
      <c r="I2205">
        <v>2</v>
      </c>
      <c r="J2205">
        <v>0</v>
      </c>
      <c r="K2205" t="str">
        <f>IF(employee[[#This Row],[LeaveOrNot]]=1, "Leave", "Active")</f>
        <v>Active</v>
      </c>
    </row>
    <row r="2206" spans="1:11" x14ac:dyDescent="0.25">
      <c r="A2206" t="str" cm="1">
        <f t="array" ref="A2206">"EMP" &amp; TEXT(ROW() - ROW(employee[#Headers]), "0000")</f>
        <v>EMP2205</v>
      </c>
      <c r="B2206" t="s">
        <v>9</v>
      </c>
      <c r="C2206">
        <v>2016</v>
      </c>
      <c r="D2206" t="s">
        <v>15</v>
      </c>
      <c r="E2206">
        <v>3</v>
      </c>
      <c r="F2206">
        <v>26</v>
      </c>
      <c r="G2206" t="s">
        <v>14</v>
      </c>
      <c r="H2206" t="s">
        <v>12</v>
      </c>
      <c r="I2206">
        <v>4</v>
      </c>
      <c r="J2206">
        <v>0</v>
      </c>
      <c r="K2206" t="str">
        <f>IF(employee[[#This Row],[LeaveOrNot]]=1, "Leave", "Active")</f>
        <v>Active</v>
      </c>
    </row>
    <row r="2207" spans="1:11" x14ac:dyDescent="0.25">
      <c r="A2207" t="str" cm="1">
        <f t="array" ref="A2207">"EMP" &amp; TEXT(ROW() - ROW(employee[#Headers]), "0000")</f>
        <v>EMP2206</v>
      </c>
      <c r="B2207" t="s">
        <v>9</v>
      </c>
      <c r="C2207">
        <v>2014</v>
      </c>
      <c r="D2207" t="s">
        <v>10</v>
      </c>
      <c r="E2207">
        <v>3</v>
      </c>
      <c r="F2207">
        <v>29</v>
      </c>
      <c r="G2207" t="s">
        <v>11</v>
      </c>
      <c r="H2207" t="s">
        <v>12</v>
      </c>
      <c r="I2207">
        <v>1</v>
      </c>
      <c r="J2207">
        <v>1</v>
      </c>
      <c r="K2207" t="str">
        <f>IF(employee[[#This Row],[LeaveOrNot]]=1, "Leave", "Active")</f>
        <v>Leave</v>
      </c>
    </row>
    <row r="2208" spans="1:11" x14ac:dyDescent="0.25">
      <c r="A2208" t="str" cm="1">
        <f t="array" ref="A2208">"EMP" &amp; TEXT(ROW() - ROW(employee[#Headers]), "0000")</f>
        <v>EMP2207</v>
      </c>
      <c r="B2208" t="s">
        <v>9</v>
      </c>
      <c r="C2208">
        <v>2013</v>
      </c>
      <c r="D2208" t="s">
        <v>10</v>
      </c>
      <c r="E2208">
        <v>2</v>
      </c>
      <c r="F2208">
        <v>30</v>
      </c>
      <c r="G2208" t="s">
        <v>14</v>
      </c>
      <c r="H2208" t="s">
        <v>12</v>
      </c>
      <c r="I2208">
        <v>1</v>
      </c>
      <c r="J2208">
        <v>1</v>
      </c>
      <c r="K2208" t="str">
        <f>IF(employee[[#This Row],[LeaveOrNot]]=1, "Leave", "Active")</f>
        <v>Leave</v>
      </c>
    </row>
    <row r="2209" spans="1:11" x14ac:dyDescent="0.25">
      <c r="A2209" t="str" cm="1">
        <f t="array" ref="A2209">"EMP" &amp; TEXT(ROW() - ROW(employee[#Headers]), "0000")</f>
        <v>EMP2208</v>
      </c>
      <c r="B2209" t="s">
        <v>9</v>
      </c>
      <c r="C2209">
        <v>2015</v>
      </c>
      <c r="D2209" t="s">
        <v>10</v>
      </c>
      <c r="E2209">
        <v>3</v>
      </c>
      <c r="F2209">
        <v>29</v>
      </c>
      <c r="G2209" t="s">
        <v>11</v>
      </c>
      <c r="H2209" t="s">
        <v>17</v>
      </c>
      <c r="I2209">
        <v>1</v>
      </c>
      <c r="J2209">
        <v>0</v>
      </c>
      <c r="K2209" t="str">
        <f>IF(employee[[#This Row],[LeaveOrNot]]=1, "Leave", "Active")</f>
        <v>Active</v>
      </c>
    </row>
    <row r="2210" spans="1:11" x14ac:dyDescent="0.25">
      <c r="A2210" t="str" cm="1">
        <f t="array" ref="A2210">"EMP" &amp; TEXT(ROW() - ROW(employee[#Headers]), "0000")</f>
        <v>EMP2209</v>
      </c>
      <c r="B2210" t="s">
        <v>9</v>
      </c>
      <c r="C2210">
        <v>2012</v>
      </c>
      <c r="D2210" t="s">
        <v>10</v>
      </c>
      <c r="E2210">
        <v>3</v>
      </c>
      <c r="F2210">
        <v>26</v>
      </c>
      <c r="G2210" t="s">
        <v>11</v>
      </c>
      <c r="H2210" t="s">
        <v>12</v>
      </c>
      <c r="I2210">
        <v>4</v>
      </c>
      <c r="J2210">
        <v>0</v>
      </c>
      <c r="K2210" t="str">
        <f>IF(employee[[#This Row],[LeaveOrNot]]=1, "Leave", "Active")</f>
        <v>Active</v>
      </c>
    </row>
    <row r="2211" spans="1:11" x14ac:dyDescent="0.25">
      <c r="A2211" t="str" cm="1">
        <f t="array" ref="A2211">"EMP" &amp; TEXT(ROW() - ROW(employee[#Headers]), "0000")</f>
        <v>EMP2210</v>
      </c>
      <c r="B2211" t="s">
        <v>18</v>
      </c>
      <c r="C2211">
        <v>2017</v>
      </c>
      <c r="D2211" t="s">
        <v>15</v>
      </c>
      <c r="E2211">
        <v>3</v>
      </c>
      <c r="F2211">
        <v>29</v>
      </c>
      <c r="G2211" t="s">
        <v>11</v>
      </c>
      <c r="H2211" t="s">
        <v>12</v>
      </c>
      <c r="I2211">
        <v>1</v>
      </c>
      <c r="J2211">
        <v>0</v>
      </c>
      <c r="K2211" t="str">
        <f>IF(employee[[#This Row],[LeaveOrNot]]=1, "Leave", "Active")</f>
        <v>Active</v>
      </c>
    </row>
    <row r="2212" spans="1:11" x14ac:dyDescent="0.25">
      <c r="A2212" t="str" cm="1">
        <f t="array" ref="A2212">"EMP" &amp; TEXT(ROW() - ROW(employee[#Headers]), "0000")</f>
        <v>EMP2211</v>
      </c>
      <c r="B2212" t="s">
        <v>16</v>
      </c>
      <c r="C2212">
        <v>2017</v>
      </c>
      <c r="D2212" t="s">
        <v>15</v>
      </c>
      <c r="E2212">
        <v>3</v>
      </c>
      <c r="F2212">
        <v>29</v>
      </c>
      <c r="G2212" t="s">
        <v>11</v>
      </c>
      <c r="H2212" t="s">
        <v>12</v>
      </c>
      <c r="I2212">
        <v>2</v>
      </c>
      <c r="J2212">
        <v>0</v>
      </c>
      <c r="K2212" t="str">
        <f>IF(employee[[#This Row],[LeaveOrNot]]=1, "Leave", "Active")</f>
        <v>Active</v>
      </c>
    </row>
    <row r="2213" spans="1:11" x14ac:dyDescent="0.25">
      <c r="A2213" t="str" cm="1">
        <f t="array" ref="A2213">"EMP" &amp; TEXT(ROW() - ROW(employee[#Headers]), "0000")</f>
        <v>EMP2212</v>
      </c>
      <c r="B2213" t="s">
        <v>9</v>
      </c>
      <c r="C2213">
        <v>2015</v>
      </c>
      <c r="D2213" t="s">
        <v>13</v>
      </c>
      <c r="E2213">
        <v>2</v>
      </c>
      <c r="F2213">
        <v>30</v>
      </c>
      <c r="G2213" t="s">
        <v>14</v>
      </c>
      <c r="H2213" t="s">
        <v>17</v>
      </c>
      <c r="I2213">
        <v>1</v>
      </c>
      <c r="J2213">
        <v>1</v>
      </c>
      <c r="K2213" t="str">
        <f>IF(employee[[#This Row],[LeaveOrNot]]=1, "Leave", "Active")</f>
        <v>Leave</v>
      </c>
    </row>
    <row r="2214" spans="1:11" x14ac:dyDescent="0.25">
      <c r="A2214" t="str" cm="1">
        <f t="array" ref="A2214">"EMP" &amp; TEXT(ROW() - ROW(employee[#Headers]), "0000")</f>
        <v>EMP2213</v>
      </c>
      <c r="B2214" t="s">
        <v>9</v>
      </c>
      <c r="C2214">
        <v>2012</v>
      </c>
      <c r="D2214" t="s">
        <v>15</v>
      </c>
      <c r="E2214">
        <v>3</v>
      </c>
      <c r="F2214">
        <v>26</v>
      </c>
      <c r="G2214" t="s">
        <v>14</v>
      </c>
      <c r="H2214" t="s">
        <v>12</v>
      </c>
      <c r="I2214">
        <v>4</v>
      </c>
      <c r="J2214">
        <v>0</v>
      </c>
      <c r="K2214" t="str">
        <f>IF(employee[[#This Row],[LeaveOrNot]]=1, "Leave", "Active")</f>
        <v>Active</v>
      </c>
    </row>
    <row r="2215" spans="1:11" x14ac:dyDescent="0.25">
      <c r="A2215" t="str" cm="1">
        <f t="array" ref="A2215">"EMP" &amp; TEXT(ROW() - ROW(employee[#Headers]), "0000")</f>
        <v>EMP2214</v>
      </c>
      <c r="B2215" t="s">
        <v>9</v>
      </c>
      <c r="C2215">
        <v>2013</v>
      </c>
      <c r="D2215" t="s">
        <v>13</v>
      </c>
      <c r="E2215">
        <v>3</v>
      </c>
      <c r="F2215">
        <v>30</v>
      </c>
      <c r="G2215" t="s">
        <v>11</v>
      </c>
      <c r="H2215" t="s">
        <v>12</v>
      </c>
      <c r="I2215">
        <v>1</v>
      </c>
      <c r="J2215">
        <v>0</v>
      </c>
      <c r="K2215" t="str">
        <f>IF(employee[[#This Row],[LeaveOrNot]]=1, "Leave", "Active")</f>
        <v>Active</v>
      </c>
    </row>
    <row r="2216" spans="1:11" x14ac:dyDescent="0.25">
      <c r="A2216" t="str" cm="1">
        <f t="array" ref="A2216">"EMP" &amp; TEXT(ROW() - ROW(employee[#Headers]), "0000")</f>
        <v>EMP2215</v>
      </c>
      <c r="B2216" t="s">
        <v>9</v>
      </c>
      <c r="C2216">
        <v>2012</v>
      </c>
      <c r="D2216" t="s">
        <v>10</v>
      </c>
      <c r="E2216">
        <v>3</v>
      </c>
      <c r="F2216">
        <v>30</v>
      </c>
      <c r="G2216" t="s">
        <v>14</v>
      </c>
      <c r="H2216" t="s">
        <v>12</v>
      </c>
      <c r="I2216">
        <v>1</v>
      </c>
      <c r="J2216">
        <v>1</v>
      </c>
      <c r="K2216" t="str">
        <f>IF(employee[[#This Row],[LeaveOrNot]]=1, "Leave", "Active")</f>
        <v>Leave</v>
      </c>
    </row>
    <row r="2217" spans="1:11" x14ac:dyDescent="0.25">
      <c r="A2217" t="str" cm="1">
        <f t="array" ref="A2217">"EMP" &amp; TEXT(ROW() - ROW(employee[#Headers]), "0000")</f>
        <v>EMP2216</v>
      </c>
      <c r="B2217" t="s">
        <v>9</v>
      </c>
      <c r="C2217">
        <v>2015</v>
      </c>
      <c r="D2217" t="s">
        <v>15</v>
      </c>
      <c r="E2217">
        <v>3</v>
      </c>
      <c r="F2217">
        <v>26</v>
      </c>
      <c r="G2217" t="s">
        <v>14</v>
      </c>
      <c r="H2217" t="s">
        <v>12</v>
      </c>
      <c r="I2217">
        <v>4</v>
      </c>
      <c r="J2217">
        <v>0</v>
      </c>
      <c r="K2217" t="str">
        <f>IF(employee[[#This Row],[LeaveOrNot]]=1, "Leave", "Active")</f>
        <v>Active</v>
      </c>
    </row>
    <row r="2218" spans="1:11" x14ac:dyDescent="0.25">
      <c r="A2218" t="str" cm="1">
        <f t="array" ref="A2218">"EMP" &amp; TEXT(ROW() - ROW(employee[#Headers]), "0000")</f>
        <v>EMP2217</v>
      </c>
      <c r="B2218" t="s">
        <v>9</v>
      </c>
      <c r="C2218">
        <v>2015</v>
      </c>
      <c r="D2218" t="s">
        <v>13</v>
      </c>
      <c r="E2218">
        <v>3</v>
      </c>
      <c r="F2218">
        <v>28</v>
      </c>
      <c r="G2218" t="s">
        <v>14</v>
      </c>
      <c r="H2218" t="s">
        <v>17</v>
      </c>
      <c r="I2218">
        <v>2</v>
      </c>
      <c r="J2218">
        <v>1</v>
      </c>
      <c r="K2218" t="str">
        <f>IF(employee[[#This Row],[LeaveOrNot]]=1, "Leave", "Active")</f>
        <v>Leave</v>
      </c>
    </row>
    <row r="2219" spans="1:11" x14ac:dyDescent="0.25">
      <c r="A2219" t="str" cm="1">
        <f t="array" ref="A2219">"EMP" &amp; TEXT(ROW() - ROW(employee[#Headers]), "0000")</f>
        <v>EMP2218</v>
      </c>
      <c r="B2219" t="s">
        <v>9</v>
      </c>
      <c r="C2219">
        <v>2014</v>
      </c>
      <c r="D2219" t="s">
        <v>10</v>
      </c>
      <c r="E2219">
        <v>3</v>
      </c>
      <c r="F2219">
        <v>29</v>
      </c>
      <c r="G2219" t="s">
        <v>11</v>
      </c>
      <c r="H2219" t="s">
        <v>12</v>
      </c>
      <c r="I2219">
        <v>1</v>
      </c>
      <c r="J2219">
        <v>0</v>
      </c>
      <c r="K2219" t="str">
        <f>IF(employee[[#This Row],[LeaveOrNot]]=1, "Leave", "Active")</f>
        <v>Active</v>
      </c>
    </row>
    <row r="2220" spans="1:11" x14ac:dyDescent="0.25">
      <c r="A2220" t="str" cm="1">
        <f t="array" ref="A2220">"EMP" &amp; TEXT(ROW() - ROW(employee[#Headers]), "0000")</f>
        <v>EMP2219</v>
      </c>
      <c r="B2220" t="s">
        <v>9</v>
      </c>
      <c r="C2220">
        <v>2013</v>
      </c>
      <c r="D2220" t="s">
        <v>13</v>
      </c>
      <c r="E2220">
        <v>2</v>
      </c>
      <c r="F2220">
        <v>28</v>
      </c>
      <c r="G2220" t="s">
        <v>14</v>
      </c>
      <c r="H2220" t="s">
        <v>12</v>
      </c>
      <c r="I2220">
        <v>1</v>
      </c>
      <c r="J2220">
        <v>1</v>
      </c>
      <c r="K2220" t="str">
        <f>IF(employee[[#This Row],[LeaveOrNot]]=1, "Leave", "Active")</f>
        <v>Leave</v>
      </c>
    </row>
    <row r="2221" spans="1:11" x14ac:dyDescent="0.25">
      <c r="A2221" t="str" cm="1">
        <f t="array" ref="A2221">"EMP" &amp; TEXT(ROW() - ROW(employee[#Headers]), "0000")</f>
        <v>EMP2220</v>
      </c>
      <c r="B2221" t="s">
        <v>9</v>
      </c>
      <c r="C2221">
        <v>2016</v>
      </c>
      <c r="D2221" t="s">
        <v>10</v>
      </c>
      <c r="E2221">
        <v>3</v>
      </c>
      <c r="F2221">
        <v>28</v>
      </c>
      <c r="G2221" t="s">
        <v>14</v>
      </c>
      <c r="H2221" t="s">
        <v>12</v>
      </c>
      <c r="I2221">
        <v>1</v>
      </c>
      <c r="J2221">
        <v>0</v>
      </c>
      <c r="K2221" t="str">
        <f>IF(employee[[#This Row],[LeaveOrNot]]=1, "Leave", "Active")</f>
        <v>Active</v>
      </c>
    </row>
    <row r="2222" spans="1:11" x14ac:dyDescent="0.25">
      <c r="A2222" t="str" cm="1">
        <f t="array" ref="A2222">"EMP" &amp; TEXT(ROW() - ROW(employee[#Headers]), "0000")</f>
        <v>EMP2221</v>
      </c>
      <c r="B2222" t="s">
        <v>16</v>
      </c>
      <c r="C2222">
        <v>2018</v>
      </c>
      <c r="D2222" t="s">
        <v>15</v>
      </c>
      <c r="E2222">
        <v>3</v>
      </c>
      <c r="F2222">
        <v>30</v>
      </c>
      <c r="G2222" t="s">
        <v>14</v>
      </c>
      <c r="H2222" t="s">
        <v>12</v>
      </c>
      <c r="I2222">
        <v>2</v>
      </c>
      <c r="J2222">
        <v>1</v>
      </c>
      <c r="K2222" t="str">
        <f>IF(employee[[#This Row],[LeaveOrNot]]=1, "Leave", "Active")</f>
        <v>Leave</v>
      </c>
    </row>
    <row r="2223" spans="1:11" x14ac:dyDescent="0.25">
      <c r="A2223" t="str" cm="1">
        <f t="array" ref="A2223">"EMP" &amp; TEXT(ROW() - ROW(employee[#Headers]), "0000")</f>
        <v>EMP2222</v>
      </c>
      <c r="B2223" t="s">
        <v>9</v>
      </c>
      <c r="C2223">
        <v>2018</v>
      </c>
      <c r="D2223" t="s">
        <v>13</v>
      </c>
      <c r="E2223">
        <v>3</v>
      </c>
      <c r="F2223">
        <v>29</v>
      </c>
      <c r="G2223" t="s">
        <v>11</v>
      </c>
      <c r="H2223" t="s">
        <v>17</v>
      </c>
      <c r="I2223">
        <v>1</v>
      </c>
      <c r="J2223">
        <v>1</v>
      </c>
      <c r="K2223" t="str">
        <f>IF(employee[[#This Row],[LeaveOrNot]]=1, "Leave", "Active")</f>
        <v>Leave</v>
      </c>
    </row>
    <row r="2224" spans="1:11" x14ac:dyDescent="0.25">
      <c r="A2224" t="str" cm="1">
        <f t="array" ref="A2224">"EMP" &amp; TEXT(ROW() - ROW(employee[#Headers]), "0000")</f>
        <v>EMP2223</v>
      </c>
      <c r="B2224" t="s">
        <v>9</v>
      </c>
      <c r="C2224">
        <v>2016</v>
      </c>
      <c r="D2224" t="s">
        <v>10</v>
      </c>
      <c r="E2224">
        <v>3</v>
      </c>
      <c r="F2224">
        <v>30</v>
      </c>
      <c r="G2224" t="s">
        <v>14</v>
      </c>
      <c r="H2224" t="s">
        <v>17</v>
      </c>
      <c r="I2224">
        <v>2</v>
      </c>
      <c r="J2224">
        <v>0</v>
      </c>
      <c r="K2224" t="str">
        <f>IF(employee[[#This Row],[LeaveOrNot]]=1, "Leave", "Active")</f>
        <v>Active</v>
      </c>
    </row>
    <row r="2225" spans="1:11" x14ac:dyDescent="0.25">
      <c r="A2225" t="str" cm="1">
        <f t="array" ref="A2225">"EMP" &amp; TEXT(ROW() - ROW(employee[#Headers]), "0000")</f>
        <v>EMP2224</v>
      </c>
      <c r="B2225" t="s">
        <v>9</v>
      </c>
      <c r="C2225">
        <v>2015</v>
      </c>
      <c r="D2225" t="s">
        <v>10</v>
      </c>
      <c r="E2225">
        <v>3</v>
      </c>
      <c r="F2225">
        <v>26</v>
      </c>
      <c r="G2225" t="s">
        <v>11</v>
      </c>
      <c r="H2225" t="s">
        <v>12</v>
      </c>
      <c r="I2225">
        <v>4</v>
      </c>
      <c r="J2225">
        <v>0</v>
      </c>
      <c r="K2225" t="str">
        <f>IF(employee[[#This Row],[LeaveOrNot]]=1, "Leave", "Active")</f>
        <v>Active</v>
      </c>
    </row>
    <row r="2226" spans="1:11" x14ac:dyDescent="0.25">
      <c r="A2226" t="str" cm="1">
        <f t="array" ref="A2226">"EMP" &amp; TEXT(ROW() - ROW(employee[#Headers]), "0000")</f>
        <v>EMP2225</v>
      </c>
      <c r="B2226" t="s">
        <v>16</v>
      </c>
      <c r="C2226">
        <v>2017</v>
      </c>
      <c r="D2226" t="s">
        <v>13</v>
      </c>
      <c r="E2226">
        <v>2</v>
      </c>
      <c r="F2226">
        <v>27</v>
      </c>
      <c r="G2226" t="s">
        <v>11</v>
      </c>
      <c r="H2226" t="s">
        <v>17</v>
      </c>
      <c r="I2226">
        <v>5</v>
      </c>
      <c r="J2226">
        <v>1</v>
      </c>
      <c r="K2226" t="str">
        <f>IF(employee[[#This Row],[LeaveOrNot]]=1, "Leave", "Active")</f>
        <v>Leave</v>
      </c>
    </row>
    <row r="2227" spans="1:11" x14ac:dyDescent="0.25">
      <c r="A2227" t="str" cm="1">
        <f t="array" ref="A2227">"EMP" &amp; TEXT(ROW() - ROW(employee[#Headers]), "0000")</f>
        <v>EMP2226</v>
      </c>
      <c r="B2227" t="s">
        <v>16</v>
      </c>
      <c r="C2227">
        <v>2017</v>
      </c>
      <c r="D2227" t="s">
        <v>13</v>
      </c>
      <c r="E2227">
        <v>2</v>
      </c>
      <c r="F2227">
        <v>26</v>
      </c>
      <c r="G2227" t="s">
        <v>14</v>
      </c>
      <c r="H2227" t="s">
        <v>12</v>
      </c>
      <c r="I2227">
        <v>4</v>
      </c>
      <c r="J2227">
        <v>1</v>
      </c>
      <c r="K2227" t="str">
        <f>IF(employee[[#This Row],[LeaveOrNot]]=1, "Leave", "Active")</f>
        <v>Leave</v>
      </c>
    </row>
    <row r="2228" spans="1:11" x14ac:dyDescent="0.25">
      <c r="A2228" t="str" cm="1">
        <f t="array" ref="A2228">"EMP" &amp; TEXT(ROW() - ROW(employee[#Headers]), "0000")</f>
        <v>EMP2227</v>
      </c>
      <c r="B2228" t="s">
        <v>16</v>
      </c>
      <c r="C2228">
        <v>2017</v>
      </c>
      <c r="D2228" t="s">
        <v>15</v>
      </c>
      <c r="E2228">
        <v>3</v>
      </c>
      <c r="F2228">
        <v>26</v>
      </c>
      <c r="G2228" t="s">
        <v>11</v>
      </c>
      <c r="H2228" t="s">
        <v>12</v>
      </c>
      <c r="I2228">
        <v>4</v>
      </c>
      <c r="J2228">
        <v>1</v>
      </c>
      <c r="K2228" t="str">
        <f>IF(employee[[#This Row],[LeaveOrNot]]=1, "Leave", "Active")</f>
        <v>Leave</v>
      </c>
    </row>
    <row r="2229" spans="1:11" x14ac:dyDescent="0.25">
      <c r="A2229" t="str" cm="1">
        <f t="array" ref="A2229">"EMP" &amp; TEXT(ROW() - ROW(employee[#Headers]), "0000")</f>
        <v>EMP2228</v>
      </c>
      <c r="B2229" t="s">
        <v>9</v>
      </c>
      <c r="C2229">
        <v>2017</v>
      </c>
      <c r="D2229" t="s">
        <v>13</v>
      </c>
      <c r="E2229">
        <v>2</v>
      </c>
      <c r="F2229">
        <v>30</v>
      </c>
      <c r="G2229" t="s">
        <v>14</v>
      </c>
      <c r="H2229" t="s">
        <v>12</v>
      </c>
      <c r="I2229">
        <v>2</v>
      </c>
      <c r="J2229">
        <v>1</v>
      </c>
      <c r="K2229" t="str">
        <f>IF(employee[[#This Row],[LeaveOrNot]]=1, "Leave", "Active")</f>
        <v>Leave</v>
      </c>
    </row>
    <row r="2230" spans="1:11" x14ac:dyDescent="0.25">
      <c r="A2230" t="str" cm="1">
        <f t="array" ref="A2230">"EMP" &amp; TEXT(ROW() - ROW(employee[#Headers]), "0000")</f>
        <v>EMP2229</v>
      </c>
      <c r="B2230" t="s">
        <v>9</v>
      </c>
      <c r="C2230">
        <v>2012</v>
      </c>
      <c r="D2230" t="s">
        <v>10</v>
      </c>
      <c r="E2230">
        <v>3</v>
      </c>
      <c r="F2230">
        <v>28</v>
      </c>
      <c r="G2230" t="s">
        <v>11</v>
      </c>
      <c r="H2230" t="s">
        <v>12</v>
      </c>
      <c r="I2230">
        <v>1</v>
      </c>
      <c r="J2230">
        <v>0</v>
      </c>
      <c r="K2230" t="str">
        <f>IF(employee[[#This Row],[LeaveOrNot]]=1, "Leave", "Active")</f>
        <v>Active</v>
      </c>
    </row>
    <row r="2231" spans="1:11" x14ac:dyDescent="0.25">
      <c r="A2231" t="str" cm="1">
        <f t="array" ref="A2231">"EMP" &amp; TEXT(ROW() - ROW(employee[#Headers]), "0000")</f>
        <v>EMP2230</v>
      </c>
      <c r="B2231" t="s">
        <v>9</v>
      </c>
      <c r="C2231">
        <v>2014</v>
      </c>
      <c r="D2231" t="s">
        <v>10</v>
      </c>
      <c r="E2231">
        <v>3</v>
      </c>
      <c r="F2231">
        <v>28</v>
      </c>
      <c r="G2231" t="s">
        <v>11</v>
      </c>
      <c r="H2231" t="s">
        <v>12</v>
      </c>
      <c r="I2231">
        <v>2</v>
      </c>
      <c r="J2231">
        <v>0</v>
      </c>
      <c r="K2231" t="str">
        <f>IF(employee[[#This Row],[LeaveOrNot]]=1, "Leave", "Active")</f>
        <v>Active</v>
      </c>
    </row>
    <row r="2232" spans="1:11" x14ac:dyDescent="0.25">
      <c r="A2232" t="str" cm="1">
        <f t="array" ref="A2232">"EMP" &amp; TEXT(ROW() - ROW(employee[#Headers]), "0000")</f>
        <v>EMP2231</v>
      </c>
      <c r="B2232" t="s">
        <v>18</v>
      </c>
      <c r="C2232">
        <v>2015</v>
      </c>
      <c r="D2232" t="s">
        <v>10</v>
      </c>
      <c r="E2232">
        <v>3</v>
      </c>
      <c r="F2232">
        <v>29</v>
      </c>
      <c r="G2232" t="s">
        <v>14</v>
      </c>
      <c r="H2232" t="s">
        <v>12</v>
      </c>
      <c r="I2232">
        <v>1</v>
      </c>
      <c r="J2232">
        <v>0</v>
      </c>
      <c r="K2232" t="str">
        <f>IF(employee[[#This Row],[LeaveOrNot]]=1, "Leave", "Active")</f>
        <v>Active</v>
      </c>
    </row>
    <row r="2233" spans="1:11" x14ac:dyDescent="0.25">
      <c r="A2233" t="str" cm="1">
        <f t="array" ref="A2233">"EMP" &amp; TEXT(ROW() - ROW(employee[#Headers]), "0000")</f>
        <v>EMP2232</v>
      </c>
      <c r="B2233" t="s">
        <v>16</v>
      </c>
      <c r="C2233">
        <v>2015</v>
      </c>
      <c r="D2233" t="s">
        <v>15</v>
      </c>
      <c r="E2233">
        <v>3</v>
      </c>
      <c r="F2233">
        <v>26</v>
      </c>
      <c r="G2233" t="s">
        <v>11</v>
      </c>
      <c r="H2233" t="s">
        <v>12</v>
      </c>
      <c r="I2233">
        <v>4</v>
      </c>
      <c r="J2233">
        <v>1</v>
      </c>
      <c r="K2233" t="str">
        <f>IF(employee[[#This Row],[LeaveOrNot]]=1, "Leave", "Active")</f>
        <v>Leave</v>
      </c>
    </row>
    <row r="2234" spans="1:11" x14ac:dyDescent="0.25">
      <c r="A2234" t="str" cm="1">
        <f t="array" ref="A2234">"EMP" &amp; TEXT(ROW() - ROW(employee[#Headers]), "0000")</f>
        <v>EMP2233</v>
      </c>
      <c r="B2234" t="s">
        <v>9</v>
      </c>
      <c r="C2234">
        <v>2017</v>
      </c>
      <c r="D2234" t="s">
        <v>13</v>
      </c>
      <c r="E2234">
        <v>3</v>
      </c>
      <c r="F2234">
        <v>30</v>
      </c>
      <c r="G2234" t="s">
        <v>11</v>
      </c>
      <c r="H2234" t="s">
        <v>12</v>
      </c>
      <c r="I2234">
        <v>2</v>
      </c>
      <c r="J2234">
        <v>0</v>
      </c>
      <c r="K2234" t="str">
        <f>IF(employee[[#This Row],[LeaveOrNot]]=1, "Leave", "Active")</f>
        <v>Active</v>
      </c>
    </row>
    <row r="2235" spans="1:11" x14ac:dyDescent="0.25">
      <c r="A2235" t="str" cm="1">
        <f t="array" ref="A2235">"EMP" &amp; TEXT(ROW() - ROW(employee[#Headers]), "0000")</f>
        <v>EMP2234</v>
      </c>
      <c r="B2235" t="s">
        <v>9</v>
      </c>
      <c r="C2235">
        <v>2014</v>
      </c>
      <c r="D2235" t="s">
        <v>15</v>
      </c>
      <c r="E2235">
        <v>3</v>
      </c>
      <c r="F2235">
        <v>28</v>
      </c>
      <c r="G2235" t="s">
        <v>14</v>
      </c>
      <c r="H2235" t="s">
        <v>12</v>
      </c>
      <c r="I2235">
        <v>1</v>
      </c>
      <c r="J2235">
        <v>0</v>
      </c>
      <c r="K2235" t="str">
        <f>IF(employee[[#This Row],[LeaveOrNot]]=1, "Leave", "Active")</f>
        <v>Active</v>
      </c>
    </row>
    <row r="2236" spans="1:11" x14ac:dyDescent="0.25">
      <c r="A2236" t="str" cm="1">
        <f t="array" ref="A2236">"EMP" &amp; TEXT(ROW() - ROW(employee[#Headers]), "0000")</f>
        <v>EMP2235</v>
      </c>
      <c r="B2236" t="s">
        <v>9</v>
      </c>
      <c r="C2236">
        <v>2013</v>
      </c>
      <c r="D2236" t="s">
        <v>10</v>
      </c>
      <c r="E2236">
        <v>1</v>
      </c>
      <c r="F2236">
        <v>30</v>
      </c>
      <c r="G2236" t="s">
        <v>11</v>
      </c>
      <c r="H2236" t="s">
        <v>12</v>
      </c>
      <c r="I2236">
        <v>1</v>
      </c>
      <c r="J2236">
        <v>0</v>
      </c>
      <c r="K2236" t="str">
        <f>IF(employee[[#This Row],[LeaveOrNot]]=1, "Leave", "Active")</f>
        <v>Active</v>
      </c>
    </row>
    <row r="2237" spans="1:11" x14ac:dyDescent="0.25">
      <c r="A2237" t="str" cm="1">
        <f t="array" ref="A2237">"EMP" &amp; TEXT(ROW() - ROW(employee[#Headers]), "0000")</f>
        <v>EMP2236</v>
      </c>
      <c r="B2237" t="s">
        <v>9</v>
      </c>
      <c r="C2237">
        <v>2016</v>
      </c>
      <c r="D2237" t="s">
        <v>10</v>
      </c>
      <c r="E2237">
        <v>3</v>
      </c>
      <c r="F2237">
        <v>27</v>
      </c>
      <c r="G2237" t="s">
        <v>14</v>
      </c>
      <c r="H2237" t="s">
        <v>12</v>
      </c>
      <c r="I2237">
        <v>5</v>
      </c>
      <c r="J2237">
        <v>1</v>
      </c>
      <c r="K2237" t="str">
        <f>IF(employee[[#This Row],[LeaveOrNot]]=1, "Leave", "Active")</f>
        <v>Leave</v>
      </c>
    </row>
    <row r="2238" spans="1:11" x14ac:dyDescent="0.25">
      <c r="A2238" t="str" cm="1">
        <f t="array" ref="A2238">"EMP" &amp; TEXT(ROW() - ROW(employee[#Headers]), "0000")</f>
        <v>EMP2237</v>
      </c>
      <c r="B2238" t="s">
        <v>9</v>
      </c>
      <c r="C2238">
        <v>2014</v>
      </c>
      <c r="D2238" t="s">
        <v>13</v>
      </c>
      <c r="E2238">
        <v>1</v>
      </c>
      <c r="F2238">
        <v>28</v>
      </c>
      <c r="G2238" t="s">
        <v>11</v>
      </c>
      <c r="H2238" t="s">
        <v>12</v>
      </c>
      <c r="I2238">
        <v>1</v>
      </c>
      <c r="J2238">
        <v>0</v>
      </c>
      <c r="K2238" t="str">
        <f>IF(employee[[#This Row],[LeaveOrNot]]=1, "Leave", "Active")</f>
        <v>Active</v>
      </c>
    </row>
    <row r="2239" spans="1:11" x14ac:dyDescent="0.25">
      <c r="A2239" t="str" cm="1">
        <f t="array" ref="A2239">"EMP" &amp; TEXT(ROW() - ROW(employee[#Headers]), "0000")</f>
        <v>EMP2238</v>
      </c>
      <c r="B2239" t="s">
        <v>9</v>
      </c>
      <c r="C2239">
        <v>2015</v>
      </c>
      <c r="D2239" t="s">
        <v>10</v>
      </c>
      <c r="E2239">
        <v>3</v>
      </c>
      <c r="F2239">
        <v>30</v>
      </c>
      <c r="G2239" t="s">
        <v>11</v>
      </c>
      <c r="H2239" t="s">
        <v>12</v>
      </c>
      <c r="I2239">
        <v>1</v>
      </c>
      <c r="J2239">
        <v>0</v>
      </c>
      <c r="K2239" t="str">
        <f>IF(employee[[#This Row],[LeaveOrNot]]=1, "Leave", "Active")</f>
        <v>Active</v>
      </c>
    </row>
    <row r="2240" spans="1:11" x14ac:dyDescent="0.25">
      <c r="A2240" t="str" cm="1">
        <f t="array" ref="A2240">"EMP" &amp; TEXT(ROW() - ROW(employee[#Headers]), "0000")</f>
        <v>EMP2239</v>
      </c>
      <c r="B2240" t="s">
        <v>9</v>
      </c>
      <c r="C2240">
        <v>2013</v>
      </c>
      <c r="D2240" t="s">
        <v>15</v>
      </c>
      <c r="E2240">
        <v>3</v>
      </c>
      <c r="F2240">
        <v>27</v>
      </c>
      <c r="G2240" t="s">
        <v>11</v>
      </c>
      <c r="H2240" t="s">
        <v>12</v>
      </c>
      <c r="I2240">
        <v>5</v>
      </c>
      <c r="J2240">
        <v>0</v>
      </c>
      <c r="K2240" t="str">
        <f>IF(employee[[#This Row],[LeaveOrNot]]=1, "Leave", "Active")</f>
        <v>Active</v>
      </c>
    </row>
    <row r="2241" spans="1:11" x14ac:dyDescent="0.25">
      <c r="A2241" t="str" cm="1">
        <f t="array" ref="A2241">"EMP" &amp; TEXT(ROW() - ROW(employee[#Headers]), "0000")</f>
        <v>EMP2240</v>
      </c>
      <c r="B2241" t="s">
        <v>9</v>
      </c>
      <c r="C2241">
        <v>2017</v>
      </c>
      <c r="D2241" t="s">
        <v>13</v>
      </c>
      <c r="E2241">
        <v>2</v>
      </c>
      <c r="F2241">
        <v>27</v>
      </c>
      <c r="G2241" t="s">
        <v>11</v>
      </c>
      <c r="H2241" t="s">
        <v>12</v>
      </c>
      <c r="I2241">
        <v>5</v>
      </c>
      <c r="J2241">
        <v>0</v>
      </c>
      <c r="K2241" t="str">
        <f>IF(employee[[#This Row],[LeaveOrNot]]=1, "Leave", "Active")</f>
        <v>Active</v>
      </c>
    </row>
    <row r="2242" spans="1:11" x14ac:dyDescent="0.25">
      <c r="A2242" t="str" cm="1">
        <f t="array" ref="A2242">"EMP" &amp; TEXT(ROW() - ROW(employee[#Headers]), "0000")</f>
        <v>EMP2241</v>
      </c>
      <c r="B2242" t="s">
        <v>16</v>
      </c>
      <c r="C2242">
        <v>2017</v>
      </c>
      <c r="D2242" t="s">
        <v>15</v>
      </c>
      <c r="E2242">
        <v>2</v>
      </c>
      <c r="F2242">
        <v>28</v>
      </c>
      <c r="G2242" t="s">
        <v>11</v>
      </c>
      <c r="H2242" t="s">
        <v>12</v>
      </c>
      <c r="I2242">
        <v>1</v>
      </c>
      <c r="J2242">
        <v>1</v>
      </c>
      <c r="K2242" t="str">
        <f>IF(employee[[#This Row],[LeaveOrNot]]=1, "Leave", "Active")</f>
        <v>Leave</v>
      </c>
    </row>
    <row r="2243" spans="1:11" x14ac:dyDescent="0.25">
      <c r="A2243" t="str" cm="1">
        <f t="array" ref="A2243">"EMP" &amp; TEXT(ROW() - ROW(employee[#Headers]), "0000")</f>
        <v>EMP2242</v>
      </c>
      <c r="B2243" t="s">
        <v>16</v>
      </c>
      <c r="C2243">
        <v>2017</v>
      </c>
      <c r="D2243" t="s">
        <v>15</v>
      </c>
      <c r="E2243">
        <v>2</v>
      </c>
      <c r="F2243">
        <v>27</v>
      </c>
      <c r="G2243" t="s">
        <v>11</v>
      </c>
      <c r="H2243" t="s">
        <v>12</v>
      </c>
      <c r="I2243">
        <v>5</v>
      </c>
      <c r="J2243">
        <v>1</v>
      </c>
      <c r="K2243" t="str">
        <f>IF(employee[[#This Row],[LeaveOrNot]]=1, "Leave", "Active")</f>
        <v>Leave</v>
      </c>
    </row>
    <row r="2244" spans="1:11" x14ac:dyDescent="0.25">
      <c r="A2244" t="str" cm="1">
        <f t="array" ref="A2244">"EMP" &amp; TEXT(ROW() - ROW(employee[#Headers]), "0000")</f>
        <v>EMP2243</v>
      </c>
      <c r="B2244" t="s">
        <v>16</v>
      </c>
      <c r="C2244">
        <v>2014</v>
      </c>
      <c r="D2244" t="s">
        <v>15</v>
      </c>
      <c r="E2244">
        <v>3</v>
      </c>
      <c r="F2244">
        <v>27</v>
      </c>
      <c r="G2244" t="s">
        <v>11</v>
      </c>
      <c r="H2244" t="s">
        <v>12</v>
      </c>
      <c r="I2244">
        <v>5</v>
      </c>
      <c r="J2244">
        <v>0</v>
      </c>
      <c r="K2244" t="str">
        <f>IF(employee[[#This Row],[LeaveOrNot]]=1, "Leave", "Active")</f>
        <v>Active</v>
      </c>
    </row>
    <row r="2245" spans="1:11" x14ac:dyDescent="0.25">
      <c r="A2245" t="str" cm="1">
        <f t="array" ref="A2245">"EMP" &amp; TEXT(ROW() - ROW(employee[#Headers]), "0000")</f>
        <v>EMP2244</v>
      </c>
      <c r="B2245" t="s">
        <v>18</v>
      </c>
      <c r="C2245">
        <v>2014</v>
      </c>
      <c r="D2245" t="s">
        <v>15</v>
      </c>
      <c r="E2245">
        <v>2</v>
      </c>
      <c r="F2245">
        <v>27</v>
      </c>
      <c r="G2245" t="s">
        <v>14</v>
      </c>
      <c r="H2245" t="s">
        <v>12</v>
      </c>
      <c r="I2245">
        <v>5</v>
      </c>
      <c r="J2245">
        <v>0</v>
      </c>
      <c r="K2245" t="str">
        <f>IF(employee[[#This Row],[LeaveOrNot]]=1, "Leave", "Active")</f>
        <v>Active</v>
      </c>
    </row>
    <row r="2246" spans="1:11" x14ac:dyDescent="0.25">
      <c r="A2246" t="str" cm="1">
        <f t="array" ref="A2246">"EMP" &amp; TEXT(ROW() - ROW(employee[#Headers]), "0000")</f>
        <v>EMP2245</v>
      </c>
      <c r="B2246" t="s">
        <v>9</v>
      </c>
      <c r="C2246">
        <v>2015</v>
      </c>
      <c r="D2246" t="s">
        <v>10</v>
      </c>
      <c r="E2246">
        <v>3</v>
      </c>
      <c r="F2246">
        <v>29</v>
      </c>
      <c r="G2246" t="s">
        <v>11</v>
      </c>
      <c r="H2246" t="s">
        <v>12</v>
      </c>
      <c r="I2246">
        <v>2</v>
      </c>
      <c r="J2246">
        <v>0</v>
      </c>
      <c r="K2246" t="str">
        <f>IF(employee[[#This Row],[LeaveOrNot]]=1, "Leave", "Active")</f>
        <v>Active</v>
      </c>
    </row>
    <row r="2247" spans="1:11" x14ac:dyDescent="0.25">
      <c r="A2247" t="str" cm="1">
        <f t="array" ref="A2247">"EMP" &amp; TEXT(ROW() - ROW(employee[#Headers]), "0000")</f>
        <v>EMP2246</v>
      </c>
      <c r="B2247" t="s">
        <v>9</v>
      </c>
      <c r="C2247">
        <v>2012</v>
      </c>
      <c r="D2247" t="s">
        <v>13</v>
      </c>
      <c r="E2247">
        <v>3</v>
      </c>
      <c r="F2247">
        <v>27</v>
      </c>
      <c r="G2247" t="s">
        <v>11</v>
      </c>
      <c r="H2247" t="s">
        <v>12</v>
      </c>
      <c r="I2247">
        <v>5</v>
      </c>
      <c r="J2247">
        <v>0</v>
      </c>
      <c r="K2247" t="str">
        <f>IF(employee[[#This Row],[LeaveOrNot]]=1, "Leave", "Active")</f>
        <v>Active</v>
      </c>
    </row>
    <row r="2248" spans="1:11" x14ac:dyDescent="0.25">
      <c r="A2248" t="str" cm="1">
        <f t="array" ref="A2248">"EMP" &amp; TEXT(ROW() - ROW(employee[#Headers]), "0000")</f>
        <v>EMP2247</v>
      </c>
      <c r="B2248" t="s">
        <v>9</v>
      </c>
      <c r="C2248">
        <v>2017</v>
      </c>
      <c r="D2248" t="s">
        <v>10</v>
      </c>
      <c r="E2248">
        <v>3</v>
      </c>
      <c r="F2248">
        <v>30</v>
      </c>
      <c r="G2248" t="s">
        <v>11</v>
      </c>
      <c r="H2248" t="s">
        <v>12</v>
      </c>
      <c r="I2248">
        <v>2</v>
      </c>
      <c r="J2248">
        <v>0</v>
      </c>
      <c r="K2248" t="str">
        <f>IF(employee[[#This Row],[LeaveOrNot]]=1, "Leave", "Active")</f>
        <v>Active</v>
      </c>
    </row>
    <row r="2249" spans="1:11" x14ac:dyDescent="0.25">
      <c r="A2249" t="str" cm="1">
        <f t="array" ref="A2249">"EMP" &amp; TEXT(ROW() - ROW(employee[#Headers]), "0000")</f>
        <v>EMP2248</v>
      </c>
      <c r="B2249" t="s">
        <v>9</v>
      </c>
      <c r="C2249">
        <v>2014</v>
      </c>
      <c r="D2249" t="s">
        <v>10</v>
      </c>
      <c r="E2249">
        <v>1</v>
      </c>
      <c r="F2249">
        <v>27</v>
      </c>
      <c r="G2249" t="s">
        <v>14</v>
      </c>
      <c r="H2249" t="s">
        <v>12</v>
      </c>
      <c r="I2249">
        <v>5</v>
      </c>
      <c r="J2249">
        <v>0</v>
      </c>
      <c r="K2249" t="str">
        <f>IF(employee[[#This Row],[LeaveOrNot]]=1, "Leave", "Active")</f>
        <v>Active</v>
      </c>
    </row>
    <row r="2250" spans="1:11" x14ac:dyDescent="0.25">
      <c r="A2250" t="str" cm="1">
        <f t="array" ref="A2250">"EMP" &amp; TEXT(ROW() - ROW(employee[#Headers]), "0000")</f>
        <v>EMP2249</v>
      </c>
      <c r="B2250" t="s">
        <v>9</v>
      </c>
      <c r="C2250">
        <v>2014</v>
      </c>
      <c r="D2250" t="s">
        <v>13</v>
      </c>
      <c r="E2250">
        <v>1</v>
      </c>
      <c r="F2250">
        <v>26</v>
      </c>
      <c r="G2250" t="s">
        <v>11</v>
      </c>
      <c r="H2250" t="s">
        <v>12</v>
      </c>
      <c r="I2250">
        <v>4</v>
      </c>
      <c r="J2250">
        <v>0</v>
      </c>
      <c r="K2250" t="str">
        <f>IF(employee[[#This Row],[LeaveOrNot]]=1, "Leave", "Active")</f>
        <v>Active</v>
      </c>
    </row>
    <row r="2251" spans="1:11" x14ac:dyDescent="0.25">
      <c r="A2251" t="str" cm="1">
        <f t="array" ref="A2251">"EMP" &amp; TEXT(ROW() - ROW(employee[#Headers]), "0000")</f>
        <v>EMP2250</v>
      </c>
      <c r="B2251" t="s">
        <v>9</v>
      </c>
      <c r="C2251">
        <v>2012</v>
      </c>
      <c r="D2251" t="s">
        <v>10</v>
      </c>
      <c r="E2251">
        <v>3</v>
      </c>
      <c r="F2251">
        <v>29</v>
      </c>
      <c r="G2251" t="s">
        <v>11</v>
      </c>
      <c r="H2251" t="s">
        <v>17</v>
      </c>
      <c r="I2251">
        <v>2</v>
      </c>
      <c r="J2251">
        <v>0</v>
      </c>
      <c r="K2251" t="str">
        <f>IF(employee[[#This Row],[LeaveOrNot]]=1, "Leave", "Active")</f>
        <v>Active</v>
      </c>
    </row>
    <row r="2252" spans="1:11" x14ac:dyDescent="0.25">
      <c r="A2252" t="str" cm="1">
        <f t="array" ref="A2252">"EMP" &amp; TEXT(ROW() - ROW(employee[#Headers]), "0000")</f>
        <v>EMP2251</v>
      </c>
      <c r="B2252" t="s">
        <v>9</v>
      </c>
      <c r="C2252">
        <v>2012</v>
      </c>
      <c r="D2252" t="s">
        <v>15</v>
      </c>
      <c r="E2252">
        <v>3</v>
      </c>
      <c r="F2252">
        <v>30</v>
      </c>
      <c r="G2252" t="s">
        <v>11</v>
      </c>
      <c r="H2252" t="s">
        <v>12</v>
      </c>
      <c r="I2252">
        <v>1</v>
      </c>
      <c r="J2252">
        <v>0</v>
      </c>
      <c r="K2252" t="str">
        <f>IF(employee[[#This Row],[LeaveOrNot]]=1, "Leave", "Active")</f>
        <v>Active</v>
      </c>
    </row>
    <row r="2253" spans="1:11" x14ac:dyDescent="0.25">
      <c r="A2253" t="str" cm="1">
        <f t="array" ref="A2253">"EMP" &amp; TEXT(ROW() - ROW(employee[#Headers]), "0000")</f>
        <v>EMP2252</v>
      </c>
      <c r="B2253" t="s">
        <v>9</v>
      </c>
      <c r="C2253">
        <v>2015</v>
      </c>
      <c r="D2253" t="s">
        <v>10</v>
      </c>
      <c r="E2253">
        <v>3</v>
      </c>
      <c r="F2253">
        <v>27</v>
      </c>
      <c r="G2253" t="s">
        <v>14</v>
      </c>
      <c r="H2253" t="s">
        <v>12</v>
      </c>
      <c r="I2253">
        <v>5</v>
      </c>
      <c r="J2253">
        <v>0</v>
      </c>
      <c r="K2253" t="str">
        <f>IF(employee[[#This Row],[LeaveOrNot]]=1, "Leave", "Active")</f>
        <v>Active</v>
      </c>
    </row>
    <row r="2254" spans="1:11" x14ac:dyDescent="0.25">
      <c r="A2254" t="str" cm="1">
        <f t="array" ref="A2254">"EMP" &amp; TEXT(ROW() - ROW(employee[#Headers]), "0000")</f>
        <v>EMP2253</v>
      </c>
      <c r="B2254" t="s">
        <v>16</v>
      </c>
      <c r="C2254">
        <v>2017</v>
      </c>
      <c r="D2254" t="s">
        <v>15</v>
      </c>
      <c r="E2254">
        <v>2</v>
      </c>
      <c r="F2254">
        <v>30</v>
      </c>
      <c r="G2254" t="s">
        <v>14</v>
      </c>
      <c r="H2254" t="s">
        <v>12</v>
      </c>
      <c r="I2254">
        <v>2</v>
      </c>
      <c r="J2254">
        <v>0</v>
      </c>
      <c r="K2254" t="str">
        <f>IF(employee[[#This Row],[LeaveOrNot]]=1, "Leave", "Active")</f>
        <v>Active</v>
      </c>
    </row>
    <row r="2255" spans="1:11" x14ac:dyDescent="0.25">
      <c r="A2255" t="str" cm="1">
        <f t="array" ref="A2255">"EMP" &amp; TEXT(ROW() - ROW(employee[#Headers]), "0000")</f>
        <v>EMP2254</v>
      </c>
      <c r="B2255" t="s">
        <v>16</v>
      </c>
      <c r="C2255">
        <v>2018</v>
      </c>
      <c r="D2255" t="s">
        <v>15</v>
      </c>
      <c r="E2255">
        <v>3</v>
      </c>
      <c r="F2255">
        <v>29</v>
      </c>
      <c r="G2255" t="s">
        <v>11</v>
      </c>
      <c r="H2255" t="s">
        <v>12</v>
      </c>
      <c r="I2255">
        <v>2</v>
      </c>
      <c r="J2255">
        <v>1</v>
      </c>
      <c r="K2255" t="str">
        <f>IF(employee[[#This Row],[LeaveOrNot]]=1, "Leave", "Active")</f>
        <v>Leave</v>
      </c>
    </row>
    <row r="2256" spans="1:11" x14ac:dyDescent="0.25">
      <c r="A2256" t="str" cm="1">
        <f t="array" ref="A2256">"EMP" &amp; TEXT(ROW() - ROW(employee[#Headers]), "0000")</f>
        <v>EMP2255</v>
      </c>
      <c r="B2256" t="s">
        <v>9</v>
      </c>
      <c r="C2256">
        <v>2015</v>
      </c>
      <c r="D2256" t="s">
        <v>10</v>
      </c>
      <c r="E2256">
        <v>3</v>
      </c>
      <c r="F2256">
        <v>28</v>
      </c>
      <c r="G2256" t="s">
        <v>11</v>
      </c>
      <c r="H2256" t="s">
        <v>12</v>
      </c>
      <c r="I2256">
        <v>2</v>
      </c>
      <c r="J2256">
        <v>0</v>
      </c>
      <c r="K2256" t="str">
        <f>IF(employee[[#This Row],[LeaveOrNot]]=1, "Leave", "Active")</f>
        <v>Active</v>
      </c>
    </row>
    <row r="2257" spans="1:11" x14ac:dyDescent="0.25">
      <c r="A2257" t="str" cm="1">
        <f t="array" ref="A2257">"EMP" &amp; TEXT(ROW() - ROW(employee[#Headers]), "0000")</f>
        <v>EMP2256</v>
      </c>
      <c r="B2257" t="s">
        <v>9</v>
      </c>
      <c r="C2257">
        <v>2013</v>
      </c>
      <c r="D2257" t="s">
        <v>10</v>
      </c>
      <c r="E2257">
        <v>3</v>
      </c>
      <c r="F2257">
        <v>26</v>
      </c>
      <c r="G2257" t="s">
        <v>14</v>
      </c>
      <c r="H2257" t="s">
        <v>12</v>
      </c>
      <c r="I2257">
        <v>4</v>
      </c>
      <c r="J2257">
        <v>0</v>
      </c>
      <c r="K2257" t="str">
        <f>IF(employee[[#This Row],[LeaveOrNot]]=1, "Leave", "Active")</f>
        <v>Active</v>
      </c>
    </row>
    <row r="2258" spans="1:11" x14ac:dyDescent="0.25">
      <c r="A2258" t="str" cm="1">
        <f t="array" ref="A2258">"EMP" &amp; TEXT(ROW() - ROW(employee[#Headers]), "0000")</f>
        <v>EMP2257</v>
      </c>
      <c r="B2258" t="s">
        <v>16</v>
      </c>
      <c r="C2258">
        <v>2016</v>
      </c>
      <c r="D2258" t="s">
        <v>15</v>
      </c>
      <c r="E2258">
        <v>3</v>
      </c>
      <c r="F2258">
        <v>27</v>
      </c>
      <c r="G2258" t="s">
        <v>11</v>
      </c>
      <c r="H2258" t="s">
        <v>17</v>
      </c>
      <c r="I2258">
        <v>5</v>
      </c>
      <c r="J2258">
        <v>1</v>
      </c>
      <c r="K2258" t="str">
        <f>IF(employee[[#This Row],[LeaveOrNot]]=1, "Leave", "Active")</f>
        <v>Leave</v>
      </c>
    </row>
    <row r="2259" spans="1:11" x14ac:dyDescent="0.25">
      <c r="A2259" t="str" cm="1">
        <f t="array" ref="A2259">"EMP" &amp; TEXT(ROW() - ROW(employee[#Headers]), "0000")</f>
        <v>EMP2258</v>
      </c>
      <c r="B2259" t="s">
        <v>9</v>
      </c>
      <c r="C2259">
        <v>2014</v>
      </c>
      <c r="D2259" t="s">
        <v>13</v>
      </c>
      <c r="E2259">
        <v>1</v>
      </c>
      <c r="F2259">
        <v>26</v>
      </c>
      <c r="G2259" t="s">
        <v>14</v>
      </c>
      <c r="H2259" t="s">
        <v>12</v>
      </c>
      <c r="I2259">
        <v>4</v>
      </c>
      <c r="J2259">
        <v>1</v>
      </c>
      <c r="K2259" t="str">
        <f>IF(employee[[#This Row],[LeaveOrNot]]=1, "Leave", "Active")</f>
        <v>Leave</v>
      </c>
    </row>
    <row r="2260" spans="1:11" x14ac:dyDescent="0.25">
      <c r="A2260" t="str" cm="1">
        <f t="array" ref="A2260">"EMP" &amp; TEXT(ROW() - ROW(employee[#Headers]), "0000")</f>
        <v>EMP2259</v>
      </c>
      <c r="B2260" t="s">
        <v>9</v>
      </c>
      <c r="C2260">
        <v>2017</v>
      </c>
      <c r="D2260" t="s">
        <v>13</v>
      </c>
      <c r="E2260">
        <v>3</v>
      </c>
      <c r="F2260">
        <v>27</v>
      </c>
      <c r="G2260" t="s">
        <v>11</v>
      </c>
      <c r="H2260" t="s">
        <v>17</v>
      </c>
      <c r="I2260">
        <v>5</v>
      </c>
      <c r="J2260">
        <v>0</v>
      </c>
      <c r="K2260" t="str">
        <f>IF(employee[[#This Row],[LeaveOrNot]]=1, "Leave", "Active")</f>
        <v>Active</v>
      </c>
    </row>
    <row r="2261" spans="1:11" x14ac:dyDescent="0.25">
      <c r="A2261" t="str" cm="1">
        <f t="array" ref="A2261">"EMP" &amp; TEXT(ROW() - ROW(employee[#Headers]), "0000")</f>
        <v>EMP2260</v>
      </c>
      <c r="B2261" t="s">
        <v>18</v>
      </c>
      <c r="C2261">
        <v>2013</v>
      </c>
      <c r="D2261" t="s">
        <v>15</v>
      </c>
      <c r="E2261">
        <v>3</v>
      </c>
      <c r="F2261">
        <v>30</v>
      </c>
      <c r="G2261" t="s">
        <v>11</v>
      </c>
      <c r="H2261" t="s">
        <v>12</v>
      </c>
      <c r="I2261">
        <v>1</v>
      </c>
      <c r="J2261">
        <v>0</v>
      </c>
      <c r="K2261" t="str">
        <f>IF(employee[[#This Row],[LeaveOrNot]]=1, "Leave", "Active")</f>
        <v>Active</v>
      </c>
    </row>
    <row r="2262" spans="1:11" x14ac:dyDescent="0.25">
      <c r="A2262" t="str" cm="1">
        <f t="array" ref="A2262">"EMP" &amp; TEXT(ROW() - ROW(employee[#Headers]), "0000")</f>
        <v>EMP2261</v>
      </c>
      <c r="B2262" t="s">
        <v>16</v>
      </c>
      <c r="C2262">
        <v>2018</v>
      </c>
      <c r="D2262" t="s">
        <v>10</v>
      </c>
      <c r="E2262">
        <v>3</v>
      </c>
      <c r="F2262">
        <v>26</v>
      </c>
      <c r="G2262" t="s">
        <v>11</v>
      </c>
      <c r="H2262" t="s">
        <v>12</v>
      </c>
      <c r="I2262">
        <v>4</v>
      </c>
      <c r="J2262">
        <v>1</v>
      </c>
      <c r="K2262" t="str">
        <f>IF(employee[[#This Row],[LeaveOrNot]]=1, "Leave", "Active")</f>
        <v>Leave</v>
      </c>
    </row>
    <row r="2263" spans="1:11" x14ac:dyDescent="0.25">
      <c r="A2263" t="str" cm="1">
        <f t="array" ref="A2263">"EMP" &amp; TEXT(ROW() - ROW(employee[#Headers]), "0000")</f>
        <v>EMP2262</v>
      </c>
      <c r="B2263" t="s">
        <v>9</v>
      </c>
      <c r="C2263">
        <v>2012</v>
      </c>
      <c r="D2263" t="s">
        <v>10</v>
      </c>
      <c r="E2263">
        <v>3</v>
      </c>
      <c r="F2263">
        <v>26</v>
      </c>
      <c r="G2263" t="s">
        <v>11</v>
      </c>
      <c r="H2263" t="s">
        <v>12</v>
      </c>
      <c r="I2263">
        <v>4</v>
      </c>
      <c r="J2263">
        <v>0</v>
      </c>
      <c r="K2263" t="str">
        <f>IF(employee[[#This Row],[LeaveOrNot]]=1, "Leave", "Active")</f>
        <v>Active</v>
      </c>
    </row>
    <row r="2264" spans="1:11" x14ac:dyDescent="0.25">
      <c r="A2264" t="str" cm="1">
        <f t="array" ref="A2264">"EMP" &amp; TEXT(ROW() - ROW(employee[#Headers]), "0000")</f>
        <v>EMP2263</v>
      </c>
      <c r="B2264" t="s">
        <v>9</v>
      </c>
      <c r="C2264">
        <v>2013</v>
      </c>
      <c r="D2264" t="s">
        <v>10</v>
      </c>
      <c r="E2264">
        <v>3</v>
      </c>
      <c r="F2264">
        <v>26</v>
      </c>
      <c r="G2264" t="s">
        <v>11</v>
      </c>
      <c r="H2264" t="s">
        <v>12</v>
      </c>
      <c r="I2264">
        <v>4</v>
      </c>
      <c r="J2264">
        <v>0</v>
      </c>
      <c r="K2264" t="str">
        <f>IF(employee[[#This Row],[LeaveOrNot]]=1, "Leave", "Active")</f>
        <v>Active</v>
      </c>
    </row>
    <row r="2265" spans="1:11" x14ac:dyDescent="0.25">
      <c r="A2265" t="str" cm="1">
        <f t="array" ref="A2265">"EMP" &amp; TEXT(ROW() - ROW(employee[#Headers]), "0000")</f>
        <v>EMP2264</v>
      </c>
      <c r="B2265" t="s">
        <v>9</v>
      </c>
      <c r="C2265">
        <v>2015</v>
      </c>
      <c r="D2265" t="s">
        <v>15</v>
      </c>
      <c r="E2265">
        <v>3</v>
      </c>
      <c r="F2265">
        <v>26</v>
      </c>
      <c r="G2265" t="s">
        <v>14</v>
      </c>
      <c r="H2265" t="s">
        <v>12</v>
      </c>
      <c r="I2265">
        <v>4</v>
      </c>
      <c r="J2265">
        <v>0</v>
      </c>
      <c r="K2265" t="str">
        <f>IF(employee[[#This Row],[LeaveOrNot]]=1, "Leave", "Active")</f>
        <v>Active</v>
      </c>
    </row>
    <row r="2266" spans="1:11" x14ac:dyDescent="0.25">
      <c r="A2266" t="str" cm="1">
        <f t="array" ref="A2266">"EMP" &amp; TEXT(ROW() - ROW(employee[#Headers]), "0000")</f>
        <v>EMP2265</v>
      </c>
      <c r="B2266" t="s">
        <v>9</v>
      </c>
      <c r="C2266">
        <v>2016</v>
      </c>
      <c r="D2266" t="s">
        <v>13</v>
      </c>
      <c r="E2266">
        <v>3</v>
      </c>
      <c r="F2266">
        <v>29</v>
      </c>
      <c r="G2266" t="s">
        <v>11</v>
      </c>
      <c r="H2266" t="s">
        <v>12</v>
      </c>
      <c r="I2266">
        <v>2</v>
      </c>
      <c r="J2266">
        <v>0</v>
      </c>
      <c r="K2266" t="str">
        <f>IF(employee[[#This Row],[LeaveOrNot]]=1, "Leave", "Active")</f>
        <v>Active</v>
      </c>
    </row>
    <row r="2267" spans="1:11" x14ac:dyDescent="0.25">
      <c r="A2267" t="str" cm="1">
        <f t="array" ref="A2267">"EMP" &amp; TEXT(ROW() - ROW(employee[#Headers]), "0000")</f>
        <v>EMP2266</v>
      </c>
      <c r="B2267" t="s">
        <v>9</v>
      </c>
      <c r="C2267">
        <v>2018</v>
      </c>
      <c r="D2267" t="s">
        <v>10</v>
      </c>
      <c r="E2267">
        <v>3</v>
      </c>
      <c r="F2267">
        <v>29</v>
      </c>
      <c r="G2267" t="s">
        <v>14</v>
      </c>
      <c r="H2267" t="s">
        <v>17</v>
      </c>
      <c r="I2267">
        <v>2</v>
      </c>
      <c r="J2267">
        <v>1</v>
      </c>
      <c r="K2267" t="str">
        <f>IF(employee[[#This Row],[LeaveOrNot]]=1, "Leave", "Active")</f>
        <v>Leave</v>
      </c>
    </row>
    <row r="2268" spans="1:11" x14ac:dyDescent="0.25">
      <c r="A2268" t="str" cm="1">
        <f t="array" ref="A2268">"EMP" &amp; TEXT(ROW() - ROW(employee[#Headers]), "0000")</f>
        <v>EMP2267</v>
      </c>
      <c r="B2268" t="s">
        <v>9</v>
      </c>
      <c r="C2268">
        <v>2016</v>
      </c>
      <c r="D2268" t="s">
        <v>10</v>
      </c>
      <c r="E2268">
        <v>3</v>
      </c>
      <c r="F2268">
        <v>28</v>
      </c>
      <c r="G2268" t="s">
        <v>11</v>
      </c>
      <c r="H2268" t="s">
        <v>12</v>
      </c>
      <c r="I2268">
        <v>1</v>
      </c>
      <c r="J2268">
        <v>0</v>
      </c>
      <c r="K2268" t="str">
        <f>IF(employee[[#This Row],[LeaveOrNot]]=1, "Leave", "Active")</f>
        <v>Active</v>
      </c>
    </row>
    <row r="2269" spans="1:11" x14ac:dyDescent="0.25">
      <c r="A2269" t="str" cm="1">
        <f t="array" ref="A2269">"EMP" &amp; TEXT(ROW() - ROW(employee[#Headers]), "0000")</f>
        <v>EMP2268</v>
      </c>
      <c r="B2269" t="s">
        <v>16</v>
      </c>
      <c r="C2269">
        <v>2012</v>
      </c>
      <c r="D2269" t="s">
        <v>13</v>
      </c>
      <c r="E2269">
        <v>3</v>
      </c>
      <c r="F2269">
        <v>30</v>
      </c>
      <c r="G2269" t="s">
        <v>11</v>
      </c>
      <c r="H2269" t="s">
        <v>12</v>
      </c>
      <c r="I2269">
        <v>1</v>
      </c>
      <c r="J2269">
        <v>0</v>
      </c>
      <c r="K2269" t="str">
        <f>IF(employee[[#This Row],[LeaveOrNot]]=1, "Leave", "Active")</f>
        <v>Active</v>
      </c>
    </row>
    <row r="2270" spans="1:11" x14ac:dyDescent="0.25">
      <c r="A2270" t="str" cm="1">
        <f t="array" ref="A2270">"EMP" &amp; TEXT(ROW() - ROW(employee[#Headers]), "0000")</f>
        <v>EMP2269</v>
      </c>
      <c r="B2270" t="s">
        <v>9</v>
      </c>
      <c r="C2270">
        <v>2014</v>
      </c>
      <c r="D2270" t="s">
        <v>10</v>
      </c>
      <c r="E2270">
        <v>3</v>
      </c>
      <c r="F2270">
        <v>30</v>
      </c>
      <c r="G2270" t="s">
        <v>14</v>
      </c>
      <c r="H2270" t="s">
        <v>12</v>
      </c>
      <c r="I2270">
        <v>2</v>
      </c>
      <c r="J2270">
        <v>0</v>
      </c>
      <c r="K2270" t="str">
        <f>IF(employee[[#This Row],[LeaveOrNot]]=1, "Leave", "Active")</f>
        <v>Active</v>
      </c>
    </row>
    <row r="2271" spans="1:11" x14ac:dyDescent="0.25">
      <c r="A2271" t="str" cm="1">
        <f t="array" ref="A2271">"EMP" &amp; TEXT(ROW() - ROW(employee[#Headers]), "0000")</f>
        <v>EMP2270</v>
      </c>
      <c r="B2271" t="s">
        <v>9</v>
      </c>
      <c r="C2271">
        <v>2013</v>
      </c>
      <c r="D2271" t="s">
        <v>10</v>
      </c>
      <c r="E2271">
        <v>3</v>
      </c>
      <c r="F2271">
        <v>27</v>
      </c>
      <c r="G2271" t="s">
        <v>11</v>
      </c>
      <c r="H2271" t="s">
        <v>12</v>
      </c>
      <c r="I2271">
        <v>5</v>
      </c>
      <c r="J2271">
        <v>1</v>
      </c>
      <c r="K2271" t="str">
        <f>IF(employee[[#This Row],[LeaveOrNot]]=1, "Leave", "Active")</f>
        <v>Leave</v>
      </c>
    </row>
    <row r="2272" spans="1:11" x14ac:dyDescent="0.25">
      <c r="A2272" t="str" cm="1">
        <f t="array" ref="A2272">"EMP" &amp; TEXT(ROW() - ROW(employee[#Headers]), "0000")</f>
        <v>EMP2271</v>
      </c>
      <c r="B2272" t="s">
        <v>9</v>
      </c>
      <c r="C2272">
        <v>2014</v>
      </c>
      <c r="D2272" t="s">
        <v>10</v>
      </c>
      <c r="E2272">
        <v>3</v>
      </c>
      <c r="F2272">
        <v>29</v>
      </c>
      <c r="G2272" t="s">
        <v>14</v>
      </c>
      <c r="H2272" t="s">
        <v>12</v>
      </c>
      <c r="I2272">
        <v>1</v>
      </c>
      <c r="J2272">
        <v>0</v>
      </c>
      <c r="K2272" t="str">
        <f>IF(employee[[#This Row],[LeaveOrNot]]=1, "Leave", "Active")</f>
        <v>Active</v>
      </c>
    </row>
    <row r="2273" spans="1:11" x14ac:dyDescent="0.25">
      <c r="A2273" t="str" cm="1">
        <f t="array" ref="A2273">"EMP" &amp; TEXT(ROW() - ROW(employee[#Headers]), "0000")</f>
        <v>EMP2272</v>
      </c>
      <c r="B2273" t="s">
        <v>9</v>
      </c>
      <c r="C2273">
        <v>2013</v>
      </c>
      <c r="D2273" t="s">
        <v>13</v>
      </c>
      <c r="E2273">
        <v>3</v>
      </c>
      <c r="F2273">
        <v>28</v>
      </c>
      <c r="G2273" t="s">
        <v>11</v>
      </c>
      <c r="H2273" t="s">
        <v>12</v>
      </c>
      <c r="I2273">
        <v>2</v>
      </c>
      <c r="J2273">
        <v>0</v>
      </c>
      <c r="K2273" t="str">
        <f>IF(employee[[#This Row],[LeaveOrNot]]=1, "Leave", "Active")</f>
        <v>Active</v>
      </c>
    </row>
    <row r="2274" spans="1:11" x14ac:dyDescent="0.25">
      <c r="A2274" t="str" cm="1">
        <f t="array" ref="A2274">"EMP" &amp; TEXT(ROW() - ROW(employee[#Headers]), "0000")</f>
        <v>EMP2273</v>
      </c>
      <c r="B2274" t="s">
        <v>9</v>
      </c>
      <c r="C2274">
        <v>2014</v>
      </c>
      <c r="D2274" t="s">
        <v>13</v>
      </c>
      <c r="E2274">
        <v>3</v>
      </c>
      <c r="F2274">
        <v>29</v>
      </c>
      <c r="G2274" t="s">
        <v>11</v>
      </c>
      <c r="H2274" t="s">
        <v>12</v>
      </c>
      <c r="I2274">
        <v>2</v>
      </c>
      <c r="J2274">
        <v>0</v>
      </c>
      <c r="K2274" t="str">
        <f>IF(employee[[#This Row],[LeaveOrNot]]=1, "Leave", "Active")</f>
        <v>Active</v>
      </c>
    </row>
    <row r="2275" spans="1:11" x14ac:dyDescent="0.25">
      <c r="A2275" t="str" cm="1">
        <f t="array" ref="A2275">"EMP" &amp; TEXT(ROW() - ROW(employee[#Headers]), "0000")</f>
        <v>EMP2274</v>
      </c>
      <c r="B2275" t="s">
        <v>9</v>
      </c>
      <c r="C2275">
        <v>2012</v>
      </c>
      <c r="D2275" t="s">
        <v>10</v>
      </c>
      <c r="E2275">
        <v>1</v>
      </c>
      <c r="F2275">
        <v>30</v>
      </c>
      <c r="G2275" t="s">
        <v>14</v>
      </c>
      <c r="H2275" t="s">
        <v>12</v>
      </c>
      <c r="I2275">
        <v>2</v>
      </c>
      <c r="J2275">
        <v>0</v>
      </c>
      <c r="K2275" t="str">
        <f>IF(employee[[#This Row],[LeaveOrNot]]=1, "Leave", "Active")</f>
        <v>Active</v>
      </c>
    </row>
    <row r="2276" spans="1:11" x14ac:dyDescent="0.25">
      <c r="A2276" t="str" cm="1">
        <f t="array" ref="A2276">"EMP" &amp; TEXT(ROW() - ROW(employee[#Headers]), "0000")</f>
        <v>EMP2275</v>
      </c>
      <c r="B2276" t="s">
        <v>9</v>
      </c>
      <c r="C2276">
        <v>2018</v>
      </c>
      <c r="D2276" t="s">
        <v>13</v>
      </c>
      <c r="E2276">
        <v>3</v>
      </c>
      <c r="F2276">
        <v>28</v>
      </c>
      <c r="G2276" t="s">
        <v>11</v>
      </c>
      <c r="H2276" t="s">
        <v>12</v>
      </c>
      <c r="I2276">
        <v>2</v>
      </c>
      <c r="J2276">
        <v>1</v>
      </c>
      <c r="K2276" t="str">
        <f>IF(employee[[#This Row],[LeaveOrNot]]=1, "Leave", "Active")</f>
        <v>Leave</v>
      </c>
    </row>
    <row r="2277" spans="1:11" x14ac:dyDescent="0.25">
      <c r="A2277" t="str" cm="1">
        <f t="array" ref="A2277">"EMP" &amp; TEXT(ROW() - ROW(employee[#Headers]), "0000")</f>
        <v>EMP2276</v>
      </c>
      <c r="B2277" t="s">
        <v>9</v>
      </c>
      <c r="C2277">
        <v>2012</v>
      </c>
      <c r="D2277" t="s">
        <v>10</v>
      </c>
      <c r="E2277">
        <v>3</v>
      </c>
      <c r="F2277">
        <v>30</v>
      </c>
      <c r="G2277" t="s">
        <v>14</v>
      </c>
      <c r="H2277" t="s">
        <v>17</v>
      </c>
      <c r="I2277">
        <v>2</v>
      </c>
      <c r="J2277">
        <v>0</v>
      </c>
      <c r="K2277" t="str">
        <f>IF(employee[[#This Row],[LeaveOrNot]]=1, "Leave", "Active")</f>
        <v>Active</v>
      </c>
    </row>
    <row r="2278" spans="1:11" x14ac:dyDescent="0.25">
      <c r="A2278" t="str" cm="1">
        <f t="array" ref="A2278">"EMP" &amp; TEXT(ROW() - ROW(employee[#Headers]), "0000")</f>
        <v>EMP2277</v>
      </c>
      <c r="B2278" t="s">
        <v>16</v>
      </c>
      <c r="C2278">
        <v>2017</v>
      </c>
      <c r="D2278" t="s">
        <v>15</v>
      </c>
      <c r="E2278">
        <v>2</v>
      </c>
      <c r="F2278">
        <v>30</v>
      </c>
      <c r="G2278" t="s">
        <v>11</v>
      </c>
      <c r="H2278" t="s">
        <v>12</v>
      </c>
      <c r="I2278">
        <v>1</v>
      </c>
      <c r="J2278">
        <v>0</v>
      </c>
      <c r="K2278" t="str">
        <f>IF(employee[[#This Row],[LeaveOrNot]]=1, "Leave", "Active")</f>
        <v>Active</v>
      </c>
    </row>
    <row r="2279" spans="1:11" x14ac:dyDescent="0.25">
      <c r="A2279" t="str" cm="1">
        <f t="array" ref="A2279">"EMP" &amp; TEXT(ROW() - ROW(employee[#Headers]), "0000")</f>
        <v>EMP2278</v>
      </c>
      <c r="B2279" t="s">
        <v>9</v>
      </c>
      <c r="C2279">
        <v>2014</v>
      </c>
      <c r="D2279" t="s">
        <v>15</v>
      </c>
      <c r="E2279">
        <v>3</v>
      </c>
      <c r="F2279">
        <v>27</v>
      </c>
      <c r="G2279" t="s">
        <v>14</v>
      </c>
      <c r="H2279" t="s">
        <v>12</v>
      </c>
      <c r="I2279">
        <v>5</v>
      </c>
      <c r="J2279">
        <v>0</v>
      </c>
      <c r="K2279" t="str">
        <f>IF(employee[[#This Row],[LeaveOrNot]]=1, "Leave", "Active")</f>
        <v>Active</v>
      </c>
    </row>
    <row r="2280" spans="1:11" x14ac:dyDescent="0.25">
      <c r="A2280" t="str" cm="1">
        <f t="array" ref="A2280">"EMP" &amp; TEXT(ROW() - ROW(employee[#Headers]), "0000")</f>
        <v>EMP2279</v>
      </c>
      <c r="B2280" t="s">
        <v>16</v>
      </c>
      <c r="C2280">
        <v>2014</v>
      </c>
      <c r="D2280" t="s">
        <v>15</v>
      </c>
      <c r="E2280">
        <v>3</v>
      </c>
      <c r="F2280">
        <v>29</v>
      </c>
      <c r="G2280" t="s">
        <v>11</v>
      </c>
      <c r="H2280" t="s">
        <v>12</v>
      </c>
      <c r="I2280">
        <v>2</v>
      </c>
      <c r="J2280">
        <v>0</v>
      </c>
      <c r="K2280" t="str">
        <f>IF(employee[[#This Row],[LeaveOrNot]]=1, "Leave", "Active")</f>
        <v>Active</v>
      </c>
    </row>
    <row r="2281" spans="1:11" x14ac:dyDescent="0.25">
      <c r="A2281" t="str" cm="1">
        <f t="array" ref="A2281">"EMP" &amp; TEXT(ROW() - ROW(employee[#Headers]), "0000")</f>
        <v>EMP2280</v>
      </c>
      <c r="B2281" t="s">
        <v>9</v>
      </c>
      <c r="C2281">
        <v>2016</v>
      </c>
      <c r="D2281" t="s">
        <v>10</v>
      </c>
      <c r="E2281">
        <v>3</v>
      </c>
      <c r="F2281">
        <v>29</v>
      </c>
      <c r="G2281" t="s">
        <v>11</v>
      </c>
      <c r="H2281" t="s">
        <v>12</v>
      </c>
      <c r="I2281">
        <v>2</v>
      </c>
      <c r="J2281">
        <v>0</v>
      </c>
      <c r="K2281" t="str">
        <f>IF(employee[[#This Row],[LeaveOrNot]]=1, "Leave", "Active")</f>
        <v>Active</v>
      </c>
    </row>
    <row r="2282" spans="1:11" x14ac:dyDescent="0.25">
      <c r="A2282" t="str" cm="1">
        <f t="array" ref="A2282">"EMP" &amp; TEXT(ROW() - ROW(employee[#Headers]), "0000")</f>
        <v>EMP2281</v>
      </c>
      <c r="B2282" t="s">
        <v>9</v>
      </c>
      <c r="C2282">
        <v>2014</v>
      </c>
      <c r="D2282" t="s">
        <v>13</v>
      </c>
      <c r="E2282">
        <v>2</v>
      </c>
      <c r="F2282">
        <v>28</v>
      </c>
      <c r="G2282" t="s">
        <v>14</v>
      </c>
      <c r="H2282" t="s">
        <v>12</v>
      </c>
      <c r="I2282">
        <v>2</v>
      </c>
      <c r="J2282">
        <v>1</v>
      </c>
      <c r="K2282" t="str">
        <f>IF(employee[[#This Row],[LeaveOrNot]]=1, "Leave", "Active")</f>
        <v>Leave</v>
      </c>
    </row>
    <row r="2283" spans="1:11" x14ac:dyDescent="0.25">
      <c r="A2283" t="str" cm="1">
        <f t="array" ref="A2283">"EMP" &amp; TEXT(ROW() - ROW(employee[#Headers]), "0000")</f>
        <v>EMP2282</v>
      </c>
      <c r="B2283" t="s">
        <v>9</v>
      </c>
      <c r="C2283">
        <v>2017</v>
      </c>
      <c r="D2283" t="s">
        <v>15</v>
      </c>
      <c r="E2283">
        <v>3</v>
      </c>
      <c r="F2283">
        <v>26</v>
      </c>
      <c r="G2283" t="s">
        <v>11</v>
      </c>
      <c r="H2283" t="s">
        <v>12</v>
      </c>
      <c r="I2283">
        <v>4</v>
      </c>
      <c r="J2283">
        <v>0</v>
      </c>
      <c r="K2283" t="str">
        <f>IF(employee[[#This Row],[LeaveOrNot]]=1, "Leave", "Active")</f>
        <v>Active</v>
      </c>
    </row>
    <row r="2284" spans="1:11" x14ac:dyDescent="0.25">
      <c r="A2284" t="str" cm="1">
        <f t="array" ref="A2284">"EMP" &amp; TEXT(ROW() - ROW(employee[#Headers]), "0000")</f>
        <v>EMP2283</v>
      </c>
      <c r="B2284" t="s">
        <v>9</v>
      </c>
      <c r="C2284">
        <v>2018</v>
      </c>
      <c r="D2284" t="s">
        <v>13</v>
      </c>
      <c r="E2284">
        <v>3</v>
      </c>
      <c r="F2284">
        <v>28</v>
      </c>
      <c r="G2284" t="s">
        <v>11</v>
      </c>
      <c r="H2284" t="s">
        <v>12</v>
      </c>
      <c r="I2284">
        <v>1</v>
      </c>
      <c r="J2284">
        <v>1</v>
      </c>
      <c r="K2284" t="str">
        <f>IF(employee[[#This Row],[LeaveOrNot]]=1, "Leave", "Active")</f>
        <v>Leave</v>
      </c>
    </row>
    <row r="2285" spans="1:11" x14ac:dyDescent="0.25">
      <c r="A2285" t="str" cm="1">
        <f t="array" ref="A2285">"EMP" &amp; TEXT(ROW() - ROW(employee[#Headers]), "0000")</f>
        <v>EMP2284</v>
      </c>
      <c r="B2285" t="s">
        <v>9</v>
      </c>
      <c r="C2285">
        <v>2016</v>
      </c>
      <c r="D2285" t="s">
        <v>13</v>
      </c>
      <c r="E2285">
        <v>3</v>
      </c>
      <c r="F2285">
        <v>29</v>
      </c>
      <c r="G2285" t="s">
        <v>11</v>
      </c>
      <c r="H2285" t="s">
        <v>12</v>
      </c>
      <c r="I2285">
        <v>1</v>
      </c>
      <c r="J2285">
        <v>0</v>
      </c>
      <c r="K2285" t="str">
        <f>IF(employee[[#This Row],[LeaveOrNot]]=1, "Leave", "Active")</f>
        <v>Active</v>
      </c>
    </row>
    <row r="2286" spans="1:11" x14ac:dyDescent="0.25">
      <c r="A2286" t="str" cm="1">
        <f t="array" ref="A2286">"EMP" &amp; TEXT(ROW() - ROW(employee[#Headers]), "0000")</f>
        <v>EMP2285</v>
      </c>
      <c r="B2286" t="s">
        <v>9</v>
      </c>
      <c r="C2286">
        <v>2015</v>
      </c>
      <c r="D2286" t="s">
        <v>13</v>
      </c>
      <c r="E2286">
        <v>3</v>
      </c>
      <c r="F2286">
        <v>26</v>
      </c>
      <c r="G2286" t="s">
        <v>14</v>
      </c>
      <c r="H2286" t="s">
        <v>17</v>
      </c>
      <c r="I2286">
        <v>4</v>
      </c>
      <c r="J2286">
        <v>1</v>
      </c>
      <c r="K2286" t="str">
        <f>IF(employee[[#This Row],[LeaveOrNot]]=1, "Leave", "Active")</f>
        <v>Leave</v>
      </c>
    </row>
    <row r="2287" spans="1:11" x14ac:dyDescent="0.25">
      <c r="A2287" t="str" cm="1">
        <f t="array" ref="A2287">"EMP" &amp; TEXT(ROW() - ROW(employee[#Headers]), "0000")</f>
        <v>EMP2286</v>
      </c>
      <c r="B2287" t="s">
        <v>16</v>
      </c>
      <c r="C2287">
        <v>2017</v>
      </c>
      <c r="D2287" t="s">
        <v>10</v>
      </c>
      <c r="E2287">
        <v>3</v>
      </c>
      <c r="F2287">
        <v>27</v>
      </c>
      <c r="G2287" t="s">
        <v>11</v>
      </c>
      <c r="H2287" t="s">
        <v>12</v>
      </c>
      <c r="I2287">
        <v>5</v>
      </c>
      <c r="J2287">
        <v>1</v>
      </c>
      <c r="K2287" t="str">
        <f>IF(employee[[#This Row],[LeaveOrNot]]=1, "Leave", "Active")</f>
        <v>Leave</v>
      </c>
    </row>
    <row r="2288" spans="1:11" x14ac:dyDescent="0.25">
      <c r="A2288" t="str" cm="1">
        <f t="array" ref="A2288">"EMP" &amp; TEXT(ROW() - ROW(employee[#Headers]), "0000")</f>
        <v>EMP2287</v>
      </c>
      <c r="B2288" t="s">
        <v>16</v>
      </c>
      <c r="C2288">
        <v>2017</v>
      </c>
      <c r="D2288" t="s">
        <v>15</v>
      </c>
      <c r="E2288">
        <v>2</v>
      </c>
      <c r="F2288">
        <v>26</v>
      </c>
      <c r="G2288" t="s">
        <v>11</v>
      </c>
      <c r="H2288" t="s">
        <v>12</v>
      </c>
      <c r="I2288">
        <v>4</v>
      </c>
      <c r="J2288">
        <v>0</v>
      </c>
      <c r="K2288" t="str">
        <f>IF(employee[[#This Row],[LeaveOrNot]]=1, "Leave", "Active")</f>
        <v>Active</v>
      </c>
    </row>
    <row r="2289" spans="1:11" x14ac:dyDescent="0.25">
      <c r="A2289" t="str" cm="1">
        <f t="array" ref="A2289">"EMP" &amp; TEXT(ROW() - ROW(employee[#Headers]), "0000")</f>
        <v>EMP2288</v>
      </c>
      <c r="B2289" t="s">
        <v>16</v>
      </c>
      <c r="C2289">
        <v>2013</v>
      </c>
      <c r="D2289" t="s">
        <v>15</v>
      </c>
      <c r="E2289">
        <v>3</v>
      </c>
      <c r="F2289">
        <v>26</v>
      </c>
      <c r="G2289" t="s">
        <v>14</v>
      </c>
      <c r="H2289" t="s">
        <v>12</v>
      </c>
      <c r="I2289">
        <v>4</v>
      </c>
      <c r="J2289">
        <v>1</v>
      </c>
      <c r="K2289" t="str">
        <f>IF(employee[[#This Row],[LeaveOrNot]]=1, "Leave", "Active")</f>
        <v>Leave</v>
      </c>
    </row>
    <row r="2290" spans="1:11" x14ac:dyDescent="0.25">
      <c r="A2290" t="str" cm="1">
        <f t="array" ref="A2290">"EMP" &amp; TEXT(ROW() - ROW(employee[#Headers]), "0000")</f>
        <v>EMP2289</v>
      </c>
      <c r="B2290" t="s">
        <v>9</v>
      </c>
      <c r="C2290">
        <v>2017</v>
      </c>
      <c r="D2290" t="s">
        <v>10</v>
      </c>
      <c r="E2290">
        <v>3</v>
      </c>
      <c r="F2290">
        <v>29</v>
      </c>
      <c r="G2290" t="s">
        <v>11</v>
      </c>
      <c r="H2290" t="s">
        <v>12</v>
      </c>
      <c r="I2290">
        <v>1</v>
      </c>
      <c r="J2290">
        <v>0</v>
      </c>
      <c r="K2290" t="str">
        <f>IF(employee[[#This Row],[LeaveOrNot]]=1, "Leave", "Active")</f>
        <v>Active</v>
      </c>
    </row>
    <row r="2291" spans="1:11" x14ac:dyDescent="0.25">
      <c r="A2291" t="str" cm="1">
        <f t="array" ref="A2291">"EMP" &amp; TEXT(ROW() - ROW(employee[#Headers]), "0000")</f>
        <v>EMP2290</v>
      </c>
      <c r="B2291" t="s">
        <v>16</v>
      </c>
      <c r="C2291">
        <v>2013</v>
      </c>
      <c r="D2291" t="s">
        <v>15</v>
      </c>
      <c r="E2291">
        <v>3</v>
      </c>
      <c r="F2291">
        <v>27</v>
      </c>
      <c r="G2291" t="s">
        <v>14</v>
      </c>
      <c r="H2291" t="s">
        <v>12</v>
      </c>
      <c r="I2291">
        <v>5</v>
      </c>
      <c r="J2291">
        <v>0</v>
      </c>
      <c r="K2291" t="str">
        <f>IF(employee[[#This Row],[LeaveOrNot]]=1, "Leave", "Active")</f>
        <v>Active</v>
      </c>
    </row>
    <row r="2292" spans="1:11" x14ac:dyDescent="0.25">
      <c r="A2292" t="str" cm="1">
        <f t="array" ref="A2292">"EMP" &amp; TEXT(ROW() - ROW(employee[#Headers]), "0000")</f>
        <v>EMP2291</v>
      </c>
      <c r="B2292" t="s">
        <v>9</v>
      </c>
      <c r="C2292">
        <v>2012</v>
      </c>
      <c r="D2292" t="s">
        <v>13</v>
      </c>
      <c r="E2292">
        <v>2</v>
      </c>
      <c r="F2292">
        <v>30</v>
      </c>
      <c r="G2292" t="s">
        <v>14</v>
      </c>
      <c r="H2292" t="s">
        <v>12</v>
      </c>
      <c r="I2292">
        <v>2</v>
      </c>
      <c r="J2292">
        <v>1</v>
      </c>
      <c r="K2292" t="str">
        <f>IF(employee[[#This Row],[LeaveOrNot]]=1, "Leave", "Active")</f>
        <v>Leave</v>
      </c>
    </row>
    <row r="2293" spans="1:11" x14ac:dyDescent="0.25">
      <c r="A2293" t="str" cm="1">
        <f t="array" ref="A2293">"EMP" &amp; TEXT(ROW() - ROW(employee[#Headers]), "0000")</f>
        <v>EMP2292</v>
      </c>
      <c r="B2293" t="s">
        <v>9</v>
      </c>
      <c r="C2293">
        <v>2013</v>
      </c>
      <c r="D2293" t="s">
        <v>15</v>
      </c>
      <c r="E2293">
        <v>3</v>
      </c>
      <c r="F2293">
        <v>26</v>
      </c>
      <c r="G2293" t="s">
        <v>11</v>
      </c>
      <c r="H2293" t="s">
        <v>12</v>
      </c>
      <c r="I2293">
        <v>4</v>
      </c>
      <c r="J2293">
        <v>0</v>
      </c>
      <c r="K2293" t="str">
        <f>IF(employee[[#This Row],[LeaveOrNot]]=1, "Leave", "Active")</f>
        <v>Active</v>
      </c>
    </row>
    <row r="2294" spans="1:11" x14ac:dyDescent="0.25">
      <c r="A2294" t="str" cm="1">
        <f t="array" ref="A2294">"EMP" &amp; TEXT(ROW() - ROW(employee[#Headers]), "0000")</f>
        <v>EMP2293</v>
      </c>
      <c r="B2294" t="s">
        <v>9</v>
      </c>
      <c r="C2294">
        <v>2015</v>
      </c>
      <c r="D2294" t="s">
        <v>13</v>
      </c>
      <c r="E2294">
        <v>2</v>
      </c>
      <c r="F2294">
        <v>28</v>
      </c>
      <c r="G2294" t="s">
        <v>14</v>
      </c>
      <c r="H2294" t="s">
        <v>12</v>
      </c>
      <c r="I2294">
        <v>1</v>
      </c>
      <c r="J2294">
        <v>1</v>
      </c>
      <c r="K2294" t="str">
        <f>IF(employee[[#This Row],[LeaveOrNot]]=1, "Leave", "Active")</f>
        <v>Leave</v>
      </c>
    </row>
    <row r="2295" spans="1:11" x14ac:dyDescent="0.25">
      <c r="A2295" t="str" cm="1">
        <f t="array" ref="A2295">"EMP" &amp; TEXT(ROW() - ROW(employee[#Headers]), "0000")</f>
        <v>EMP2294</v>
      </c>
      <c r="B2295" t="s">
        <v>9</v>
      </c>
      <c r="C2295">
        <v>2013</v>
      </c>
      <c r="D2295" t="s">
        <v>15</v>
      </c>
      <c r="E2295">
        <v>3</v>
      </c>
      <c r="F2295">
        <v>27</v>
      </c>
      <c r="G2295" t="s">
        <v>11</v>
      </c>
      <c r="H2295" t="s">
        <v>12</v>
      </c>
      <c r="I2295">
        <v>5</v>
      </c>
      <c r="J2295">
        <v>0</v>
      </c>
      <c r="K2295" t="str">
        <f>IF(employee[[#This Row],[LeaveOrNot]]=1, "Leave", "Active")</f>
        <v>Active</v>
      </c>
    </row>
    <row r="2296" spans="1:11" x14ac:dyDescent="0.25">
      <c r="A2296" t="str" cm="1">
        <f t="array" ref="A2296">"EMP" &amp; TEXT(ROW() - ROW(employee[#Headers]), "0000")</f>
        <v>EMP2295</v>
      </c>
      <c r="B2296" t="s">
        <v>9</v>
      </c>
      <c r="C2296">
        <v>2015</v>
      </c>
      <c r="D2296" t="s">
        <v>13</v>
      </c>
      <c r="E2296">
        <v>2</v>
      </c>
      <c r="F2296">
        <v>29</v>
      </c>
      <c r="G2296" t="s">
        <v>14</v>
      </c>
      <c r="H2296" t="s">
        <v>17</v>
      </c>
      <c r="I2296">
        <v>2</v>
      </c>
      <c r="J2296">
        <v>1</v>
      </c>
      <c r="K2296" t="str">
        <f>IF(employee[[#This Row],[LeaveOrNot]]=1, "Leave", "Active")</f>
        <v>Leave</v>
      </c>
    </row>
    <row r="2297" spans="1:11" x14ac:dyDescent="0.25">
      <c r="A2297" t="str" cm="1">
        <f t="array" ref="A2297">"EMP" &amp; TEXT(ROW() - ROW(employee[#Headers]), "0000")</f>
        <v>EMP2296</v>
      </c>
      <c r="B2297" t="s">
        <v>9</v>
      </c>
      <c r="C2297">
        <v>2012</v>
      </c>
      <c r="D2297" t="s">
        <v>10</v>
      </c>
      <c r="E2297">
        <v>1</v>
      </c>
      <c r="F2297">
        <v>27</v>
      </c>
      <c r="G2297" t="s">
        <v>14</v>
      </c>
      <c r="H2297" t="s">
        <v>12</v>
      </c>
      <c r="I2297">
        <v>5</v>
      </c>
      <c r="J2297">
        <v>0</v>
      </c>
      <c r="K2297" t="str">
        <f>IF(employee[[#This Row],[LeaveOrNot]]=1, "Leave", "Active")</f>
        <v>Active</v>
      </c>
    </row>
    <row r="2298" spans="1:11" x14ac:dyDescent="0.25">
      <c r="A2298" t="str" cm="1">
        <f t="array" ref="A2298">"EMP" &amp; TEXT(ROW() - ROW(employee[#Headers]), "0000")</f>
        <v>EMP2297</v>
      </c>
      <c r="B2298" t="s">
        <v>9</v>
      </c>
      <c r="C2298">
        <v>2012</v>
      </c>
      <c r="D2298" t="s">
        <v>10</v>
      </c>
      <c r="E2298">
        <v>3</v>
      </c>
      <c r="F2298">
        <v>28</v>
      </c>
      <c r="G2298" t="s">
        <v>11</v>
      </c>
      <c r="H2298" t="s">
        <v>12</v>
      </c>
      <c r="I2298">
        <v>2</v>
      </c>
      <c r="J2298">
        <v>0</v>
      </c>
      <c r="K2298" t="str">
        <f>IF(employee[[#This Row],[LeaveOrNot]]=1, "Leave", "Active")</f>
        <v>Active</v>
      </c>
    </row>
    <row r="2299" spans="1:11" x14ac:dyDescent="0.25">
      <c r="A2299" t="str" cm="1">
        <f t="array" ref="A2299">"EMP" &amp; TEXT(ROW() - ROW(employee[#Headers]), "0000")</f>
        <v>EMP2298</v>
      </c>
      <c r="B2299" t="s">
        <v>9</v>
      </c>
      <c r="C2299">
        <v>2015</v>
      </c>
      <c r="D2299" t="s">
        <v>15</v>
      </c>
      <c r="E2299">
        <v>3</v>
      </c>
      <c r="F2299">
        <v>26</v>
      </c>
      <c r="G2299" t="s">
        <v>11</v>
      </c>
      <c r="H2299" t="s">
        <v>12</v>
      </c>
      <c r="I2299">
        <v>4</v>
      </c>
      <c r="J2299">
        <v>0</v>
      </c>
      <c r="K2299" t="str">
        <f>IF(employee[[#This Row],[LeaveOrNot]]=1, "Leave", "Active")</f>
        <v>Active</v>
      </c>
    </row>
    <row r="2300" spans="1:11" x14ac:dyDescent="0.25">
      <c r="A2300" t="str" cm="1">
        <f t="array" ref="A2300">"EMP" &amp; TEXT(ROW() - ROW(employee[#Headers]), "0000")</f>
        <v>EMP2299</v>
      </c>
      <c r="B2300" t="s">
        <v>9</v>
      </c>
      <c r="C2300">
        <v>2017</v>
      </c>
      <c r="D2300" t="s">
        <v>15</v>
      </c>
      <c r="E2300">
        <v>3</v>
      </c>
      <c r="F2300">
        <v>28</v>
      </c>
      <c r="G2300" t="s">
        <v>14</v>
      </c>
      <c r="H2300" t="s">
        <v>12</v>
      </c>
      <c r="I2300">
        <v>1</v>
      </c>
      <c r="J2300">
        <v>0</v>
      </c>
      <c r="K2300" t="str">
        <f>IF(employee[[#This Row],[LeaveOrNot]]=1, "Leave", "Active")</f>
        <v>Active</v>
      </c>
    </row>
    <row r="2301" spans="1:11" x14ac:dyDescent="0.25">
      <c r="A2301" t="str" cm="1">
        <f t="array" ref="A2301">"EMP" &amp; TEXT(ROW() - ROW(employee[#Headers]), "0000")</f>
        <v>EMP2300</v>
      </c>
      <c r="B2301" t="s">
        <v>9</v>
      </c>
      <c r="C2301">
        <v>2013</v>
      </c>
      <c r="D2301" t="s">
        <v>10</v>
      </c>
      <c r="E2301">
        <v>3</v>
      </c>
      <c r="F2301">
        <v>27</v>
      </c>
      <c r="G2301" t="s">
        <v>11</v>
      </c>
      <c r="H2301" t="s">
        <v>12</v>
      </c>
      <c r="I2301">
        <v>5</v>
      </c>
      <c r="J2301">
        <v>0</v>
      </c>
      <c r="K2301" t="str">
        <f>IF(employee[[#This Row],[LeaveOrNot]]=1, "Leave", "Active")</f>
        <v>Active</v>
      </c>
    </row>
    <row r="2302" spans="1:11" x14ac:dyDescent="0.25">
      <c r="A2302" t="str" cm="1">
        <f t="array" ref="A2302">"EMP" &amp; TEXT(ROW() - ROW(employee[#Headers]), "0000")</f>
        <v>EMP2301</v>
      </c>
      <c r="B2302" t="s">
        <v>16</v>
      </c>
      <c r="C2302">
        <v>2014</v>
      </c>
      <c r="D2302" t="s">
        <v>10</v>
      </c>
      <c r="E2302">
        <v>3</v>
      </c>
      <c r="F2302">
        <v>28</v>
      </c>
      <c r="G2302" t="s">
        <v>11</v>
      </c>
      <c r="H2302" t="s">
        <v>12</v>
      </c>
      <c r="I2302">
        <v>1</v>
      </c>
      <c r="J2302">
        <v>1</v>
      </c>
      <c r="K2302" t="str">
        <f>IF(employee[[#This Row],[LeaveOrNot]]=1, "Leave", "Active")</f>
        <v>Leave</v>
      </c>
    </row>
    <row r="2303" spans="1:11" x14ac:dyDescent="0.25">
      <c r="A2303" t="str" cm="1">
        <f t="array" ref="A2303">"EMP" &amp; TEXT(ROW() - ROW(employee[#Headers]), "0000")</f>
        <v>EMP2302</v>
      </c>
      <c r="B2303" t="s">
        <v>9</v>
      </c>
      <c r="C2303">
        <v>2015</v>
      </c>
      <c r="D2303" t="s">
        <v>10</v>
      </c>
      <c r="E2303">
        <v>3</v>
      </c>
      <c r="F2303">
        <v>29</v>
      </c>
      <c r="G2303" t="s">
        <v>11</v>
      </c>
      <c r="H2303" t="s">
        <v>12</v>
      </c>
      <c r="I2303">
        <v>1</v>
      </c>
      <c r="J2303">
        <v>0</v>
      </c>
      <c r="K2303" t="str">
        <f>IF(employee[[#This Row],[LeaveOrNot]]=1, "Leave", "Active")</f>
        <v>Active</v>
      </c>
    </row>
    <row r="2304" spans="1:11" x14ac:dyDescent="0.25">
      <c r="A2304" t="str" cm="1">
        <f t="array" ref="A2304">"EMP" &amp; TEXT(ROW() - ROW(employee[#Headers]), "0000")</f>
        <v>EMP2303</v>
      </c>
      <c r="B2304" t="s">
        <v>9</v>
      </c>
      <c r="C2304">
        <v>2017</v>
      </c>
      <c r="D2304" t="s">
        <v>15</v>
      </c>
      <c r="E2304">
        <v>3</v>
      </c>
      <c r="F2304">
        <v>27</v>
      </c>
      <c r="G2304" t="s">
        <v>14</v>
      </c>
      <c r="H2304" t="s">
        <v>12</v>
      </c>
      <c r="I2304">
        <v>5</v>
      </c>
      <c r="J2304">
        <v>0</v>
      </c>
      <c r="K2304" t="str">
        <f>IF(employee[[#This Row],[LeaveOrNot]]=1, "Leave", "Active")</f>
        <v>Active</v>
      </c>
    </row>
    <row r="2305" spans="1:11" x14ac:dyDescent="0.25">
      <c r="A2305" t="str" cm="1">
        <f t="array" ref="A2305">"EMP" &amp; TEXT(ROW() - ROW(employee[#Headers]), "0000")</f>
        <v>EMP2304</v>
      </c>
      <c r="B2305" t="s">
        <v>9</v>
      </c>
      <c r="C2305">
        <v>2012</v>
      </c>
      <c r="D2305" t="s">
        <v>10</v>
      </c>
      <c r="E2305">
        <v>3</v>
      </c>
      <c r="F2305">
        <v>27</v>
      </c>
      <c r="G2305" t="s">
        <v>11</v>
      </c>
      <c r="H2305" t="s">
        <v>17</v>
      </c>
      <c r="I2305">
        <v>5</v>
      </c>
      <c r="J2305">
        <v>0</v>
      </c>
      <c r="K2305" t="str">
        <f>IF(employee[[#This Row],[LeaveOrNot]]=1, "Leave", "Active")</f>
        <v>Active</v>
      </c>
    </row>
    <row r="2306" spans="1:11" x14ac:dyDescent="0.25">
      <c r="A2306" t="str" cm="1">
        <f t="array" ref="A2306">"EMP" &amp; TEXT(ROW() - ROW(employee[#Headers]), "0000")</f>
        <v>EMP2305</v>
      </c>
      <c r="B2306" t="s">
        <v>16</v>
      </c>
      <c r="C2306">
        <v>2017</v>
      </c>
      <c r="D2306" t="s">
        <v>15</v>
      </c>
      <c r="E2306">
        <v>2</v>
      </c>
      <c r="F2306">
        <v>30</v>
      </c>
      <c r="G2306" t="s">
        <v>11</v>
      </c>
      <c r="H2306" t="s">
        <v>12</v>
      </c>
      <c r="I2306">
        <v>2</v>
      </c>
      <c r="J2306">
        <v>0</v>
      </c>
      <c r="K2306" t="str">
        <f>IF(employee[[#This Row],[LeaveOrNot]]=1, "Leave", "Active")</f>
        <v>Active</v>
      </c>
    </row>
    <row r="2307" spans="1:11" x14ac:dyDescent="0.25">
      <c r="A2307" t="str" cm="1">
        <f t="array" ref="A2307">"EMP" &amp; TEXT(ROW() - ROW(employee[#Headers]), "0000")</f>
        <v>EMP2306</v>
      </c>
      <c r="B2307" t="s">
        <v>9</v>
      </c>
      <c r="C2307">
        <v>2015</v>
      </c>
      <c r="D2307" t="s">
        <v>10</v>
      </c>
      <c r="E2307">
        <v>3</v>
      </c>
      <c r="F2307">
        <v>28</v>
      </c>
      <c r="G2307" t="s">
        <v>14</v>
      </c>
      <c r="H2307" t="s">
        <v>12</v>
      </c>
      <c r="I2307">
        <v>2</v>
      </c>
      <c r="J2307">
        <v>0</v>
      </c>
      <c r="K2307" t="str">
        <f>IF(employee[[#This Row],[LeaveOrNot]]=1, "Leave", "Active")</f>
        <v>Active</v>
      </c>
    </row>
    <row r="2308" spans="1:11" x14ac:dyDescent="0.25">
      <c r="A2308" t="str" cm="1">
        <f t="array" ref="A2308">"EMP" &amp; TEXT(ROW() - ROW(employee[#Headers]), "0000")</f>
        <v>EMP2307</v>
      </c>
      <c r="B2308" t="s">
        <v>16</v>
      </c>
      <c r="C2308">
        <v>2017</v>
      </c>
      <c r="D2308" t="s">
        <v>10</v>
      </c>
      <c r="E2308">
        <v>1</v>
      </c>
      <c r="F2308">
        <v>27</v>
      </c>
      <c r="G2308" t="s">
        <v>11</v>
      </c>
      <c r="H2308" t="s">
        <v>12</v>
      </c>
      <c r="I2308">
        <v>5</v>
      </c>
      <c r="J2308">
        <v>0</v>
      </c>
      <c r="K2308" t="str">
        <f>IF(employee[[#This Row],[LeaveOrNot]]=1, "Leave", "Active")</f>
        <v>Active</v>
      </c>
    </row>
    <row r="2309" spans="1:11" x14ac:dyDescent="0.25">
      <c r="A2309" t="str" cm="1">
        <f t="array" ref="A2309">"EMP" &amp; TEXT(ROW() - ROW(employee[#Headers]), "0000")</f>
        <v>EMP2308</v>
      </c>
      <c r="B2309" t="s">
        <v>9</v>
      </c>
      <c r="C2309">
        <v>2015</v>
      </c>
      <c r="D2309" t="s">
        <v>10</v>
      </c>
      <c r="E2309">
        <v>3</v>
      </c>
      <c r="F2309">
        <v>27</v>
      </c>
      <c r="G2309" t="s">
        <v>11</v>
      </c>
      <c r="H2309" t="s">
        <v>12</v>
      </c>
      <c r="I2309">
        <v>5</v>
      </c>
      <c r="J2309">
        <v>0</v>
      </c>
      <c r="K2309" t="str">
        <f>IF(employee[[#This Row],[LeaveOrNot]]=1, "Leave", "Active")</f>
        <v>Active</v>
      </c>
    </row>
    <row r="2310" spans="1:11" x14ac:dyDescent="0.25">
      <c r="A2310" t="str" cm="1">
        <f t="array" ref="A2310">"EMP" &amp; TEXT(ROW() - ROW(employee[#Headers]), "0000")</f>
        <v>EMP2309</v>
      </c>
      <c r="B2310" t="s">
        <v>9</v>
      </c>
      <c r="C2310">
        <v>2018</v>
      </c>
      <c r="D2310" t="s">
        <v>10</v>
      </c>
      <c r="E2310">
        <v>3</v>
      </c>
      <c r="F2310">
        <v>27</v>
      </c>
      <c r="G2310" t="s">
        <v>11</v>
      </c>
      <c r="H2310" t="s">
        <v>17</v>
      </c>
      <c r="I2310">
        <v>5</v>
      </c>
      <c r="J2310">
        <v>1</v>
      </c>
      <c r="K2310" t="str">
        <f>IF(employee[[#This Row],[LeaveOrNot]]=1, "Leave", "Active")</f>
        <v>Leave</v>
      </c>
    </row>
    <row r="2311" spans="1:11" x14ac:dyDescent="0.25">
      <c r="A2311" t="str" cm="1">
        <f t="array" ref="A2311">"EMP" &amp; TEXT(ROW() - ROW(employee[#Headers]), "0000")</f>
        <v>EMP2310</v>
      </c>
      <c r="B2311" t="s">
        <v>16</v>
      </c>
      <c r="C2311">
        <v>2017</v>
      </c>
      <c r="D2311" t="s">
        <v>13</v>
      </c>
      <c r="E2311">
        <v>2</v>
      </c>
      <c r="F2311">
        <v>30</v>
      </c>
      <c r="G2311" t="s">
        <v>11</v>
      </c>
      <c r="H2311" t="s">
        <v>12</v>
      </c>
      <c r="I2311">
        <v>1</v>
      </c>
      <c r="J2311">
        <v>0</v>
      </c>
      <c r="K2311" t="str">
        <f>IF(employee[[#This Row],[LeaveOrNot]]=1, "Leave", "Active")</f>
        <v>Active</v>
      </c>
    </row>
    <row r="2312" spans="1:11" x14ac:dyDescent="0.25">
      <c r="A2312" t="str" cm="1">
        <f t="array" ref="A2312">"EMP" &amp; TEXT(ROW() - ROW(employee[#Headers]), "0000")</f>
        <v>EMP2311</v>
      </c>
      <c r="B2312" t="s">
        <v>9</v>
      </c>
      <c r="C2312">
        <v>2013</v>
      </c>
      <c r="D2312" t="s">
        <v>13</v>
      </c>
      <c r="E2312">
        <v>3</v>
      </c>
      <c r="F2312">
        <v>29</v>
      </c>
      <c r="G2312" t="s">
        <v>11</v>
      </c>
      <c r="H2312" t="s">
        <v>12</v>
      </c>
      <c r="I2312">
        <v>2</v>
      </c>
      <c r="J2312">
        <v>0</v>
      </c>
      <c r="K2312" t="str">
        <f>IF(employee[[#This Row],[LeaveOrNot]]=1, "Leave", "Active")</f>
        <v>Active</v>
      </c>
    </row>
    <row r="2313" spans="1:11" x14ac:dyDescent="0.25">
      <c r="A2313" t="str" cm="1">
        <f t="array" ref="A2313">"EMP" &amp; TEXT(ROW() - ROW(employee[#Headers]), "0000")</f>
        <v>EMP2312</v>
      </c>
      <c r="B2313" t="s">
        <v>9</v>
      </c>
      <c r="C2313">
        <v>2013</v>
      </c>
      <c r="D2313" t="s">
        <v>13</v>
      </c>
      <c r="E2313">
        <v>3</v>
      </c>
      <c r="F2313">
        <v>29</v>
      </c>
      <c r="G2313" t="s">
        <v>11</v>
      </c>
      <c r="H2313" t="s">
        <v>12</v>
      </c>
      <c r="I2313">
        <v>2</v>
      </c>
      <c r="J2313">
        <v>0</v>
      </c>
      <c r="K2313" t="str">
        <f>IF(employee[[#This Row],[LeaveOrNot]]=1, "Leave", "Active")</f>
        <v>Active</v>
      </c>
    </row>
    <row r="2314" spans="1:11" x14ac:dyDescent="0.25">
      <c r="A2314" t="str" cm="1">
        <f t="array" ref="A2314">"EMP" &amp; TEXT(ROW() - ROW(employee[#Headers]), "0000")</f>
        <v>EMP2313</v>
      </c>
      <c r="B2314" t="s">
        <v>9</v>
      </c>
      <c r="C2314">
        <v>2012</v>
      </c>
      <c r="D2314" t="s">
        <v>13</v>
      </c>
      <c r="E2314">
        <v>3</v>
      </c>
      <c r="F2314">
        <v>27</v>
      </c>
      <c r="G2314" t="s">
        <v>11</v>
      </c>
      <c r="H2314" t="s">
        <v>17</v>
      </c>
      <c r="I2314">
        <v>5</v>
      </c>
      <c r="J2314">
        <v>0</v>
      </c>
      <c r="K2314" t="str">
        <f>IF(employee[[#This Row],[LeaveOrNot]]=1, "Leave", "Active")</f>
        <v>Active</v>
      </c>
    </row>
    <row r="2315" spans="1:11" x14ac:dyDescent="0.25">
      <c r="A2315" t="str" cm="1">
        <f t="array" ref="A2315">"EMP" &amp; TEXT(ROW() - ROW(employee[#Headers]), "0000")</f>
        <v>EMP2314</v>
      </c>
      <c r="B2315" t="s">
        <v>9</v>
      </c>
      <c r="C2315">
        <v>2015</v>
      </c>
      <c r="D2315" t="s">
        <v>13</v>
      </c>
      <c r="E2315">
        <v>3</v>
      </c>
      <c r="F2315">
        <v>30</v>
      </c>
      <c r="G2315" t="s">
        <v>14</v>
      </c>
      <c r="H2315" t="s">
        <v>12</v>
      </c>
      <c r="I2315">
        <v>1</v>
      </c>
      <c r="J2315">
        <v>1</v>
      </c>
      <c r="K2315" t="str">
        <f>IF(employee[[#This Row],[LeaveOrNot]]=1, "Leave", "Active")</f>
        <v>Leave</v>
      </c>
    </row>
    <row r="2316" spans="1:11" x14ac:dyDescent="0.25">
      <c r="A2316" t="str" cm="1">
        <f t="array" ref="A2316">"EMP" &amp; TEXT(ROW() - ROW(employee[#Headers]), "0000")</f>
        <v>EMP2315</v>
      </c>
      <c r="B2316" t="s">
        <v>9</v>
      </c>
      <c r="C2316">
        <v>2015</v>
      </c>
      <c r="D2316" t="s">
        <v>13</v>
      </c>
      <c r="E2316">
        <v>2</v>
      </c>
      <c r="F2316">
        <v>29</v>
      </c>
      <c r="G2316" t="s">
        <v>14</v>
      </c>
      <c r="H2316" t="s">
        <v>12</v>
      </c>
      <c r="I2316">
        <v>2</v>
      </c>
      <c r="J2316">
        <v>1</v>
      </c>
      <c r="K2316" t="str">
        <f>IF(employee[[#This Row],[LeaveOrNot]]=1, "Leave", "Active")</f>
        <v>Leave</v>
      </c>
    </row>
    <row r="2317" spans="1:11" x14ac:dyDescent="0.25">
      <c r="A2317" t="str" cm="1">
        <f t="array" ref="A2317">"EMP" &amp; TEXT(ROW() - ROW(employee[#Headers]), "0000")</f>
        <v>EMP2316</v>
      </c>
      <c r="B2317" t="s">
        <v>16</v>
      </c>
      <c r="C2317">
        <v>2018</v>
      </c>
      <c r="D2317" t="s">
        <v>13</v>
      </c>
      <c r="E2317">
        <v>3</v>
      </c>
      <c r="F2317">
        <v>26</v>
      </c>
      <c r="G2317" t="s">
        <v>11</v>
      </c>
      <c r="H2317" t="s">
        <v>12</v>
      </c>
      <c r="I2317">
        <v>4</v>
      </c>
      <c r="J2317">
        <v>1</v>
      </c>
      <c r="K2317" t="str">
        <f>IF(employee[[#This Row],[LeaveOrNot]]=1, "Leave", "Active")</f>
        <v>Leave</v>
      </c>
    </row>
    <row r="2318" spans="1:11" x14ac:dyDescent="0.25">
      <c r="A2318" t="str" cm="1">
        <f t="array" ref="A2318">"EMP" &amp; TEXT(ROW() - ROW(employee[#Headers]), "0000")</f>
        <v>EMP2317</v>
      </c>
      <c r="B2318" t="s">
        <v>16</v>
      </c>
      <c r="C2318">
        <v>2013</v>
      </c>
      <c r="D2318" t="s">
        <v>10</v>
      </c>
      <c r="E2318">
        <v>2</v>
      </c>
      <c r="F2318">
        <v>29</v>
      </c>
      <c r="G2318" t="s">
        <v>14</v>
      </c>
      <c r="H2318" t="s">
        <v>12</v>
      </c>
      <c r="I2318">
        <v>2</v>
      </c>
      <c r="J2318">
        <v>1</v>
      </c>
      <c r="K2318" t="str">
        <f>IF(employee[[#This Row],[LeaveOrNot]]=1, "Leave", "Active")</f>
        <v>Leave</v>
      </c>
    </row>
    <row r="2319" spans="1:11" x14ac:dyDescent="0.25">
      <c r="A2319" t="str" cm="1">
        <f t="array" ref="A2319">"EMP" &amp; TEXT(ROW() - ROW(employee[#Headers]), "0000")</f>
        <v>EMP2318</v>
      </c>
      <c r="B2319" t="s">
        <v>9</v>
      </c>
      <c r="C2319">
        <v>2014</v>
      </c>
      <c r="D2319" t="s">
        <v>10</v>
      </c>
      <c r="E2319">
        <v>1</v>
      </c>
      <c r="F2319">
        <v>28</v>
      </c>
      <c r="G2319" t="s">
        <v>11</v>
      </c>
      <c r="H2319" t="s">
        <v>12</v>
      </c>
      <c r="I2319">
        <v>2</v>
      </c>
      <c r="J2319">
        <v>1</v>
      </c>
      <c r="K2319" t="str">
        <f>IF(employee[[#This Row],[LeaveOrNot]]=1, "Leave", "Active")</f>
        <v>Leave</v>
      </c>
    </row>
    <row r="2320" spans="1:11" x14ac:dyDescent="0.25">
      <c r="A2320" t="str" cm="1">
        <f t="array" ref="A2320">"EMP" &amp; TEXT(ROW() - ROW(employee[#Headers]), "0000")</f>
        <v>EMP2319</v>
      </c>
      <c r="B2320" t="s">
        <v>9</v>
      </c>
      <c r="C2320">
        <v>2015</v>
      </c>
      <c r="D2320" t="s">
        <v>10</v>
      </c>
      <c r="E2320">
        <v>3</v>
      </c>
      <c r="F2320">
        <v>30</v>
      </c>
      <c r="G2320" t="s">
        <v>11</v>
      </c>
      <c r="H2320" t="s">
        <v>12</v>
      </c>
      <c r="I2320">
        <v>1</v>
      </c>
      <c r="J2320">
        <v>0</v>
      </c>
      <c r="K2320" t="str">
        <f>IF(employee[[#This Row],[LeaveOrNot]]=1, "Leave", "Active")</f>
        <v>Active</v>
      </c>
    </row>
    <row r="2321" spans="1:11" x14ac:dyDescent="0.25">
      <c r="A2321" t="str" cm="1">
        <f t="array" ref="A2321">"EMP" &amp; TEXT(ROW() - ROW(employee[#Headers]), "0000")</f>
        <v>EMP2320</v>
      </c>
      <c r="B2321" t="s">
        <v>9</v>
      </c>
      <c r="C2321">
        <v>2015</v>
      </c>
      <c r="D2321" t="s">
        <v>13</v>
      </c>
      <c r="E2321">
        <v>2</v>
      </c>
      <c r="F2321">
        <v>27</v>
      </c>
      <c r="G2321" t="s">
        <v>14</v>
      </c>
      <c r="H2321" t="s">
        <v>12</v>
      </c>
      <c r="I2321">
        <v>5</v>
      </c>
      <c r="J2321">
        <v>1</v>
      </c>
      <c r="K2321" t="str">
        <f>IF(employee[[#This Row],[LeaveOrNot]]=1, "Leave", "Active")</f>
        <v>Leave</v>
      </c>
    </row>
    <row r="2322" spans="1:11" x14ac:dyDescent="0.25">
      <c r="A2322" t="str" cm="1">
        <f t="array" ref="A2322">"EMP" &amp; TEXT(ROW() - ROW(employee[#Headers]), "0000")</f>
        <v>EMP2321</v>
      </c>
      <c r="B2322" t="s">
        <v>9</v>
      </c>
      <c r="C2322">
        <v>2014</v>
      </c>
      <c r="D2322" t="s">
        <v>10</v>
      </c>
      <c r="E2322">
        <v>3</v>
      </c>
      <c r="F2322">
        <v>28</v>
      </c>
      <c r="G2322" t="s">
        <v>14</v>
      </c>
      <c r="H2322" t="s">
        <v>17</v>
      </c>
      <c r="I2322">
        <v>1</v>
      </c>
      <c r="J2322">
        <v>0</v>
      </c>
      <c r="K2322" t="str">
        <f>IF(employee[[#This Row],[LeaveOrNot]]=1, "Leave", "Active")</f>
        <v>Active</v>
      </c>
    </row>
    <row r="2323" spans="1:11" x14ac:dyDescent="0.25">
      <c r="A2323" t="str" cm="1">
        <f t="array" ref="A2323">"EMP" &amp; TEXT(ROW() - ROW(employee[#Headers]), "0000")</f>
        <v>EMP2322</v>
      </c>
      <c r="B2323" t="s">
        <v>16</v>
      </c>
      <c r="C2323">
        <v>2015</v>
      </c>
      <c r="D2323" t="s">
        <v>15</v>
      </c>
      <c r="E2323">
        <v>3</v>
      </c>
      <c r="F2323">
        <v>27</v>
      </c>
      <c r="G2323" t="s">
        <v>11</v>
      </c>
      <c r="H2323" t="s">
        <v>12</v>
      </c>
      <c r="I2323">
        <v>5</v>
      </c>
      <c r="J2323">
        <v>0</v>
      </c>
      <c r="K2323" t="str">
        <f>IF(employee[[#This Row],[LeaveOrNot]]=1, "Leave", "Active")</f>
        <v>Active</v>
      </c>
    </row>
    <row r="2324" spans="1:11" x14ac:dyDescent="0.25">
      <c r="A2324" t="str" cm="1">
        <f t="array" ref="A2324">"EMP" &amp; TEXT(ROW() - ROW(employee[#Headers]), "0000")</f>
        <v>EMP2323</v>
      </c>
      <c r="B2324" t="s">
        <v>16</v>
      </c>
      <c r="C2324">
        <v>2017</v>
      </c>
      <c r="D2324" t="s">
        <v>15</v>
      </c>
      <c r="E2324">
        <v>2</v>
      </c>
      <c r="F2324">
        <v>26</v>
      </c>
      <c r="G2324" t="s">
        <v>11</v>
      </c>
      <c r="H2324" t="s">
        <v>12</v>
      </c>
      <c r="I2324">
        <v>4</v>
      </c>
      <c r="J2324">
        <v>1</v>
      </c>
      <c r="K2324" t="str">
        <f>IF(employee[[#This Row],[LeaveOrNot]]=1, "Leave", "Active")</f>
        <v>Leave</v>
      </c>
    </row>
    <row r="2325" spans="1:11" x14ac:dyDescent="0.25">
      <c r="A2325" t="str" cm="1">
        <f t="array" ref="A2325">"EMP" &amp; TEXT(ROW() - ROW(employee[#Headers]), "0000")</f>
        <v>EMP2324</v>
      </c>
      <c r="B2325" t="s">
        <v>9</v>
      </c>
      <c r="C2325">
        <v>2018</v>
      </c>
      <c r="D2325" t="s">
        <v>10</v>
      </c>
      <c r="E2325">
        <v>3</v>
      </c>
      <c r="F2325">
        <v>28</v>
      </c>
      <c r="G2325" t="s">
        <v>11</v>
      </c>
      <c r="H2325" t="s">
        <v>12</v>
      </c>
      <c r="I2325">
        <v>1</v>
      </c>
      <c r="J2325">
        <v>1</v>
      </c>
      <c r="K2325" t="str">
        <f>IF(employee[[#This Row],[LeaveOrNot]]=1, "Leave", "Active")</f>
        <v>Leave</v>
      </c>
    </row>
    <row r="2326" spans="1:11" x14ac:dyDescent="0.25">
      <c r="A2326" t="str" cm="1">
        <f t="array" ref="A2326">"EMP" &amp; TEXT(ROW() - ROW(employee[#Headers]), "0000")</f>
        <v>EMP2325</v>
      </c>
      <c r="B2326" t="s">
        <v>9</v>
      </c>
      <c r="C2326">
        <v>2015</v>
      </c>
      <c r="D2326" t="s">
        <v>15</v>
      </c>
      <c r="E2326">
        <v>3</v>
      </c>
      <c r="F2326">
        <v>28</v>
      </c>
      <c r="G2326" t="s">
        <v>14</v>
      </c>
      <c r="H2326" t="s">
        <v>12</v>
      </c>
      <c r="I2326">
        <v>2</v>
      </c>
      <c r="J2326">
        <v>0</v>
      </c>
      <c r="K2326" t="str">
        <f>IF(employee[[#This Row],[LeaveOrNot]]=1, "Leave", "Active")</f>
        <v>Active</v>
      </c>
    </row>
    <row r="2327" spans="1:11" x14ac:dyDescent="0.25">
      <c r="A2327" t="str" cm="1">
        <f t="array" ref="A2327">"EMP" &amp; TEXT(ROW() - ROW(employee[#Headers]), "0000")</f>
        <v>EMP2326</v>
      </c>
      <c r="B2327" t="s">
        <v>9</v>
      </c>
      <c r="C2327">
        <v>2013</v>
      </c>
      <c r="D2327" t="s">
        <v>10</v>
      </c>
      <c r="E2327">
        <v>3</v>
      </c>
      <c r="F2327">
        <v>27</v>
      </c>
      <c r="G2327" t="s">
        <v>11</v>
      </c>
      <c r="H2327" t="s">
        <v>12</v>
      </c>
      <c r="I2327">
        <v>5</v>
      </c>
      <c r="J2327">
        <v>0</v>
      </c>
      <c r="K2327" t="str">
        <f>IF(employee[[#This Row],[LeaveOrNot]]=1, "Leave", "Active")</f>
        <v>Active</v>
      </c>
    </row>
    <row r="2328" spans="1:11" x14ac:dyDescent="0.25">
      <c r="A2328" t="str" cm="1">
        <f t="array" ref="A2328">"EMP" &amp; TEXT(ROW() - ROW(employee[#Headers]), "0000")</f>
        <v>EMP2327</v>
      </c>
      <c r="B2328" t="s">
        <v>9</v>
      </c>
      <c r="C2328">
        <v>2013</v>
      </c>
      <c r="D2328" t="s">
        <v>13</v>
      </c>
      <c r="E2328">
        <v>1</v>
      </c>
      <c r="F2328">
        <v>26</v>
      </c>
      <c r="G2328" t="s">
        <v>14</v>
      </c>
      <c r="H2328" t="s">
        <v>12</v>
      </c>
      <c r="I2328">
        <v>4</v>
      </c>
      <c r="J2328">
        <v>1</v>
      </c>
      <c r="K2328" t="str">
        <f>IF(employee[[#This Row],[LeaveOrNot]]=1, "Leave", "Active")</f>
        <v>Leave</v>
      </c>
    </row>
    <row r="2329" spans="1:11" x14ac:dyDescent="0.25">
      <c r="A2329" t="str" cm="1">
        <f t="array" ref="A2329">"EMP" &amp; TEXT(ROW() - ROW(employee[#Headers]), "0000")</f>
        <v>EMP2328</v>
      </c>
      <c r="B2329" t="s">
        <v>16</v>
      </c>
      <c r="C2329">
        <v>2017</v>
      </c>
      <c r="D2329" t="s">
        <v>15</v>
      </c>
      <c r="E2329">
        <v>2</v>
      </c>
      <c r="F2329">
        <v>30</v>
      </c>
      <c r="G2329" t="s">
        <v>11</v>
      </c>
      <c r="H2329" t="s">
        <v>17</v>
      </c>
      <c r="I2329">
        <v>2</v>
      </c>
      <c r="J2329">
        <v>0</v>
      </c>
      <c r="K2329" t="str">
        <f>IF(employee[[#This Row],[LeaveOrNot]]=1, "Leave", "Active")</f>
        <v>Active</v>
      </c>
    </row>
    <row r="2330" spans="1:11" x14ac:dyDescent="0.25">
      <c r="A2330" t="str" cm="1">
        <f t="array" ref="A2330">"EMP" &amp; TEXT(ROW() - ROW(employee[#Headers]), "0000")</f>
        <v>EMP2329</v>
      </c>
      <c r="B2330" t="s">
        <v>9</v>
      </c>
      <c r="C2330">
        <v>2015</v>
      </c>
      <c r="D2330" t="s">
        <v>10</v>
      </c>
      <c r="E2330">
        <v>3</v>
      </c>
      <c r="F2330">
        <v>28</v>
      </c>
      <c r="G2330" t="s">
        <v>14</v>
      </c>
      <c r="H2330" t="s">
        <v>12</v>
      </c>
      <c r="I2330">
        <v>1</v>
      </c>
      <c r="J2330">
        <v>0</v>
      </c>
      <c r="K2330" t="str">
        <f>IF(employee[[#This Row],[LeaveOrNot]]=1, "Leave", "Active")</f>
        <v>Active</v>
      </c>
    </row>
    <row r="2331" spans="1:11" x14ac:dyDescent="0.25">
      <c r="A2331" t="str" cm="1">
        <f t="array" ref="A2331">"EMP" &amp; TEXT(ROW() - ROW(employee[#Headers]), "0000")</f>
        <v>EMP2330</v>
      </c>
      <c r="B2331" t="s">
        <v>9</v>
      </c>
      <c r="C2331">
        <v>2013</v>
      </c>
      <c r="D2331" t="s">
        <v>10</v>
      </c>
      <c r="E2331">
        <v>3</v>
      </c>
      <c r="F2331">
        <v>27</v>
      </c>
      <c r="G2331" t="s">
        <v>11</v>
      </c>
      <c r="H2331" t="s">
        <v>17</v>
      </c>
      <c r="I2331">
        <v>5</v>
      </c>
      <c r="J2331">
        <v>0</v>
      </c>
      <c r="K2331" t="str">
        <f>IF(employee[[#This Row],[LeaveOrNot]]=1, "Leave", "Active")</f>
        <v>Active</v>
      </c>
    </row>
    <row r="2332" spans="1:11" x14ac:dyDescent="0.25">
      <c r="A2332" t="str" cm="1">
        <f t="array" ref="A2332">"EMP" &amp; TEXT(ROW() - ROW(employee[#Headers]), "0000")</f>
        <v>EMP2331</v>
      </c>
      <c r="B2332" t="s">
        <v>9</v>
      </c>
      <c r="C2332">
        <v>2012</v>
      </c>
      <c r="D2332" t="s">
        <v>10</v>
      </c>
      <c r="E2332">
        <v>3</v>
      </c>
      <c r="F2332">
        <v>26</v>
      </c>
      <c r="G2332" t="s">
        <v>11</v>
      </c>
      <c r="H2332" t="s">
        <v>12</v>
      </c>
      <c r="I2332">
        <v>4</v>
      </c>
      <c r="J2332">
        <v>1</v>
      </c>
      <c r="K2332" t="str">
        <f>IF(employee[[#This Row],[LeaveOrNot]]=1, "Leave", "Active")</f>
        <v>Leave</v>
      </c>
    </row>
    <row r="2333" spans="1:11" x14ac:dyDescent="0.25">
      <c r="A2333" t="str" cm="1">
        <f t="array" ref="A2333">"EMP" &amp; TEXT(ROW() - ROW(employee[#Headers]), "0000")</f>
        <v>EMP2332</v>
      </c>
      <c r="B2333" t="s">
        <v>9</v>
      </c>
      <c r="C2333">
        <v>2018</v>
      </c>
      <c r="D2333" t="s">
        <v>10</v>
      </c>
      <c r="E2333">
        <v>3</v>
      </c>
      <c r="F2333">
        <v>28</v>
      </c>
      <c r="G2333" t="s">
        <v>11</v>
      </c>
      <c r="H2333" t="s">
        <v>12</v>
      </c>
      <c r="I2333">
        <v>2</v>
      </c>
      <c r="J2333">
        <v>1</v>
      </c>
      <c r="K2333" t="str">
        <f>IF(employee[[#This Row],[LeaveOrNot]]=1, "Leave", "Active")</f>
        <v>Leave</v>
      </c>
    </row>
    <row r="2334" spans="1:11" x14ac:dyDescent="0.25">
      <c r="A2334" t="str" cm="1">
        <f t="array" ref="A2334">"EMP" &amp; TEXT(ROW() - ROW(employee[#Headers]), "0000")</f>
        <v>EMP2333</v>
      </c>
      <c r="B2334" t="s">
        <v>16</v>
      </c>
      <c r="C2334">
        <v>2017</v>
      </c>
      <c r="D2334" t="s">
        <v>15</v>
      </c>
      <c r="E2334">
        <v>2</v>
      </c>
      <c r="F2334">
        <v>28</v>
      </c>
      <c r="G2334" t="s">
        <v>11</v>
      </c>
      <c r="H2334" t="s">
        <v>12</v>
      </c>
      <c r="I2334">
        <v>2</v>
      </c>
      <c r="J2334">
        <v>0</v>
      </c>
      <c r="K2334" t="str">
        <f>IF(employee[[#This Row],[LeaveOrNot]]=1, "Leave", "Active")</f>
        <v>Active</v>
      </c>
    </row>
    <row r="2335" spans="1:11" x14ac:dyDescent="0.25">
      <c r="A2335" t="str" cm="1">
        <f t="array" ref="A2335">"EMP" &amp; TEXT(ROW() - ROW(employee[#Headers]), "0000")</f>
        <v>EMP2334</v>
      </c>
      <c r="B2335" t="s">
        <v>9</v>
      </c>
      <c r="C2335">
        <v>2015</v>
      </c>
      <c r="D2335" t="s">
        <v>10</v>
      </c>
      <c r="E2335">
        <v>3</v>
      </c>
      <c r="F2335">
        <v>29</v>
      </c>
      <c r="G2335" t="s">
        <v>11</v>
      </c>
      <c r="H2335" t="s">
        <v>12</v>
      </c>
      <c r="I2335">
        <v>2</v>
      </c>
      <c r="J2335">
        <v>0</v>
      </c>
      <c r="K2335" t="str">
        <f>IF(employee[[#This Row],[LeaveOrNot]]=1, "Leave", "Active")</f>
        <v>Active</v>
      </c>
    </row>
    <row r="2336" spans="1:11" x14ac:dyDescent="0.25">
      <c r="A2336" t="str" cm="1">
        <f t="array" ref="A2336">"EMP" &amp; TEXT(ROW() - ROW(employee[#Headers]), "0000")</f>
        <v>EMP2335</v>
      </c>
      <c r="B2336" t="s">
        <v>9</v>
      </c>
      <c r="C2336">
        <v>2012</v>
      </c>
      <c r="D2336" t="s">
        <v>15</v>
      </c>
      <c r="E2336">
        <v>3</v>
      </c>
      <c r="F2336">
        <v>30</v>
      </c>
      <c r="G2336" t="s">
        <v>11</v>
      </c>
      <c r="H2336" t="s">
        <v>12</v>
      </c>
      <c r="I2336">
        <v>1</v>
      </c>
      <c r="J2336">
        <v>1</v>
      </c>
      <c r="K2336" t="str">
        <f>IF(employee[[#This Row],[LeaveOrNot]]=1, "Leave", "Active")</f>
        <v>Leave</v>
      </c>
    </row>
    <row r="2337" spans="1:11" x14ac:dyDescent="0.25">
      <c r="A2337" t="str" cm="1">
        <f t="array" ref="A2337">"EMP" &amp; TEXT(ROW() - ROW(employee[#Headers]), "0000")</f>
        <v>EMP2336</v>
      </c>
      <c r="B2337" t="s">
        <v>16</v>
      </c>
      <c r="C2337">
        <v>2016</v>
      </c>
      <c r="D2337" t="s">
        <v>13</v>
      </c>
      <c r="E2337">
        <v>3</v>
      </c>
      <c r="F2337">
        <v>30</v>
      </c>
      <c r="G2337" t="s">
        <v>11</v>
      </c>
      <c r="H2337" t="s">
        <v>12</v>
      </c>
      <c r="I2337">
        <v>1</v>
      </c>
      <c r="J2337">
        <v>0</v>
      </c>
      <c r="K2337" t="str">
        <f>IF(employee[[#This Row],[LeaveOrNot]]=1, "Leave", "Active")</f>
        <v>Active</v>
      </c>
    </row>
    <row r="2338" spans="1:11" x14ac:dyDescent="0.25">
      <c r="A2338" t="str" cm="1">
        <f t="array" ref="A2338">"EMP" &amp; TEXT(ROW() - ROW(employee[#Headers]), "0000")</f>
        <v>EMP2337</v>
      </c>
      <c r="B2338" t="s">
        <v>9</v>
      </c>
      <c r="C2338">
        <v>2014</v>
      </c>
      <c r="D2338" t="s">
        <v>13</v>
      </c>
      <c r="E2338">
        <v>3</v>
      </c>
      <c r="F2338">
        <v>30</v>
      </c>
      <c r="G2338" t="s">
        <v>11</v>
      </c>
      <c r="H2338" t="s">
        <v>12</v>
      </c>
      <c r="I2338">
        <v>1</v>
      </c>
      <c r="J2338">
        <v>0</v>
      </c>
      <c r="K2338" t="str">
        <f>IF(employee[[#This Row],[LeaveOrNot]]=1, "Leave", "Active")</f>
        <v>Active</v>
      </c>
    </row>
    <row r="2339" spans="1:11" x14ac:dyDescent="0.25">
      <c r="A2339" t="str" cm="1">
        <f t="array" ref="A2339">"EMP" &amp; TEXT(ROW() - ROW(employee[#Headers]), "0000")</f>
        <v>EMP2338</v>
      </c>
      <c r="B2339" t="s">
        <v>9</v>
      </c>
      <c r="C2339">
        <v>2018</v>
      </c>
      <c r="D2339" t="s">
        <v>10</v>
      </c>
      <c r="E2339">
        <v>3</v>
      </c>
      <c r="F2339">
        <v>26</v>
      </c>
      <c r="G2339" t="s">
        <v>11</v>
      </c>
      <c r="H2339" t="s">
        <v>12</v>
      </c>
      <c r="I2339">
        <v>4</v>
      </c>
      <c r="J2339">
        <v>1</v>
      </c>
      <c r="K2339" t="str">
        <f>IF(employee[[#This Row],[LeaveOrNot]]=1, "Leave", "Active")</f>
        <v>Leave</v>
      </c>
    </row>
    <row r="2340" spans="1:11" x14ac:dyDescent="0.25">
      <c r="A2340" t="str" cm="1">
        <f t="array" ref="A2340">"EMP" &amp; TEXT(ROW() - ROW(employee[#Headers]), "0000")</f>
        <v>EMP2339</v>
      </c>
      <c r="B2340" t="s">
        <v>16</v>
      </c>
      <c r="C2340">
        <v>2017</v>
      </c>
      <c r="D2340" t="s">
        <v>10</v>
      </c>
      <c r="E2340">
        <v>3</v>
      </c>
      <c r="F2340">
        <v>26</v>
      </c>
      <c r="G2340" t="s">
        <v>11</v>
      </c>
      <c r="H2340" t="s">
        <v>12</v>
      </c>
      <c r="I2340">
        <v>4</v>
      </c>
      <c r="J2340">
        <v>1</v>
      </c>
      <c r="K2340" t="str">
        <f>IF(employee[[#This Row],[LeaveOrNot]]=1, "Leave", "Active")</f>
        <v>Leave</v>
      </c>
    </row>
    <row r="2341" spans="1:11" x14ac:dyDescent="0.25">
      <c r="A2341" t="str" cm="1">
        <f t="array" ref="A2341">"EMP" &amp; TEXT(ROW() - ROW(employee[#Headers]), "0000")</f>
        <v>EMP2340</v>
      </c>
      <c r="B2341" t="s">
        <v>9</v>
      </c>
      <c r="C2341">
        <v>2012</v>
      </c>
      <c r="D2341" t="s">
        <v>15</v>
      </c>
      <c r="E2341">
        <v>3</v>
      </c>
      <c r="F2341">
        <v>27</v>
      </c>
      <c r="G2341" t="s">
        <v>14</v>
      </c>
      <c r="H2341" t="s">
        <v>12</v>
      </c>
      <c r="I2341">
        <v>5</v>
      </c>
      <c r="J2341">
        <v>0</v>
      </c>
      <c r="K2341" t="str">
        <f>IF(employee[[#This Row],[LeaveOrNot]]=1, "Leave", "Active")</f>
        <v>Active</v>
      </c>
    </row>
    <row r="2342" spans="1:11" x14ac:dyDescent="0.25">
      <c r="A2342" t="str" cm="1">
        <f t="array" ref="A2342">"EMP" &amp; TEXT(ROW() - ROW(employee[#Headers]), "0000")</f>
        <v>EMP2341</v>
      </c>
      <c r="B2342" t="s">
        <v>9</v>
      </c>
      <c r="C2342">
        <v>2018</v>
      </c>
      <c r="D2342" t="s">
        <v>10</v>
      </c>
      <c r="E2342">
        <v>3</v>
      </c>
      <c r="F2342">
        <v>26</v>
      </c>
      <c r="G2342" t="s">
        <v>14</v>
      </c>
      <c r="H2342" t="s">
        <v>17</v>
      </c>
      <c r="I2342">
        <v>4</v>
      </c>
      <c r="J2342">
        <v>1</v>
      </c>
      <c r="K2342" t="str">
        <f>IF(employee[[#This Row],[LeaveOrNot]]=1, "Leave", "Active")</f>
        <v>Leave</v>
      </c>
    </row>
    <row r="2343" spans="1:11" x14ac:dyDescent="0.25">
      <c r="A2343" t="str" cm="1">
        <f t="array" ref="A2343">"EMP" &amp; TEXT(ROW() - ROW(employee[#Headers]), "0000")</f>
        <v>EMP2342</v>
      </c>
      <c r="B2343" t="s">
        <v>18</v>
      </c>
      <c r="C2343">
        <v>2014</v>
      </c>
      <c r="D2343" t="s">
        <v>10</v>
      </c>
      <c r="E2343">
        <v>3</v>
      </c>
      <c r="F2343">
        <v>27</v>
      </c>
      <c r="G2343" t="s">
        <v>11</v>
      </c>
      <c r="H2343" t="s">
        <v>12</v>
      </c>
      <c r="I2343">
        <v>5</v>
      </c>
      <c r="J2343">
        <v>0</v>
      </c>
      <c r="K2343" t="str">
        <f>IF(employee[[#This Row],[LeaveOrNot]]=1, "Leave", "Active")</f>
        <v>Active</v>
      </c>
    </row>
    <row r="2344" spans="1:11" x14ac:dyDescent="0.25">
      <c r="A2344" t="str" cm="1">
        <f t="array" ref="A2344">"EMP" &amp; TEXT(ROW() - ROW(employee[#Headers]), "0000")</f>
        <v>EMP2343</v>
      </c>
      <c r="B2344" t="s">
        <v>16</v>
      </c>
      <c r="C2344">
        <v>2017</v>
      </c>
      <c r="D2344" t="s">
        <v>15</v>
      </c>
      <c r="E2344">
        <v>2</v>
      </c>
      <c r="F2344">
        <v>26</v>
      </c>
      <c r="G2344" t="s">
        <v>11</v>
      </c>
      <c r="H2344" t="s">
        <v>17</v>
      </c>
      <c r="I2344">
        <v>4</v>
      </c>
      <c r="J2344">
        <v>1</v>
      </c>
      <c r="K2344" t="str">
        <f>IF(employee[[#This Row],[LeaveOrNot]]=1, "Leave", "Active")</f>
        <v>Leave</v>
      </c>
    </row>
    <row r="2345" spans="1:11" x14ac:dyDescent="0.25">
      <c r="A2345" t="str" cm="1">
        <f t="array" ref="A2345">"EMP" &amp; TEXT(ROW() - ROW(employee[#Headers]), "0000")</f>
        <v>EMP2344</v>
      </c>
      <c r="B2345" t="s">
        <v>9</v>
      </c>
      <c r="C2345">
        <v>2013</v>
      </c>
      <c r="D2345" t="s">
        <v>10</v>
      </c>
      <c r="E2345">
        <v>3</v>
      </c>
      <c r="F2345">
        <v>30</v>
      </c>
      <c r="G2345" t="s">
        <v>14</v>
      </c>
      <c r="H2345" t="s">
        <v>12</v>
      </c>
      <c r="I2345">
        <v>1</v>
      </c>
      <c r="J2345">
        <v>1</v>
      </c>
      <c r="K2345" t="str">
        <f>IF(employee[[#This Row],[LeaveOrNot]]=1, "Leave", "Active")</f>
        <v>Leave</v>
      </c>
    </row>
    <row r="2346" spans="1:11" x14ac:dyDescent="0.25">
      <c r="A2346" t="str" cm="1">
        <f t="array" ref="A2346">"EMP" &amp; TEXT(ROW() - ROW(employee[#Headers]), "0000")</f>
        <v>EMP2345</v>
      </c>
      <c r="B2346" t="s">
        <v>9</v>
      </c>
      <c r="C2346">
        <v>2012</v>
      </c>
      <c r="D2346" t="s">
        <v>10</v>
      </c>
      <c r="E2346">
        <v>3</v>
      </c>
      <c r="F2346">
        <v>30</v>
      </c>
      <c r="G2346" t="s">
        <v>14</v>
      </c>
      <c r="H2346" t="s">
        <v>12</v>
      </c>
      <c r="I2346">
        <v>2</v>
      </c>
      <c r="J2346">
        <v>0</v>
      </c>
      <c r="K2346" t="str">
        <f>IF(employee[[#This Row],[LeaveOrNot]]=1, "Leave", "Active")</f>
        <v>Active</v>
      </c>
    </row>
    <row r="2347" spans="1:11" x14ac:dyDescent="0.25">
      <c r="A2347" t="str" cm="1">
        <f t="array" ref="A2347">"EMP" &amp; TEXT(ROW() - ROW(employee[#Headers]), "0000")</f>
        <v>EMP2346</v>
      </c>
      <c r="B2347" t="s">
        <v>16</v>
      </c>
      <c r="C2347">
        <v>2018</v>
      </c>
      <c r="D2347" t="s">
        <v>15</v>
      </c>
      <c r="E2347">
        <v>3</v>
      </c>
      <c r="F2347">
        <v>26</v>
      </c>
      <c r="G2347" t="s">
        <v>11</v>
      </c>
      <c r="H2347" t="s">
        <v>17</v>
      </c>
      <c r="I2347">
        <v>4</v>
      </c>
      <c r="J2347">
        <v>1</v>
      </c>
      <c r="K2347" t="str">
        <f>IF(employee[[#This Row],[LeaveOrNot]]=1, "Leave", "Active")</f>
        <v>Leave</v>
      </c>
    </row>
    <row r="2348" spans="1:11" x14ac:dyDescent="0.25">
      <c r="A2348" t="str" cm="1">
        <f t="array" ref="A2348">"EMP" &amp; TEXT(ROW() - ROW(employee[#Headers]), "0000")</f>
        <v>EMP2347</v>
      </c>
      <c r="B2348" t="s">
        <v>9</v>
      </c>
      <c r="C2348">
        <v>2013</v>
      </c>
      <c r="D2348" t="s">
        <v>10</v>
      </c>
      <c r="E2348">
        <v>1</v>
      </c>
      <c r="F2348">
        <v>28</v>
      </c>
      <c r="G2348" t="s">
        <v>14</v>
      </c>
      <c r="H2348" t="s">
        <v>12</v>
      </c>
      <c r="I2348">
        <v>1</v>
      </c>
      <c r="J2348">
        <v>0</v>
      </c>
      <c r="K2348" t="str">
        <f>IF(employee[[#This Row],[LeaveOrNot]]=1, "Leave", "Active")</f>
        <v>Active</v>
      </c>
    </row>
    <row r="2349" spans="1:11" x14ac:dyDescent="0.25">
      <c r="A2349" t="str" cm="1">
        <f t="array" ref="A2349">"EMP" &amp; TEXT(ROW() - ROW(employee[#Headers]), "0000")</f>
        <v>EMP2348</v>
      </c>
      <c r="B2349" t="s">
        <v>9</v>
      </c>
      <c r="C2349">
        <v>2017</v>
      </c>
      <c r="D2349" t="s">
        <v>10</v>
      </c>
      <c r="E2349">
        <v>3</v>
      </c>
      <c r="F2349">
        <v>30</v>
      </c>
      <c r="G2349" t="s">
        <v>11</v>
      </c>
      <c r="H2349" t="s">
        <v>12</v>
      </c>
      <c r="I2349">
        <v>1</v>
      </c>
      <c r="J2349">
        <v>0</v>
      </c>
      <c r="K2349" t="str">
        <f>IF(employee[[#This Row],[LeaveOrNot]]=1, "Leave", "Active")</f>
        <v>Active</v>
      </c>
    </row>
    <row r="2350" spans="1:11" x14ac:dyDescent="0.25">
      <c r="A2350" t="str" cm="1">
        <f t="array" ref="A2350">"EMP" &amp; TEXT(ROW() - ROW(employee[#Headers]), "0000")</f>
        <v>EMP2349</v>
      </c>
      <c r="B2350" t="s">
        <v>16</v>
      </c>
      <c r="C2350">
        <v>2017</v>
      </c>
      <c r="D2350" t="s">
        <v>13</v>
      </c>
      <c r="E2350">
        <v>2</v>
      </c>
      <c r="F2350">
        <v>30</v>
      </c>
      <c r="G2350" t="s">
        <v>14</v>
      </c>
      <c r="H2350" t="s">
        <v>12</v>
      </c>
      <c r="I2350">
        <v>2</v>
      </c>
      <c r="J2350">
        <v>1</v>
      </c>
      <c r="K2350" t="str">
        <f>IF(employee[[#This Row],[LeaveOrNot]]=1, "Leave", "Active")</f>
        <v>Leave</v>
      </c>
    </row>
    <row r="2351" spans="1:11" x14ac:dyDescent="0.25">
      <c r="A2351" t="str" cm="1">
        <f t="array" ref="A2351">"EMP" &amp; TEXT(ROW() - ROW(employee[#Headers]), "0000")</f>
        <v>EMP2350</v>
      </c>
      <c r="B2351" t="s">
        <v>18</v>
      </c>
      <c r="C2351">
        <v>2016</v>
      </c>
      <c r="D2351" t="s">
        <v>10</v>
      </c>
      <c r="E2351">
        <v>3</v>
      </c>
      <c r="F2351">
        <v>27</v>
      </c>
      <c r="G2351" t="s">
        <v>11</v>
      </c>
      <c r="H2351" t="s">
        <v>12</v>
      </c>
      <c r="I2351">
        <v>5</v>
      </c>
      <c r="J2351">
        <v>0</v>
      </c>
      <c r="K2351" t="str">
        <f>IF(employee[[#This Row],[LeaveOrNot]]=1, "Leave", "Active")</f>
        <v>Active</v>
      </c>
    </row>
    <row r="2352" spans="1:11" x14ac:dyDescent="0.25">
      <c r="A2352" t="str" cm="1">
        <f t="array" ref="A2352">"EMP" &amp; TEXT(ROW() - ROW(employee[#Headers]), "0000")</f>
        <v>EMP2351</v>
      </c>
      <c r="B2352" t="s">
        <v>9</v>
      </c>
      <c r="C2352">
        <v>2016</v>
      </c>
      <c r="D2352" t="s">
        <v>15</v>
      </c>
      <c r="E2352">
        <v>3</v>
      </c>
      <c r="F2352">
        <v>28</v>
      </c>
      <c r="G2352" t="s">
        <v>14</v>
      </c>
      <c r="H2352" t="s">
        <v>12</v>
      </c>
      <c r="I2352">
        <v>2</v>
      </c>
      <c r="J2352">
        <v>0</v>
      </c>
      <c r="K2352" t="str">
        <f>IF(employee[[#This Row],[LeaveOrNot]]=1, "Leave", "Active")</f>
        <v>Active</v>
      </c>
    </row>
    <row r="2353" spans="1:11" x14ac:dyDescent="0.25">
      <c r="A2353" t="str" cm="1">
        <f t="array" ref="A2353">"EMP" &amp; TEXT(ROW() - ROW(employee[#Headers]), "0000")</f>
        <v>EMP2352</v>
      </c>
      <c r="B2353" t="s">
        <v>9</v>
      </c>
      <c r="C2353">
        <v>2015</v>
      </c>
      <c r="D2353" t="s">
        <v>13</v>
      </c>
      <c r="E2353">
        <v>2</v>
      </c>
      <c r="F2353">
        <v>29</v>
      </c>
      <c r="G2353" t="s">
        <v>14</v>
      </c>
      <c r="H2353" t="s">
        <v>12</v>
      </c>
      <c r="I2353">
        <v>1</v>
      </c>
      <c r="J2353">
        <v>1</v>
      </c>
      <c r="K2353" t="str">
        <f>IF(employee[[#This Row],[LeaveOrNot]]=1, "Leave", "Active")</f>
        <v>Leave</v>
      </c>
    </row>
    <row r="2354" spans="1:11" x14ac:dyDescent="0.25">
      <c r="A2354" t="str" cm="1">
        <f t="array" ref="A2354">"EMP" &amp; TEXT(ROW() - ROW(employee[#Headers]), "0000")</f>
        <v>EMP2353</v>
      </c>
      <c r="B2354" t="s">
        <v>9</v>
      </c>
      <c r="C2354">
        <v>2013</v>
      </c>
      <c r="D2354" t="s">
        <v>10</v>
      </c>
      <c r="E2354">
        <v>3</v>
      </c>
      <c r="F2354">
        <v>27</v>
      </c>
      <c r="G2354" t="s">
        <v>14</v>
      </c>
      <c r="H2354" t="s">
        <v>12</v>
      </c>
      <c r="I2354">
        <v>5</v>
      </c>
      <c r="J2354">
        <v>0</v>
      </c>
      <c r="K2354" t="str">
        <f>IF(employee[[#This Row],[LeaveOrNot]]=1, "Leave", "Active")</f>
        <v>Active</v>
      </c>
    </row>
    <row r="2355" spans="1:11" x14ac:dyDescent="0.25">
      <c r="A2355" t="str" cm="1">
        <f t="array" ref="A2355">"EMP" &amp; TEXT(ROW() - ROW(employee[#Headers]), "0000")</f>
        <v>EMP2354</v>
      </c>
      <c r="B2355" t="s">
        <v>16</v>
      </c>
      <c r="C2355">
        <v>2014</v>
      </c>
      <c r="D2355" t="s">
        <v>13</v>
      </c>
      <c r="E2355">
        <v>3</v>
      </c>
      <c r="F2355">
        <v>27</v>
      </c>
      <c r="G2355" t="s">
        <v>11</v>
      </c>
      <c r="H2355" t="s">
        <v>12</v>
      </c>
      <c r="I2355">
        <v>5</v>
      </c>
      <c r="J2355">
        <v>0</v>
      </c>
      <c r="K2355" t="str">
        <f>IF(employee[[#This Row],[LeaveOrNot]]=1, "Leave", "Active")</f>
        <v>Active</v>
      </c>
    </row>
    <row r="2356" spans="1:11" x14ac:dyDescent="0.25">
      <c r="A2356" t="str" cm="1">
        <f t="array" ref="A2356">"EMP" &amp; TEXT(ROW() - ROW(employee[#Headers]), "0000")</f>
        <v>EMP2355</v>
      </c>
      <c r="B2356" t="s">
        <v>16</v>
      </c>
      <c r="C2356">
        <v>2017</v>
      </c>
      <c r="D2356" t="s">
        <v>15</v>
      </c>
      <c r="E2356">
        <v>2</v>
      </c>
      <c r="F2356">
        <v>26</v>
      </c>
      <c r="G2356" t="s">
        <v>14</v>
      </c>
      <c r="H2356" t="s">
        <v>17</v>
      </c>
      <c r="I2356">
        <v>4</v>
      </c>
      <c r="J2356">
        <v>1</v>
      </c>
      <c r="K2356" t="str">
        <f>IF(employee[[#This Row],[LeaveOrNot]]=1, "Leave", "Active")</f>
        <v>Leave</v>
      </c>
    </row>
    <row r="2357" spans="1:11" x14ac:dyDescent="0.25">
      <c r="A2357" t="str" cm="1">
        <f t="array" ref="A2357">"EMP" &amp; TEXT(ROW() - ROW(employee[#Headers]), "0000")</f>
        <v>EMP2356</v>
      </c>
      <c r="B2357" t="s">
        <v>16</v>
      </c>
      <c r="C2357">
        <v>2017</v>
      </c>
      <c r="D2357" t="s">
        <v>15</v>
      </c>
      <c r="E2357">
        <v>2</v>
      </c>
      <c r="F2357">
        <v>30</v>
      </c>
      <c r="G2357" t="s">
        <v>14</v>
      </c>
      <c r="H2357" t="s">
        <v>12</v>
      </c>
      <c r="I2357">
        <v>1</v>
      </c>
      <c r="J2357">
        <v>0</v>
      </c>
      <c r="K2357" t="str">
        <f>IF(employee[[#This Row],[LeaveOrNot]]=1, "Leave", "Active")</f>
        <v>Active</v>
      </c>
    </row>
    <row r="2358" spans="1:11" x14ac:dyDescent="0.25">
      <c r="A2358" t="str" cm="1">
        <f t="array" ref="A2358">"EMP" &amp; TEXT(ROW() - ROW(employee[#Headers]), "0000")</f>
        <v>EMP2357</v>
      </c>
      <c r="B2358" t="s">
        <v>16</v>
      </c>
      <c r="C2358">
        <v>2018</v>
      </c>
      <c r="D2358" t="s">
        <v>15</v>
      </c>
      <c r="E2358">
        <v>3</v>
      </c>
      <c r="F2358">
        <v>27</v>
      </c>
      <c r="G2358" t="s">
        <v>14</v>
      </c>
      <c r="H2358" t="s">
        <v>12</v>
      </c>
      <c r="I2358">
        <v>5</v>
      </c>
      <c r="J2358">
        <v>1</v>
      </c>
      <c r="K2358" t="str">
        <f>IF(employee[[#This Row],[LeaveOrNot]]=1, "Leave", "Active")</f>
        <v>Leave</v>
      </c>
    </row>
    <row r="2359" spans="1:11" x14ac:dyDescent="0.25">
      <c r="A2359" t="str" cm="1">
        <f t="array" ref="A2359">"EMP" &amp; TEXT(ROW() - ROW(employee[#Headers]), "0000")</f>
        <v>EMP2358</v>
      </c>
      <c r="B2359" t="s">
        <v>9</v>
      </c>
      <c r="C2359">
        <v>2017</v>
      </c>
      <c r="D2359" t="s">
        <v>13</v>
      </c>
      <c r="E2359">
        <v>2</v>
      </c>
      <c r="F2359">
        <v>29</v>
      </c>
      <c r="G2359" t="s">
        <v>11</v>
      </c>
      <c r="H2359" t="s">
        <v>12</v>
      </c>
      <c r="I2359">
        <v>1</v>
      </c>
      <c r="J2359">
        <v>0</v>
      </c>
      <c r="K2359" t="str">
        <f>IF(employee[[#This Row],[LeaveOrNot]]=1, "Leave", "Active")</f>
        <v>Active</v>
      </c>
    </row>
    <row r="2360" spans="1:11" x14ac:dyDescent="0.25">
      <c r="A2360" t="str" cm="1">
        <f t="array" ref="A2360">"EMP" &amp; TEXT(ROW() - ROW(employee[#Headers]), "0000")</f>
        <v>EMP2359</v>
      </c>
      <c r="B2360" t="s">
        <v>16</v>
      </c>
      <c r="C2360">
        <v>2014</v>
      </c>
      <c r="D2360" t="s">
        <v>15</v>
      </c>
      <c r="E2360">
        <v>1</v>
      </c>
      <c r="F2360">
        <v>29</v>
      </c>
      <c r="G2360" t="s">
        <v>11</v>
      </c>
      <c r="H2360" t="s">
        <v>12</v>
      </c>
      <c r="I2360">
        <v>1</v>
      </c>
      <c r="J2360">
        <v>0</v>
      </c>
      <c r="K2360" t="str">
        <f>IF(employee[[#This Row],[LeaveOrNot]]=1, "Leave", "Active")</f>
        <v>Active</v>
      </c>
    </row>
    <row r="2361" spans="1:11" x14ac:dyDescent="0.25">
      <c r="A2361" t="str" cm="1">
        <f t="array" ref="A2361">"EMP" &amp; TEXT(ROW() - ROW(employee[#Headers]), "0000")</f>
        <v>EMP2360</v>
      </c>
      <c r="B2361" t="s">
        <v>9</v>
      </c>
      <c r="C2361">
        <v>2015</v>
      </c>
      <c r="D2361" t="s">
        <v>13</v>
      </c>
      <c r="E2361">
        <v>2</v>
      </c>
      <c r="F2361">
        <v>30</v>
      </c>
      <c r="G2361" t="s">
        <v>14</v>
      </c>
      <c r="H2361" t="s">
        <v>12</v>
      </c>
      <c r="I2361">
        <v>2</v>
      </c>
      <c r="J2361">
        <v>1</v>
      </c>
      <c r="K2361" t="str">
        <f>IF(employee[[#This Row],[LeaveOrNot]]=1, "Leave", "Active")</f>
        <v>Leave</v>
      </c>
    </row>
    <row r="2362" spans="1:11" x14ac:dyDescent="0.25">
      <c r="A2362" t="str" cm="1">
        <f t="array" ref="A2362">"EMP" &amp; TEXT(ROW() - ROW(employee[#Headers]), "0000")</f>
        <v>EMP2361</v>
      </c>
      <c r="B2362" t="s">
        <v>9</v>
      </c>
      <c r="C2362">
        <v>2014</v>
      </c>
      <c r="D2362" t="s">
        <v>10</v>
      </c>
      <c r="E2362">
        <v>3</v>
      </c>
      <c r="F2362">
        <v>30</v>
      </c>
      <c r="G2362" t="s">
        <v>11</v>
      </c>
      <c r="H2362" t="s">
        <v>12</v>
      </c>
      <c r="I2362">
        <v>2</v>
      </c>
      <c r="J2362">
        <v>1</v>
      </c>
      <c r="K2362" t="str">
        <f>IF(employee[[#This Row],[LeaveOrNot]]=1, "Leave", "Active")</f>
        <v>Leave</v>
      </c>
    </row>
    <row r="2363" spans="1:11" x14ac:dyDescent="0.25">
      <c r="A2363" t="str" cm="1">
        <f t="array" ref="A2363">"EMP" &amp; TEXT(ROW() - ROW(employee[#Headers]), "0000")</f>
        <v>EMP2362</v>
      </c>
      <c r="B2363" t="s">
        <v>16</v>
      </c>
      <c r="C2363">
        <v>2018</v>
      </c>
      <c r="D2363" t="s">
        <v>15</v>
      </c>
      <c r="E2363">
        <v>1</v>
      </c>
      <c r="F2363">
        <v>30</v>
      </c>
      <c r="G2363" t="s">
        <v>14</v>
      </c>
      <c r="H2363" t="s">
        <v>12</v>
      </c>
      <c r="I2363">
        <v>2</v>
      </c>
      <c r="J2363">
        <v>0</v>
      </c>
      <c r="K2363" t="str">
        <f>IF(employee[[#This Row],[LeaveOrNot]]=1, "Leave", "Active")</f>
        <v>Active</v>
      </c>
    </row>
    <row r="2364" spans="1:11" x14ac:dyDescent="0.25">
      <c r="A2364" t="str" cm="1">
        <f t="array" ref="A2364">"EMP" &amp; TEXT(ROW() - ROW(employee[#Headers]), "0000")</f>
        <v>EMP2363</v>
      </c>
      <c r="B2364" t="s">
        <v>9</v>
      </c>
      <c r="C2364">
        <v>2017</v>
      </c>
      <c r="D2364" t="s">
        <v>10</v>
      </c>
      <c r="E2364">
        <v>3</v>
      </c>
      <c r="F2364">
        <v>29</v>
      </c>
      <c r="G2364" t="s">
        <v>11</v>
      </c>
      <c r="H2364" t="s">
        <v>12</v>
      </c>
      <c r="I2364">
        <v>1</v>
      </c>
      <c r="J2364">
        <v>0</v>
      </c>
      <c r="K2364" t="str">
        <f>IF(employee[[#This Row],[LeaveOrNot]]=1, "Leave", "Active")</f>
        <v>Active</v>
      </c>
    </row>
    <row r="2365" spans="1:11" x14ac:dyDescent="0.25">
      <c r="A2365" t="str" cm="1">
        <f t="array" ref="A2365">"EMP" &amp; TEXT(ROW() - ROW(employee[#Headers]), "0000")</f>
        <v>EMP2364</v>
      </c>
      <c r="B2365" t="s">
        <v>9</v>
      </c>
      <c r="C2365">
        <v>2016</v>
      </c>
      <c r="D2365" t="s">
        <v>13</v>
      </c>
      <c r="E2365">
        <v>3</v>
      </c>
      <c r="F2365">
        <v>28</v>
      </c>
      <c r="G2365" t="s">
        <v>11</v>
      </c>
      <c r="H2365" t="s">
        <v>12</v>
      </c>
      <c r="I2365">
        <v>2</v>
      </c>
      <c r="J2365">
        <v>0</v>
      </c>
      <c r="K2365" t="str">
        <f>IF(employee[[#This Row],[LeaveOrNot]]=1, "Leave", "Active")</f>
        <v>Active</v>
      </c>
    </row>
    <row r="2366" spans="1:11" x14ac:dyDescent="0.25">
      <c r="A2366" t="str" cm="1">
        <f t="array" ref="A2366">"EMP" &amp; TEXT(ROW() - ROW(employee[#Headers]), "0000")</f>
        <v>EMP2365</v>
      </c>
      <c r="B2366" t="s">
        <v>9</v>
      </c>
      <c r="C2366">
        <v>2018</v>
      </c>
      <c r="D2366" t="s">
        <v>10</v>
      </c>
      <c r="E2366">
        <v>3</v>
      </c>
      <c r="F2366">
        <v>26</v>
      </c>
      <c r="G2366" t="s">
        <v>14</v>
      </c>
      <c r="H2366" t="s">
        <v>12</v>
      </c>
      <c r="I2366">
        <v>4</v>
      </c>
      <c r="J2366">
        <v>1</v>
      </c>
      <c r="K2366" t="str">
        <f>IF(employee[[#This Row],[LeaveOrNot]]=1, "Leave", "Active")</f>
        <v>Leave</v>
      </c>
    </row>
    <row r="2367" spans="1:11" x14ac:dyDescent="0.25">
      <c r="A2367" t="str" cm="1">
        <f t="array" ref="A2367">"EMP" &amp; TEXT(ROW() - ROW(employee[#Headers]), "0000")</f>
        <v>EMP2366</v>
      </c>
      <c r="B2367" t="s">
        <v>9</v>
      </c>
      <c r="C2367">
        <v>2014</v>
      </c>
      <c r="D2367" t="s">
        <v>10</v>
      </c>
      <c r="E2367">
        <v>1</v>
      </c>
      <c r="F2367">
        <v>28</v>
      </c>
      <c r="G2367" t="s">
        <v>14</v>
      </c>
      <c r="H2367" t="s">
        <v>12</v>
      </c>
      <c r="I2367">
        <v>2</v>
      </c>
      <c r="J2367">
        <v>0</v>
      </c>
      <c r="K2367" t="str">
        <f>IF(employee[[#This Row],[LeaveOrNot]]=1, "Leave", "Active")</f>
        <v>Active</v>
      </c>
    </row>
    <row r="2368" spans="1:11" x14ac:dyDescent="0.25">
      <c r="A2368" t="str" cm="1">
        <f t="array" ref="A2368">"EMP" &amp; TEXT(ROW() - ROW(employee[#Headers]), "0000")</f>
        <v>EMP2367</v>
      </c>
      <c r="B2368" t="s">
        <v>16</v>
      </c>
      <c r="C2368">
        <v>2017</v>
      </c>
      <c r="D2368" t="s">
        <v>15</v>
      </c>
      <c r="E2368">
        <v>2</v>
      </c>
      <c r="F2368">
        <v>29</v>
      </c>
      <c r="G2368" t="s">
        <v>14</v>
      </c>
      <c r="H2368" t="s">
        <v>12</v>
      </c>
      <c r="I2368">
        <v>2</v>
      </c>
      <c r="J2368">
        <v>0</v>
      </c>
      <c r="K2368" t="str">
        <f>IF(employee[[#This Row],[LeaveOrNot]]=1, "Leave", "Active")</f>
        <v>Active</v>
      </c>
    </row>
    <row r="2369" spans="1:11" x14ac:dyDescent="0.25">
      <c r="A2369" t="str" cm="1">
        <f t="array" ref="A2369">"EMP" &amp; TEXT(ROW() - ROW(employee[#Headers]), "0000")</f>
        <v>EMP2368</v>
      </c>
      <c r="B2369" t="s">
        <v>16</v>
      </c>
      <c r="C2369">
        <v>2013</v>
      </c>
      <c r="D2369" t="s">
        <v>15</v>
      </c>
      <c r="E2369">
        <v>3</v>
      </c>
      <c r="F2369">
        <v>26</v>
      </c>
      <c r="G2369" t="s">
        <v>11</v>
      </c>
      <c r="H2369" t="s">
        <v>12</v>
      </c>
      <c r="I2369">
        <v>4</v>
      </c>
      <c r="J2369">
        <v>1</v>
      </c>
      <c r="K2369" t="str">
        <f>IF(employee[[#This Row],[LeaveOrNot]]=1, "Leave", "Active")</f>
        <v>Leave</v>
      </c>
    </row>
    <row r="2370" spans="1:11" x14ac:dyDescent="0.25">
      <c r="A2370" t="str" cm="1">
        <f t="array" ref="A2370">"EMP" &amp; TEXT(ROW() - ROW(employee[#Headers]), "0000")</f>
        <v>EMP2369</v>
      </c>
      <c r="B2370" t="s">
        <v>9</v>
      </c>
      <c r="C2370">
        <v>2017</v>
      </c>
      <c r="D2370" t="s">
        <v>15</v>
      </c>
      <c r="E2370">
        <v>2</v>
      </c>
      <c r="F2370">
        <v>28</v>
      </c>
      <c r="G2370" t="s">
        <v>14</v>
      </c>
      <c r="H2370" t="s">
        <v>12</v>
      </c>
      <c r="I2370">
        <v>1</v>
      </c>
      <c r="J2370">
        <v>0</v>
      </c>
      <c r="K2370" t="str">
        <f>IF(employee[[#This Row],[LeaveOrNot]]=1, "Leave", "Active")</f>
        <v>Active</v>
      </c>
    </row>
    <row r="2371" spans="1:11" x14ac:dyDescent="0.25">
      <c r="A2371" t="str" cm="1">
        <f t="array" ref="A2371">"EMP" &amp; TEXT(ROW() - ROW(employee[#Headers]), "0000")</f>
        <v>EMP2370</v>
      </c>
      <c r="B2371" t="s">
        <v>9</v>
      </c>
      <c r="C2371">
        <v>2016</v>
      </c>
      <c r="D2371" t="s">
        <v>10</v>
      </c>
      <c r="E2371">
        <v>3</v>
      </c>
      <c r="F2371">
        <v>30</v>
      </c>
      <c r="G2371" t="s">
        <v>14</v>
      </c>
      <c r="H2371" t="s">
        <v>12</v>
      </c>
      <c r="I2371">
        <v>1</v>
      </c>
      <c r="J2371">
        <v>0</v>
      </c>
      <c r="K2371" t="str">
        <f>IF(employee[[#This Row],[LeaveOrNot]]=1, "Leave", "Active")</f>
        <v>Active</v>
      </c>
    </row>
    <row r="2372" spans="1:11" x14ac:dyDescent="0.25">
      <c r="A2372" t="str" cm="1">
        <f t="array" ref="A2372">"EMP" &amp; TEXT(ROW() - ROW(employee[#Headers]), "0000")</f>
        <v>EMP2371</v>
      </c>
      <c r="B2372" t="s">
        <v>18</v>
      </c>
      <c r="C2372">
        <v>2015</v>
      </c>
      <c r="D2372" t="s">
        <v>13</v>
      </c>
      <c r="E2372">
        <v>3</v>
      </c>
      <c r="F2372">
        <v>27</v>
      </c>
      <c r="G2372" t="s">
        <v>11</v>
      </c>
      <c r="H2372" t="s">
        <v>12</v>
      </c>
      <c r="I2372">
        <v>5</v>
      </c>
      <c r="J2372">
        <v>0</v>
      </c>
      <c r="K2372" t="str">
        <f>IF(employee[[#This Row],[LeaveOrNot]]=1, "Leave", "Active")</f>
        <v>Active</v>
      </c>
    </row>
    <row r="2373" spans="1:11" x14ac:dyDescent="0.25">
      <c r="A2373" t="str" cm="1">
        <f t="array" ref="A2373">"EMP" &amp; TEXT(ROW() - ROW(employee[#Headers]), "0000")</f>
        <v>EMP2372</v>
      </c>
      <c r="B2373" t="s">
        <v>9</v>
      </c>
      <c r="C2373">
        <v>2016</v>
      </c>
      <c r="D2373" t="s">
        <v>10</v>
      </c>
      <c r="E2373">
        <v>3</v>
      </c>
      <c r="F2373">
        <v>29</v>
      </c>
      <c r="G2373" t="s">
        <v>11</v>
      </c>
      <c r="H2373" t="s">
        <v>12</v>
      </c>
      <c r="I2373">
        <v>2</v>
      </c>
      <c r="J2373">
        <v>0</v>
      </c>
      <c r="K2373" t="str">
        <f>IF(employee[[#This Row],[LeaveOrNot]]=1, "Leave", "Active")</f>
        <v>Active</v>
      </c>
    </row>
    <row r="2374" spans="1:11" x14ac:dyDescent="0.25">
      <c r="A2374" t="str" cm="1">
        <f t="array" ref="A2374">"EMP" &amp; TEXT(ROW() - ROW(employee[#Headers]), "0000")</f>
        <v>EMP2373</v>
      </c>
      <c r="B2374" t="s">
        <v>9</v>
      </c>
      <c r="C2374">
        <v>2014</v>
      </c>
      <c r="D2374" t="s">
        <v>13</v>
      </c>
      <c r="E2374">
        <v>2</v>
      </c>
      <c r="F2374">
        <v>28</v>
      </c>
      <c r="G2374" t="s">
        <v>14</v>
      </c>
      <c r="H2374" t="s">
        <v>12</v>
      </c>
      <c r="I2374">
        <v>2</v>
      </c>
      <c r="J2374">
        <v>1</v>
      </c>
      <c r="K2374" t="str">
        <f>IF(employee[[#This Row],[LeaveOrNot]]=1, "Leave", "Active")</f>
        <v>Leave</v>
      </c>
    </row>
    <row r="2375" spans="1:11" x14ac:dyDescent="0.25">
      <c r="A2375" t="str" cm="1">
        <f t="array" ref="A2375">"EMP" &amp; TEXT(ROW() - ROW(employee[#Headers]), "0000")</f>
        <v>EMP2374</v>
      </c>
      <c r="B2375" t="s">
        <v>9</v>
      </c>
      <c r="C2375">
        <v>2016</v>
      </c>
      <c r="D2375" t="s">
        <v>10</v>
      </c>
      <c r="E2375">
        <v>3</v>
      </c>
      <c r="F2375">
        <v>26</v>
      </c>
      <c r="G2375" t="s">
        <v>11</v>
      </c>
      <c r="H2375" t="s">
        <v>12</v>
      </c>
      <c r="I2375">
        <v>4</v>
      </c>
      <c r="J2375">
        <v>0</v>
      </c>
      <c r="K2375" t="str">
        <f>IF(employee[[#This Row],[LeaveOrNot]]=1, "Leave", "Active")</f>
        <v>Active</v>
      </c>
    </row>
    <row r="2376" spans="1:11" x14ac:dyDescent="0.25">
      <c r="A2376" t="str" cm="1">
        <f t="array" ref="A2376">"EMP" &amp; TEXT(ROW() - ROW(employee[#Headers]), "0000")</f>
        <v>EMP2375</v>
      </c>
      <c r="B2376" t="s">
        <v>16</v>
      </c>
      <c r="C2376">
        <v>2017</v>
      </c>
      <c r="D2376" t="s">
        <v>15</v>
      </c>
      <c r="E2376">
        <v>2</v>
      </c>
      <c r="F2376">
        <v>30</v>
      </c>
      <c r="G2376" t="s">
        <v>14</v>
      </c>
      <c r="H2376" t="s">
        <v>17</v>
      </c>
      <c r="I2376">
        <v>2</v>
      </c>
      <c r="J2376">
        <v>0</v>
      </c>
      <c r="K2376" t="str">
        <f>IF(employee[[#This Row],[LeaveOrNot]]=1, "Leave", "Active")</f>
        <v>Active</v>
      </c>
    </row>
    <row r="2377" spans="1:11" x14ac:dyDescent="0.25">
      <c r="A2377" t="str" cm="1">
        <f t="array" ref="A2377">"EMP" &amp; TEXT(ROW() - ROW(employee[#Headers]), "0000")</f>
        <v>EMP2376</v>
      </c>
      <c r="B2377" t="s">
        <v>18</v>
      </c>
      <c r="C2377">
        <v>2013</v>
      </c>
      <c r="D2377" t="s">
        <v>15</v>
      </c>
      <c r="E2377">
        <v>3</v>
      </c>
      <c r="F2377">
        <v>30</v>
      </c>
      <c r="G2377" t="s">
        <v>14</v>
      </c>
      <c r="H2377" t="s">
        <v>12</v>
      </c>
      <c r="I2377">
        <v>2</v>
      </c>
      <c r="J2377">
        <v>0</v>
      </c>
      <c r="K2377" t="str">
        <f>IF(employee[[#This Row],[LeaveOrNot]]=1, "Leave", "Active")</f>
        <v>Active</v>
      </c>
    </row>
    <row r="2378" spans="1:11" x14ac:dyDescent="0.25">
      <c r="A2378" t="str" cm="1">
        <f t="array" ref="A2378">"EMP" &amp; TEXT(ROW() - ROW(employee[#Headers]), "0000")</f>
        <v>EMP2377</v>
      </c>
      <c r="B2378" t="s">
        <v>9</v>
      </c>
      <c r="C2378">
        <v>2015</v>
      </c>
      <c r="D2378" t="s">
        <v>10</v>
      </c>
      <c r="E2378">
        <v>3</v>
      </c>
      <c r="F2378">
        <v>29</v>
      </c>
      <c r="G2378" t="s">
        <v>11</v>
      </c>
      <c r="H2378" t="s">
        <v>12</v>
      </c>
      <c r="I2378">
        <v>2</v>
      </c>
      <c r="J2378">
        <v>0</v>
      </c>
      <c r="K2378" t="str">
        <f>IF(employee[[#This Row],[LeaveOrNot]]=1, "Leave", "Active")</f>
        <v>Active</v>
      </c>
    </row>
    <row r="2379" spans="1:11" x14ac:dyDescent="0.25">
      <c r="A2379" t="str" cm="1">
        <f t="array" ref="A2379">"EMP" &amp; TEXT(ROW() - ROW(employee[#Headers]), "0000")</f>
        <v>EMP2378</v>
      </c>
      <c r="B2379" t="s">
        <v>9</v>
      </c>
      <c r="C2379">
        <v>2017</v>
      </c>
      <c r="D2379" t="s">
        <v>10</v>
      </c>
      <c r="E2379">
        <v>3</v>
      </c>
      <c r="F2379">
        <v>28</v>
      </c>
      <c r="G2379" t="s">
        <v>11</v>
      </c>
      <c r="H2379" t="s">
        <v>12</v>
      </c>
      <c r="I2379">
        <v>2</v>
      </c>
      <c r="J2379">
        <v>0</v>
      </c>
      <c r="K2379" t="str">
        <f>IF(employee[[#This Row],[LeaveOrNot]]=1, "Leave", "Active")</f>
        <v>Active</v>
      </c>
    </row>
    <row r="2380" spans="1:11" x14ac:dyDescent="0.25">
      <c r="A2380" t="str" cm="1">
        <f t="array" ref="A2380">"EMP" &amp; TEXT(ROW() - ROW(employee[#Headers]), "0000")</f>
        <v>EMP2379</v>
      </c>
      <c r="B2380" t="s">
        <v>9</v>
      </c>
      <c r="C2380">
        <v>2015</v>
      </c>
      <c r="D2380" t="s">
        <v>10</v>
      </c>
      <c r="E2380">
        <v>3</v>
      </c>
      <c r="F2380">
        <v>29</v>
      </c>
      <c r="G2380" t="s">
        <v>11</v>
      </c>
      <c r="H2380" t="s">
        <v>12</v>
      </c>
      <c r="I2380">
        <v>2</v>
      </c>
      <c r="J2380">
        <v>1</v>
      </c>
      <c r="K2380" t="str">
        <f>IF(employee[[#This Row],[LeaveOrNot]]=1, "Leave", "Active")</f>
        <v>Leave</v>
      </c>
    </row>
    <row r="2381" spans="1:11" x14ac:dyDescent="0.25">
      <c r="A2381" t="str" cm="1">
        <f t="array" ref="A2381">"EMP" &amp; TEXT(ROW() - ROW(employee[#Headers]), "0000")</f>
        <v>EMP2380</v>
      </c>
      <c r="B2381" t="s">
        <v>9</v>
      </c>
      <c r="C2381">
        <v>2015</v>
      </c>
      <c r="D2381" t="s">
        <v>13</v>
      </c>
      <c r="E2381">
        <v>1</v>
      </c>
      <c r="F2381">
        <v>26</v>
      </c>
      <c r="G2381" t="s">
        <v>14</v>
      </c>
      <c r="H2381" t="s">
        <v>12</v>
      </c>
      <c r="I2381">
        <v>4</v>
      </c>
      <c r="J2381">
        <v>1</v>
      </c>
      <c r="K2381" t="str">
        <f>IF(employee[[#This Row],[LeaveOrNot]]=1, "Leave", "Active")</f>
        <v>Leave</v>
      </c>
    </row>
    <row r="2382" spans="1:11" x14ac:dyDescent="0.25">
      <c r="A2382" t="str" cm="1">
        <f t="array" ref="A2382">"EMP" &amp; TEXT(ROW() - ROW(employee[#Headers]), "0000")</f>
        <v>EMP2381</v>
      </c>
      <c r="B2382" t="s">
        <v>9</v>
      </c>
      <c r="C2382">
        <v>2013</v>
      </c>
      <c r="D2382" t="s">
        <v>10</v>
      </c>
      <c r="E2382">
        <v>3</v>
      </c>
      <c r="F2382">
        <v>28</v>
      </c>
      <c r="G2382" t="s">
        <v>11</v>
      </c>
      <c r="H2382" t="s">
        <v>12</v>
      </c>
      <c r="I2382">
        <v>1</v>
      </c>
      <c r="J2382">
        <v>0</v>
      </c>
      <c r="K2382" t="str">
        <f>IF(employee[[#This Row],[LeaveOrNot]]=1, "Leave", "Active")</f>
        <v>Active</v>
      </c>
    </row>
    <row r="2383" spans="1:11" x14ac:dyDescent="0.25">
      <c r="A2383" t="str" cm="1">
        <f t="array" ref="A2383">"EMP" &amp; TEXT(ROW() - ROW(employee[#Headers]), "0000")</f>
        <v>EMP2382</v>
      </c>
      <c r="B2383" t="s">
        <v>9</v>
      </c>
      <c r="C2383">
        <v>2015</v>
      </c>
      <c r="D2383" t="s">
        <v>13</v>
      </c>
      <c r="E2383">
        <v>2</v>
      </c>
      <c r="F2383">
        <v>29</v>
      </c>
      <c r="G2383" t="s">
        <v>14</v>
      </c>
      <c r="H2383" t="s">
        <v>12</v>
      </c>
      <c r="I2383">
        <v>2</v>
      </c>
      <c r="J2383">
        <v>1</v>
      </c>
      <c r="K2383" t="str">
        <f>IF(employee[[#This Row],[LeaveOrNot]]=1, "Leave", "Active")</f>
        <v>Leave</v>
      </c>
    </row>
    <row r="2384" spans="1:11" x14ac:dyDescent="0.25">
      <c r="A2384" t="str" cm="1">
        <f t="array" ref="A2384">"EMP" &amp; TEXT(ROW() - ROW(employee[#Headers]), "0000")</f>
        <v>EMP2383</v>
      </c>
      <c r="B2384" t="s">
        <v>9</v>
      </c>
      <c r="C2384">
        <v>2013</v>
      </c>
      <c r="D2384" t="s">
        <v>10</v>
      </c>
      <c r="E2384">
        <v>3</v>
      </c>
      <c r="F2384">
        <v>26</v>
      </c>
      <c r="G2384" t="s">
        <v>11</v>
      </c>
      <c r="H2384" t="s">
        <v>17</v>
      </c>
      <c r="I2384">
        <v>4</v>
      </c>
      <c r="J2384">
        <v>0</v>
      </c>
      <c r="K2384" t="str">
        <f>IF(employee[[#This Row],[LeaveOrNot]]=1, "Leave", "Active")</f>
        <v>Active</v>
      </c>
    </row>
    <row r="2385" spans="1:11" x14ac:dyDescent="0.25">
      <c r="A2385" t="str" cm="1">
        <f t="array" ref="A2385">"EMP" &amp; TEXT(ROW() - ROW(employee[#Headers]), "0000")</f>
        <v>EMP2384</v>
      </c>
      <c r="B2385" t="s">
        <v>16</v>
      </c>
      <c r="C2385">
        <v>2014</v>
      </c>
      <c r="D2385" t="s">
        <v>13</v>
      </c>
      <c r="E2385">
        <v>3</v>
      </c>
      <c r="F2385">
        <v>30</v>
      </c>
      <c r="G2385" t="s">
        <v>11</v>
      </c>
      <c r="H2385" t="s">
        <v>12</v>
      </c>
      <c r="I2385">
        <v>2</v>
      </c>
      <c r="J2385">
        <v>0</v>
      </c>
      <c r="K2385" t="str">
        <f>IF(employee[[#This Row],[LeaveOrNot]]=1, "Leave", "Active")</f>
        <v>Active</v>
      </c>
    </row>
    <row r="2386" spans="1:11" x14ac:dyDescent="0.25">
      <c r="A2386" t="str" cm="1">
        <f t="array" ref="A2386">"EMP" &amp; TEXT(ROW() - ROW(employee[#Headers]), "0000")</f>
        <v>EMP2385</v>
      </c>
      <c r="B2386" t="s">
        <v>16</v>
      </c>
      <c r="C2386">
        <v>2017</v>
      </c>
      <c r="D2386" t="s">
        <v>13</v>
      </c>
      <c r="E2386">
        <v>2</v>
      </c>
      <c r="F2386">
        <v>30</v>
      </c>
      <c r="G2386" t="s">
        <v>11</v>
      </c>
      <c r="H2386" t="s">
        <v>17</v>
      </c>
      <c r="I2386">
        <v>2</v>
      </c>
      <c r="J2386">
        <v>0</v>
      </c>
      <c r="K2386" t="str">
        <f>IF(employee[[#This Row],[LeaveOrNot]]=1, "Leave", "Active")</f>
        <v>Active</v>
      </c>
    </row>
    <row r="2387" spans="1:11" x14ac:dyDescent="0.25">
      <c r="A2387" t="str" cm="1">
        <f t="array" ref="A2387">"EMP" &amp; TEXT(ROW() - ROW(employee[#Headers]), "0000")</f>
        <v>EMP2386</v>
      </c>
      <c r="B2387" t="s">
        <v>9</v>
      </c>
      <c r="C2387">
        <v>2017</v>
      </c>
      <c r="D2387" t="s">
        <v>13</v>
      </c>
      <c r="E2387">
        <v>3</v>
      </c>
      <c r="F2387">
        <v>27</v>
      </c>
      <c r="G2387" t="s">
        <v>11</v>
      </c>
      <c r="H2387" t="s">
        <v>12</v>
      </c>
      <c r="I2387">
        <v>5</v>
      </c>
      <c r="J2387">
        <v>0</v>
      </c>
      <c r="K2387" t="str">
        <f>IF(employee[[#This Row],[LeaveOrNot]]=1, "Leave", "Active")</f>
        <v>Active</v>
      </c>
    </row>
    <row r="2388" spans="1:11" x14ac:dyDescent="0.25">
      <c r="A2388" t="str" cm="1">
        <f t="array" ref="A2388">"EMP" &amp; TEXT(ROW() - ROW(employee[#Headers]), "0000")</f>
        <v>EMP2387</v>
      </c>
      <c r="B2388" t="s">
        <v>9</v>
      </c>
      <c r="C2388">
        <v>2014</v>
      </c>
      <c r="D2388" t="s">
        <v>15</v>
      </c>
      <c r="E2388">
        <v>3</v>
      </c>
      <c r="F2388">
        <v>28</v>
      </c>
      <c r="G2388" t="s">
        <v>14</v>
      </c>
      <c r="H2388" t="s">
        <v>17</v>
      </c>
      <c r="I2388">
        <v>2</v>
      </c>
      <c r="J2388">
        <v>0</v>
      </c>
      <c r="K2388" t="str">
        <f>IF(employee[[#This Row],[LeaveOrNot]]=1, "Leave", "Active")</f>
        <v>Active</v>
      </c>
    </row>
    <row r="2389" spans="1:11" x14ac:dyDescent="0.25">
      <c r="A2389" t="str" cm="1">
        <f t="array" ref="A2389">"EMP" &amp; TEXT(ROW() - ROW(employee[#Headers]), "0000")</f>
        <v>EMP2388</v>
      </c>
      <c r="B2389" t="s">
        <v>9</v>
      </c>
      <c r="C2389">
        <v>2014</v>
      </c>
      <c r="D2389" t="s">
        <v>15</v>
      </c>
      <c r="E2389">
        <v>3</v>
      </c>
      <c r="F2389">
        <v>27</v>
      </c>
      <c r="G2389" t="s">
        <v>14</v>
      </c>
      <c r="H2389" t="s">
        <v>12</v>
      </c>
      <c r="I2389">
        <v>5</v>
      </c>
      <c r="J2389">
        <v>0</v>
      </c>
      <c r="K2389" t="str">
        <f>IF(employee[[#This Row],[LeaveOrNot]]=1, "Leave", "Active")</f>
        <v>Active</v>
      </c>
    </row>
    <row r="2390" spans="1:11" x14ac:dyDescent="0.25">
      <c r="A2390" t="str" cm="1">
        <f t="array" ref="A2390">"EMP" &amp; TEXT(ROW() - ROW(employee[#Headers]), "0000")</f>
        <v>EMP2389</v>
      </c>
      <c r="B2390" t="s">
        <v>9</v>
      </c>
      <c r="C2390">
        <v>2015</v>
      </c>
      <c r="D2390" t="s">
        <v>13</v>
      </c>
      <c r="E2390">
        <v>2</v>
      </c>
      <c r="F2390">
        <v>29</v>
      </c>
      <c r="G2390" t="s">
        <v>14</v>
      </c>
      <c r="H2390" t="s">
        <v>17</v>
      </c>
      <c r="I2390">
        <v>1</v>
      </c>
      <c r="J2390">
        <v>1</v>
      </c>
      <c r="K2390" t="str">
        <f>IF(employee[[#This Row],[LeaveOrNot]]=1, "Leave", "Active")</f>
        <v>Leave</v>
      </c>
    </row>
    <row r="2391" spans="1:11" x14ac:dyDescent="0.25">
      <c r="A2391" t="str" cm="1">
        <f t="array" ref="A2391">"EMP" &amp; TEXT(ROW() - ROW(employee[#Headers]), "0000")</f>
        <v>EMP2390</v>
      </c>
      <c r="B2391" t="s">
        <v>9</v>
      </c>
      <c r="C2391">
        <v>2013</v>
      </c>
      <c r="D2391" t="s">
        <v>13</v>
      </c>
      <c r="E2391">
        <v>3</v>
      </c>
      <c r="F2391">
        <v>26</v>
      </c>
      <c r="G2391" t="s">
        <v>11</v>
      </c>
      <c r="H2391" t="s">
        <v>12</v>
      </c>
      <c r="I2391">
        <v>4</v>
      </c>
      <c r="J2391">
        <v>0</v>
      </c>
      <c r="K2391" t="str">
        <f>IF(employee[[#This Row],[LeaveOrNot]]=1, "Leave", "Active")</f>
        <v>Active</v>
      </c>
    </row>
    <row r="2392" spans="1:11" x14ac:dyDescent="0.25">
      <c r="A2392" t="str" cm="1">
        <f t="array" ref="A2392">"EMP" &amp; TEXT(ROW() - ROW(employee[#Headers]), "0000")</f>
        <v>EMP2391</v>
      </c>
      <c r="B2392" t="s">
        <v>9</v>
      </c>
      <c r="C2392">
        <v>2014</v>
      </c>
      <c r="D2392" t="s">
        <v>15</v>
      </c>
      <c r="E2392">
        <v>3</v>
      </c>
      <c r="F2392">
        <v>30</v>
      </c>
      <c r="G2392" t="s">
        <v>11</v>
      </c>
      <c r="H2392" t="s">
        <v>12</v>
      </c>
      <c r="I2392">
        <v>1</v>
      </c>
      <c r="J2392">
        <v>0</v>
      </c>
      <c r="K2392" t="str">
        <f>IF(employee[[#This Row],[LeaveOrNot]]=1, "Leave", "Active")</f>
        <v>Active</v>
      </c>
    </row>
    <row r="2393" spans="1:11" x14ac:dyDescent="0.25">
      <c r="A2393" t="str" cm="1">
        <f t="array" ref="A2393">"EMP" &amp; TEXT(ROW() - ROW(employee[#Headers]), "0000")</f>
        <v>EMP2392</v>
      </c>
      <c r="B2393" t="s">
        <v>9</v>
      </c>
      <c r="C2393">
        <v>2013</v>
      </c>
      <c r="D2393" t="s">
        <v>13</v>
      </c>
      <c r="E2393">
        <v>2</v>
      </c>
      <c r="F2393">
        <v>26</v>
      </c>
      <c r="G2393" t="s">
        <v>11</v>
      </c>
      <c r="H2393" t="s">
        <v>12</v>
      </c>
      <c r="I2393">
        <v>4</v>
      </c>
      <c r="J2393">
        <v>0</v>
      </c>
      <c r="K2393" t="str">
        <f>IF(employee[[#This Row],[LeaveOrNot]]=1, "Leave", "Active")</f>
        <v>Active</v>
      </c>
    </row>
    <row r="2394" spans="1:11" x14ac:dyDescent="0.25">
      <c r="A2394" t="str" cm="1">
        <f t="array" ref="A2394">"EMP" &amp; TEXT(ROW() - ROW(employee[#Headers]), "0000")</f>
        <v>EMP2393</v>
      </c>
      <c r="B2394" t="s">
        <v>9</v>
      </c>
      <c r="C2394">
        <v>2016</v>
      </c>
      <c r="D2394" t="s">
        <v>10</v>
      </c>
      <c r="E2394">
        <v>3</v>
      </c>
      <c r="F2394">
        <v>26</v>
      </c>
      <c r="G2394" t="s">
        <v>11</v>
      </c>
      <c r="H2394" t="s">
        <v>12</v>
      </c>
      <c r="I2394">
        <v>4</v>
      </c>
      <c r="J2394">
        <v>0</v>
      </c>
      <c r="K2394" t="str">
        <f>IF(employee[[#This Row],[LeaveOrNot]]=1, "Leave", "Active")</f>
        <v>Active</v>
      </c>
    </row>
    <row r="2395" spans="1:11" x14ac:dyDescent="0.25">
      <c r="A2395" t="str" cm="1">
        <f t="array" ref="A2395">"EMP" &amp; TEXT(ROW() - ROW(employee[#Headers]), "0000")</f>
        <v>EMP2394</v>
      </c>
      <c r="B2395" t="s">
        <v>16</v>
      </c>
      <c r="C2395">
        <v>2017</v>
      </c>
      <c r="D2395" t="s">
        <v>15</v>
      </c>
      <c r="E2395">
        <v>2</v>
      </c>
      <c r="F2395">
        <v>28</v>
      </c>
      <c r="G2395" t="s">
        <v>14</v>
      </c>
      <c r="H2395" t="s">
        <v>12</v>
      </c>
      <c r="I2395">
        <v>2</v>
      </c>
      <c r="J2395">
        <v>0</v>
      </c>
      <c r="K2395" t="str">
        <f>IF(employee[[#This Row],[LeaveOrNot]]=1, "Leave", "Active")</f>
        <v>Active</v>
      </c>
    </row>
    <row r="2396" spans="1:11" x14ac:dyDescent="0.25">
      <c r="A2396" t="str" cm="1">
        <f t="array" ref="A2396">"EMP" &amp; TEXT(ROW() - ROW(employee[#Headers]), "0000")</f>
        <v>EMP2395</v>
      </c>
      <c r="B2396" t="s">
        <v>16</v>
      </c>
      <c r="C2396">
        <v>2017</v>
      </c>
      <c r="D2396" t="s">
        <v>15</v>
      </c>
      <c r="E2396">
        <v>2</v>
      </c>
      <c r="F2396">
        <v>27</v>
      </c>
      <c r="G2396" t="s">
        <v>11</v>
      </c>
      <c r="H2396" t="s">
        <v>12</v>
      </c>
      <c r="I2396">
        <v>5</v>
      </c>
      <c r="J2396">
        <v>1</v>
      </c>
      <c r="K2396" t="str">
        <f>IF(employee[[#This Row],[LeaveOrNot]]=1, "Leave", "Active")</f>
        <v>Leave</v>
      </c>
    </row>
    <row r="2397" spans="1:11" x14ac:dyDescent="0.25">
      <c r="A2397" t="str" cm="1">
        <f t="array" ref="A2397">"EMP" &amp; TEXT(ROW() - ROW(employee[#Headers]), "0000")</f>
        <v>EMP2396</v>
      </c>
      <c r="B2397" t="s">
        <v>9</v>
      </c>
      <c r="C2397">
        <v>2017</v>
      </c>
      <c r="D2397" t="s">
        <v>13</v>
      </c>
      <c r="E2397">
        <v>2</v>
      </c>
      <c r="F2397">
        <v>29</v>
      </c>
      <c r="G2397" t="s">
        <v>14</v>
      </c>
      <c r="H2397" t="s">
        <v>12</v>
      </c>
      <c r="I2397">
        <v>1</v>
      </c>
      <c r="J2397">
        <v>1</v>
      </c>
      <c r="K2397" t="str">
        <f>IF(employee[[#This Row],[LeaveOrNot]]=1, "Leave", "Active")</f>
        <v>Leave</v>
      </c>
    </row>
    <row r="2398" spans="1:11" x14ac:dyDescent="0.25">
      <c r="A2398" t="str" cm="1">
        <f t="array" ref="A2398">"EMP" &amp; TEXT(ROW() - ROW(employee[#Headers]), "0000")</f>
        <v>EMP2397</v>
      </c>
      <c r="B2398" t="s">
        <v>16</v>
      </c>
      <c r="C2398">
        <v>2017</v>
      </c>
      <c r="D2398" t="s">
        <v>15</v>
      </c>
      <c r="E2398">
        <v>2</v>
      </c>
      <c r="F2398">
        <v>28</v>
      </c>
      <c r="G2398" t="s">
        <v>14</v>
      </c>
      <c r="H2398" t="s">
        <v>12</v>
      </c>
      <c r="I2398">
        <v>1</v>
      </c>
      <c r="J2398">
        <v>1</v>
      </c>
      <c r="K2398" t="str">
        <f>IF(employee[[#This Row],[LeaveOrNot]]=1, "Leave", "Active")</f>
        <v>Leave</v>
      </c>
    </row>
    <row r="2399" spans="1:11" x14ac:dyDescent="0.25">
      <c r="A2399" t="str" cm="1">
        <f t="array" ref="A2399">"EMP" &amp; TEXT(ROW() - ROW(employee[#Headers]), "0000")</f>
        <v>EMP2398</v>
      </c>
      <c r="B2399" t="s">
        <v>9</v>
      </c>
      <c r="C2399">
        <v>2017</v>
      </c>
      <c r="D2399" t="s">
        <v>15</v>
      </c>
      <c r="E2399">
        <v>2</v>
      </c>
      <c r="F2399">
        <v>26</v>
      </c>
      <c r="G2399" t="s">
        <v>11</v>
      </c>
      <c r="H2399" t="s">
        <v>12</v>
      </c>
      <c r="I2399">
        <v>4</v>
      </c>
      <c r="J2399">
        <v>0</v>
      </c>
      <c r="K2399" t="str">
        <f>IF(employee[[#This Row],[LeaveOrNot]]=1, "Leave", "Active")</f>
        <v>Active</v>
      </c>
    </row>
    <row r="2400" spans="1:11" x14ac:dyDescent="0.25">
      <c r="A2400" t="str" cm="1">
        <f t="array" ref="A2400">"EMP" &amp; TEXT(ROW() - ROW(employee[#Headers]), "0000")</f>
        <v>EMP2399</v>
      </c>
      <c r="B2400" t="s">
        <v>9</v>
      </c>
      <c r="C2400">
        <v>2014</v>
      </c>
      <c r="D2400" t="s">
        <v>10</v>
      </c>
      <c r="E2400">
        <v>3</v>
      </c>
      <c r="F2400">
        <v>29</v>
      </c>
      <c r="G2400" t="s">
        <v>14</v>
      </c>
      <c r="H2400" t="s">
        <v>12</v>
      </c>
      <c r="I2400">
        <v>1</v>
      </c>
      <c r="J2400">
        <v>1</v>
      </c>
      <c r="K2400" t="str">
        <f>IF(employee[[#This Row],[LeaveOrNot]]=1, "Leave", "Active")</f>
        <v>Leave</v>
      </c>
    </row>
    <row r="2401" spans="1:11" x14ac:dyDescent="0.25">
      <c r="A2401" t="str" cm="1">
        <f t="array" ref="A2401">"EMP" &amp; TEXT(ROW() - ROW(employee[#Headers]), "0000")</f>
        <v>EMP2400</v>
      </c>
      <c r="B2401" t="s">
        <v>9</v>
      </c>
      <c r="C2401">
        <v>2012</v>
      </c>
      <c r="D2401" t="s">
        <v>10</v>
      </c>
      <c r="E2401">
        <v>3</v>
      </c>
      <c r="F2401">
        <v>28</v>
      </c>
      <c r="G2401" t="s">
        <v>11</v>
      </c>
      <c r="H2401" t="s">
        <v>12</v>
      </c>
      <c r="I2401">
        <v>1</v>
      </c>
      <c r="J2401">
        <v>0</v>
      </c>
      <c r="K2401" t="str">
        <f>IF(employee[[#This Row],[LeaveOrNot]]=1, "Leave", "Active")</f>
        <v>Active</v>
      </c>
    </row>
    <row r="2402" spans="1:11" x14ac:dyDescent="0.25">
      <c r="A2402" t="str" cm="1">
        <f t="array" ref="A2402">"EMP" &amp; TEXT(ROW() - ROW(employee[#Headers]), "0000")</f>
        <v>EMP2401</v>
      </c>
      <c r="B2402" t="s">
        <v>9</v>
      </c>
      <c r="C2402">
        <v>2016</v>
      </c>
      <c r="D2402" t="s">
        <v>10</v>
      </c>
      <c r="E2402">
        <v>3</v>
      </c>
      <c r="F2402">
        <v>27</v>
      </c>
      <c r="G2402" t="s">
        <v>11</v>
      </c>
      <c r="H2402" t="s">
        <v>12</v>
      </c>
      <c r="I2402">
        <v>5</v>
      </c>
      <c r="J2402">
        <v>0</v>
      </c>
      <c r="K2402" t="str">
        <f>IF(employee[[#This Row],[LeaveOrNot]]=1, "Leave", "Active")</f>
        <v>Active</v>
      </c>
    </row>
    <row r="2403" spans="1:11" x14ac:dyDescent="0.25">
      <c r="A2403" t="str" cm="1">
        <f t="array" ref="A2403">"EMP" &amp; TEXT(ROW() - ROW(employee[#Headers]), "0000")</f>
        <v>EMP2402</v>
      </c>
      <c r="B2403" t="s">
        <v>9</v>
      </c>
      <c r="C2403">
        <v>2012</v>
      </c>
      <c r="D2403" t="s">
        <v>10</v>
      </c>
      <c r="E2403">
        <v>3</v>
      </c>
      <c r="F2403">
        <v>28</v>
      </c>
      <c r="G2403" t="s">
        <v>14</v>
      </c>
      <c r="H2403" t="s">
        <v>12</v>
      </c>
      <c r="I2403">
        <v>1</v>
      </c>
      <c r="J2403">
        <v>0</v>
      </c>
      <c r="K2403" t="str">
        <f>IF(employee[[#This Row],[LeaveOrNot]]=1, "Leave", "Active")</f>
        <v>Active</v>
      </c>
    </row>
    <row r="2404" spans="1:11" x14ac:dyDescent="0.25">
      <c r="A2404" t="str" cm="1">
        <f t="array" ref="A2404">"EMP" &amp; TEXT(ROW() - ROW(employee[#Headers]), "0000")</f>
        <v>EMP2403</v>
      </c>
      <c r="B2404" t="s">
        <v>16</v>
      </c>
      <c r="C2404">
        <v>2015</v>
      </c>
      <c r="D2404" t="s">
        <v>13</v>
      </c>
      <c r="E2404">
        <v>2</v>
      </c>
      <c r="F2404">
        <v>30</v>
      </c>
      <c r="G2404" t="s">
        <v>14</v>
      </c>
      <c r="H2404" t="s">
        <v>12</v>
      </c>
      <c r="I2404">
        <v>2</v>
      </c>
      <c r="J2404">
        <v>1</v>
      </c>
      <c r="K2404" t="str">
        <f>IF(employee[[#This Row],[LeaveOrNot]]=1, "Leave", "Active")</f>
        <v>Leave</v>
      </c>
    </row>
    <row r="2405" spans="1:11" x14ac:dyDescent="0.25">
      <c r="A2405" t="str" cm="1">
        <f t="array" ref="A2405">"EMP" &amp; TEXT(ROW() - ROW(employee[#Headers]), "0000")</f>
        <v>EMP2404</v>
      </c>
      <c r="B2405" t="s">
        <v>16</v>
      </c>
      <c r="C2405">
        <v>2017</v>
      </c>
      <c r="D2405" t="s">
        <v>15</v>
      </c>
      <c r="E2405">
        <v>2</v>
      </c>
      <c r="F2405">
        <v>28</v>
      </c>
      <c r="G2405" t="s">
        <v>11</v>
      </c>
      <c r="H2405" t="s">
        <v>12</v>
      </c>
      <c r="I2405">
        <v>2</v>
      </c>
      <c r="J2405">
        <v>0</v>
      </c>
      <c r="K2405" t="str">
        <f>IF(employee[[#This Row],[LeaveOrNot]]=1, "Leave", "Active")</f>
        <v>Active</v>
      </c>
    </row>
    <row r="2406" spans="1:11" x14ac:dyDescent="0.25">
      <c r="A2406" t="str" cm="1">
        <f t="array" ref="A2406">"EMP" &amp; TEXT(ROW() - ROW(employee[#Headers]), "0000")</f>
        <v>EMP2405</v>
      </c>
      <c r="B2406" t="s">
        <v>16</v>
      </c>
      <c r="C2406">
        <v>2015</v>
      </c>
      <c r="D2406" t="s">
        <v>13</v>
      </c>
      <c r="E2406">
        <v>2</v>
      </c>
      <c r="F2406">
        <v>29</v>
      </c>
      <c r="G2406" t="s">
        <v>14</v>
      </c>
      <c r="H2406" t="s">
        <v>12</v>
      </c>
      <c r="I2406">
        <v>1</v>
      </c>
      <c r="J2406">
        <v>0</v>
      </c>
      <c r="K2406" t="str">
        <f>IF(employee[[#This Row],[LeaveOrNot]]=1, "Leave", "Active")</f>
        <v>Active</v>
      </c>
    </row>
    <row r="2407" spans="1:11" x14ac:dyDescent="0.25">
      <c r="A2407" t="str" cm="1">
        <f t="array" ref="A2407">"EMP" &amp; TEXT(ROW() - ROW(employee[#Headers]), "0000")</f>
        <v>EMP2406</v>
      </c>
      <c r="B2407" t="s">
        <v>16</v>
      </c>
      <c r="C2407">
        <v>2015</v>
      </c>
      <c r="D2407" t="s">
        <v>10</v>
      </c>
      <c r="E2407">
        <v>3</v>
      </c>
      <c r="F2407">
        <v>26</v>
      </c>
      <c r="G2407" t="s">
        <v>11</v>
      </c>
      <c r="H2407" t="s">
        <v>12</v>
      </c>
      <c r="I2407">
        <v>4</v>
      </c>
      <c r="J2407">
        <v>1</v>
      </c>
      <c r="K2407" t="str">
        <f>IF(employee[[#This Row],[LeaveOrNot]]=1, "Leave", "Active")</f>
        <v>Leave</v>
      </c>
    </row>
    <row r="2408" spans="1:11" x14ac:dyDescent="0.25">
      <c r="A2408" t="str" cm="1">
        <f t="array" ref="A2408">"EMP" &amp; TEXT(ROW() - ROW(employee[#Headers]), "0000")</f>
        <v>EMP2407</v>
      </c>
      <c r="B2408" t="s">
        <v>9</v>
      </c>
      <c r="C2408">
        <v>2013</v>
      </c>
      <c r="D2408" t="s">
        <v>10</v>
      </c>
      <c r="E2408">
        <v>3</v>
      </c>
      <c r="F2408">
        <v>26</v>
      </c>
      <c r="G2408" t="s">
        <v>11</v>
      </c>
      <c r="H2408" t="s">
        <v>12</v>
      </c>
      <c r="I2408">
        <v>4</v>
      </c>
      <c r="J2408">
        <v>0</v>
      </c>
      <c r="K2408" t="str">
        <f>IF(employee[[#This Row],[LeaveOrNot]]=1, "Leave", "Active")</f>
        <v>Active</v>
      </c>
    </row>
    <row r="2409" spans="1:11" x14ac:dyDescent="0.25">
      <c r="A2409" t="str" cm="1">
        <f t="array" ref="A2409">"EMP" &amp; TEXT(ROW() - ROW(employee[#Headers]), "0000")</f>
        <v>EMP2408</v>
      </c>
      <c r="B2409" t="s">
        <v>9</v>
      </c>
      <c r="C2409">
        <v>2017</v>
      </c>
      <c r="D2409" t="s">
        <v>10</v>
      </c>
      <c r="E2409">
        <v>3</v>
      </c>
      <c r="F2409">
        <v>29</v>
      </c>
      <c r="G2409" t="s">
        <v>14</v>
      </c>
      <c r="H2409" t="s">
        <v>12</v>
      </c>
      <c r="I2409">
        <v>1</v>
      </c>
      <c r="J2409">
        <v>0</v>
      </c>
      <c r="K2409" t="str">
        <f>IF(employee[[#This Row],[LeaveOrNot]]=1, "Leave", "Active")</f>
        <v>Active</v>
      </c>
    </row>
    <row r="2410" spans="1:11" x14ac:dyDescent="0.25">
      <c r="A2410" t="str" cm="1">
        <f t="array" ref="A2410">"EMP" &amp; TEXT(ROW() - ROW(employee[#Headers]), "0000")</f>
        <v>EMP2409</v>
      </c>
      <c r="B2410" t="s">
        <v>9</v>
      </c>
      <c r="C2410">
        <v>2017</v>
      </c>
      <c r="D2410" t="s">
        <v>10</v>
      </c>
      <c r="E2410">
        <v>3</v>
      </c>
      <c r="F2410">
        <v>27</v>
      </c>
      <c r="G2410" t="s">
        <v>11</v>
      </c>
      <c r="H2410" t="s">
        <v>17</v>
      </c>
      <c r="I2410">
        <v>5</v>
      </c>
      <c r="J2410">
        <v>0</v>
      </c>
      <c r="K2410" t="str">
        <f>IF(employee[[#This Row],[LeaveOrNot]]=1, "Leave", "Active")</f>
        <v>Active</v>
      </c>
    </row>
    <row r="2411" spans="1:11" x14ac:dyDescent="0.25">
      <c r="A2411" t="str" cm="1">
        <f t="array" ref="A2411">"EMP" &amp; TEXT(ROW() - ROW(employee[#Headers]), "0000")</f>
        <v>EMP2410</v>
      </c>
      <c r="B2411" t="s">
        <v>9</v>
      </c>
      <c r="C2411">
        <v>2014</v>
      </c>
      <c r="D2411" t="s">
        <v>15</v>
      </c>
      <c r="E2411">
        <v>3</v>
      </c>
      <c r="F2411">
        <v>29</v>
      </c>
      <c r="G2411" t="s">
        <v>14</v>
      </c>
      <c r="H2411" t="s">
        <v>12</v>
      </c>
      <c r="I2411">
        <v>2</v>
      </c>
      <c r="J2411">
        <v>0</v>
      </c>
      <c r="K2411" t="str">
        <f>IF(employee[[#This Row],[LeaveOrNot]]=1, "Leave", "Active")</f>
        <v>Active</v>
      </c>
    </row>
    <row r="2412" spans="1:11" x14ac:dyDescent="0.25">
      <c r="A2412" t="str" cm="1">
        <f t="array" ref="A2412">"EMP" &amp; TEXT(ROW() - ROW(employee[#Headers]), "0000")</f>
        <v>EMP2411</v>
      </c>
      <c r="B2412" t="s">
        <v>9</v>
      </c>
      <c r="C2412">
        <v>2017</v>
      </c>
      <c r="D2412" t="s">
        <v>15</v>
      </c>
      <c r="E2412">
        <v>3</v>
      </c>
      <c r="F2412">
        <v>27</v>
      </c>
      <c r="G2412" t="s">
        <v>14</v>
      </c>
      <c r="H2412" t="s">
        <v>12</v>
      </c>
      <c r="I2412">
        <v>5</v>
      </c>
      <c r="J2412">
        <v>0</v>
      </c>
      <c r="K2412" t="str">
        <f>IF(employee[[#This Row],[LeaveOrNot]]=1, "Leave", "Active")</f>
        <v>Active</v>
      </c>
    </row>
    <row r="2413" spans="1:11" x14ac:dyDescent="0.25">
      <c r="A2413" t="str" cm="1">
        <f t="array" ref="A2413">"EMP" &amp; TEXT(ROW() - ROW(employee[#Headers]), "0000")</f>
        <v>EMP2412</v>
      </c>
      <c r="B2413" t="s">
        <v>16</v>
      </c>
      <c r="C2413">
        <v>2017</v>
      </c>
      <c r="D2413" t="s">
        <v>13</v>
      </c>
      <c r="E2413">
        <v>2</v>
      </c>
      <c r="F2413">
        <v>28</v>
      </c>
      <c r="G2413" t="s">
        <v>14</v>
      </c>
      <c r="H2413" t="s">
        <v>12</v>
      </c>
      <c r="I2413">
        <v>2</v>
      </c>
      <c r="J2413">
        <v>0</v>
      </c>
      <c r="K2413" t="str">
        <f>IF(employee[[#This Row],[LeaveOrNot]]=1, "Leave", "Active")</f>
        <v>Active</v>
      </c>
    </row>
    <row r="2414" spans="1:11" x14ac:dyDescent="0.25">
      <c r="A2414" t="str" cm="1">
        <f t="array" ref="A2414">"EMP" &amp; TEXT(ROW() - ROW(employee[#Headers]), "0000")</f>
        <v>EMP2413</v>
      </c>
      <c r="B2414" t="s">
        <v>16</v>
      </c>
      <c r="C2414">
        <v>2013</v>
      </c>
      <c r="D2414" t="s">
        <v>15</v>
      </c>
      <c r="E2414">
        <v>3</v>
      </c>
      <c r="F2414">
        <v>27</v>
      </c>
      <c r="G2414" t="s">
        <v>14</v>
      </c>
      <c r="H2414" t="s">
        <v>12</v>
      </c>
      <c r="I2414">
        <v>5</v>
      </c>
      <c r="J2414">
        <v>1</v>
      </c>
      <c r="K2414" t="str">
        <f>IF(employee[[#This Row],[LeaveOrNot]]=1, "Leave", "Active")</f>
        <v>Leave</v>
      </c>
    </row>
    <row r="2415" spans="1:11" x14ac:dyDescent="0.25">
      <c r="A2415" t="str" cm="1">
        <f t="array" ref="A2415">"EMP" &amp; TEXT(ROW() - ROW(employee[#Headers]), "0000")</f>
        <v>EMP2414</v>
      </c>
      <c r="B2415" t="s">
        <v>16</v>
      </c>
      <c r="C2415">
        <v>2017</v>
      </c>
      <c r="D2415" t="s">
        <v>15</v>
      </c>
      <c r="E2415">
        <v>3</v>
      </c>
      <c r="F2415">
        <v>27</v>
      </c>
      <c r="G2415" t="s">
        <v>11</v>
      </c>
      <c r="H2415" t="s">
        <v>17</v>
      </c>
      <c r="I2415">
        <v>5</v>
      </c>
      <c r="J2415">
        <v>1</v>
      </c>
      <c r="K2415" t="str">
        <f>IF(employee[[#This Row],[LeaveOrNot]]=1, "Leave", "Active")</f>
        <v>Leave</v>
      </c>
    </row>
    <row r="2416" spans="1:11" x14ac:dyDescent="0.25">
      <c r="A2416" t="str" cm="1">
        <f t="array" ref="A2416">"EMP" &amp; TEXT(ROW() - ROW(employee[#Headers]), "0000")</f>
        <v>EMP2415</v>
      </c>
      <c r="B2416" t="s">
        <v>9</v>
      </c>
      <c r="C2416">
        <v>2013</v>
      </c>
      <c r="D2416" t="s">
        <v>10</v>
      </c>
      <c r="E2416">
        <v>3</v>
      </c>
      <c r="F2416">
        <v>30</v>
      </c>
      <c r="G2416" t="s">
        <v>11</v>
      </c>
      <c r="H2416" t="s">
        <v>12</v>
      </c>
      <c r="I2416">
        <v>2</v>
      </c>
      <c r="J2416">
        <v>0</v>
      </c>
      <c r="K2416" t="str">
        <f>IF(employee[[#This Row],[LeaveOrNot]]=1, "Leave", "Active")</f>
        <v>Active</v>
      </c>
    </row>
    <row r="2417" spans="1:11" x14ac:dyDescent="0.25">
      <c r="A2417" t="str" cm="1">
        <f t="array" ref="A2417">"EMP" &amp; TEXT(ROW() - ROW(employee[#Headers]), "0000")</f>
        <v>EMP2416</v>
      </c>
      <c r="B2417" t="s">
        <v>9</v>
      </c>
      <c r="C2417">
        <v>2015</v>
      </c>
      <c r="D2417" t="s">
        <v>13</v>
      </c>
      <c r="E2417">
        <v>2</v>
      </c>
      <c r="F2417">
        <v>27</v>
      </c>
      <c r="G2417" t="s">
        <v>14</v>
      </c>
      <c r="H2417" t="s">
        <v>17</v>
      </c>
      <c r="I2417">
        <v>5</v>
      </c>
      <c r="J2417">
        <v>1</v>
      </c>
      <c r="K2417" t="str">
        <f>IF(employee[[#This Row],[LeaveOrNot]]=1, "Leave", "Active")</f>
        <v>Leave</v>
      </c>
    </row>
    <row r="2418" spans="1:11" x14ac:dyDescent="0.25">
      <c r="A2418" t="str" cm="1">
        <f t="array" ref="A2418">"EMP" &amp; TEXT(ROW() - ROW(employee[#Headers]), "0000")</f>
        <v>EMP2417</v>
      </c>
      <c r="B2418" t="s">
        <v>9</v>
      </c>
      <c r="C2418">
        <v>2014</v>
      </c>
      <c r="D2418" t="s">
        <v>10</v>
      </c>
      <c r="E2418">
        <v>3</v>
      </c>
      <c r="F2418">
        <v>26</v>
      </c>
      <c r="G2418" t="s">
        <v>11</v>
      </c>
      <c r="H2418" t="s">
        <v>12</v>
      </c>
      <c r="I2418">
        <v>4</v>
      </c>
      <c r="J2418">
        <v>0</v>
      </c>
      <c r="K2418" t="str">
        <f>IF(employee[[#This Row],[LeaveOrNot]]=1, "Leave", "Active")</f>
        <v>Active</v>
      </c>
    </row>
    <row r="2419" spans="1:11" x14ac:dyDescent="0.25">
      <c r="A2419" t="str" cm="1">
        <f t="array" ref="A2419">"EMP" &amp; TEXT(ROW() - ROW(employee[#Headers]), "0000")</f>
        <v>EMP2418</v>
      </c>
      <c r="B2419" t="s">
        <v>9</v>
      </c>
      <c r="C2419">
        <v>2015</v>
      </c>
      <c r="D2419" t="s">
        <v>10</v>
      </c>
      <c r="E2419">
        <v>2</v>
      </c>
      <c r="F2419">
        <v>27</v>
      </c>
      <c r="G2419" t="s">
        <v>14</v>
      </c>
      <c r="H2419" t="s">
        <v>12</v>
      </c>
      <c r="I2419">
        <v>5</v>
      </c>
      <c r="J2419">
        <v>1</v>
      </c>
      <c r="K2419" t="str">
        <f>IF(employee[[#This Row],[LeaveOrNot]]=1, "Leave", "Active")</f>
        <v>Leave</v>
      </c>
    </row>
    <row r="2420" spans="1:11" x14ac:dyDescent="0.25">
      <c r="A2420" t="str" cm="1">
        <f t="array" ref="A2420">"EMP" &amp; TEXT(ROW() - ROW(employee[#Headers]), "0000")</f>
        <v>EMP2419</v>
      </c>
      <c r="B2420" t="s">
        <v>9</v>
      </c>
      <c r="C2420">
        <v>2015</v>
      </c>
      <c r="D2420" t="s">
        <v>10</v>
      </c>
      <c r="E2420">
        <v>3</v>
      </c>
      <c r="F2420">
        <v>30</v>
      </c>
      <c r="G2420" t="s">
        <v>11</v>
      </c>
      <c r="H2420" t="s">
        <v>12</v>
      </c>
      <c r="I2420">
        <v>2</v>
      </c>
      <c r="J2420">
        <v>1</v>
      </c>
      <c r="K2420" t="str">
        <f>IF(employee[[#This Row],[LeaveOrNot]]=1, "Leave", "Active")</f>
        <v>Leave</v>
      </c>
    </row>
    <row r="2421" spans="1:11" x14ac:dyDescent="0.25">
      <c r="A2421" t="str" cm="1">
        <f t="array" ref="A2421">"EMP" &amp; TEXT(ROW() - ROW(employee[#Headers]), "0000")</f>
        <v>EMP2420</v>
      </c>
      <c r="B2421" t="s">
        <v>16</v>
      </c>
      <c r="C2421">
        <v>2017</v>
      </c>
      <c r="D2421" t="s">
        <v>10</v>
      </c>
      <c r="E2421">
        <v>2</v>
      </c>
      <c r="F2421">
        <v>27</v>
      </c>
      <c r="G2421" t="s">
        <v>11</v>
      </c>
      <c r="H2421" t="s">
        <v>12</v>
      </c>
      <c r="I2421">
        <v>5</v>
      </c>
      <c r="J2421">
        <v>0</v>
      </c>
      <c r="K2421" t="str">
        <f>IF(employee[[#This Row],[LeaveOrNot]]=1, "Leave", "Active")</f>
        <v>Active</v>
      </c>
    </row>
    <row r="2422" spans="1:11" x14ac:dyDescent="0.25">
      <c r="A2422" t="str" cm="1">
        <f t="array" ref="A2422">"EMP" &amp; TEXT(ROW() - ROW(employee[#Headers]), "0000")</f>
        <v>EMP2421</v>
      </c>
      <c r="B2422" t="s">
        <v>9</v>
      </c>
      <c r="C2422">
        <v>2017</v>
      </c>
      <c r="D2422" t="s">
        <v>10</v>
      </c>
      <c r="E2422">
        <v>3</v>
      </c>
      <c r="F2422">
        <v>30</v>
      </c>
      <c r="G2422" t="s">
        <v>11</v>
      </c>
      <c r="H2422" t="s">
        <v>12</v>
      </c>
      <c r="I2422">
        <v>2</v>
      </c>
      <c r="J2422">
        <v>1</v>
      </c>
      <c r="K2422" t="str">
        <f>IF(employee[[#This Row],[LeaveOrNot]]=1, "Leave", "Active")</f>
        <v>Leave</v>
      </c>
    </row>
    <row r="2423" spans="1:11" x14ac:dyDescent="0.25">
      <c r="A2423" t="str" cm="1">
        <f t="array" ref="A2423">"EMP" &amp; TEXT(ROW() - ROW(employee[#Headers]), "0000")</f>
        <v>EMP2422</v>
      </c>
      <c r="B2423" t="s">
        <v>9</v>
      </c>
      <c r="C2423">
        <v>2016</v>
      </c>
      <c r="D2423" t="s">
        <v>13</v>
      </c>
      <c r="E2423">
        <v>2</v>
      </c>
      <c r="F2423">
        <v>30</v>
      </c>
      <c r="G2423" t="s">
        <v>14</v>
      </c>
      <c r="H2423" t="s">
        <v>12</v>
      </c>
      <c r="I2423">
        <v>2</v>
      </c>
      <c r="J2423">
        <v>1</v>
      </c>
      <c r="K2423" t="str">
        <f>IF(employee[[#This Row],[LeaveOrNot]]=1, "Leave", "Active")</f>
        <v>Leave</v>
      </c>
    </row>
    <row r="2424" spans="1:11" x14ac:dyDescent="0.25">
      <c r="A2424" t="str" cm="1">
        <f t="array" ref="A2424">"EMP" &amp; TEXT(ROW() - ROW(employee[#Headers]), "0000")</f>
        <v>EMP2423</v>
      </c>
      <c r="B2424" t="s">
        <v>16</v>
      </c>
      <c r="C2424">
        <v>2016</v>
      </c>
      <c r="D2424" t="s">
        <v>13</v>
      </c>
      <c r="E2424">
        <v>1</v>
      </c>
      <c r="F2424">
        <v>27</v>
      </c>
      <c r="G2424" t="s">
        <v>14</v>
      </c>
      <c r="H2424" t="s">
        <v>12</v>
      </c>
      <c r="I2424">
        <v>5</v>
      </c>
      <c r="J2424">
        <v>0</v>
      </c>
      <c r="K2424" t="str">
        <f>IF(employee[[#This Row],[LeaveOrNot]]=1, "Leave", "Active")</f>
        <v>Active</v>
      </c>
    </row>
    <row r="2425" spans="1:11" x14ac:dyDescent="0.25">
      <c r="A2425" t="str" cm="1">
        <f t="array" ref="A2425">"EMP" &amp; TEXT(ROW() - ROW(employee[#Headers]), "0000")</f>
        <v>EMP2424</v>
      </c>
      <c r="B2425" t="s">
        <v>9</v>
      </c>
      <c r="C2425">
        <v>2012</v>
      </c>
      <c r="D2425" t="s">
        <v>10</v>
      </c>
      <c r="E2425">
        <v>3</v>
      </c>
      <c r="F2425">
        <v>26</v>
      </c>
      <c r="G2425" t="s">
        <v>11</v>
      </c>
      <c r="H2425" t="s">
        <v>12</v>
      </c>
      <c r="I2425">
        <v>4</v>
      </c>
      <c r="J2425">
        <v>0</v>
      </c>
      <c r="K2425" t="str">
        <f>IF(employee[[#This Row],[LeaveOrNot]]=1, "Leave", "Active")</f>
        <v>Active</v>
      </c>
    </row>
    <row r="2426" spans="1:11" x14ac:dyDescent="0.25">
      <c r="A2426" t="str" cm="1">
        <f t="array" ref="A2426">"EMP" &amp; TEXT(ROW() - ROW(employee[#Headers]), "0000")</f>
        <v>EMP2425</v>
      </c>
      <c r="B2426" t="s">
        <v>9</v>
      </c>
      <c r="C2426">
        <v>2014</v>
      </c>
      <c r="D2426" t="s">
        <v>10</v>
      </c>
      <c r="E2426">
        <v>3</v>
      </c>
      <c r="F2426">
        <v>27</v>
      </c>
      <c r="G2426" t="s">
        <v>11</v>
      </c>
      <c r="H2426" t="s">
        <v>12</v>
      </c>
      <c r="I2426">
        <v>5</v>
      </c>
      <c r="J2426">
        <v>0</v>
      </c>
      <c r="K2426" t="str">
        <f>IF(employee[[#This Row],[LeaveOrNot]]=1, "Leave", "Active")</f>
        <v>Active</v>
      </c>
    </row>
    <row r="2427" spans="1:11" x14ac:dyDescent="0.25">
      <c r="A2427" t="str" cm="1">
        <f t="array" ref="A2427">"EMP" &amp; TEXT(ROW() - ROW(employee[#Headers]), "0000")</f>
        <v>EMP2426</v>
      </c>
      <c r="B2427" t="s">
        <v>9</v>
      </c>
      <c r="C2427">
        <v>2015</v>
      </c>
      <c r="D2427" t="s">
        <v>13</v>
      </c>
      <c r="E2427">
        <v>3</v>
      </c>
      <c r="F2427">
        <v>29</v>
      </c>
      <c r="G2427" t="s">
        <v>14</v>
      </c>
      <c r="H2427" t="s">
        <v>12</v>
      </c>
      <c r="I2427">
        <v>2</v>
      </c>
      <c r="J2427">
        <v>1</v>
      </c>
      <c r="K2427" t="str">
        <f>IF(employee[[#This Row],[LeaveOrNot]]=1, "Leave", "Active")</f>
        <v>Leave</v>
      </c>
    </row>
    <row r="2428" spans="1:11" x14ac:dyDescent="0.25">
      <c r="A2428" t="str" cm="1">
        <f t="array" ref="A2428">"EMP" &amp; TEXT(ROW() - ROW(employee[#Headers]), "0000")</f>
        <v>EMP2427</v>
      </c>
      <c r="B2428" t="s">
        <v>9</v>
      </c>
      <c r="C2428">
        <v>2013</v>
      </c>
      <c r="D2428" t="s">
        <v>15</v>
      </c>
      <c r="E2428">
        <v>3</v>
      </c>
      <c r="F2428">
        <v>26</v>
      </c>
      <c r="G2428" t="s">
        <v>11</v>
      </c>
      <c r="H2428" t="s">
        <v>12</v>
      </c>
      <c r="I2428">
        <v>4</v>
      </c>
      <c r="J2428">
        <v>0</v>
      </c>
      <c r="K2428" t="str">
        <f>IF(employee[[#This Row],[LeaveOrNot]]=1, "Leave", "Active")</f>
        <v>Active</v>
      </c>
    </row>
    <row r="2429" spans="1:11" x14ac:dyDescent="0.25">
      <c r="A2429" t="str" cm="1">
        <f t="array" ref="A2429">"EMP" &amp; TEXT(ROW() - ROW(employee[#Headers]), "0000")</f>
        <v>EMP2428</v>
      </c>
      <c r="B2429" t="s">
        <v>9</v>
      </c>
      <c r="C2429">
        <v>2015</v>
      </c>
      <c r="D2429" t="s">
        <v>13</v>
      </c>
      <c r="E2429">
        <v>2</v>
      </c>
      <c r="F2429">
        <v>29</v>
      </c>
      <c r="G2429" t="s">
        <v>14</v>
      </c>
      <c r="H2429" t="s">
        <v>12</v>
      </c>
      <c r="I2429">
        <v>2</v>
      </c>
      <c r="J2429">
        <v>1</v>
      </c>
      <c r="K2429" t="str">
        <f>IF(employee[[#This Row],[LeaveOrNot]]=1, "Leave", "Active")</f>
        <v>Leave</v>
      </c>
    </row>
    <row r="2430" spans="1:11" x14ac:dyDescent="0.25">
      <c r="A2430" t="str" cm="1">
        <f t="array" ref="A2430">"EMP" &amp; TEXT(ROW() - ROW(employee[#Headers]), "0000")</f>
        <v>EMP2429</v>
      </c>
      <c r="B2430" t="s">
        <v>9</v>
      </c>
      <c r="C2430">
        <v>2013</v>
      </c>
      <c r="D2430" t="s">
        <v>13</v>
      </c>
      <c r="E2430">
        <v>3</v>
      </c>
      <c r="F2430">
        <v>28</v>
      </c>
      <c r="G2430" t="s">
        <v>11</v>
      </c>
      <c r="H2430" t="s">
        <v>12</v>
      </c>
      <c r="I2430">
        <v>2</v>
      </c>
      <c r="J2430">
        <v>0</v>
      </c>
      <c r="K2430" t="str">
        <f>IF(employee[[#This Row],[LeaveOrNot]]=1, "Leave", "Active")</f>
        <v>Active</v>
      </c>
    </row>
    <row r="2431" spans="1:11" x14ac:dyDescent="0.25">
      <c r="A2431" t="str" cm="1">
        <f t="array" ref="A2431">"EMP" &amp; TEXT(ROW() - ROW(employee[#Headers]), "0000")</f>
        <v>EMP2430</v>
      </c>
      <c r="B2431" t="s">
        <v>9</v>
      </c>
      <c r="C2431">
        <v>2013</v>
      </c>
      <c r="D2431" t="s">
        <v>13</v>
      </c>
      <c r="E2431">
        <v>2</v>
      </c>
      <c r="F2431">
        <v>27</v>
      </c>
      <c r="G2431" t="s">
        <v>11</v>
      </c>
      <c r="H2431" t="s">
        <v>12</v>
      </c>
      <c r="I2431">
        <v>5</v>
      </c>
      <c r="J2431">
        <v>1</v>
      </c>
      <c r="K2431" t="str">
        <f>IF(employee[[#This Row],[LeaveOrNot]]=1, "Leave", "Active")</f>
        <v>Leave</v>
      </c>
    </row>
    <row r="2432" spans="1:11" x14ac:dyDescent="0.25">
      <c r="A2432" t="str" cm="1">
        <f t="array" ref="A2432">"EMP" &amp; TEXT(ROW() - ROW(employee[#Headers]), "0000")</f>
        <v>EMP2431</v>
      </c>
      <c r="B2432" t="s">
        <v>16</v>
      </c>
      <c r="C2432">
        <v>2014</v>
      </c>
      <c r="D2432" t="s">
        <v>15</v>
      </c>
      <c r="E2432">
        <v>3</v>
      </c>
      <c r="F2432">
        <v>28</v>
      </c>
      <c r="G2432" t="s">
        <v>11</v>
      </c>
      <c r="H2432" t="s">
        <v>12</v>
      </c>
      <c r="I2432">
        <v>1</v>
      </c>
      <c r="J2432">
        <v>1</v>
      </c>
      <c r="K2432" t="str">
        <f>IF(employee[[#This Row],[LeaveOrNot]]=1, "Leave", "Active")</f>
        <v>Leave</v>
      </c>
    </row>
    <row r="2433" spans="1:11" x14ac:dyDescent="0.25">
      <c r="A2433" t="str" cm="1">
        <f t="array" ref="A2433">"EMP" &amp; TEXT(ROW() - ROW(employee[#Headers]), "0000")</f>
        <v>EMP2432</v>
      </c>
      <c r="B2433" t="s">
        <v>9</v>
      </c>
      <c r="C2433">
        <v>2016</v>
      </c>
      <c r="D2433" t="s">
        <v>15</v>
      </c>
      <c r="E2433">
        <v>3</v>
      </c>
      <c r="F2433">
        <v>27</v>
      </c>
      <c r="G2433" t="s">
        <v>14</v>
      </c>
      <c r="H2433" t="s">
        <v>12</v>
      </c>
      <c r="I2433">
        <v>5</v>
      </c>
      <c r="J2433">
        <v>1</v>
      </c>
      <c r="K2433" t="str">
        <f>IF(employee[[#This Row],[LeaveOrNot]]=1, "Leave", "Active")</f>
        <v>Leave</v>
      </c>
    </row>
    <row r="2434" spans="1:11" x14ac:dyDescent="0.25">
      <c r="A2434" t="str" cm="1">
        <f t="array" ref="A2434">"EMP" &amp; TEXT(ROW() - ROW(employee[#Headers]), "0000")</f>
        <v>EMP2433</v>
      </c>
      <c r="B2434" t="s">
        <v>9</v>
      </c>
      <c r="C2434">
        <v>2016</v>
      </c>
      <c r="D2434" t="s">
        <v>15</v>
      </c>
      <c r="E2434">
        <v>3</v>
      </c>
      <c r="F2434">
        <v>29</v>
      </c>
      <c r="G2434" t="s">
        <v>14</v>
      </c>
      <c r="H2434" t="s">
        <v>17</v>
      </c>
      <c r="I2434">
        <v>2</v>
      </c>
      <c r="J2434">
        <v>0</v>
      </c>
      <c r="K2434" t="str">
        <f>IF(employee[[#This Row],[LeaveOrNot]]=1, "Leave", "Active")</f>
        <v>Active</v>
      </c>
    </row>
    <row r="2435" spans="1:11" x14ac:dyDescent="0.25">
      <c r="A2435" t="str" cm="1">
        <f t="array" ref="A2435">"EMP" &amp; TEXT(ROW() - ROW(employee[#Headers]), "0000")</f>
        <v>EMP2434</v>
      </c>
      <c r="B2435" t="s">
        <v>16</v>
      </c>
      <c r="C2435">
        <v>2018</v>
      </c>
      <c r="D2435" t="s">
        <v>15</v>
      </c>
      <c r="E2435">
        <v>1</v>
      </c>
      <c r="F2435">
        <v>26</v>
      </c>
      <c r="G2435" t="s">
        <v>14</v>
      </c>
      <c r="H2435" t="s">
        <v>12</v>
      </c>
      <c r="I2435">
        <v>4</v>
      </c>
      <c r="J2435">
        <v>1</v>
      </c>
      <c r="K2435" t="str">
        <f>IF(employee[[#This Row],[LeaveOrNot]]=1, "Leave", "Active")</f>
        <v>Leave</v>
      </c>
    </row>
    <row r="2436" spans="1:11" x14ac:dyDescent="0.25">
      <c r="A2436" t="str" cm="1">
        <f t="array" ref="A2436">"EMP" &amp; TEXT(ROW() - ROW(employee[#Headers]), "0000")</f>
        <v>EMP2435</v>
      </c>
      <c r="B2436" t="s">
        <v>9</v>
      </c>
      <c r="C2436">
        <v>2015</v>
      </c>
      <c r="D2436" t="s">
        <v>10</v>
      </c>
      <c r="E2436">
        <v>3</v>
      </c>
      <c r="F2436">
        <v>27</v>
      </c>
      <c r="G2436" t="s">
        <v>14</v>
      </c>
      <c r="H2436" t="s">
        <v>12</v>
      </c>
      <c r="I2436">
        <v>5</v>
      </c>
      <c r="J2436">
        <v>0</v>
      </c>
      <c r="K2436" t="str">
        <f>IF(employee[[#This Row],[LeaveOrNot]]=1, "Leave", "Active")</f>
        <v>Active</v>
      </c>
    </row>
    <row r="2437" spans="1:11" x14ac:dyDescent="0.25">
      <c r="A2437" t="str" cm="1">
        <f t="array" ref="A2437">"EMP" &amp; TEXT(ROW() - ROW(employee[#Headers]), "0000")</f>
        <v>EMP2436</v>
      </c>
      <c r="B2437" t="s">
        <v>9</v>
      </c>
      <c r="C2437">
        <v>2013</v>
      </c>
      <c r="D2437" t="s">
        <v>13</v>
      </c>
      <c r="E2437">
        <v>2</v>
      </c>
      <c r="F2437">
        <v>27</v>
      </c>
      <c r="G2437" t="s">
        <v>14</v>
      </c>
      <c r="H2437" t="s">
        <v>12</v>
      </c>
      <c r="I2437">
        <v>5</v>
      </c>
      <c r="J2437">
        <v>1</v>
      </c>
      <c r="K2437" t="str">
        <f>IF(employee[[#This Row],[LeaveOrNot]]=1, "Leave", "Active")</f>
        <v>Leave</v>
      </c>
    </row>
    <row r="2438" spans="1:11" x14ac:dyDescent="0.25">
      <c r="A2438" t="str" cm="1">
        <f t="array" ref="A2438">"EMP" &amp; TEXT(ROW() - ROW(employee[#Headers]), "0000")</f>
        <v>EMP2437</v>
      </c>
      <c r="B2438" t="s">
        <v>9</v>
      </c>
      <c r="C2438">
        <v>2014</v>
      </c>
      <c r="D2438" t="s">
        <v>15</v>
      </c>
      <c r="E2438">
        <v>3</v>
      </c>
      <c r="F2438">
        <v>28</v>
      </c>
      <c r="G2438" t="s">
        <v>14</v>
      </c>
      <c r="H2438" t="s">
        <v>12</v>
      </c>
      <c r="I2438">
        <v>2</v>
      </c>
      <c r="J2438">
        <v>0</v>
      </c>
      <c r="K2438" t="str">
        <f>IF(employee[[#This Row],[LeaveOrNot]]=1, "Leave", "Active")</f>
        <v>Active</v>
      </c>
    </row>
    <row r="2439" spans="1:11" x14ac:dyDescent="0.25">
      <c r="A2439" t="str" cm="1">
        <f t="array" ref="A2439">"EMP" &amp; TEXT(ROW() - ROW(employee[#Headers]), "0000")</f>
        <v>EMP2438</v>
      </c>
      <c r="B2439" t="s">
        <v>9</v>
      </c>
      <c r="C2439">
        <v>2014</v>
      </c>
      <c r="D2439" t="s">
        <v>10</v>
      </c>
      <c r="E2439">
        <v>3</v>
      </c>
      <c r="F2439">
        <v>27</v>
      </c>
      <c r="G2439" t="s">
        <v>11</v>
      </c>
      <c r="H2439" t="s">
        <v>12</v>
      </c>
      <c r="I2439">
        <v>5</v>
      </c>
      <c r="J2439">
        <v>0</v>
      </c>
      <c r="K2439" t="str">
        <f>IF(employee[[#This Row],[LeaveOrNot]]=1, "Leave", "Active")</f>
        <v>Active</v>
      </c>
    </row>
    <row r="2440" spans="1:11" x14ac:dyDescent="0.25">
      <c r="A2440" t="str" cm="1">
        <f t="array" ref="A2440">"EMP" &amp; TEXT(ROW() - ROW(employee[#Headers]), "0000")</f>
        <v>EMP2439</v>
      </c>
      <c r="B2440" t="s">
        <v>9</v>
      </c>
      <c r="C2440">
        <v>2016</v>
      </c>
      <c r="D2440" t="s">
        <v>10</v>
      </c>
      <c r="E2440">
        <v>3</v>
      </c>
      <c r="F2440">
        <v>29</v>
      </c>
      <c r="G2440" t="s">
        <v>14</v>
      </c>
      <c r="H2440" t="s">
        <v>12</v>
      </c>
      <c r="I2440">
        <v>1</v>
      </c>
      <c r="J2440">
        <v>0</v>
      </c>
      <c r="K2440" t="str">
        <f>IF(employee[[#This Row],[LeaveOrNot]]=1, "Leave", "Active")</f>
        <v>Active</v>
      </c>
    </row>
    <row r="2441" spans="1:11" x14ac:dyDescent="0.25">
      <c r="A2441" t="str" cm="1">
        <f t="array" ref="A2441">"EMP" &amp; TEXT(ROW() - ROW(employee[#Headers]), "0000")</f>
        <v>EMP2440</v>
      </c>
      <c r="B2441" t="s">
        <v>9</v>
      </c>
      <c r="C2441">
        <v>2012</v>
      </c>
      <c r="D2441" t="s">
        <v>10</v>
      </c>
      <c r="E2441">
        <v>3</v>
      </c>
      <c r="F2441">
        <v>29</v>
      </c>
      <c r="G2441" t="s">
        <v>14</v>
      </c>
      <c r="H2441" t="s">
        <v>12</v>
      </c>
      <c r="I2441">
        <v>1</v>
      </c>
      <c r="J2441">
        <v>0</v>
      </c>
      <c r="K2441" t="str">
        <f>IF(employee[[#This Row],[LeaveOrNot]]=1, "Leave", "Active")</f>
        <v>Active</v>
      </c>
    </row>
    <row r="2442" spans="1:11" x14ac:dyDescent="0.25">
      <c r="A2442" t="str" cm="1">
        <f t="array" ref="A2442">"EMP" &amp; TEXT(ROW() - ROW(employee[#Headers]), "0000")</f>
        <v>EMP2441</v>
      </c>
      <c r="B2442" t="s">
        <v>9</v>
      </c>
      <c r="C2442">
        <v>2018</v>
      </c>
      <c r="D2442" t="s">
        <v>10</v>
      </c>
      <c r="E2442">
        <v>3</v>
      </c>
      <c r="F2442">
        <v>29</v>
      </c>
      <c r="G2442" t="s">
        <v>11</v>
      </c>
      <c r="H2442" t="s">
        <v>17</v>
      </c>
      <c r="I2442">
        <v>2</v>
      </c>
      <c r="J2442">
        <v>1</v>
      </c>
      <c r="K2442" t="str">
        <f>IF(employee[[#This Row],[LeaveOrNot]]=1, "Leave", "Active")</f>
        <v>Leave</v>
      </c>
    </row>
    <row r="2443" spans="1:11" x14ac:dyDescent="0.25">
      <c r="A2443" t="str" cm="1">
        <f t="array" ref="A2443">"EMP" &amp; TEXT(ROW() - ROW(employee[#Headers]), "0000")</f>
        <v>EMP2442</v>
      </c>
      <c r="B2443" t="s">
        <v>9</v>
      </c>
      <c r="C2443">
        <v>2012</v>
      </c>
      <c r="D2443" t="s">
        <v>13</v>
      </c>
      <c r="E2443">
        <v>3</v>
      </c>
      <c r="F2443">
        <v>30</v>
      </c>
      <c r="G2443" t="s">
        <v>11</v>
      </c>
      <c r="H2443" t="s">
        <v>12</v>
      </c>
      <c r="I2443">
        <v>1</v>
      </c>
      <c r="J2443">
        <v>0</v>
      </c>
      <c r="K2443" t="str">
        <f>IF(employee[[#This Row],[LeaveOrNot]]=1, "Leave", "Active")</f>
        <v>Active</v>
      </c>
    </row>
    <row r="2444" spans="1:11" x14ac:dyDescent="0.25">
      <c r="A2444" t="str" cm="1">
        <f t="array" ref="A2444">"EMP" &amp; TEXT(ROW() - ROW(employee[#Headers]), "0000")</f>
        <v>EMP2443</v>
      </c>
      <c r="B2444" t="s">
        <v>9</v>
      </c>
      <c r="C2444">
        <v>2013</v>
      </c>
      <c r="D2444" t="s">
        <v>10</v>
      </c>
      <c r="E2444">
        <v>3</v>
      </c>
      <c r="F2444">
        <v>30</v>
      </c>
      <c r="G2444" t="s">
        <v>11</v>
      </c>
      <c r="H2444" t="s">
        <v>17</v>
      </c>
      <c r="I2444">
        <v>1</v>
      </c>
      <c r="J2444">
        <v>1</v>
      </c>
      <c r="K2444" t="str">
        <f>IF(employee[[#This Row],[LeaveOrNot]]=1, "Leave", "Active")</f>
        <v>Leave</v>
      </c>
    </row>
    <row r="2445" spans="1:11" x14ac:dyDescent="0.25">
      <c r="A2445" t="str" cm="1">
        <f t="array" ref="A2445">"EMP" &amp; TEXT(ROW() - ROW(employee[#Headers]), "0000")</f>
        <v>EMP2444</v>
      </c>
      <c r="B2445" t="s">
        <v>9</v>
      </c>
      <c r="C2445">
        <v>2014</v>
      </c>
      <c r="D2445" t="s">
        <v>10</v>
      </c>
      <c r="E2445">
        <v>3</v>
      </c>
      <c r="F2445">
        <v>27</v>
      </c>
      <c r="G2445" t="s">
        <v>11</v>
      </c>
      <c r="H2445" t="s">
        <v>12</v>
      </c>
      <c r="I2445">
        <v>5</v>
      </c>
      <c r="J2445">
        <v>0</v>
      </c>
      <c r="K2445" t="str">
        <f>IF(employee[[#This Row],[LeaveOrNot]]=1, "Leave", "Active")</f>
        <v>Active</v>
      </c>
    </row>
    <row r="2446" spans="1:11" x14ac:dyDescent="0.25">
      <c r="A2446" t="str" cm="1">
        <f t="array" ref="A2446">"EMP" &amp; TEXT(ROW() - ROW(employee[#Headers]), "0000")</f>
        <v>EMP2445</v>
      </c>
      <c r="B2446" t="s">
        <v>9</v>
      </c>
      <c r="C2446">
        <v>2015</v>
      </c>
      <c r="D2446" t="s">
        <v>15</v>
      </c>
      <c r="E2446">
        <v>3</v>
      </c>
      <c r="F2446">
        <v>29</v>
      </c>
      <c r="G2446" t="s">
        <v>14</v>
      </c>
      <c r="H2446" t="s">
        <v>17</v>
      </c>
      <c r="I2446">
        <v>1</v>
      </c>
      <c r="J2446">
        <v>0</v>
      </c>
      <c r="K2446" t="str">
        <f>IF(employee[[#This Row],[LeaveOrNot]]=1, "Leave", "Active")</f>
        <v>Active</v>
      </c>
    </row>
    <row r="2447" spans="1:11" x14ac:dyDescent="0.25">
      <c r="A2447" t="str" cm="1">
        <f t="array" ref="A2447">"EMP" &amp; TEXT(ROW() - ROW(employee[#Headers]), "0000")</f>
        <v>EMP2446</v>
      </c>
      <c r="B2447" t="s">
        <v>9</v>
      </c>
      <c r="C2447">
        <v>2014</v>
      </c>
      <c r="D2447" t="s">
        <v>10</v>
      </c>
      <c r="E2447">
        <v>3</v>
      </c>
      <c r="F2447">
        <v>30</v>
      </c>
      <c r="G2447" t="s">
        <v>14</v>
      </c>
      <c r="H2447" t="s">
        <v>12</v>
      </c>
      <c r="I2447">
        <v>1</v>
      </c>
      <c r="J2447">
        <v>0</v>
      </c>
      <c r="K2447" t="str">
        <f>IF(employee[[#This Row],[LeaveOrNot]]=1, "Leave", "Active")</f>
        <v>Active</v>
      </c>
    </row>
    <row r="2448" spans="1:11" x14ac:dyDescent="0.25">
      <c r="A2448" t="str" cm="1">
        <f t="array" ref="A2448">"EMP" &amp; TEXT(ROW() - ROW(employee[#Headers]), "0000")</f>
        <v>EMP2447</v>
      </c>
      <c r="B2448" t="s">
        <v>9</v>
      </c>
      <c r="C2448">
        <v>2014</v>
      </c>
      <c r="D2448" t="s">
        <v>13</v>
      </c>
      <c r="E2448">
        <v>1</v>
      </c>
      <c r="F2448">
        <v>28</v>
      </c>
      <c r="G2448" t="s">
        <v>11</v>
      </c>
      <c r="H2448" t="s">
        <v>12</v>
      </c>
      <c r="I2448">
        <v>2</v>
      </c>
      <c r="J2448">
        <v>0</v>
      </c>
      <c r="K2448" t="str">
        <f>IF(employee[[#This Row],[LeaveOrNot]]=1, "Leave", "Active")</f>
        <v>Active</v>
      </c>
    </row>
    <row r="2449" spans="1:11" x14ac:dyDescent="0.25">
      <c r="A2449" t="str" cm="1">
        <f t="array" ref="A2449">"EMP" &amp; TEXT(ROW() - ROW(employee[#Headers]), "0000")</f>
        <v>EMP2448</v>
      </c>
      <c r="B2449" t="s">
        <v>9</v>
      </c>
      <c r="C2449">
        <v>2015</v>
      </c>
      <c r="D2449" t="s">
        <v>13</v>
      </c>
      <c r="E2449">
        <v>3</v>
      </c>
      <c r="F2449">
        <v>27</v>
      </c>
      <c r="G2449" t="s">
        <v>14</v>
      </c>
      <c r="H2449" t="s">
        <v>12</v>
      </c>
      <c r="I2449">
        <v>5</v>
      </c>
      <c r="J2449">
        <v>0</v>
      </c>
      <c r="K2449" t="str">
        <f>IF(employee[[#This Row],[LeaveOrNot]]=1, "Leave", "Active")</f>
        <v>Active</v>
      </c>
    </row>
    <row r="2450" spans="1:11" x14ac:dyDescent="0.25">
      <c r="A2450" t="str" cm="1">
        <f t="array" ref="A2450">"EMP" &amp; TEXT(ROW() - ROW(employee[#Headers]), "0000")</f>
        <v>EMP2449</v>
      </c>
      <c r="B2450" t="s">
        <v>9</v>
      </c>
      <c r="C2450">
        <v>2016</v>
      </c>
      <c r="D2450" t="s">
        <v>10</v>
      </c>
      <c r="E2450">
        <v>3</v>
      </c>
      <c r="F2450">
        <v>30</v>
      </c>
      <c r="G2450" t="s">
        <v>11</v>
      </c>
      <c r="H2450" t="s">
        <v>12</v>
      </c>
      <c r="I2450">
        <v>1</v>
      </c>
      <c r="J2450">
        <v>1</v>
      </c>
      <c r="K2450" t="str">
        <f>IF(employee[[#This Row],[LeaveOrNot]]=1, "Leave", "Active")</f>
        <v>Leave</v>
      </c>
    </row>
    <row r="2451" spans="1:11" x14ac:dyDescent="0.25">
      <c r="A2451" t="str" cm="1">
        <f t="array" ref="A2451">"EMP" &amp; TEXT(ROW() - ROW(employee[#Headers]), "0000")</f>
        <v>EMP2450</v>
      </c>
      <c r="B2451" t="s">
        <v>9</v>
      </c>
      <c r="C2451">
        <v>2016</v>
      </c>
      <c r="D2451" t="s">
        <v>13</v>
      </c>
      <c r="E2451">
        <v>3</v>
      </c>
      <c r="F2451">
        <v>26</v>
      </c>
      <c r="G2451" t="s">
        <v>14</v>
      </c>
      <c r="H2451" t="s">
        <v>12</v>
      </c>
      <c r="I2451">
        <v>4</v>
      </c>
      <c r="J2451">
        <v>1</v>
      </c>
      <c r="K2451" t="str">
        <f>IF(employee[[#This Row],[LeaveOrNot]]=1, "Leave", "Active")</f>
        <v>Leave</v>
      </c>
    </row>
    <row r="2452" spans="1:11" x14ac:dyDescent="0.25">
      <c r="A2452" t="str" cm="1">
        <f t="array" ref="A2452">"EMP" &amp; TEXT(ROW() - ROW(employee[#Headers]), "0000")</f>
        <v>EMP2451</v>
      </c>
      <c r="B2452" t="s">
        <v>9</v>
      </c>
      <c r="C2452">
        <v>2018</v>
      </c>
      <c r="D2452" t="s">
        <v>15</v>
      </c>
      <c r="E2452">
        <v>3</v>
      </c>
      <c r="F2452">
        <v>27</v>
      </c>
      <c r="G2452" t="s">
        <v>14</v>
      </c>
      <c r="H2452" t="s">
        <v>17</v>
      </c>
      <c r="I2452">
        <v>5</v>
      </c>
      <c r="J2452">
        <v>1</v>
      </c>
      <c r="K2452" t="str">
        <f>IF(employee[[#This Row],[LeaveOrNot]]=1, "Leave", "Active")</f>
        <v>Leave</v>
      </c>
    </row>
    <row r="2453" spans="1:11" x14ac:dyDescent="0.25">
      <c r="A2453" t="str" cm="1">
        <f t="array" ref="A2453">"EMP" &amp; TEXT(ROW() - ROW(employee[#Headers]), "0000")</f>
        <v>EMP2452</v>
      </c>
      <c r="B2453" t="s">
        <v>9</v>
      </c>
      <c r="C2453">
        <v>2015</v>
      </c>
      <c r="D2453" t="s">
        <v>10</v>
      </c>
      <c r="E2453">
        <v>3</v>
      </c>
      <c r="F2453">
        <v>26</v>
      </c>
      <c r="G2453" t="s">
        <v>11</v>
      </c>
      <c r="H2453" t="s">
        <v>12</v>
      </c>
      <c r="I2453">
        <v>4</v>
      </c>
      <c r="J2453">
        <v>0</v>
      </c>
      <c r="K2453" t="str">
        <f>IF(employee[[#This Row],[LeaveOrNot]]=1, "Leave", "Active")</f>
        <v>Active</v>
      </c>
    </row>
    <row r="2454" spans="1:11" x14ac:dyDescent="0.25">
      <c r="A2454" t="str" cm="1">
        <f t="array" ref="A2454">"EMP" &amp; TEXT(ROW() - ROW(employee[#Headers]), "0000")</f>
        <v>EMP2453</v>
      </c>
      <c r="B2454" t="s">
        <v>16</v>
      </c>
      <c r="C2454">
        <v>2017</v>
      </c>
      <c r="D2454" t="s">
        <v>15</v>
      </c>
      <c r="E2454">
        <v>2</v>
      </c>
      <c r="F2454">
        <v>27</v>
      </c>
      <c r="G2454" t="s">
        <v>11</v>
      </c>
      <c r="H2454" t="s">
        <v>12</v>
      </c>
      <c r="I2454">
        <v>5</v>
      </c>
      <c r="J2454">
        <v>1</v>
      </c>
      <c r="K2454" t="str">
        <f>IF(employee[[#This Row],[LeaveOrNot]]=1, "Leave", "Active")</f>
        <v>Leave</v>
      </c>
    </row>
    <row r="2455" spans="1:11" x14ac:dyDescent="0.25">
      <c r="A2455" t="str" cm="1">
        <f t="array" ref="A2455">"EMP" &amp; TEXT(ROW() - ROW(employee[#Headers]), "0000")</f>
        <v>EMP2454</v>
      </c>
      <c r="B2455" t="s">
        <v>9</v>
      </c>
      <c r="C2455">
        <v>2015</v>
      </c>
      <c r="D2455" t="s">
        <v>10</v>
      </c>
      <c r="E2455">
        <v>3</v>
      </c>
      <c r="F2455">
        <v>26</v>
      </c>
      <c r="G2455" t="s">
        <v>11</v>
      </c>
      <c r="H2455" t="s">
        <v>12</v>
      </c>
      <c r="I2455">
        <v>4</v>
      </c>
      <c r="J2455">
        <v>0</v>
      </c>
      <c r="K2455" t="str">
        <f>IF(employee[[#This Row],[LeaveOrNot]]=1, "Leave", "Active")</f>
        <v>Active</v>
      </c>
    </row>
    <row r="2456" spans="1:11" x14ac:dyDescent="0.25">
      <c r="A2456" t="str" cm="1">
        <f t="array" ref="A2456">"EMP" &amp; TEXT(ROW() - ROW(employee[#Headers]), "0000")</f>
        <v>EMP2455</v>
      </c>
      <c r="B2456" t="s">
        <v>9</v>
      </c>
      <c r="C2456">
        <v>2017</v>
      </c>
      <c r="D2456" t="s">
        <v>13</v>
      </c>
      <c r="E2456">
        <v>3</v>
      </c>
      <c r="F2456">
        <v>26</v>
      </c>
      <c r="G2456" t="s">
        <v>14</v>
      </c>
      <c r="H2456" t="s">
        <v>12</v>
      </c>
      <c r="I2456">
        <v>4</v>
      </c>
      <c r="J2456">
        <v>1</v>
      </c>
      <c r="K2456" t="str">
        <f>IF(employee[[#This Row],[LeaveOrNot]]=1, "Leave", "Active")</f>
        <v>Leave</v>
      </c>
    </row>
    <row r="2457" spans="1:11" x14ac:dyDescent="0.25">
      <c r="A2457" t="str" cm="1">
        <f t="array" ref="A2457">"EMP" &amp; TEXT(ROW() - ROW(employee[#Headers]), "0000")</f>
        <v>EMP2456</v>
      </c>
      <c r="B2457" t="s">
        <v>9</v>
      </c>
      <c r="C2457">
        <v>2012</v>
      </c>
      <c r="D2457" t="s">
        <v>13</v>
      </c>
      <c r="E2457">
        <v>1</v>
      </c>
      <c r="F2457">
        <v>27</v>
      </c>
      <c r="G2457" t="s">
        <v>11</v>
      </c>
      <c r="H2457" t="s">
        <v>12</v>
      </c>
      <c r="I2457">
        <v>5</v>
      </c>
      <c r="J2457">
        <v>0</v>
      </c>
      <c r="K2457" t="str">
        <f>IF(employee[[#This Row],[LeaveOrNot]]=1, "Leave", "Active")</f>
        <v>Active</v>
      </c>
    </row>
    <row r="2458" spans="1:11" x14ac:dyDescent="0.25">
      <c r="A2458" t="str" cm="1">
        <f t="array" ref="A2458">"EMP" &amp; TEXT(ROW() - ROW(employee[#Headers]), "0000")</f>
        <v>EMP2457</v>
      </c>
      <c r="B2458" t="s">
        <v>9</v>
      </c>
      <c r="C2458">
        <v>2016</v>
      </c>
      <c r="D2458" t="s">
        <v>10</v>
      </c>
      <c r="E2458">
        <v>3</v>
      </c>
      <c r="F2458">
        <v>26</v>
      </c>
      <c r="G2458" t="s">
        <v>11</v>
      </c>
      <c r="H2458" t="s">
        <v>12</v>
      </c>
      <c r="I2458">
        <v>4</v>
      </c>
      <c r="J2458">
        <v>0</v>
      </c>
      <c r="K2458" t="str">
        <f>IF(employee[[#This Row],[LeaveOrNot]]=1, "Leave", "Active")</f>
        <v>Active</v>
      </c>
    </row>
    <row r="2459" spans="1:11" x14ac:dyDescent="0.25">
      <c r="A2459" t="str" cm="1">
        <f t="array" ref="A2459">"EMP" &amp; TEXT(ROW() - ROW(employee[#Headers]), "0000")</f>
        <v>EMP2458</v>
      </c>
      <c r="B2459" t="s">
        <v>18</v>
      </c>
      <c r="C2459">
        <v>2017</v>
      </c>
      <c r="D2459" t="s">
        <v>10</v>
      </c>
      <c r="E2459">
        <v>3</v>
      </c>
      <c r="F2459">
        <v>28</v>
      </c>
      <c r="G2459" t="s">
        <v>14</v>
      </c>
      <c r="H2459" t="s">
        <v>12</v>
      </c>
      <c r="I2459">
        <v>1</v>
      </c>
      <c r="J2459">
        <v>0</v>
      </c>
      <c r="K2459" t="str">
        <f>IF(employee[[#This Row],[LeaveOrNot]]=1, "Leave", "Active")</f>
        <v>Active</v>
      </c>
    </row>
    <row r="2460" spans="1:11" x14ac:dyDescent="0.25">
      <c r="A2460" t="str" cm="1">
        <f t="array" ref="A2460">"EMP" &amp; TEXT(ROW() - ROW(employee[#Headers]), "0000")</f>
        <v>EMP2459</v>
      </c>
      <c r="B2460" t="s">
        <v>9</v>
      </c>
      <c r="C2460">
        <v>2015</v>
      </c>
      <c r="D2460" t="s">
        <v>13</v>
      </c>
      <c r="E2460">
        <v>3</v>
      </c>
      <c r="F2460">
        <v>29</v>
      </c>
      <c r="G2460" t="s">
        <v>14</v>
      </c>
      <c r="H2460" t="s">
        <v>12</v>
      </c>
      <c r="I2460">
        <v>1</v>
      </c>
      <c r="J2460">
        <v>1</v>
      </c>
      <c r="K2460" t="str">
        <f>IF(employee[[#This Row],[LeaveOrNot]]=1, "Leave", "Active")</f>
        <v>Leave</v>
      </c>
    </row>
    <row r="2461" spans="1:11" x14ac:dyDescent="0.25">
      <c r="A2461" t="str" cm="1">
        <f t="array" ref="A2461">"EMP" &amp; TEXT(ROW() - ROW(employee[#Headers]), "0000")</f>
        <v>EMP2460</v>
      </c>
      <c r="B2461" t="s">
        <v>16</v>
      </c>
      <c r="C2461">
        <v>2014</v>
      </c>
      <c r="D2461" t="s">
        <v>15</v>
      </c>
      <c r="E2461">
        <v>3</v>
      </c>
      <c r="F2461">
        <v>30</v>
      </c>
      <c r="G2461" t="s">
        <v>11</v>
      </c>
      <c r="H2461" t="s">
        <v>17</v>
      </c>
      <c r="I2461">
        <v>2</v>
      </c>
      <c r="J2461">
        <v>0</v>
      </c>
      <c r="K2461" t="str">
        <f>IF(employee[[#This Row],[LeaveOrNot]]=1, "Leave", "Active")</f>
        <v>Active</v>
      </c>
    </row>
    <row r="2462" spans="1:11" x14ac:dyDescent="0.25">
      <c r="A2462" t="str" cm="1">
        <f t="array" ref="A2462">"EMP" &amp; TEXT(ROW() - ROW(employee[#Headers]), "0000")</f>
        <v>EMP2461</v>
      </c>
      <c r="B2462" t="s">
        <v>9</v>
      </c>
      <c r="C2462">
        <v>2013</v>
      </c>
      <c r="D2462" t="s">
        <v>13</v>
      </c>
      <c r="E2462">
        <v>3</v>
      </c>
      <c r="F2462">
        <v>26</v>
      </c>
      <c r="G2462" t="s">
        <v>11</v>
      </c>
      <c r="H2462" t="s">
        <v>12</v>
      </c>
      <c r="I2462">
        <v>4</v>
      </c>
      <c r="J2462">
        <v>0</v>
      </c>
      <c r="K2462" t="str">
        <f>IF(employee[[#This Row],[LeaveOrNot]]=1, "Leave", "Active")</f>
        <v>Active</v>
      </c>
    </row>
    <row r="2463" spans="1:11" x14ac:dyDescent="0.25">
      <c r="A2463" t="str" cm="1">
        <f t="array" ref="A2463">"EMP" &amp; TEXT(ROW() - ROW(employee[#Headers]), "0000")</f>
        <v>EMP2462</v>
      </c>
      <c r="B2463" t="s">
        <v>9</v>
      </c>
      <c r="C2463">
        <v>2012</v>
      </c>
      <c r="D2463" t="s">
        <v>10</v>
      </c>
      <c r="E2463">
        <v>3</v>
      </c>
      <c r="F2463">
        <v>27</v>
      </c>
      <c r="G2463" t="s">
        <v>11</v>
      </c>
      <c r="H2463" t="s">
        <v>12</v>
      </c>
      <c r="I2463">
        <v>5</v>
      </c>
      <c r="J2463">
        <v>0</v>
      </c>
      <c r="K2463" t="str">
        <f>IF(employee[[#This Row],[LeaveOrNot]]=1, "Leave", "Active")</f>
        <v>Active</v>
      </c>
    </row>
    <row r="2464" spans="1:11" x14ac:dyDescent="0.25">
      <c r="A2464" t="str" cm="1">
        <f t="array" ref="A2464">"EMP" &amp; TEXT(ROW() - ROW(employee[#Headers]), "0000")</f>
        <v>EMP2463</v>
      </c>
      <c r="B2464" t="s">
        <v>9</v>
      </c>
      <c r="C2464">
        <v>2015</v>
      </c>
      <c r="D2464" t="s">
        <v>13</v>
      </c>
      <c r="E2464">
        <v>3</v>
      </c>
      <c r="F2464">
        <v>28</v>
      </c>
      <c r="G2464" t="s">
        <v>11</v>
      </c>
      <c r="H2464" t="s">
        <v>12</v>
      </c>
      <c r="I2464">
        <v>1</v>
      </c>
      <c r="J2464">
        <v>0</v>
      </c>
      <c r="K2464" t="str">
        <f>IF(employee[[#This Row],[LeaveOrNot]]=1, "Leave", "Active")</f>
        <v>Active</v>
      </c>
    </row>
    <row r="2465" spans="1:11" x14ac:dyDescent="0.25">
      <c r="A2465" t="str" cm="1">
        <f t="array" ref="A2465">"EMP" &amp; TEXT(ROW() - ROW(employee[#Headers]), "0000")</f>
        <v>EMP2464</v>
      </c>
      <c r="B2465" t="s">
        <v>9</v>
      </c>
      <c r="C2465">
        <v>2013</v>
      </c>
      <c r="D2465" t="s">
        <v>10</v>
      </c>
      <c r="E2465">
        <v>3</v>
      </c>
      <c r="F2465">
        <v>26</v>
      </c>
      <c r="G2465" t="s">
        <v>11</v>
      </c>
      <c r="H2465" t="s">
        <v>12</v>
      </c>
      <c r="I2465">
        <v>4</v>
      </c>
      <c r="J2465">
        <v>0</v>
      </c>
      <c r="K2465" t="str">
        <f>IF(employee[[#This Row],[LeaveOrNot]]=1, "Leave", "Active")</f>
        <v>Active</v>
      </c>
    </row>
    <row r="2466" spans="1:11" x14ac:dyDescent="0.25">
      <c r="A2466" t="str" cm="1">
        <f t="array" ref="A2466">"EMP" &amp; TEXT(ROW() - ROW(employee[#Headers]), "0000")</f>
        <v>EMP2465</v>
      </c>
      <c r="B2466" t="s">
        <v>9</v>
      </c>
      <c r="C2466">
        <v>2013</v>
      </c>
      <c r="D2466" t="s">
        <v>15</v>
      </c>
      <c r="E2466">
        <v>3</v>
      </c>
      <c r="F2466">
        <v>26</v>
      </c>
      <c r="G2466" t="s">
        <v>11</v>
      </c>
      <c r="H2466" t="s">
        <v>12</v>
      </c>
      <c r="I2466">
        <v>4</v>
      </c>
      <c r="J2466">
        <v>0</v>
      </c>
      <c r="K2466" t="str">
        <f>IF(employee[[#This Row],[LeaveOrNot]]=1, "Leave", "Active")</f>
        <v>Active</v>
      </c>
    </row>
    <row r="2467" spans="1:11" x14ac:dyDescent="0.25">
      <c r="A2467" t="str" cm="1">
        <f t="array" ref="A2467">"EMP" &amp; TEXT(ROW() - ROW(employee[#Headers]), "0000")</f>
        <v>EMP2466</v>
      </c>
      <c r="B2467" t="s">
        <v>16</v>
      </c>
      <c r="C2467">
        <v>2012</v>
      </c>
      <c r="D2467" t="s">
        <v>15</v>
      </c>
      <c r="E2467">
        <v>3</v>
      </c>
      <c r="F2467">
        <v>30</v>
      </c>
      <c r="G2467" t="s">
        <v>11</v>
      </c>
      <c r="H2467" t="s">
        <v>12</v>
      </c>
      <c r="I2467">
        <v>2</v>
      </c>
      <c r="J2467">
        <v>0</v>
      </c>
      <c r="K2467" t="str">
        <f>IF(employee[[#This Row],[LeaveOrNot]]=1, "Leave", "Active")</f>
        <v>Active</v>
      </c>
    </row>
    <row r="2468" spans="1:11" x14ac:dyDescent="0.25">
      <c r="A2468" t="str" cm="1">
        <f t="array" ref="A2468">"EMP" &amp; TEXT(ROW() - ROW(employee[#Headers]), "0000")</f>
        <v>EMP2467</v>
      </c>
      <c r="B2468" t="s">
        <v>18</v>
      </c>
      <c r="C2468">
        <v>2013</v>
      </c>
      <c r="D2468" t="s">
        <v>15</v>
      </c>
      <c r="E2468">
        <v>3</v>
      </c>
      <c r="F2468">
        <v>27</v>
      </c>
      <c r="G2468" t="s">
        <v>11</v>
      </c>
      <c r="H2468" t="s">
        <v>12</v>
      </c>
      <c r="I2468">
        <v>5</v>
      </c>
      <c r="J2468">
        <v>0</v>
      </c>
      <c r="K2468" t="str">
        <f>IF(employee[[#This Row],[LeaveOrNot]]=1, "Leave", "Active")</f>
        <v>Active</v>
      </c>
    </row>
    <row r="2469" spans="1:11" x14ac:dyDescent="0.25">
      <c r="A2469" t="str" cm="1">
        <f t="array" ref="A2469">"EMP" &amp; TEXT(ROW() - ROW(employee[#Headers]), "0000")</f>
        <v>EMP2468</v>
      </c>
      <c r="B2469" t="s">
        <v>9</v>
      </c>
      <c r="C2469">
        <v>2012</v>
      </c>
      <c r="D2469" t="s">
        <v>10</v>
      </c>
      <c r="E2469">
        <v>3</v>
      </c>
      <c r="F2469">
        <v>27</v>
      </c>
      <c r="G2469" t="s">
        <v>11</v>
      </c>
      <c r="H2469" t="s">
        <v>12</v>
      </c>
      <c r="I2469">
        <v>5</v>
      </c>
      <c r="J2469">
        <v>0</v>
      </c>
      <c r="K2469" t="str">
        <f>IF(employee[[#This Row],[LeaveOrNot]]=1, "Leave", "Active")</f>
        <v>Active</v>
      </c>
    </row>
    <row r="2470" spans="1:11" x14ac:dyDescent="0.25">
      <c r="A2470" t="str" cm="1">
        <f t="array" ref="A2470">"EMP" &amp; TEXT(ROW() - ROW(employee[#Headers]), "0000")</f>
        <v>EMP2469</v>
      </c>
      <c r="B2470" t="s">
        <v>9</v>
      </c>
      <c r="C2470">
        <v>2018</v>
      </c>
      <c r="D2470" t="s">
        <v>10</v>
      </c>
      <c r="E2470">
        <v>3</v>
      </c>
      <c r="F2470">
        <v>30</v>
      </c>
      <c r="G2470" t="s">
        <v>11</v>
      </c>
      <c r="H2470" t="s">
        <v>17</v>
      </c>
      <c r="I2470">
        <v>1</v>
      </c>
      <c r="J2470">
        <v>1</v>
      </c>
      <c r="K2470" t="str">
        <f>IF(employee[[#This Row],[LeaveOrNot]]=1, "Leave", "Active")</f>
        <v>Leave</v>
      </c>
    </row>
    <row r="2471" spans="1:11" x14ac:dyDescent="0.25">
      <c r="A2471" t="str" cm="1">
        <f t="array" ref="A2471">"EMP" &amp; TEXT(ROW() - ROW(employee[#Headers]), "0000")</f>
        <v>EMP2470</v>
      </c>
      <c r="B2471" t="s">
        <v>9</v>
      </c>
      <c r="C2471">
        <v>2012</v>
      </c>
      <c r="D2471" t="s">
        <v>10</v>
      </c>
      <c r="E2471">
        <v>3</v>
      </c>
      <c r="F2471">
        <v>26</v>
      </c>
      <c r="G2471" t="s">
        <v>14</v>
      </c>
      <c r="H2471" t="s">
        <v>12</v>
      </c>
      <c r="I2471">
        <v>4</v>
      </c>
      <c r="J2471">
        <v>0</v>
      </c>
      <c r="K2471" t="str">
        <f>IF(employee[[#This Row],[LeaveOrNot]]=1, "Leave", "Active")</f>
        <v>Active</v>
      </c>
    </row>
    <row r="2472" spans="1:11" x14ac:dyDescent="0.25">
      <c r="A2472" t="str" cm="1">
        <f t="array" ref="A2472">"EMP" &amp; TEXT(ROW() - ROW(employee[#Headers]), "0000")</f>
        <v>EMP2471</v>
      </c>
      <c r="B2472" t="s">
        <v>16</v>
      </c>
      <c r="C2472">
        <v>2017</v>
      </c>
      <c r="D2472" t="s">
        <v>15</v>
      </c>
      <c r="E2472">
        <v>3</v>
      </c>
      <c r="F2472">
        <v>29</v>
      </c>
      <c r="G2472" t="s">
        <v>14</v>
      </c>
      <c r="H2472" t="s">
        <v>12</v>
      </c>
      <c r="I2472">
        <v>2</v>
      </c>
      <c r="J2472">
        <v>0</v>
      </c>
      <c r="K2472" t="str">
        <f>IF(employee[[#This Row],[LeaveOrNot]]=1, "Leave", "Active")</f>
        <v>Active</v>
      </c>
    </row>
    <row r="2473" spans="1:11" x14ac:dyDescent="0.25">
      <c r="A2473" t="str" cm="1">
        <f t="array" ref="A2473">"EMP" &amp; TEXT(ROW() - ROW(employee[#Headers]), "0000")</f>
        <v>EMP2472</v>
      </c>
      <c r="B2473" t="s">
        <v>9</v>
      </c>
      <c r="C2473">
        <v>2014</v>
      </c>
      <c r="D2473" t="s">
        <v>10</v>
      </c>
      <c r="E2473">
        <v>3</v>
      </c>
      <c r="F2473">
        <v>29</v>
      </c>
      <c r="G2473" t="s">
        <v>11</v>
      </c>
      <c r="H2473" t="s">
        <v>12</v>
      </c>
      <c r="I2473">
        <v>2</v>
      </c>
      <c r="J2473">
        <v>0</v>
      </c>
      <c r="K2473" t="str">
        <f>IF(employee[[#This Row],[LeaveOrNot]]=1, "Leave", "Active")</f>
        <v>Active</v>
      </c>
    </row>
    <row r="2474" spans="1:11" x14ac:dyDescent="0.25">
      <c r="A2474" t="str" cm="1">
        <f t="array" ref="A2474">"EMP" &amp; TEXT(ROW() - ROW(employee[#Headers]), "0000")</f>
        <v>EMP2473</v>
      </c>
      <c r="B2474" t="s">
        <v>9</v>
      </c>
      <c r="C2474">
        <v>2017</v>
      </c>
      <c r="D2474" t="s">
        <v>15</v>
      </c>
      <c r="E2474">
        <v>3</v>
      </c>
      <c r="F2474">
        <v>28</v>
      </c>
      <c r="G2474" t="s">
        <v>11</v>
      </c>
      <c r="H2474" t="s">
        <v>12</v>
      </c>
      <c r="I2474">
        <v>1</v>
      </c>
      <c r="J2474">
        <v>0</v>
      </c>
      <c r="K2474" t="str">
        <f>IF(employee[[#This Row],[LeaveOrNot]]=1, "Leave", "Active")</f>
        <v>Active</v>
      </c>
    </row>
    <row r="2475" spans="1:11" x14ac:dyDescent="0.25">
      <c r="A2475" t="str" cm="1">
        <f t="array" ref="A2475">"EMP" &amp; TEXT(ROW() - ROW(employee[#Headers]), "0000")</f>
        <v>EMP2474</v>
      </c>
      <c r="B2475" t="s">
        <v>9</v>
      </c>
      <c r="C2475">
        <v>2015</v>
      </c>
      <c r="D2475" t="s">
        <v>13</v>
      </c>
      <c r="E2475">
        <v>2</v>
      </c>
      <c r="F2475">
        <v>26</v>
      </c>
      <c r="G2475" t="s">
        <v>14</v>
      </c>
      <c r="H2475" t="s">
        <v>12</v>
      </c>
      <c r="I2475">
        <v>4</v>
      </c>
      <c r="J2475">
        <v>1</v>
      </c>
      <c r="K2475" t="str">
        <f>IF(employee[[#This Row],[LeaveOrNot]]=1, "Leave", "Active")</f>
        <v>Leave</v>
      </c>
    </row>
    <row r="2476" spans="1:11" x14ac:dyDescent="0.25">
      <c r="A2476" t="str" cm="1">
        <f t="array" ref="A2476">"EMP" &amp; TEXT(ROW() - ROW(employee[#Headers]), "0000")</f>
        <v>EMP2475</v>
      </c>
      <c r="B2476" t="s">
        <v>9</v>
      </c>
      <c r="C2476">
        <v>2018</v>
      </c>
      <c r="D2476" t="s">
        <v>10</v>
      </c>
      <c r="E2476">
        <v>3</v>
      </c>
      <c r="F2476">
        <v>27</v>
      </c>
      <c r="G2476" t="s">
        <v>14</v>
      </c>
      <c r="H2476" t="s">
        <v>12</v>
      </c>
      <c r="I2476">
        <v>5</v>
      </c>
      <c r="J2476">
        <v>1</v>
      </c>
      <c r="K2476" t="str">
        <f>IF(employee[[#This Row],[LeaveOrNot]]=1, "Leave", "Active")</f>
        <v>Leave</v>
      </c>
    </row>
    <row r="2477" spans="1:11" x14ac:dyDescent="0.25">
      <c r="A2477" t="str" cm="1">
        <f t="array" ref="A2477">"EMP" &amp; TEXT(ROW() - ROW(employee[#Headers]), "0000")</f>
        <v>EMP2476</v>
      </c>
      <c r="B2477" t="s">
        <v>9</v>
      </c>
      <c r="C2477">
        <v>2014</v>
      </c>
      <c r="D2477" t="s">
        <v>10</v>
      </c>
      <c r="E2477">
        <v>1</v>
      </c>
      <c r="F2477">
        <v>28</v>
      </c>
      <c r="G2477" t="s">
        <v>11</v>
      </c>
      <c r="H2477" t="s">
        <v>12</v>
      </c>
      <c r="I2477">
        <v>1</v>
      </c>
      <c r="J2477">
        <v>0</v>
      </c>
      <c r="K2477" t="str">
        <f>IF(employee[[#This Row],[LeaveOrNot]]=1, "Leave", "Active")</f>
        <v>Active</v>
      </c>
    </row>
    <row r="2478" spans="1:11" x14ac:dyDescent="0.25">
      <c r="A2478" t="str" cm="1">
        <f t="array" ref="A2478">"EMP" &amp; TEXT(ROW() - ROW(employee[#Headers]), "0000")</f>
        <v>EMP2477</v>
      </c>
      <c r="B2478" t="s">
        <v>9</v>
      </c>
      <c r="C2478">
        <v>2016</v>
      </c>
      <c r="D2478" t="s">
        <v>10</v>
      </c>
      <c r="E2478">
        <v>3</v>
      </c>
      <c r="F2478">
        <v>28</v>
      </c>
      <c r="G2478" t="s">
        <v>11</v>
      </c>
      <c r="H2478" t="s">
        <v>12</v>
      </c>
      <c r="I2478">
        <v>1</v>
      </c>
      <c r="J2478">
        <v>0</v>
      </c>
      <c r="K2478" t="str">
        <f>IF(employee[[#This Row],[LeaveOrNot]]=1, "Leave", "Active")</f>
        <v>Active</v>
      </c>
    </row>
    <row r="2479" spans="1:11" x14ac:dyDescent="0.25">
      <c r="A2479" t="str" cm="1">
        <f t="array" ref="A2479">"EMP" &amp; TEXT(ROW() - ROW(employee[#Headers]), "0000")</f>
        <v>EMP2478</v>
      </c>
      <c r="B2479" t="s">
        <v>9</v>
      </c>
      <c r="C2479">
        <v>2014</v>
      </c>
      <c r="D2479" t="s">
        <v>13</v>
      </c>
      <c r="E2479">
        <v>3</v>
      </c>
      <c r="F2479">
        <v>26</v>
      </c>
      <c r="G2479" t="s">
        <v>11</v>
      </c>
      <c r="H2479" t="s">
        <v>12</v>
      </c>
      <c r="I2479">
        <v>4</v>
      </c>
      <c r="J2479">
        <v>0</v>
      </c>
      <c r="K2479" t="str">
        <f>IF(employee[[#This Row],[LeaveOrNot]]=1, "Leave", "Active")</f>
        <v>Active</v>
      </c>
    </row>
    <row r="2480" spans="1:11" x14ac:dyDescent="0.25">
      <c r="A2480" t="str" cm="1">
        <f t="array" ref="A2480">"EMP" &amp; TEXT(ROW() - ROW(employee[#Headers]), "0000")</f>
        <v>EMP2479</v>
      </c>
      <c r="B2480" t="s">
        <v>9</v>
      </c>
      <c r="C2480">
        <v>2012</v>
      </c>
      <c r="D2480" t="s">
        <v>13</v>
      </c>
      <c r="E2480">
        <v>3</v>
      </c>
      <c r="F2480">
        <v>26</v>
      </c>
      <c r="G2480" t="s">
        <v>11</v>
      </c>
      <c r="H2480" t="s">
        <v>12</v>
      </c>
      <c r="I2480">
        <v>4</v>
      </c>
      <c r="J2480">
        <v>0</v>
      </c>
      <c r="K2480" t="str">
        <f>IF(employee[[#This Row],[LeaveOrNot]]=1, "Leave", "Active")</f>
        <v>Active</v>
      </c>
    </row>
    <row r="2481" spans="1:11" x14ac:dyDescent="0.25">
      <c r="A2481" t="str" cm="1">
        <f t="array" ref="A2481">"EMP" &amp; TEXT(ROW() - ROW(employee[#Headers]), "0000")</f>
        <v>EMP2480</v>
      </c>
      <c r="B2481" t="s">
        <v>9</v>
      </c>
      <c r="C2481">
        <v>2015</v>
      </c>
      <c r="D2481" t="s">
        <v>10</v>
      </c>
      <c r="E2481">
        <v>3</v>
      </c>
      <c r="F2481">
        <v>28</v>
      </c>
      <c r="G2481" t="s">
        <v>11</v>
      </c>
      <c r="H2481" t="s">
        <v>12</v>
      </c>
      <c r="I2481">
        <v>2</v>
      </c>
      <c r="J2481">
        <v>0</v>
      </c>
      <c r="K2481" t="str">
        <f>IF(employee[[#This Row],[LeaveOrNot]]=1, "Leave", "Active")</f>
        <v>Active</v>
      </c>
    </row>
    <row r="2482" spans="1:11" x14ac:dyDescent="0.25">
      <c r="A2482" t="str" cm="1">
        <f t="array" ref="A2482">"EMP" &amp; TEXT(ROW() - ROW(employee[#Headers]), "0000")</f>
        <v>EMP2481</v>
      </c>
      <c r="B2482" t="s">
        <v>9</v>
      </c>
      <c r="C2482">
        <v>2014</v>
      </c>
      <c r="D2482" t="s">
        <v>10</v>
      </c>
      <c r="E2482">
        <v>3</v>
      </c>
      <c r="F2482">
        <v>28</v>
      </c>
      <c r="G2482" t="s">
        <v>11</v>
      </c>
      <c r="H2482" t="s">
        <v>12</v>
      </c>
      <c r="I2482">
        <v>1</v>
      </c>
      <c r="J2482">
        <v>0</v>
      </c>
      <c r="K2482" t="str">
        <f>IF(employee[[#This Row],[LeaveOrNot]]=1, "Leave", "Active")</f>
        <v>Active</v>
      </c>
    </row>
    <row r="2483" spans="1:11" x14ac:dyDescent="0.25">
      <c r="A2483" t="str" cm="1">
        <f t="array" ref="A2483">"EMP" &amp; TEXT(ROW() - ROW(employee[#Headers]), "0000")</f>
        <v>EMP2482</v>
      </c>
      <c r="B2483" t="s">
        <v>9</v>
      </c>
      <c r="C2483">
        <v>2016</v>
      </c>
      <c r="D2483" t="s">
        <v>10</v>
      </c>
      <c r="E2483">
        <v>3</v>
      </c>
      <c r="F2483">
        <v>27</v>
      </c>
      <c r="G2483" t="s">
        <v>11</v>
      </c>
      <c r="H2483" t="s">
        <v>12</v>
      </c>
      <c r="I2483">
        <v>5</v>
      </c>
      <c r="J2483">
        <v>0</v>
      </c>
      <c r="K2483" t="str">
        <f>IF(employee[[#This Row],[LeaveOrNot]]=1, "Leave", "Active")</f>
        <v>Active</v>
      </c>
    </row>
    <row r="2484" spans="1:11" x14ac:dyDescent="0.25">
      <c r="A2484" t="str" cm="1">
        <f t="array" ref="A2484">"EMP" &amp; TEXT(ROW() - ROW(employee[#Headers]), "0000")</f>
        <v>EMP2483</v>
      </c>
      <c r="B2484" t="s">
        <v>18</v>
      </c>
      <c r="C2484">
        <v>2012</v>
      </c>
      <c r="D2484" t="s">
        <v>15</v>
      </c>
      <c r="E2484">
        <v>1</v>
      </c>
      <c r="F2484">
        <v>29</v>
      </c>
      <c r="G2484" t="s">
        <v>14</v>
      </c>
      <c r="H2484" t="s">
        <v>12</v>
      </c>
      <c r="I2484">
        <v>2</v>
      </c>
      <c r="J2484">
        <v>0</v>
      </c>
      <c r="K2484" t="str">
        <f>IF(employee[[#This Row],[LeaveOrNot]]=1, "Leave", "Active")</f>
        <v>Active</v>
      </c>
    </row>
    <row r="2485" spans="1:11" x14ac:dyDescent="0.25">
      <c r="A2485" t="str" cm="1">
        <f t="array" ref="A2485">"EMP" &amp; TEXT(ROW() - ROW(employee[#Headers]), "0000")</f>
        <v>EMP2484</v>
      </c>
      <c r="B2485" t="s">
        <v>9</v>
      </c>
      <c r="C2485">
        <v>2013</v>
      </c>
      <c r="D2485" t="s">
        <v>10</v>
      </c>
      <c r="E2485">
        <v>3</v>
      </c>
      <c r="F2485">
        <v>30</v>
      </c>
      <c r="G2485" t="s">
        <v>14</v>
      </c>
      <c r="H2485" t="s">
        <v>12</v>
      </c>
      <c r="I2485">
        <v>2</v>
      </c>
      <c r="J2485">
        <v>1</v>
      </c>
      <c r="K2485" t="str">
        <f>IF(employee[[#This Row],[LeaveOrNot]]=1, "Leave", "Active")</f>
        <v>Leave</v>
      </c>
    </row>
    <row r="2486" spans="1:11" x14ac:dyDescent="0.25">
      <c r="A2486" t="str" cm="1">
        <f t="array" ref="A2486">"EMP" &amp; TEXT(ROW() - ROW(employee[#Headers]), "0000")</f>
        <v>EMP2485</v>
      </c>
      <c r="B2486" t="s">
        <v>9</v>
      </c>
      <c r="C2486">
        <v>2016</v>
      </c>
      <c r="D2486" t="s">
        <v>10</v>
      </c>
      <c r="E2486">
        <v>3</v>
      </c>
      <c r="F2486">
        <v>26</v>
      </c>
      <c r="G2486" t="s">
        <v>11</v>
      </c>
      <c r="H2486" t="s">
        <v>12</v>
      </c>
      <c r="I2486">
        <v>4</v>
      </c>
      <c r="J2486">
        <v>0</v>
      </c>
      <c r="K2486" t="str">
        <f>IF(employee[[#This Row],[LeaveOrNot]]=1, "Leave", "Active")</f>
        <v>Active</v>
      </c>
    </row>
    <row r="2487" spans="1:11" x14ac:dyDescent="0.25">
      <c r="A2487" t="str" cm="1">
        <f t="array" ref="A2487">"EMP" &amp; TEXT(ROW() - ROW(employee[#Headers]), "0000")</f>
        <v>EMP2486</v>
      </c>
      <c r="B2487" t="s">
        <v>9</v>
      </c>
      <c r="C2487">
        <v>2014</v>
      </c>
      <c r="D2487" t="s">
        <v>13</v>
      </c>
      <c r="E2487">
        <v>3</v>
      </c>
      <c r="F2487">
        <v>28</v>
      </c>
      <c r="G2487" t="s">
        <v>11</v>
      </c>
      <c r="H2487" t="s">
        <v>12</v>
      </c>
      <c r="I2487">
        <v>1</v>
      </c>
      <c r="J2487">
        <v>0</v>
      </c>
      <c r="K2487" t="str">
        <f>IF(employee[[#This Row],[LeaveOrNot]]=1, "Leave", "Active")</f>
        <v>Active</v>
      </c>
    </row>
    <row r="2488" spans="1:11" x14ac:dyDescent="0.25">
      <c r="A2488" t="str" cm="1">
        <f t="array" ref="A2488">"EMP" &amp; TEXT(ROW() - ROW(employee[#Headers]), "0000")</f>
        <v>EMP2487</v>
      </c>
      <c r="B2488" t="s">
        <v>16</v>
      </c>
      <c r="C2488">
        <v>2013</v>
      </c>
      <c r="D2488" t="s">
        <v>15</v>
      </c>
      <c r="E2488">
        <v>2</v>
      </c>
      <c r="F2488">
        <v>26</v>
      </c>
      <c r="G2488" t="s">
        <v>11</v>
      </c>
      <c r="H2488" t="s">
        <v>12</v>
      </c>
      <c r="I2488">
        <v>4</v>
      </c>
      <c r="J2488">
        <v>1</v>
      </c>
      <c r="K2488" t="str">
        <f>IF(employee[[#This Row],[LeaveOrNot]]=1, "Leave", "Active")</f>
        <v>Leave</v>
      </c>
    </row>
    <row r="2489" spans="1:11" x14ac:dyDescent="0.25">
      <c r="A2489" t="str" cm="1">
        <f t="array" ref="A2489">"EMP" &amp; TEXT(ROW() - ROW(employee[#Headers]), "0000")</f>
        <v>EMP2488</v>
      </c>
      <c r="B2489" t="s">
        <v>9</v>
      </c>
      <c r="C2489">
        <v>2017</v>
      </c>
      <c r="D2489" t="s">
        <v>10</v>
      </c>
      <c r="E2489">
        <v>3</v>
      </c>
      <c r="F2489">
        <v>27</v>
      </c>
      <c r="G2489" t="s">
        <v>11</v>
      </c>
      <c r="H2489" t="s">
        <v>12</v>
      </c>
      <c r="I2489">
        <v>5</v>
      </c>
      <c r="J2489">
        <v>0</v>
      </c>
      <c r="K2489" t="str">
        <f>IF(employee[[#This Row],[LeaveOrNot]]=1, "Leave", "Active")</f>
        <v>Active</v>
      </c>
    </row>
    <row r="2490" spans="1:11" x14ac:dyDescent="0.25">
      <c r="A2490" t="str" cm="1">
        <f t="array" ref="A2490">"EMP" &amp; TEXT(ROW() - ROW(employee[#Headers]), "0000")</f>
        <v>EMP2489</v>
      </c>
      <c r="B2490" t="s">
        <v>9</v>
      </c>
      <c r="C2490">
        <v>2013</v>
      </c>
      <c r="D2490" t="s">
        <v>13</v>
      </c>
      <c r="E2490">
        <v>3</v>
      </c>
      <c r="F2490">
        <v>27</v>
      </c>
      <c r="G2490" t="s">
        <v>14</v>
      </c>
      <c r="H2490" t="s">
        <v>12</v>
      </c>
      <c r="I2490">
        <v>5</v>
      </c>
      <c r="J2490">
        <v>0</v>
      </c>
      <c r="K2490" t="str">
        <f>IF(employee[[#This Row],[LeaveOrNot]]=1, "Leave", "Active")</f>
        <v>Active</v>
      </c>
    </row>
    <row r="2491" spans="1:11" x14ac:dyDescent="0.25">
      <c r="A2491" t="str" cm="1">
        <f t="array" ref="A2491">"EMP" &amp; TEXT(ROW() - ROW(employee[#Headers]), "0000")</f>
        <v>EMP2490</v>
      </c>
      <c r="B2491" t="s">
        <v>18</v>
      </c>
      <c r="C2491">
        <v>2015</v>
      </c>
      <c r="D2491" t="s">
        <v>15</v>
      </c>
      <c r="E2491">
        <v>3</v>
      </c>
      <c r="F2491">
        <v>28</v>
      </c>
      <c r="G2491" t="s">
        <v>11</v>
      </c>
      <c r="H2491" t="s">
        <v>12</v>
      </c>
      <c r="I2491">
        <v>2</v>
      </c>
      <c r="J2491">
        <v>0</v>
      </c>
      <c r="K2491" t="str">
        <f>IF(employee[[#This Row],[LeaveOrNot]]=1, "Leave", "Active")</f>
        <v>Active</v>
      </c>
    </row>
    <row r="2492" spans="1:11" x14ac:dyDescent="0.25">
      <c r="A2492" t="str" cm="1">
        <f t="array" ref="A2492">"EMP" &amp; TEXT(ROW() - ROW(employee[#Headers]), "0000")</f>
        <v>EMP2491</v>
      </c>
      <c r="B2492" t="s">
        <v>16</v>
      </c>
      <c r="C2492">
        <v>2017</v>
      </c>
      <c r="D2492" t="s">
        <v>13</v>
      </c>
      <c r="E2492">
        <v>2</v>
      </c>
      <c r="F2492">
        <v>28</v>
      </c>
      <c r="G2492" t="s">
        <v>11</v>
      </c>
      <c r="H2492" t="s">
        <v>12</v>
      </c>
      <c r="I2492">
        <v>2</v>
      </c>
      <c r="J2492">
        <v>0</v>
      </c>
      <c r="K2492" t="str">
        <f>IF(employee[[#This Row],[LeaveOrNot]]=1, "Leave", "Active")</f>
        <v>Active</v>
      </c>
    </row>
    <row r="2493" spans="1:11" x14ac:dyDescent="0.25">
      <c r="A2493" t="str" cm="1">
        <f t="array" ref="A2493">"EMP" &amp; TEXT(ROW() - ROW(employee[#Headers]), "0000")</f>
        <v>EMP2492</v>
      </c>
      <c r="B2493" t="s">
        <v>9</v>
      </c>
      <c r="C2493">
        <v>2014</v>
      </c>
      <c r="D2493" t="s">
        <v>13</v>
      </c>
      <c r="E2493">
        <v>3</v>
      </c>
      <c r="F2493">
        <v>28</v>
      </c>
      <c r="G2493" t="s">
        <v>11</v>
      </c>
      <c r="H2493" t="s">
        <v>12</v>
      </c>
      <c r="I2493">
        <v>4</v>
      </c>
      <c r="J2493">
        <v>0</v>
      </c>
      <c r="K2493" t="str">
        <f>IF(employee[[#This Row],[LeaveOrNot]]=1, "Leave", "Active")</f>
        <v>Active</v>
      </c>
    </row>
    <row r="2494" spans="1:11" x14ac:dyDescent="0.25">
      <c r="A2494" t="str" cm="1">
        <f t="array" ref="A2494">"EMP" &amp; TEXT(ROW() - ROW(employee[#Headers]), "0000")</f>
        <v>EMP2493</v>
      </c>
      <c r="B2494" t="s">
        <v>9</v>
      </c>
      <c r="C2494">
        <v>2016</v>
      </c>
      <c r="D2494" t="s">
        <v>10</v>
      </c>
      <c r="E2494">
        <v>3</v>
      </c>
      <c r="F2494">
        <v>29</v>
      </c>
      <c r="G2494" t="s">
        <v>14</v>
      </c>
      <c r="H2494" t="s">
        <v>12</v>
      </c>
      <c r="I2494">
        <v>1</v>
      </c>
      <c r="J2494">
        <v>1</v>
      </c>
      <c r="K2494" t="str">
        <f>IF(employee[[#This Row],[LeaveOrNot]]=1, "Leave", "Active")</f>
        <v>Leave</v>
      </c>
    </row>
    <row r="2495" spans="1:11" x14ac:dyDescent="0.25">
      <c r="A2495" t="str" cm="1">
        <f t="array" ref="A2495">"EMP" &amp; TEXT(ROW() - ROW(employee[#Headers]), "0000")</f>
        <v>EMP2494</v>
      </c>
      <c r="B2495" t="s">
        <v>9</v>
      </c>
      <c r="C2495">
        <v>2017</v>
      </c>
      <c r="D2495" t="s">
        <v>10</v>
      </c>
      <c r="E2495">
        <v>3</v>
      </c>
      <c r="F2495">
        <v>26</v>
      </c>
      <c r="G2495" t="s">
        <v>14</v>
      </c>
      <c r="H2495" t="s">
        <v>12</v>
      </c>
      <c r="I2495">
        <v>4</v>
      </c>
      <c r="J2495">
        <v>1</v>
      </c>
      <c r="K2495" t="str">
        <f>IF(employee[[#This Row],[LeaveOrNot]]=1, "Leave", "Active")</f>
        <v>Leave</v>
      </c>
    </row>
    <row r="2496" spans="1:11" x14ac:dyDescent="0.25">
      <c r="A2496" t="str" cm="1">
        <f t="array" ref="A2496">"EMP" &amp; TEXT(ROW() - ROW(employee[#Headers]), "0000")</f>
        <v>EMP2495</v>
      </c>
      <c r="B2496" t="s">
        <v>9</v>
      </c>
      <c r="C2496">
        <v>2015</v>
      </c>
      <c r="D2496" t="s">
        <v>10</v>
      </c>
      <c r="E2496">
        <v>3</v>
      </c>
      <c r="F2496">
        <v>30</v>
      </c>
      <c r="G2496" t="s">
        <v>11</v>
      </c>
      <c r="H2496" t="s">
        <v>12</v>
      </c>
      <c r="I2496">
        <v>0</v>
      </c>
      <c r="J2496">
        <v>0</v>
      </c>
      <c r="K2496" t="str">
        <f>IF(employee[[#This Row],[LeaveOrNot]]=1, "Leave", "Active")</f>
        <v>Active</v>
      </c>
    </row>
    <row r="2497" spans="1:11" x14ac:dyDescent="0.25">
      <c r="A2497" t="str" cm="1">
        <f t="array" ref="A2497">"EMP" &amp; TEXT(ROW() - ROW(employee[#Headers]), "0000")</f>
        <v>EMP2496</v>
      </c>
      <c r="B2497" t="s">
        <v>16</v>
      </c>
      <c r="C2497">
        <v>2012</v>
      </c>
      <c r="D2497" t="s">
        <v>15</v>
      </c>
      <c r="E2497">
        <v>3</v>
      </c>
      <c r="F2497">
        <v>30</v>
      </c>
      <c r="G2497" t="s">
        <v>11</v>
      </c>
      <c r="H2497" t="s">
        <v>12</v>
      </c>
      <c r="I2497">
        <v>2</v>
      </c>
      <c r="J2497">
        <v>0</v>
      </c>
      <c r="K2497" t="str">
        <f>IF(employee[[#This Row],[LeaveOrNot]]=1, "Leave", "Active")</f>
        <v>Active</v>
      </c>
    </row>
    <row r="2498" spans="1:11" x14ac:dyDescent="0.25">
      <c r="A2498" t="str" cm="1">
        <f t="array" ref="A2498">"EMP" &amp; TEXT(ROW() - ROW(employee[#Headers]), "0000")</f>
        <v>EMP2497</v>
      </c>
      <c r="B2498" t="s">
        <v>9</v>
      </c>
      <c r="C2498">
        <v>2012</v>
      </c>
      <c r="D2498" t="s">
        <v>10</v>
      </c>
      <c r="E2498">
        <v>1</v>
      </c>
      <c r="F2498">
        <v>30</v>
      </c>
      <c r="G2498" t="s">
        <v>14</v>
      </c>
      <c r="H2498" t="s">
        <v>12</v>
      </c>
      <c r="I2498">
        <v>0</v>
      </c>
      <c r="J2498">
        <v>0</v>
      </c>
      <c r="K2498" t="str">
        <f>IF(employee[[#This Row],[LeaveOrNot]]=1, "Leave", "Active")</f>
        <v>Active</v>
      </c>
    </row>
    <row r="2499" spans="1:11" x14ac:dyDescent="0.25">
      <c r="A2499" t="str" cm="1">
        <f t="array" ref="A2499">"EMP" &amp; TEXT(ROW() - ROW(employee[#Headers]), "0000")</f>
        <v>EMP2498</v>
      </c>
      <c r="B2499" t="s">
        <v>9</v>
      </c>
      <c r="C2499">
        <v>2014</v>
      </c>
      <c r="D2499" t="s">
        <v>15</v>
      </c>
      <c r="E2499">
        <v>3</v>
      </c>
      <c r="F2499">
        <v>27</v>
      </c>
      <c r="G2499" t="s">
        <v>14</v>
      </c>
      <c r="H2499" t="s">
        <v>12</v>
      </c>
      <c r="I2499">
        <v>5</v>
      </c>
      <c r="J2499">
        <v>0</v>
      </c>
      <c r="K2499" t="str">
        <f>IF(employee[[#This Row],[LeaveOrNot]]=1, "Leave", "Active")</f>
        <v>Active</v>
      </c>
    </row>
    <row r="2500" spans="1:11" x14ac:dyDescent="0.25">
      <c r="A2500" t="str" cm="1">
        <f t="array" ref="A2500">"EMP" &amp; TEXT(ROW() - ROW(employee[#Headers]), "0000")</f>
        <v>EMP2499</v>
      </c>
      <c r="B2500" t="s">
        <v>9</v>
      </c>
      <c r="C2500">
        <v>2017</v>
      </c>
      <c r="D2500" t="s">
        <v>15</v>
      </c>
      <c r="E2500">
        <v>2</v>
      </c>
      <c r="F2500">
        <v>28</v>
      </c>
      <c r="G2500" t="s">
        <v>14</v>
      </c>
      <c r="H2500" t="s">
        <v>12</v>
      </c>
      <c r="I2500">
        <v>0</v>
      </c>
      <c r="J2500">
        <v>0</v>
      </c>
      <c r="K2500" t="str">
        <f>IF(employee[[#This Row],[LeaveOrNot]]=1, "Leave", "Active")</f>
        <v>Active</v>
      </c>
    </row>
    <row r="2501" spans="1:11" x14ac:dyDescent="0.25">
      <c r="A2501" t="str" cm="1">
        <f t="array" ref="A2501">"EMP" &amp; TEXT(ROW() - ROW(employee[#Headers]), "0000")</f>
        <v>EMP2500</v>
      </c>
      <c r="B2501" t="s">
        <v>9</v>
      </c>
      <c r="C2501">
        <v>2012</v>
      </c>
      <c r="D2501" t="s">
        <v>13</v>
      </c>
      <c r="E2501">
        <v>3</v>
      </c>
      <c r="F2501">
        <v>26</v>
      </c>
      <c r="G2501" t="s">
        <v>11</v>
      </c>
      <c r="H2501" t="s">
        <v>12</v>
      </c>
      <c r="I2501">
        <v>4</v>
      </c>
      <c r="J2501">
        <v>0</v>
      </c>
      <c r="K2501" t="str">
        <f>IF(employee[[#This Row],[LeaveOrNot]]=1, "Leave", "Active")</f>
        <v>Active</v>
      </c>
    </row>
    <row r="2502" spans="1:11" x14ac:dyDescent="0.25">
      <c r="A2502" t="str" cm="1">
        <f t="array" ref="A2502">"EMP" &amp; TEXT(ROW() - ROW(employee[#Headers]), "0000")</f>
        <v>EMP2501</v>
      </c>
      <c r="B2502" t="s">
        <v>9</v>
      </c>
      <c r="C2502">
        <v>2015</v>
      </c>
      <c r="D2502" t="s">
        <v>13</v>
      </c>
      <c r="E2502">
        <v>3</v>
      </c>
      <c r="F2502">
        <v>29</v>
      </c>
      <c r="G2502" t="s">
        <v>14</v>
      </c>
      <c r="H2502" t="s">
        <v>12</v>
      </c>
      <c r="I2502">
        <v>3</v>
      </c>
      <c r="J2502">
        <v>1</v>
      </c>
      <c r="K2502" t="str">
        <f>IF(employee[[#This Row],[LeaveOrNot]]=1, "Leave", "Active")</f>
        <v>Leave</v>
      </c>
    </row>
    <row r="2503" spans="1:11" x14ac:dyDescent="0.25">
      <c r="A2503" t="str" cm="1">
        <f t="array" ref="A2503">"EMP" &amp; TEXT(ROW() - ROW(employee[#Headers]), "0000")</f>
        <v>EMP2502</v>
      </c>
      <c r="B2503" t="s">
        <v>16</v>
      </c>
      <c r="C2503">
        <v>2017</v>
      </c>
      <c r="D2503" t="s">
        <v>13</v>
      </c>
      <c r="E2503">
        <v>2</v>
      </c>
      <c r="F2503">
        <v>30</v>
      </c>
      <c r="G2503" t="s">
        <v>11</v>
      </c>
      <c r="H2503" t="s">
        <v>12</v>
      </c>
      <c r="I2503">
        <v>0</v>
      </c>
      <c r="J2503">
        <v>1</v>
      </c>
      <c r="K2503" t="str">
        <f>IF(employee[[#This Row],[LeaveOrNot]]=1, "Leave", "Active")</f>
        <v>Leave</v>
      </c>
    </row>
    <row r="2504" spans="1:11" x14ac:dyDescent="0.25">
      <c r="A2504" t="str" cm="1">
        <f t="array" ref="A2504">"EMP" &amp; TEXT(ROW() - ROW(employee[#Headers]), "0000")</f>
        <v>EMP2503</v>
      </c>
      <c r="B2504" t="s">
        <v>9</v>
      </c>
      <c r="C2504">
        <v>2013</v>
      </c>
      <c r="D2504" t="s">
        <v>15</v>
      </c>
      <c r="E2504">
        <v>3</v>
      </c>
      <c r="F2504">
        <v>26</v>
      </c>
      <c r="G2504" t="s">
        <v>11</v>
      </c>
      <c r="H2504" t="s">
        <v>12</v>
      </c>
      <c r="I2504">
        <v>4</v>
      </c>
      <c r="J2504">
        <v>0</v>
      </c>
      <c r="K2504" t="str">
        <f>IF(employee[[#This Row],[LeaveOrNot]]=1, "Leave", "Active")</f>
        <v>Active</v>
      </c>
    </row>
    <row r="2505" spans="1:11" x14ac:dyDescent="0.25">
      <c r="A2505" t="str" cm="1">
        <f t="array" ref="A2505">"EMP" &amp; TEXT(ROW() - ROW(employee[#Headers]), "0000")</f>
        <v>EMP2504</v>
      </c>
      <c r="B2505" t="s">
        <v>16</v>
      </c>
      <c r="C2505">
        <v>2014</v>
      </c>
      <c r="D2505" t="s">
        <v>13</v>
      </c>
      <c r="E2505">
        <v>3</v>
      </c>
      <c r="F2505">
        <v>30</v>
      </c>
      <c r="G2505" t="s">
        <v>11</v>
      </c>
      <c r="H2505" t="s">
        <v>12</v>
      </c>
      <c r="I2505">
        <v>0</v>
      </c>
      <c r="J2505">
        <v>1</v>
      </c>
      <c r="K2505" t="str">
        <f>IF(employee[[#This Row],[LeaveOrNot]]=1, "Leave", "Active")</f>
        <v>Leave</v>
      </c>
    </row>
    <row r="2506" spans="1:11" x14ac:dyDescent="0.25">
      <c r="A2506" t="str" cm="1">
        <f t="array" ref="A2506">"EMP" &amp; TEXT(ROW() - ROW(employee[#Headers]), "0000")</f>
        <v>EMP2505</v>
      </c>
      <c r="B2506" t="s">
        <v>9</v>
      </c>
      <c r="C2506">
        <v>2013</v>
      </c>
      <c r="D2506" t="s">
        <v>13</v>
      </c>
      <c r="E2506">
        <v>3</v>
      </c>
      <c r="F2506">
        <v>29</v>
      </c>
      <c r="G2506" t="s">
        <v>11</v>
      </c>
      <c r="H2506" t="s">
        <v>17</v>
      </c>
      <c r="I2506">
        <v>2</v>
      </c>
      <c r="J2506">
        <v>0</v>
      </c>
      <c r="K2506" t="str">
        <f>IF(employee[[#This Row],[LeaveOrNot]]=1, "Leave", "Active")</f>
        <v>Active</v>
      </c>
    </row>
    <row r="2507" spans="1:11" x14ac:dyDescent="0.25">
      <c r="A2507" t="str" cm="1">
        <f t="array" ref="A2507">"EMP" &amp; TEXT(ROW() - ROW(employee[#Headers]), "0000")</f>
        <v>EMP2506</v>
      </c>
      <c r="B2507" t="s">
        <v>9</v>
      </c>
      <c r="C2507">
        <v>2017</v>
      </c>
      <c r="D2507" t="s">
        <v>10</v>
      </c>
      <c r="E2507">
        <v>3</v>
      </c>
      <c r="F2507">
        <v>28</v>
      </c>
      <c r="G2507" t="s">
        <v>11</v>
      </c>
      <c r="H2507" t="s">
        <v>12</v>
      </c>
      <c r="I2507">
        <v>3</v>
      </c>
      <c r="J2507">
        <v>0</v>
      </c>
      <c r="K2507" t="str">
        <f>IF(employee[[#This Row],[LeaveOrNot]]=1, "Leave", "Active")</f>
        <v>Active</v>
      </c>
    </row>
    <row r="2508" spans="1:11" x14ac:dyDescent="0.25">
      <c r="A2508" t="str" cm="1">
        <f t="array" ref="A2508">"EMP" &amp; TEXT(ROW() - ROW(employee[#Headers]), "0000")</f>
        <v>EMP2507</v>
      </c>
      <c r="B2508" t="s">
        <v>16</v>
      </c>
      <c r="C2508">
        <v>2018</v>
      </c>
      <c r="D2508" t="s">
        <v>15</v>
      </c>
      <c r="E2508">
        <v>3</v>
      </c>
      <c r="F2508">
        <v>27</v>
      </c>
      <c r="G2508" t="s">
        <v>11</v>
      </c>
      <c r="H2508" t="s">
        <v>17</v>
      </c>
      <c r="I2508">
        <v>5</v>
      </c>
      <c r="J2508">
        <v>1</v>
      </c>
      <c r="K2508" t="str">
        <f>IF(employee[[#This Row],[LeaveOrNot]]=1, "Leave", "Active")</f>
        <v>Leave</v>
      </c>
    </row>
    <row r="2509" spans="1:11" x14ac:dyDescent="0.25">
      <c r="A2509" t="str" cm="1">
        <f t="array" ref="A2509">"EMP" &amp; TEXT(ROW() - ROW(employee[#Headers]), "0000")</f>
        <v>EMP2508</v>
      </c>
      <c r="B2509" t="s">
        <v>16</v>
      </c>
      <c r="C2509">
        <v>2017</v>
      </c>
      <c r="D2509" t="s">
        <v>15</v>
      </c>
      <c r="E2509">
        <v>2</v>
      </c>
      <c r="F2509">
        <v>26</v>
      </c>
      <c r="G2509" t="s">
        <v>14</v>
      </c>
      <c r="H2509" t="s">
        <v>17</v>
      </c>
      <c r="I2509">
        <v>4</v>
      </c>
      <c r="J2509">
        <v>1</v>
      </c>
      <c r="K2509" t="str">
        <f>IF(employee[[#This Row],[LeaveOrNot]]=1, "Leave", "Active")</f>
        <v>Leave</v>
      </c>
    </row>
    <row r="2510" spans="1:11" x14ac:dyDescent="0.25">
      <c r="A2510" t="str" cm="1">
        <f t="array" ref="A2510">"EMP" &amp; TEXT(ROW() - ROW(employee[#Headers]), "0000")</f>
        <v>EMP2509</v>
      </c>
      <c r="B2510" t="s">
        <v>9</v>
      </c>
      <c r="C2510">
        <v>2012</v>
      </c>
      <c r="D2510" t="s">
        <v>10</v>
      </c>
      <c r="E2510">
        <v>3</v>
      </c>
      <c r="F2510">
        <v>30</v>
      </c>
      <c r="G2510" t="s">
        <v>14</v>
      </c>
      <c r="H2510" t="s">
        <v>12</v>
      </c>
      <c r="I2510">
        <v>0</v>
      </c>
      <c r="J2510">
        <v>1</v>
      </c>
      <c r="K2510" t="str">
        <f>IF(employee[[#This Row],[LeaveOrNot]]=1, "Leave", "Active")</f>
        <v>Leave</v>
      </c>
    </row>
    <row r="2511" spans="1:11" x14ac:dyDescent="0.25">
      <c r="A2511" t="str" cm="1">
        <f t="array" ref="A2511">"EMP" &amp; TEXT(ROW() - ROW(employee[#Headers]), "0000")</f>
        <v>EMP2510</v>
      </c>
      <c r="B2511" t="s">
        <v>9</v>
      </c>
      <c r="C2511">
        <v>2012</v>
      </c>
      <c r="D2511" t="s">
        <v>10</v>
      </c>
      <c r="E2511">
        <v>3</v>
      </c>
      <c r="F2511">
        <v>29</v>
      </c>
      <c r="G2511" t="s">
        <v>14</v>
      </c>
      <c r="H2511" t="s">
        <v>12</v>
      </c>
      <c r="I2511">
        <v>4</v>
      </c>
      <c r="J2511">
        <v>0</v>
      </c>
      <c r="K2511" t="str">
        <f>IF(employee[[#This Row],[LeaveOrNot]]=1, "Leave", "Active")</f>
        <v>Active</v>
      </c>
    </row>
    <row r="2512" spans="1:11" x14ac:dyDescent="0.25">
      <c r="A2512" t="str" cm="1">
        <f t="array" ref="A2512">"EMP" &amp; TEXT(ROW() - ROW(employee[#Headers]), "0000")</f>
        <v>EMP2511</v>
      </c>
      <c r="B2512" t="s">
        <v>9</v>
      </c>
      <c r="C2512">
        <v>2014</v>
      </c>
      <c r="D2512" t="s">
        <v>10</v>
      </c>
      <c r="E2512">
        <v>3</v>
      </c>
      <c r="F2512">
        <v>29</v>
      </c>
      <c r="G2512" t="s">
        <v>11</v>
      </c>
      <c r="H2512" t="s">
        <v>12</v>
      </c>
      <c r="I2512">
        <v>1</v>
      </c>
      <c r="J2512">
        <v>0</v>
      </c>
      <c r="K2512" t="str">
        <f>IF(employee[[#This Row],[LeaveOrNot]]=1, "Leave", "Active")</f>
        <v>Active</v>
      </c>
    </row>
    <row r="2513" spans="1:11" x14ac:dyDescent="0.25">
      <c r="A2513" t="str" cm="1">
        <f t="array" ref="A2513">"EMP" &amp; TEXT(ROW() - ROW(employee[#Headers]), "0000")</f>
        <v>EMP2512</v>
      </c>
      <c r="B2513" t="s">
        <v>9</v>
      </c>
      <c r="C2513">
        <v>2016</v>
      </c>
      <c r="D2513" t="s">
        <v>10</v>
      </c>
      <c r="E2513">
        <v>3</v>
      </c>
      <c r="F2513">
        <v>27</v>
      </c>
      <c r="G2513" t="s">
        <v>11</v>
      </c>
      <c r="H2513" t="s">
        <v>12</v>
      </c>
      <c r="I2513">
        <v>5</v>
      </c>
      <c r="J2513">
        <v>0</v>
      </c>
      <c r="K2513" t="str">
        <f>IF(employee[[#This Row],[LeaveOrNot]]=1, "Leave", "Active")</f>
        <v>Active</v>
      </c>
    </row>
    <row r="2514" spans="1:11" x14ac:dyDescent="0.25">
      <c r="A2514" t="str" cm="1">
        <f t="array" ref="A2514">"EMP" &amp; TEXT(ROW() - ROW(employee[#Headers]), "0000")</f>
        <v>EMP2513</v>
      </c>
      <c r="B2514" t="s">
        <v>9</v>
      </c>
      <c r="C2514">
        <v>2015</v>
      </c>
      <c r="D2514" t="s">
        <v>10</v>
      </c>
      <c r="E2514">
        <v>3</v>
      </c>
      <c r="F2514">
        <v>28</v>
      </c>
      <c r="G2514" t="s">
        <v>11</v>
      </c>
      <c r="H2514" t="s">
        <v>17</v>
      </c>
      <c r="I2514">
        <v>4</v>
      </c>
      <c r="J2514">
        <v>0</v>
      </c>
      <c r="K2514" t="str">
        <f>IF(employee[[#This Row],[LeaveOrNot]]=1, "Leave", "Active")</f>
        <v>Active</v>
      </c>
    </row>
    <row r="2515" spans="1:11" x14ac:dyDescent="0.25">
      <c r="A2515" t="str" cm="1">
        <f t="array" ref="A2515">"EMP" &amp; TEXT(ROW() - ROW(employee[#Headers]), "0000")</f>
        <v>EMP2514</v>
      </c>
      <c r="B2515" t="s">
        <v>9</v>
      </c>
      <c r="C2515">
        <v>2014</v>
      </c>
      <c r="D2515" t="s">
        <v>10</v>
      </c>
      <c r="E2515">
        <v>3</v>
      </c>
      <c r="F2515">
        <v>26</v>
      </c>
      <c r="G2515" t="s">
        <v>11</v>
      </c>
      <c r="H2515" t="s">
        <v>12</v>
      </c>
      <c r="I2515">
        <v>4</v>
      </c>
      <c r="J2515">
        <v>0</v>
      </c>
      <c r="K2515" t="str">
        <f>IF(employee[[#This Row],[LeaveOrNot]]=1, "Leave", "Active")</f>
        <v>Active</v>
      </c>
    </row>
    <row r="2516" spans="1:11" x14ac:dyDescent="0.25">
      <c r="A2516" t="str" cm="1">
        <f t="array" ref="A2516">"EMP" &amp; TEXT(ROW() - ROW(employee[#Headers]), "0000")</f>
        <v>EMP2515</v>
      </c>
      <c r="B2516" t="s">
        <v>9</v>
      </c>
      <c r="C2516">
        <v>2016</v>
      </c>
      <c r="D2516" t="s">
        <v>13</v>
      </c>
      <c r="E2516">
        <v>3</v>
      </c>
      <c r="F2516">
        <v>29</v>
      </c>
      <c r="G2516" t="s">
        <v>11</v>
      </c>
      <c r="H2516" t="s">
        <v>12</v>
      </c>
      <c r="I2516">
        <v>5</v>
      </c>
      <c r="J2516">
        <v>0</v>
      </c>
      <c r="K2516" t="str">
        <f>IF(employee[[#This Row],[LeaveOrNot]]=1, "Leave", "Active")</f>
        <v>Active</v>
      </c>
    </row>
    <row r="2517" spans="1:11" x14ac:dyDescent="0.25">
      <c r="A2517" t="str" cm="1">
        <f t="array" ref="A2517">"EMP" &amp; TEXT(ROW() - ROW(employee[#Headers]), "0000")</f>
        <v>EMP2516</v>
      </c>
      <c r="B2517" t="s">
        <v>9</v>
      </c>
      <c r="C2517">
        <v>2014</v>
      </c>
      <c r="D2517" t="s">
        <v>10</v>
      </c>
      <c r="E2517">
        <v>3</v>
      </c>
      <c r="F2517">
        <v>29</v>
      </c>
      <c r="G2517" t="s">
        <v>11</v>
      </c>
      <c r="H2517" t="s">
        <v>12</v>
      </c>
      <c r="I2517">
        <v>0</v>
      </c>
      <c r="J2517">
        <v>0</v>
      </c>
      <c r="K2517" t="str">
        <f>IF(employee[[#This Row],[LeaveOrNot]]=1, "Leave", "Active")</f>
        <v>Active</v>
      </c>
    </row>
    <row r="2518" spans="1:11" x14ac:dyDescent="0.25">
      <c r="A2518" t="str" cm="1">
        <f t="array" ref="A2518">"EMP" &amp; TEXT(ROW() - ROW(employee[#Headers]), "0000")</f>
        <v>EMP2517</v>
      </c>
      <c r="B2518" t="s">
        <v>16</v>
      </c>
      <c r="C2518">
        <v>2013</v>
      </c>
      <c r="D2518" t="s">
        <v>10</v>
      </c>
      <c r="E2518">
        <v>3</v>
      </c>
      <c r="F2518">
        <v>30</v>
      </c>
      <c r="G2518" t="s">
        <v>11</v>
      </c>
      <c r="H2518" t="s">
        <v>12</v>
      </c>
      <c r="I2518">
        <v>5</v>
      </c>
      <c r="J2518">
        <v>1</v>
      </c>
      <c r="K2518" t="str">
        <f>IF(employee[[#This Row],[LeaveOrNot]]=1, "Leave", "Active")</f>
        <v>Leave</v>
      </c>
    </row>
    <row r="2519" spans="1:11" x14ac:dyDescent="0.25">
      <c r="A2519" t="str" cm="1">
        <f t="array" ref="A2519">"EMP" &amp; TEXT(ROW() - ROW(employee[#Headers]), "0000")</f>
        <v>EMP2518</v>
      </c>
      <c r="B2519" t="s">
        <v>9</v>
      </c>
      <c r="C2519">
        <v>2017</v>
      </c>
      <c r="D2519" t="s">
        <v>15</v>
      </c>
      <c r="E2519">
        <v>3</v>
      </c>
      <c r="F2519">
        <v>30</v>
      </c>
      <c r="G2519" t="s">
        <v>14</v>
      </c>
      <c r="H2519" t="s">
        <v>17</v>
      </c>
      <c r="I2519">
        <v>3</v>
      </c>
      <c r="J2519">
        <v>0</v>
      </c>
      <c r="K2519" t="str">
        <f>IF(employee[[#This Row],[LeaveOrNot]]=1, "Leave", "Active")</f>
        <v>Active</v>
      </c>
    </row>
    <row r="2520" spans="1:11" x14ac:dyDescent="0.25">
      <c r="A2520" t="str" cm="1">
        <f t="array" ref="A2520">"EMP" &amp; TEXT(ROW() - ROW(employee[#Headers]), "0000")</f>
        <v>EMP2519</v>
      </c>
      <c r="B2520" t="s">
        <v>9</v>
      </c>
      <c r="C2520">
        <v>2014</v>
      </c>
      <c r="D2520" t="s">
        <v>10</v>
      </c>
      <c r="E2520">
        <v>3</v>
      </c>
      <c r="F2520">
        <v>27</v>
      </c>
      <c r="G2520" t="s">
        <v>11</v>
      </c>
      <c r="H2520" t="s">
        <v>12</v>
      </c>
      <c r="I2520">
        <v>5</v>
      </c>
      <c r="J2520">
        <v>0</v>
      </c>
      <c r="K2520" t="str">
        <f>IF(employee[[#This Row],[LeaveOrNot]]=1, "Leave", "Active")</f>
        <v>Active</v>
      </c>
    </row>
    <row r="2521" spans="1:11" x14ac:dyDescent="0.25">
      <c r="A2521" t="str" cm="1">
        <f t="array" ref="A2521">"EMP" &amp; TEXT(ROW() - ROW(employee[#Headers]), "0000")</f>
        <v>EMP2520</v>
      </c>
      <c r="B2521" t="s">
        <v>18</v>
      </c>
      <c r="C2521">
        <v>2015</v>
      </c>
      <c r="D2521" t="s">
        <v>13</v>
      </c>
      <c r="E2521">
        <v>2</v>
      </c>
      <c r="F2521">
        <v>30</v>
      </c>
      <c r="G2521" t="s">
        <v>14</v>
      </c>
      <c r="H2521" t="s">
        <v>12</v>
      </c>
      <c r="I2521">
        <v>4</v>
      </c>
      <c r="J2521">
        <v>0</v>
      </c>
      <c r="K2521" t="str">
        <f>IF(employee[[#This Row],[LeaveOrNot]]=1, "Leave", "Active")</f>
        <v>Active</v>
      </c>
    </row>
    <row r="2522" spans="1:11" x14ac:dyDescent="0.25">
      <c r="A2522" t="str" cm="1">
        <f t="array" ref="A2522">"EMP" &amp; TEXT(ROW() - ROW(employee[#Headers]), "0000")</f>
        <v>EMP2521</v>
      </c>
      <c r="B2522" t="s">
        <v>16</v>
      </c>
      <c r="C2522">
        <v>2014</v>
      </c>
      <c r="D2522" t="s">
        <v>10</v>
      </c>
      <c r="E2522">
        <v>3</v>
      </c>
      <c r="F2522">
        <v>30</v>
      </c>
      <c r="G2522" t="s">
        <v>11</v>
      </c>
      <c r="H2522" t="s">
        <v>12</v>
      </c>
      <c r="I2522">
        <v>4</v>
      </c>
      <c r="J2522">
        <v>1</v>
      </c>
      <c r="K2522" t="str">
        <f>IF(employee[[#This Row],[LeaveOrNot]]=1, "Leave", "Active")</f>
        <v>Leave</v>
      </c>
    </row>
    <row r="2523" spans="1:11" x14ac:dyDescent="0.25">
      <c r="A2523" t="str" cm="1">
        <f t="array" ref="A2523">"EMP" &amp; TEXT(ROW() - ROW(employee[#Headers]), "0000")</f>
        <v>EMP2522</v>
      </c>
      <c r="B2523" t="s">
        <v>16</v>
      </c>
      <c r="C2523">
        <v>2017</v>
      </c>
      <c r="D2523" t="s">
        <v>15</v>
      </c>
      <c r="E2523">
        <v>2</v>
      </c>
      <c r="F2523">
        <v>27</v>
      </c>
      <c r="G2523" t="s">
        <v>11</v>
      </c>
      <c r="H2523" t="s">
        <v>12</v>
      </c>
      <c r="I2523">
        <v>5</v>
      </c>
      <c r="J2523">
        <v>1</v>
      </c>
      <c r="K2523" t="str">
        <f>IF(employee[[#This Row],[LeaveOrNot]]=1, "Leave", "Active")</f>
        <v>Leave</v>
      </c>
    </row>
    <row r="2524" spans="1:11" x14ac:dyDescent="0.25">
      <c r="A2524" t="str" cm="1">
        <f t="array" ref="A2524">"EMP" &amp; TEXT(ROW() - ROW(employee[#Headers]), "0000")</f>
        <v>EMP2523</v>
      </c>
      <c r="B2524" t="s">
        <v>9</v>
      </c>
      <c r="C2524">
        <v>2013</v>
      </c>
      <c r="D2524" t="s">
        <v>13</v>
      </c>
      <c r="E2524">
        <v>3</v>
      </c>
      <c r="F2524">
        <v>30</v>
      </c>
      <c r="G2524" t="s">
        <v>11</v>
      </c>
      <c r="H2524" t="s">
        <v>12</v>
      </c>
      <c r="I2524">
        <v>0</v>
      </c>
      <c r="J2524">
        <v>0</v>
      </c>
      <c r="K2524" t="str">
        <f>IF(employee[[#This Row],[LeaveOrNot]]=1, "Leave", "Active")</f>
        <v>Active</v>
      </c>
    </row>
    <row r="2525" spans="1:11" x14ac:dyDescent="0.25">
      <c r="A2525" t="str" cm="1">
        <f t="array" ref="A2525">"EMP" &amp; TEXT(ROW() - ROW(employee[#Headers]), "0000")</f>
        <v>EMP2524</v>
      </c>
      <c r="B2525" t="s">
        <v>16</v>
      </c>
      <c r="C2525">
        <v>2017</v>
      </c>
      <c r="D2525" t="s">
        <v>13</v>
      </c>
      <c r="E2525">
        <v>2</v>
      </c>
      <c r="F2525">
        <v>30</v>
      </c>
      <c r="G2525" t="s">
        <v>11</v>
      </c>
      <c r="H2525" t="s">
        <v>12</v>
      </c>
      <c r="I2525">
        <v>0</v>
      </c>
      <c r="J2525">
        <v>0</v>
      </c>
      <c r="K2525" t="str">
        <f>IF(employee[[#This Row],[LeaveOrNot]]=1, "Leave", "Active")</f>
        <v>Active</v>
      </c>
    </row>
    <row r="2526" spans="1:11" x14ac:dyDescent="0.25">
      <c r="A2526" t="str" cm="1">
        <f t="array" ref="A2526">"EMP" &amp; TEXT(ROW() - ROW(employee[#Headers]), "0000")</f>
        <v>EMP2525</v>
      </c>
      <c r="B2526" t="s">
        <v>16</v>
      </c>
      <c r="C2526">
        <v>2017</v>
      </c>
      <c r="D2526" t="s">
        <v>15</v>
      </c>
      <c r="E2526">
        <v>2</v>
      </c>
      <c r="F2526">
        <v>29</v>
      </c>
      <c r="G2526" t="s">
        <v>14</v>
      </c>
      <c r="H2526" t="s">
        <v>12</v>
      </c>
      <c r="I2526">
        <v>2</v>
      </c>
      <c r="J2526">
        <v>0</v>
      </c>
      <c r="K2526" t="str">
        <f>IF(employee[[#This Row],[LeaveOrNot]]=1, "Leave", "Active")</f>
        <v>Active</v>
      </c>
    </row>
    <row r="2527" spans="1:11" x14ac:dyDescent="0.25">
      <c r="A2527" t="str" cm="1">
        <f t="array" ref="A2527">"EMP" &amp; TEXT(ROW() - ROW(employee[#Headers]), "0000")</f>
        <v>EMP2526</v>
      </c>
      <c r="B2527" t="s">
        <v>16</v>
      </c>
      <c r="C2527">
        <v>2017</v>
      </c>
      <c r="D2527" t="s">
        <v>15</v>
      </c>
      <c r="E2527">
        <v>2</v>
      </c>
      <c r="F2527">
        <v>29</v>
      </c>
      <c r="G2527" t="s">
        <v>11</v>
      </c>
      <c r="H2527" t="s">
        <v>12</v>
      </c>
      <c r="I2527">
        <v>2</v>
      </c>
      <c r="J2527">
        <v>0</v>
      </c>
      <c r="K2527" t="str">
        <f>IF(employee[[#This Row],[LeaveOrNot]]=1, "Leave", "Active")</f>
        <v>Active</v>
      </c>
    </row>
    <row r="2528" spans="1:11" x14ac:dyDescent="0.25">
      <c r="A2528" t="str" cm="1">
        <f t="array" ref="A2528">"EMP" &amp; TEXT(ROW() - ROW(employee[#Headers]), "0000")</f>
        <v>EMP2527</v>
      </c>
      <c r="B2528" t="s">
        <v>9</v>
      </c>
      <c r="C2528">
        <v>2014</v>
      </c>
      <c r="D2528" t="s">
        <v>10</v>
      </c>
      <c r="E2528">
        <v>1</v>
      </c>
      <c r="F2528">
        <v>27</v>
      </c>
      <c r="G2528" t="s">
        <v>11</v>
      </c>
      <c r="H2528" t="s">
        <v>12</v>
      </c>
      <c r="I2528">
        <v>5</v>
      </c>
      <c r="J2528">
        <v>1</v>
      </c>
      <c r="K2528" t="str">
        <f>IF(employee[[#This Row],[LeaveOrNot]]=1, "Leave", "Active")</f>
        <v>Leave</v>
      </c>
    </row>
    <row r="2529" spans="1:11" x14ac:dyDescent="0.25">
      <c r="A2529" t="str" cm="1">
        <f t="array" ref="A2529">"EMP" &amp; TEXT(ROW() - ROW(employee[#Headers]), "0000")</f>
        <v>EMP2528</v>
      </c>
      <c r="B2529" t="s">
        <v>9</v>
      </c>
      <c r="C2529">
        <v>2012</v>
      </c>
      <c r="D2529" t="s">
        <v>10</v>
      </c>
      <c r="E2529">
        <v>3</v>
      </c>
      <c r="F2529">
        <v>27</v>
      </c>
      <c r="G2529" t="s">
        <v>14</v>
      </c>
      <c r="H2529" t="s">
        <v>12</v>
      </c>
      <c r="I2529">
        <v>5</v>
      </c>
      <c r="J2529">
        <v>0</v>
      </c>
      <c r="K2529" t="str">
        <f>IF(employee[[#This Row],[LeaveOrNot]]=1, "Leave", "Active")</f>
        <v>Active</v>
      </c>
    </row>
    <row r="2530" spans="1:11" x14ac:dyDescent="0.25">
      <c r="A2530" t="str" cm="1">
        <f t="array" ref="A2530">"EMP" &amp; TEXT(ROW() - ROW(employee[#Headers]), "0000")</f>
        <v>EMP2529</v>
      </c>
      <c r="B2530" t="s">
        <v>9</v>
      </c>
      <c r="C2530">
        <v>2017</v>
      </c>
      <c r="D2530" t="s">
        <v>10</v>
      </c>
      <c r="E2530">
        <v>3</v>
      </c>
      <c r="F2530">
        <v>27</v>
      </c>
      <c r="G2530" t="s">
        <v>11</v>
      </c>
      <c r="H2530" t="s">
        <v>12</v>
      </c>
      <c r="I2530">
        <v>5</v>
      </c>
      <c r="J2530">
        <v>0</v>
      </c>
      <c r="K2530" t="str">
        <f>IF(employee[[#This Row],[LeaveOrNot]]=1, "Leave", "Active")</f>
        <v>Active</v>
      </c>
    </row>
    <row r="2531" spans="1:11" x14ac:dyDescent="0.25">
      <c r="A2531" t="str" cm="1">
        <f t="array" ref="A2531">"EMP" &amp; TEXT(ROW() - ROW(employee[#Headers]), "0000")</f>
        <v>EMP2530</v>
      </c>
      <c r="B2531" t="s">
        <v>16</v>
      </c>
      <c r="C2531">
        <v>2018</v>
      </c>
      <c r="D2531" t="s">
        <v>15</v>
      </c>
      <c r="E2531">
        <v>3</v>
      </c>
      <c r="F2531">
        <v>30</v>
      </c>
      <c r="G2531" t="s">
        <v>14</v>
      </c>
      <c r="H2531" t="s">
        <v>12</v>
      </c>
      <c r="I2531">
        <v>4</v>
      </c>
      <c r="J2531">
        <v>1</v>
      </c>
      <c r="K2531" t="str">
        <f>IF(employee[[#This Row],[LeaveOrNot]]=1, "Leave", "Active")</f>
        <v>Leave</v>
      </c>
    </row>
    <row r="2532" spans="1:11" x14ac:dyDescent="0.25">
      <c r="A2532" t="str" cm="1">
        <f t="array" ref="A2532">"EMP" &amp; TEXT(ROW() - ROW(employee[#Headers]), "0000")</f>
        <v>EMP2531</v>
      </c>
      <c r="B2532" t="s">
        <v>9</v>
      </c>
      <c r="C2532">
        <v>2015</v>
      </c>
      <c r="D2532" t="s">
        <v>10</v>
      </c>
      <c r="E2532">
        <v>3</v>
      </c>
      <c r="F2532">
        <v>29</v>
      </c>
      <c r="G2532" t="s">
        <v>14</v>
      </c>
      <c r="H2532" t="s">
        <v>12</v>
      </c>
      <c r="I2532">
        <v>1</v>
      </c>
      <c r="J2532">
        <v>0</v>
      </c>
      <c r="K2532" t="str">
        <f>IF(employee[[#This Row],[LeaveOrNot]]=1, "Leave", "Active")</f>
        <v>Active</v>
      </c>
    </row>
    <row r="2533" spans="1:11" x14ac:dyDescent="0.25">
      <c r="A2533" t="str" cm="1">
        <f t="array" ref="A2533">"EMP" &amp; TEXT(ROW() - ROW(employee[#Headers]), "0000")</f>
        <v>EMP2532</v>
      </c>
      <c r="B2533" t="s">
        <v>9</v>
      </c>
      <c r="C2533">
        <v>2014</v>
      </c>
      <c r="D2533" t="s">
        <v>13</v>
      </c>
      <c r="E2533">
        <v>3</v>
      </c>
      <c r="F2533">
        <v>26</v>
      </c>
      <c r="G2533" t="s">
        <v>14</v>
      </c>
      <c r="H2533" t="s">
        <v>12</v>
      </c>
      <c r="I2533">
        <v>4</v>
      </c>
      <c r="J2533">
        <v>1</v>
      </c>
      <c r="K2533" t="str">
        <f>IF(employee[[#This Row],[LeaveOrNot]]=1, "Leave", "Active")</f>
        <v>Leave</v>
      </c>
    </row>
    <row r="2534" spans="1:11" x14ac:dyDescent="0.25">
      <c r="A2534" t="str" cm="1">
        <f t="array" ref="A2534">"EMP" &amp; TEXT(ROW() - ROW(employee[#Headers]), "0000")</f>
        <v>EMP2533</v>
      </c>
      <c r="B2534" t="s">
        <v>16</v>
      </c>
      <c r="C2534">
        <v>2016</v>
      </c>
      <c r="D2534" t="s">
        <v>13</v>
      </c>
      <c r="E2534">
        <v>3</v>
      </c>
      <c r="F2534">
        <v>28</v>
      </c>
      <c r="G2534" t="s">
        <v>11</v>
      </c>
      <c r="H2534" t="s">
        <v>12</v>
      </c>
      <c r="I2534">
        <v>2</v>
      </c>
      <c r="J2534">
        <v>0</v>
      </c>
      <c r="K2534" t="str">
        <f>IF(employee[[#This Row],[LeaveOrNot]]=1, "Leave", "Active")</f>
        <v>Active</v>
      </c>
    </row>
    <row r="2535" spans="1:11" x14ac:dyDescent="0.25">
      <c r="A2535" t="str" cm="1">
        <f t="array" ref="A2535">"EMP" &amp; TEXT(ROW() - ROW(employee[#Headers]), "0000")</f>
        <v>EMP2534</v>
      </c>
      <c r="B2535" t="s">
        <v>9</v>
      </c>
      <c r="C2535">
        <v>2015</v>
      </c>
      <c r="D2535" t="s">
        <v>15</v>
      </c>
      <c r="E2535">
        <v>3</v>
      </c>
      <c r="F2535">
        <v>28</v>
      </c>
      <c r="G2535" t="s">
        <v>14</v>
      </c>
      <c r="H2535" t="s">
        <v>12</v>
      </c>
      <c r="I2535">
        <v>4</v>
      </c>
      <c r="J2535">
        <v>0</v>
      </c>
      <c r="K2535" t="str">
        <f>IF(employee[[#This Row],[LeaveOrNot]]=1, "Leave", "Active")</f>
        <v>Active</v>
      </c>
    </row>
    <row r="2536" spans="1:11" x14ac:dyDescent="0.25">
      <c r="A2536" t="str" cm="1">
        <f t="array" ref="A2536">"EMP" &amp; TEXT(ROW() - ROW(employee[#Headers]), "0000")</f>
        <v>EMP2535</v>
      </c>
      <c r="B2536" t="s">
        <v>9</v>
      </c>
      <c r="C2536">
        <v>2015</v>
      </c>
      <c r="D2536" t="s">
        <v>10</v>
      </c>
      <c r="E2536">
        <v>3</v>
      </c>
      <c r="F2536">
        <v>30</v>
      </c>
      <c r="G2536" t="s">
        <v>11</v>
      </c>
      <c r="H2536" t="s">
        <v>12</v>
      </c>
      <c r="I2536">
        <v>0</v>
      </c>
      <c r="J2536">
        <v>0</v>
      </c>
      <c r="K2536" t="str">
        <f>IF(employee[[#This Row],[LeaveOrNot]]=1, "Leave", "Active")</f>
        <v>Active</v>
      </c>
    </row>
    <row r="2537" spans="1:11" x14ac:dyDescent="0.25">
      <c r="A2537" t="str" cm="1">
        <f t="array" ref="A2537">"EMP" &amp; TEXT(ROW() - ROW(employee[#Headers]), "0000")</f>
        <v>EMP2536</v>
      </c>
      <c r="B2537" t="s">
        <v>9</v>
      </c>
      <c r="C2537">
        <v>2014</v>
      </c>
      <c r="D2537" t="s">
        <v>10</v>
      </c>
      <c r="E2537">
        <v>3</v>
      </c>
      <c r="F2537">
        <v>28</v>
      </c>
      <c r="G2537" t="s">
        <v>14</v>
      </c>
      <c r="H2537" t="s">
        <v>12</v>
      </c>
      <c r="I2537">
        <v>3</v>
      </c>
      <c r="J2537">
        <v>0</v>
      </c>
      <c r="K2537" t="str">
        <f>IF(employee[[#This Row],[LeaveOrNot]]=1, "Leave", "Active")</f>
        <v>Active</v>
      </c>
    </row>
    <row r="2538" spans="1:11" x14ac:dyDescent="0.25">
      <c r="A2538" t="str" cm="1">
        <f t="array" ref="A2538">"EMP" &amp; TEXT(ROW() - ROW(employee[#Headers]), "0000")</f>
        <v>EMP2537</v>
      </c>
      <c r="B2538" t="s">
        <v>9</v>
      </c>
      <c r="C2538">
        <v>2017</v>
      </c>
      <c r="D2538" t="s">
        <v>10</v>
      </c>
      <c r="E2538">
        <v>3</v>
      </c>
      <c r="F2538">
        <v>28</v>
      </c>
      <c r="G2538" t="s">
        <v>11</v>
      </c>
      <c r="H2538" t="s">
        <v>12</v>
      </c>
      <c r="I2538">
        <v>4</v>
      </c>
      <c r="J2538">
        <v>0</v>
      </c>
      <c r="K2538" t="str">
        <f>IF(employee[[#This Row],[LeaveOrNot]]=1, "Leave", "Active")</f>
        <v>Active</v>
      </c>
    </row>
    <row r="2539" spans="1:11" x14ac:dyDescent="0.25">
      <c r="A2539" t="str" cm="1">
        <f t="array" ref="A2539">"EMP" &amp; TEXT(ROW() - ROW(employee[#Headers]), "0000")</f>
        <v>EMP2538</v>
      </c>
      <c r="B2539" t="s">
        <v>9</v>
      </c>
      <c r="C2539">
        <v>2013</v>
      </c>
      <c r="D2539" t="s">
        <v>10</v>
      </c>
      <c r="E2539">
        <v>3</v>
      </c>
      <c r="F2539">
        <v>26</v>
      </c>
      <c r="G2539" t="s">
        <v>11</v>
      </c>
      <c r="H2539" t="s">
        <v>12</v>
      </c>
      <c r="I2539">
        <v>4</v>
      </c>
      <c r="J2539">
        <v>0</v>
      </c>
      <c r="K2539" t="str">
        <f>IF(employee[[#This Row],[LeaveOrNot]]=1, "Leave", "Active")</f>
        <v>Active</v>
      </c>
    </row>
    <row r="2540" spans="1:11" x14ac:dyDescent="0.25">
      <c r="A2540" t="str" cm="1">
        <f t="array" ref="A2540">"EMP" &amp; TEXT(ROW() - ROW(employee[#Headers]), "0000")</f>
        <v>EMP2539</v>
      </c>
      <c r="B2540" t="s">
        <v>9</v>
      </c>
      <c r="C2540">
        <v>2015</v>
      </c>
      <c r="D2540" t="s">
        <v>10</v>
      </c>
      <c r="E2540">
        <v>3</v>
      </c>
      <c r="F2540">
        <v>28</v>
      </c>
      <c r="G2540" t="s">
        <v>14</v>
      </c>
      <c r="H2540" t="s">
        <v>12</v>
      </c>
      <c r="I2540">
        <v>0</v>
      </c>
      <c r="J2540">
        <v>0</v>
      </c>
      <c r="K2540" t="str">
        <f>IF(employee[[#This Row],[LeaveOrNot]]=1, "Leave", "Active")</f>
        <v>Active</v>
      </c>
    </row>
    <row r="2541" spans="1:11" x14ac:dyDescent="0.25">
      <c r="A2541" t="str" cm="1">
        <f t="array" ref="A2541">"EMP" &amp; TEXT(ROW() - ROW(employee[#Headers]), "0000")</f>
        <v>EMP2540</v>
      </c>
      <c r="B2541" t="s">
        <v>9</v>
      </c>
      <c r="C2541">
        <v>2015</v>
      </c>
      <c r="D2541" t="s">
        <v>13</v>
      </c>
      <c r="E2541">
        <v>2</v>
      </c>
      <c r="F2541">
        <v>28</v>
      </c>
      <c r="G2541" t="s">
        <v>14</v>
      </c>
      <c r="H2541" t="s">
        <v>12</v>
      </c>
      <c r="I2541">
        <v>2</v>
      </c>
      <c r="J2541">
        <v>1</v>
      </c>
      <c r="K2541" t="str">
        <f>IF(employee[[#This Row],[LeaveOrNot]]=1, "Leave", "Active")</f>
        <v>Leave</v>
      </c>
    </row>
    <row r="2542" spans="1:11" x14ac:dyDescent="0.25">
      <c r="A2542" t="str" cm="1">
        <f t="array" ref="A2542">"EMP" &amp; TEXT(ROW() - ROW(employee[#Headers]), "0000")</f>
        <v>EMP2541</v>
      </c>
      <c r="B2542" t="s">
        <v>16</v>
      </c>
      <c r="C2542">
        <v>2013</v>
      </c>
      <c r="D2542" t="s">
        <v>13</v>
      </c>
      <c r="E2542">
        <v>3</v>
      </c>
      <c r="F2542">
        <v>27</v>
      </c>
      <c r="G2542" t="s">
        <v>14</v>
      </c>
      <c r="H2542" t="s">
        <v>17</v>
      </c>
      <c r="I2542">
        <v>5</v>
      </c>
      <c r="J2542">
        <v>1</v>
      </c>
      <c r="K2542" t="str">
        <f>IF(employee[[#This Row],[LeaveOrNot]]=1, "Leave", "Active")</f>
        <v>Leave</v>
      </c>
    </row>
    <row r="2543" spans="1:11" x14ac:dyDescent="0.25">
      <c r="A2543" t="str" cm="1">
        <f t="array" ref="A2543">"EMP" &amp; TEXT(ROW() - ROW(employee[#Headers]), "0000")</f>
        <v>EMP2542</v>
      </c>
      <c r="B2543" t="s">
        <v>9</v>
      </c>
      <c r="C2543">
        <v>2016</v>
      </c>
      <c r="D2543" t="s">
        <v>10</v>
      </c>
      <c r="E2543">
        <v>3</v>
      </c>
      <c r="F2543">
        <v>27</v>
      </c>
      <c r="G2543" t="s">
        <v>11</v>
      </c>
      <c r="H2543" t="s">
        <v>12</v>
      </c>
      <c r="I2543">
        <v>5</v>
      </c>
      <c r="J2543">
        <v>1</v>
      </c>
      <c r="K2543" t="str">
        <f>IF(employee[[#This Row],[LeaveOrNot]]=1, "Leave", "Active")</f>
        <v>Leave</v>
      </c>
    </row>
    <row r="2544" spans="1:11" x14ac:dyDescent="0.25">
      <c r="A2544" t="str" cm="1">
        <f t="array" ref="A2544">"EMP" &amp; TEXT(ROW() - ROW(employee[#Headers]), "0000")</f>
        <v>EMP2543</v>
      </c>
      <c r="B2544" t="s">
        <v>9</v>
      </c>
      <c r="C2544">
        <v>2012</v>
      </c>
      <c r="D2544" t="s">
        <v>13</v>
      </c>
      <c r="E2544">
        <v>3</v>
      </c>
      <c r="F2544">
        <v>29</v>
      </c>
      <c r="G2544" t="s">
        <v>11</v>
      </c>
      <c r="H2544" t="s">
        <v>12</v>
      </c>
      <c r="I2544">
        <v>1</v>
      </c>
      <c r="J2544">
        <v>0</v>
      </c>
      <c r="K2544" t="str">
        <f>IF(employee[[#This Row],[LeaveOrNot]]=1, "Leave", "Active")</f>
        <v>Active</v>
      </c>
    </row>
    <row r="2545" spans="1:11" x14ac:dyDescent="0.25">
      <c r="A2545" t="str" cm="1">
        <f t="array" ref="A2545">"EMP" &amp; TEXT(ROW() - ROW(employee[#Headers]), "0000")</f>
        <v>EMP2544</v>
      </c>
      <c r="B2545" t="s">
        <v>9</v>
      </c>
      <c r="C2545">
        <v>2015</v>
      </c>
      <c r="D2545" t="s">
        <v>13</v>
      </c>
      <c r="E2545">
        <v>2</v>
      </c>
      <c r="F2545">
        <v>28</v>
      </c>
      <c r="G2545" t="s">
        <v>14</v>
      </c>
      <c r="H2545" t="s">
        <v>12</v>
      </c>
      <c r="I2545">
        <v>0</v>
      </c>
      <c r="J2545">
        <v>1</v>
      </c>
      <c r="K2545" t="str">
        <f>IF(employee[[#This Row],[LeaveOrNot]]=1, "Leave", "Active")</f>
        <v>Leave</v>
      </c>
    </row>
    <row r="2546" spans="1:11" x14ac:dyDescent="0.25">
      <c r="A2546" t="str" cm="1">
        <f t="array" ref="A2546">"EMP" &amp; TEXT(ROW() - ROW(employee[#Headers]), "0000")</f>
        <v>EMP2545</v>
      </c>
      <c r="B2546" t="s">
        <v>9</v>
      </c>
      <c r="C2546">
        <v>2018</v>
      </c>
      <c r="D2546" t="s">
        <v>13</v>
      </c>
      <c r="E2546">
        <v>3</v>
      </c>
      <c r="F2546">
        <v>30</v>
      </c>
      <c r="G2546" t="s">
        <v>11</v>
      </c>
      <c r="H2546" t="s">
        <v>17</v>
      </c>
      <c r="I2546">
        <v>3</v>
      </c>
      <c r="J2546">
        <v>1</v>
      </c>
      <c r="K2546" t="str">
        <f>IF(employee[[#This Row],[LeaveOrNot]]=1, "Leave", "Active")</f>
        <v>Leave</v>
      </c>
    </row>
    <row r="2547" spans="1:11" x14ac:dyDescent="0.25">
      <c r="A2547" t="str" cm="1">
        <f t="array" ref="A2547">"EMP" &amp; TEXT(ROW() - ROW(employee[#Headers]), "0000")</f>
        <v>EMP2546</v>
      </c>
      <c r="B2547" t="s">
        <v>9</v>
      </c>
      <c r="C2547">
        <v>2016</v>
      </c>
      <c r="D2547" t="s">
        <v>10</v>
      </c>
      <c r="E2547">
        <v>3</v>
      </c>
      <c r="F2547">
        <v>29</v>
      </c>
      <c r="G2547" t="s">
        <v>11</v>
      </c>
      <c r="H2547" t="s">
        <v>12</v>
      </c>
      <c r="I2547">
        <v>5</v>
      </c>
      <c r="J2547">
        <v>0</v>
      </c>
      <c r="K2547" t="str">
        <f>IF(employee[[#This Row],[LeaveOrNot]]=1, "Leave", "Active")</f>
        <v>Active</v>
      </c>
    </row>
    <row r="2548" spans="1:11" x14ac:dyDescent="0.25">
      <c r="A2548" t="str" cm="1">
        <f t="array" ref="A2548">"EMP" &amp; TEXT(ROW() - ROW(employee[#Headers]), "0000")</f>
        <v>EMP2547</v>
      </c>
      <c r="B2548" t="s">
        <v>16</v>
      </c>
      <c r="C2548">
        <v>2013</v>
      </c>
      <c r="D2548" t="s">
        <v>15</v>
      </c>
      <c r="E2548">
        <v>2</v>
      </c>
      <c r="F2548">
        <v>27</v>
      </c>
      <c r="G2548" t="s">
        <v>14</v>
      </c>
      <c r="H2548" t="s">
        <v>12</v>
      </c>
      <c r="I2548">
        <v>5</v>
      </c>
      <c r="J2548">
        <v>1</v>
      </c>
      <c r="K2548" t="str">
        <f>IF(employee[[#This Row],[LeaveOrNot]]=1, "Leave", "Active")</f>
        <v>Leave</v>
      </c>
    </row>
    <row r="2549" spans="1:11" x14ac:dyDescent="0.25">
      <c r="A2549" t="str" cm="1">
        <f t="array" ref="A2549">"EMP" &amp; TEXT(ROW() - ROW(employee[#Headers]), "0000")</f>
        <v>EMP2548</v>
      </c>
      <c r="B2549" t="s">
        <v>16</v>
      </c>
      <c r="C2549">
        <v>2017</v>
      </c>
      <c r="D2549" t="s">
        <v>15</v>
      </c>
      <c r="E2549">
        <v>2</v>
      </c>
      <c r="F2549">
        <v>30</v>
      </c>
      <c r="G2549" t="s">
        <v>11</v>
      </c>
      <c r="H2549" t="s">
        <v>12</v>
      </c>
      <c r="I2549">
        <v>2</v>
      </c>
      <c r="J2549">
        <v>0</v>
      </c>
      <c r="K2549" t="str">
        <f>IF(employee[[#This Row],[LeaveOrNot]]=1, "Leave", "Active")</f>
        <v>Active</v>
      </c>
    </row>
    <row r="2550" spans="1:11" x14ac:dyDescent="0.25">
      <c r="A2550" t="str" cm="1">
        <f t="array" ref="A2550">"EMP" &amp; TEXT(ROW() - ROW(employee[#Headers]), "0000")</f>
        <v>EMP2549</v>
      </c>
      <c r="B2550" t="s">
        <v>9</v>
      </c>
      <c r="C2550">
        <v>2012</v>
      </c>
      <c r="D2550" t="s">
        <v>15</v>
      </c>
      <c r="E2550">
        <v>3</v>
      </c>
      <c r="F2550">
        <v>26</v>
      </c>
      <c r="G2550" t="s">
        <v>11</v>
      </c>
      <c r="H2550" t="s">
        <v>12</v>
      </c>
      <c r="I2550">
        <v>4</v>
      </c>
      <c r="J2550">
        <v>0</v>
      </c>
      <c r="K2550" t="str">
        <f>IF(employee[[#This Row],[LeaveOrNot]]=1, "Leave", "Active")</f>
        <v>Active</v>
      </c>
    </row>
    <row r="2551" spans="1:11" x14ac:dyDescent="0.25">
      <c r="A2551" t="str" cm="1">
        <f t="array" ref="A2551">"EMP" &amp; TEXT(ROW() - ROW(employee[#Headers]), "0000")</f>
        <v>EMP2550</v>
      </c>
      <c r="B2551" t="s">
        <v>9</v>
      </c>
      <c r="C2551">
        <v>2016</v>
      </c>
      <c r="D2551" t="s">
        <v>10</v>
      </c>
      <c r="E2551">
        <v>3</v>
      </c>
      <c r="F2551">
        <v>30</v>
      </c>
      <c r="G2551" t="s">
        <v>11</v>
      </c>
      <c r="H2551" t="s">
        <v>12</v>
      </c>
      <c r="I2551">
        <v>2</v>
      </c>
      <c r="J2551">
        <v>1</v>
      </c>
      <c r="K2551" t="str">
        <f>IF(employee[[#This Row],[LeaveOrNot]]=1, "Leave", "Active")</f>
        <v>Leave</v>
      </c>
    </row>
    <row r="2552" spans="1:11" x14ac:dyDescent="0.25">
      <c r="A2552" t="str" cm="1">
        <f t="array" ref="A2552">"EMP" &amp; TEXT(ROW() - ROW(employee[#Headers]), "0000")</f>
        <v>EMP2551</v>
      </c>
      <c r="B2552" t="s">
        <v>9</v>
      </c>
      <c r="C2552">
        <v>2017</v>
      </c>
      <c r="D2552" t="s">
        <v>15</v>
      </c>
      <c r="E2552">
        <v>2</v>
      </c>
      <c r="F2552">
        <v>29</v>
      </c>
      <c r="G2552" t="s">
        <v>11</v>
      </c>
      <c r="H2552" t="s">
        <v>12</v>
      </c>
      <c r="I2552">
        <v>3</v>
      </c>
      <c r="J2552">
        <v>1</v>
      </c>
      <c r="K2552" t="str">
        <f>IF(employee[[#This Row],[LeaveOrNot]]=1, "Leave", "Active")</f>
        <v>Leave</v>
      </c>
    </row>
    <row r="2553" spans="1:11" x14ac:dyDescent="0.25">
      <c r="A2553" t="str" cm="1">
        <f t="array" ref="A2553">"EMP" &amp; TEXT(ROW() - ROW(employee[#Headers]), "0000")</f>
        <v>EMP2552</v>
      </c>
      <c r="B2553" t="s">
        <v>9</v>
      </c>
      <c r="C2553">
        <v>2017</v>
      </c>
      <c r="D2553" t="s">
        <v>13</v>
      </c>
      <c r="E2553">
        <v>2</v>
      </c>
      <c r="F2553">
        <v>28</v>
      </c>
      <c r="G2553" t="s">
        <v>11</v>
      </c>
      <c r="H2553" t="s">
        <v>12</v>
      </c>
      <c r="I2553">
        <v>3</v>
      </c>
      <c r="J2553">
        <v>0</v>
      </c>
      <c r="K2553" t="str">
        <f>IF(employee[[#This Row],[LeaveOrNot]]=1, "Leave", "Active")</f>
        <v>Active</v>
      </c>
    </row>
    <row r="2554" spans="1:11" x14ac:dyDescent="0.25">
      <c r="A2554" t="str" cm="1">
        <f t="array" ref="A2554">"EMP" &amp; TEXT(ROW() - ROW(employee[#Headers]), "0000")</f>
        <v>EMP2553</v>
      </c>
      <c r="B2554" t="s">
        <v>9</v>
      </c>
      <c r="C2554">
        <v>2013</v>
      </c>
      <c r="D2554" t="s">
        <v>10</v>
      </c>
      <c r="E2554">
        <v>3</v>
      </c>
      <c r="F2554">
        <v>27</v>
      </c>
      <c r="G2554" t="s">
        <v>11</v>
      </c>
      <c r="H2554" t="s">
        <v>12</v>
      </c>
      <c r="I2554">
        <v>5</v>
      </c>
      <c r="J2554">
        <v>0</v>
      </c>
      <c r="K2554" t="str">
        <f>IF(employee[[#This Row],[LeaveOrNot]]=1, "Leave", "Active")</f>
        <v>Active</v>
      </c>
    </row>
    <row r="2555" spans="1:11" x14ac:dyDescent="0.25">
      <c r="A2555" t="str" cm="1">
        <f t="array" ref="A2555">"EMP" &amp; TEXT(ROW() - ROW(employee[#Headers]), "0000")</f>
        <v>EMP2554</v>
      </c>
      <c r="B2555" t="s">
        <v>9</v>
      </c>
      <c r="C2555">
        <v>2013</v>
      </c>
      <c r="D2555" t="s">
        <v>10</v>
      </c>
      <c r="E2555">
        <v>3</v>
      </c>
      <c r="F2555">
        <v>29</v>
      </c>
      <c r="G2555" t="s">
        <v>11</v>
      </c>
      <c r="H2555" t="s">
        <v>17</v>
      </c>
      <c r="I2555">
        <v>4</v>
      </c>
      <c r="J2555">
        <v>0</v>
      </c>
      <c r="K2555" t="str">
        <f>IF(employee[[#This Row],[LeaveOrNot]]=1, "Leave", "Active")</f>
        <v>Active</v>
      </c>
    </row>
    <row r="2556" spans="1:11" x14ac:dyDescent="0.25">
      <c r="A2556" t="str" cm="1">
        <f t="array" ref="A2556">"EMP" &amp; TEXT(ROW() - ROW(employee[#Headers]), "0000")</f>
        <v>EMP2555</v>
      </c>
      <c r="B2556" t="s">
        <v>9</v>
      </c>
      <c r="C2556">
        <v>2013</v>
      </c>
      <c r="D2556" t="s">
        <v>10</v>
      </c>
      <c r="E2556">
        <v>3</v>
      </c>
      <c r="F2556">
        <v>30</v>
      </c>
      <c r="G2556" t="s">
        <v>11</v>
      </c>
      <c r="H2556" t="s">
        <v>12</v>
      </c>
      <c r="I2556">
        <v>5</v>
      </c>
      <c r="J2556">
        <v>0</v>
      </c>
      <c r="K2556" t="str">
        <f>IF(employee[[#This Row],[LeaveOrNot]]=1, "Leave", "Active")</f>
        <v>Active</v>
      </c>
    </row>
    <row r="2557" spans="1:11" x14ac:dyDescent="0.25">
      <c r="A2557" t="str" cm="1">
        <f t="array" ref="A2557">"EMP" &amp; TEXT(ROW() - ROW(employee[#Headers]), "0000")</f>
        <v>EMP2556</v>
      </c>
      <c r="B2557" t="s">
        <v>9</v>
      </c>
      <c r="C2557">
        <v>2015</v>
      </c>
      <c r="D2557" t="s">
        <v>10</v>
      </c>
      <c r="E2557">
        <v>3</v>
      </c>
      <c r="F2557">
        <v>26</v>
      </c>
      <c r="G2557" t="s">
        <v>11</v>
      </c>
      <c r="H2557" t="s">
        <v>12</v>
      </c>
      <c r="I2557">
        <v>4</v>
      </c>
      <c r="J2557">
        <v>0</v>
      </c>
      <c r="K2557" t="str">
        <f>IF(employee[[#This Row],[LeaveOrNot]]=1, "Leave", "Active")</f>
        <v>Active</v>
      </c>
    </row>
    <row r="2558" spans="1:11" x14ac:dyDescent="0.25">
      <c r="A2558" t="str" cm="1">
        <f t="array" ref="A2558">"EMP" &amp; TEXT(ROW() - ROW(employee[#Headers]), "0000")</f>
        <v>EMP2557</v>
      </c>
      <c r="B2558" t="s">
        <v>9</v>
      </c>
      <c r="C2558">
        <v>2015</v>
      </c>
      <c r="D2558" t="s">
        <v>13</v>
      </c>
      <c r="E2558">
        <v>2</v>
      </c>
      <c r="F2558">
        <v>26</v>
      </c>
      <c r="G2558" t="s">
        <v>14</v>
      </c>
      <c r="H2558" t="s">
        <v>12</v>
      </c>
      <c r="I2558">
        <v>4</v>
      </c>
      <c r="J2558">
        <v>1</v>
      </c>
      <c r="K2558" t="str">
        <f>IF(employee[[#This Row],[LeaveOrNot]]=1, "Leave", "Active")</f>
        <v>Leave</v>
      </c>
    </row>
    <row r="2559" spans="1:11" x14ac:dyDescent="0.25">
      <c r="A2559" t="str" cm="1">
        <f t="array" ref="A2559">"EMP" &amp; TEXT(ROW() - ROW(employee[#Headers]), "0000")</f>
        <v>EMP2558</v>
      </c>
      <c r="B2559" t="s">
        <v>9</v>
      </c>
      <c r="C2559">
        <v>2012</v>
      </c>
      <c r="D2559" t="s">
        <v>10</v>
      </c>
      <c r="E2559">
        <v>3</v>
      </c>
      <c r="F2559">
        <v>29</v>
      </c>
      <c r="G2559" t="s">
        <v>11</v>
      </c>
      <c r="H2559" t="s">
        <v>17</v>
      </c>
      <c r="I2559">
        <v>2</v>
      </c>
      <c r="J2559">
        <v>1</v>
      </c>
      <c r="K2559" t="str">
        <f>IF(employee[[#This Row],[LeaveOrNot]]=1, "Leave", "Active")</f>
        <v>Leave</v>
      </c>
    </row>
    <row r="2560" spans="1:11" x14ac:dyDescent="0.25">
      <c r="A2560" t="str" cm="1">
        <f t="array" ref="A2560">"EMP" &amp; TEXT(ROW() - ROW(employee[#Headers]), "0000")</f>
        <v>EMP2559</v>
      </c>
      <c r="B2560" t="s">
        <v>16</v>
      </c>
      <c r="C2560">
        <v>2015</v>
      </c>
      <c r="D2560" t="s">
        <v>10</v>
      </c>
      <c r="E2560">
        <v>3</v>
      </c>
      <c r="F2560">
        <v>28</v>
      </c>
      <c r="G2560" t="s">
        <v>11</v>
      </c>
      <c r="H2560" t="s">
        <v>12</v>
      </c>
      <c r="I2560">
        <v>0</v>
      </c>
      <c r="J2560">
        <v>1</v>
      </c>
      <c r="K2560" t="str">
        <f>IF(employee[[#This Row],[LeaveOrNot]]=1, "Leave", "Active")</f>
        <v>Leave</v>
      </c>
    </row>
    <row r="2561" spans="1:11" x14ac:dyDescent="0.25">
      <c r="A2561" t="str" cm="1">
        <f t="array" ref="A2561">"EMP" &amp; TEXT(ROW() - ROW(employee[#Headers]), "0000")</f>
        <v>EMP2560</v>
      </c>
      <c r="B2561" t="s">
        <v>9</v>
      </c>
      <c r="C2561">
        <v>2014</v>
      </c>
      <c r="D2561" t="s">
        <v>15</v>
      </c>
      <c r="E2561">
        <v>3</v>
      </c>
      <c r="F2561">
        <v>29</v>
      </c>
      <c r="G2561" t="s">
        <v>14</v>
      </c>
      <c r="H2561" t="s">
        <v>12</v>
      </c>
      <c r="I2561">
        <v>2</v>
      </c>
      <c r="J2561">
        <v>0</v>
      </c>
      <c r="K2561" t="str">
        <f>IF(employee[[#This Row],[LeaveOrNot]]=1, "Leave", "Active")</f>
        <v>Active</v>
      </c>
    </row>
    <row r="2562" spans="1:11" x14ac:dyDescent="0.25">
      <c r="A2562" t="str" cm="1">
        <f t="array" ref="A2562">"EMP" &amp; TEXT(ROW() - ROW(employee[#Headers]), "0000")</f>
        <v>EMP2561</v>
      </c>
      <c r="B2562" t="s">
        <v>16</v>
      </c>
      <c r="C2562">
        <v>2015</v>
      </c>
      <c r="D2562" t="s">
        <v>13</v>
      </c>
      <c r="E2562">
        <v>3</v>
      </c>
      <c r="F2562">
        <v>29</v>
      </c>
      <c r="G2562" t="s">
        <v>14</v>
      </c>
      <c r="H2562" t="s">
        <v>12</v>
      </c>
      <c r="I2562">
        <v>4</v>
      </c>
      <c r="J2562">
        <v>0</v>
      </c>
      <c r="K2562" t="str">
        <f>IF(employee[[#This Row],[LeaveOrNot]]=1, "Leave", "Active")</f>
        <v>Active</v>
      </c>
    </row>
    <row r="2563" spans="1:11" x14ac:dyDescent="0.25">
      <c r="A2563" t="str" cm="1">
        <f t="array" ref="A2563">"EMP" &amp; TEXT(ROW() - ROW(employee[#Headers]), "0000")</f>
        <v>EMP2562</v>
      </c>
      <c r="B2563" t="s">
        <v>9</v>
      </c>
      <c r="C2563">
        <v>2013</v>
      </c>
      <c r="D2563" t="s">
        <v>10</v>
      </c>
      <c r="E2563">
        <v>3</v>
      </c>
      <c r="F2563">
        <v>27</v>
      </c>
      <c r="G2563" t="s">
        <v>11</v>
      </c>
      <c r="H2563" t="s">
        <v>12</v>
      </c>
      <c r="I2563">
        <v>5</v>
      </c>
      <c r="J2563">
        <v>0</v>
      </c>
      <c r="K2563" t="str">
        <f>IF(employee[[#This Row],[LeaveOrNot]]=1, "Leave", "Active")</f>
        <v>Active</v>
      </c>
    </row>
    <row r="2564" spans="1:11" x14ac:dyDescent="0.25">
      <c r="A2564" t="str" cm="1">
        <f t="array" ref="A2564">"EMP" &amp; TEXT(ROW() - ROW(employee[#Headers]), "0000")</f>
        <v>EMP2563</v>
      </c>
      <c r="B2564" t="s">
        <v>9</v>
      </c>
      <c r="C2564">
        <v>2013</v>
      </c>
      <c r="D2564" t="s">
        <v>13</v>
      </c>
      <c r="E2564">
        <v>3</v>
      </c>
      <c r="F2564">
        <v>27</v>
      </c>
      <c r="G2564" t="s">
        <v>14</v>
      </c>
      <c r="H2564" t="s">
        <v>12</v>
      </c>
      <c r="I2564">
        <v>5</v>
      </c>
      <c r="J2564">
        <v>1</v>
      </c>
      <c r="K2564" t="str">
        <f>IF(employee[[#This Row],[LeaveOrNot]]=1, "Leave", "Active")</f>
        <v>Leave</v>
      </c>
    </row>
    <row r="2565" spans="1:11" x14ac:dyDescent="0.25">
      <c r="A2565" t="str" cm="1">
        <f t="array" ref="A2565">"EMP" &amp; TEXT(ROW() - ROW(employee[#Headers]), "0000")</f>
        <v>EMP2564</v>
      </c>
      <c r="B2565" t="s">
        <v>9</v>
      </c>
      <c r="C2565">
        <v>2017</v>
      </c>
      <c r="D2565" t="s">
        <v>10</v>
      </c>
      <c r="E2565">
        <v>3</v>
      </c>
      <c r="F2565">
        <v>30</v>
      </c>
      <c r="G2565" t="s">
        <v>11</v>
      </c>
      <c r="H2565" t="s">
        <v>12</v>
      </c>
      <c r="I2565">
        <v>1</v>
      </c>
      <c r="J2565">
        <v>1</v>
      </c>
      <c r="K2565" t="str">
        <f>IF(employee[[#This Row],[LeaveOrNot]]=1, "Leave", "Active")</f>
        <v>Leave</v>
      </c>
    </row>
    <row r="2566" spans="1:11" x14ac:dyDescent="0.25">
      <c r="A2566" t="str" cm="1">
        <f t="array" ref="A2566">"EMP" &amp; TEXT(ROW() - ROW(employee[#Headers]), "0000")</f>
        <v>EMP2565</v>
      </c>
      <c r="B2566" t="s">
        <v>16</v>
      </c>
      <c r="C2566">
        <v>2014</v>
      </c>
      <c r="D2566" t="s">
        <v>13</v>
      </c>
      <c r="E2566">
        <v>3</v>
      </c>
      <c r="F2566">
        <v>30</v>
      </c>
      <c r="G2566" t="s">
        <v>11</v>
      </c>
      <c r="H2566" t="s">
        <v>12</v>
      </c>
      <c r="I2566">
        <v>2</v>
      </c>
      <c r="J2566">
        <v>0</v>
      </c>
      <c r="K2566" t="str">
        <f>IF(employee[[#This Row],[LeaveOrNot]]=1, "Leave", "Active")</f>
        <v>Active</v>
      </c>
    </row>
    <row r="2567" spans="1:11" x14ac:dyDescent="0.25">
      <c r="A2567" t="str" cm="1">
        <f t="array" ref="A2567">"EMP" &amp; TEXT(ROW() - ROW(employee[#Headers]), "0000")</f>
        <v>EMP2566</v>
      </c>
      <c r="B2567" t="s">
        <v>9</v>
      </c>
      <c r="C2567">
        <v>2015</v>
      </c>
      <c r="D2567" t="s">
        <v>15</v>
      </c>
      <c r="E2567">
        <v>3</v>
      </c>
      <c r="F2567">
        <v>28</v>
      </c>
      <c r="G2567" t="s">
        <v>14</v>
      </c>
      <c r="H2567" t="s">
        <v>12</v>
      </c>
      <c r="I2567">
        <v>4</v>
      </c>
      <c r="J2567">
        <v>0</v>
      </c>
      <c r="K2567" t="str">
        <f>IF(employee[[#This Row],[LeaveOrNot]]=1, "Leave", "Active")</f>
        <v>Active</v>
      </c>
    </row>
    <row r="2568" spans="1:11" x14ac:dyDescent="0.25">
      <c r="A2568" t="str" cm="1">
        <f t="array" ref="A2568">"EMP" &amp; TEXT(ROW() - ROW(employee[#Headers]), "0000")</f>
        <v>EMP2567</v>
      </c>
      <c r="B2568" t="s">
        <v>9</v>
      </c>
      <c r="C2568">
        <v>2013</v>
      </c>
      <c r="D2568" t="s">
        <v>10</v>
      </c>
      <c r="E2568">
        <v>3</v>
      </c>
      <c r="F2568">
        <v>26</v>
      </c>
      <c r="G2568" t="s">
        <v>14</v>
      </c>
      <c r="H2568" t="s">
        <v>12</v>
      </c>
      <c r="I2568">
        <v>4</v>
      </c>
      <c r="J2568">
        <v>0</v>
      </c>
      <c r="K2568" t="str">
        <f>IF(employee[[#This Row],[LeaveOrNot]]=1, "Leave", "Active")</f>
        <v>Active</v>
      </c>
    </row>
    <row r="2569" spans="1:11" x14ac:dyDescent="0.25">
      <c r="A2569" t="str" cm="1">
        <f t="array" ref="A2569">"EMP" &amp; TEXT(ROW() - ROW(employee[#Headers]), "0000")</f>
        <v>EMP2568</v>
      </c>
      <c r="B2569" t="s">
        <v>9</v>
      </c>
      <c r="C2569">
        <v>2014</v>
      </c>
      <c r="D2569" t="s">
        <v>10</v>
      </c>
      <c r="E2569">
        <v>3</v>
      </c>
      <c r="F2569">
        <v>28</v>
      </c>
      <c r="G2569" t="s">
        <v>11</v>
      </c>
      <c r="H2569" t="s">
        <v>12</v>
      </c>
      <c r="I2569">
        <v>5</v>
      </c>
      <c r="J2569">
        <v>0</v>
      </c>
      <c r="K2569" t="str">
        <f>IF(employee[[#This Row],[LeaveOrNot]]=1, "Leave", "Active")</f>
        <v>Active</v>
      </c>
    </row>
    <row r="2570" spans="1:11" x14ac:dyDescent="0.25">
      <c r="A2570" t="str" cm="1">
        <f t="array" ref="A2570">"EMP" &amp; TEXT(ROW() - ROW(employee[#Headers]), "0000")</f>
        <v>EMP2569</v>
      </c>
      <c r="B2570" t="s">
        <v>9</v>
      </c>
      <c r="C2570">
        <v>2017</v>
      </c>
      <c r="D2570" t="s">
        <v>10</v>
      </c>
      <c r="E2570">
        <v>1</v>
      </c>
      <c r="F2570">
        <v>28</v>
      </c>
      <c r="G2570" t="s">
        <v>14</v>
      </c>
      <c r="H2570" t="s">
        <v>12</v>
      </c>
      <c r="I2570">
        <v>0</v>
      </c>
      <c r="J2570">
        <v>1</v>
      </c>
      <c r="K2570" t="str">
        <f>IF(employee[[#This Row],[LeaveOrNot]]=1, "Leave", "Active")</f>
        <v>Leave</v>
      </c>
    </row>
    <row r="2571" spans="1:11" x14ac:dyDescent="0.25">
      <c r="A2571" t="str" cm="1">
        <f t="array" ref="A2571">"EMP" &amp; TEXT(ROW() - ROW(employee[#Headers]), "0000")</f>
        <v>EMP2570</v>
      </c>
      <c r="B2571" t="s">
        <v>9</v>
      </c>
      <c r="C2571">
        <v>2016</v>
      </c>
      <c r="D2571" t="s">
        <v>10</v>
      </c>
      <c r="E2571">
        <v>3</v>
      </c>
      <c r="F2571">
        <v>27</v>
      </c>
      <c r="G2571" t="s">
        <v>11</v>
      </c>
      <c r="H2571" t="s">
        <v>17</v>
      </c>
      <c r="I2571">
        <v>5</v>
      </c>
      <c r="J2571">
        <v>0</v>
      </c>
      <c r="K2571" t="str">
        <f>IF(employee[[#This Row],[LeaveOrNot]]=1, "Leave", "Active")</f>
        <v>Active</v>
      </c>
    </row>
    <row r="2572" spans="1:11" x14ac:dyDescent="0.25">
      <c r="A2572" t="str" cm="1">
        <f t="array" ref="A2572">"EMP" &amp; TEXT(ROW() - ROW(employee[#Headers]), "0000")</f>
        <v>EMP2571</v>
      </c>
      <c r="B2572" t="s">
        <v>9</v>
      </c>
      <c r="C2572">
        <v>2013</v>
      </c>
      <c r="D2572" t="s">
        <v>10</v>
      </c>
      <c r="E2572">
        <v>3</v>
      </c>
      <c r="F2572">
        <v>28</v>
      </c>
      <c r="G2572" t="s">
        <v>11</v>
      </c>
      <c r="H2572" t="s">
        <v>12</v>
      </c>
      <c r="I2572">
        <v>5</v>
      </c>
      <c r="J2572">
        <v>0</v>
      </c>
      <c r="K2572" t="str">
        <f>IF(employee[[#This Row],[LeaveOrNot]]=1, "Leave", "Active")</f>
        <v>Active</v>
      </c>
    </row>
    <row r="2573" spans="1:11" x14ac:dyDescent="0.25">
      <c r="A2573" t="str" cm="1">
        <f t="array" ref="A2573">"EMP" &amp; TEXT(ROW() - ROW(employee[#Headers]), "0000")</f>
        <v>EMP2572</v>
      </c>
      <c r="B2573" t="s">
        <v>16</v>
      </c>
      <c r="C2573">
        <v>2013</v>
      </c>
      <c r="D2573" t="s">
        <v>15</v>
      </c>
      <c r="E2573">
        <v>3</v>
      </c>
      <c r="F2573">
        <v>30</v>
      </c>
      <c r="G2573" t="s">
        <v>11</v>
      </c>
      <c r="H2573" t="s">
        <v>12</v>
      </c>
      <c r="I2573">
        <v>2</v>
      </c>
      <c r="J2573">
        <v>1</v>
      </c>
      <c r="K2573" t="str">
        <f>IF(employee[[#This Row],[LeaveOrNot]]=1, "Leave", "Active")</f>
        <v>Leave</v>
      </c>
    </row>
    <row r="2574" spans="1:11" x14ac:dyDescent="0.25">
      <c r="A2574" t="str" cm="1">
        <f t="array" ref="A2574">"EMP" &amp; TEXT(ROW() - ROW(employee[#Headers]), "0000")</f>
        <v>EMP2573</v>
      </c>
      <c r="B2574" t="s">
        <v>16</v>
      </c>
      <c r="C2574">
        <v>2013</v>
      </c>
      <c r="D2574" t="s">
        <v>15</v>
      </c>
      <c r="E2574">
        <v>1</v>
      </c>
      <c r="F2574">
        <v>29</v>
      </c>
      <c r="G2574" t="s">
        <v>14</v>
      </c>
      <c r="H2574" t="s">
        <v>12</v>
      </c>
      <c r="I2574">
        <v>2</v>
      </c>
      <c r="J2574">
        <v>1</v>
      </c>
      <c r="K2574" t="str">
        <f>IF(employee[[#This Row],[LeaveOrNot]]=1, "Leave", "Active")</f>
        <v>Leave</v>
      </c>
    </row>
    <row r="2575" spans="1:11" x14ac:dyDescent="0.25">
      <c r="A2575" t="str" cm="1">
        <f t="array" ref="A2575">"EMP" &amp; TEXT(ROW() - ROW(employee[#Headers]), "0000")</f>
        <v>EMP2574</v>
      </c>
      <c r="B2575" t="s">
        <v>9</v>
      </c>
      <c r="C2575">
        <v>2017</v>
      </c>
      <c r="D2575" t="s">
        <v>10</v>
      </c>
      <c r="E2575">
        <v>3</v>
      </c>
      <c r="F2575">
        <v>26</v>
      </c>
      <c r="G2575" t="s">
        <v>11</v>
      </c>
      <c r="H2575" t="s">
        <v>12</v>
      </c>
      <c r="I2575">
        <v>4</v>
      </c>
      <c r="J2575">
        <v>0</v>
      </c>
      <c r="K2575" t="str">
        <f>IF(employee[[#This Row],[LeaveOrNot]]=1, "Leave", "Active")</f>
        <v>Active</v>
      </c>
    </row>
    <row r="2576" spans="1:11" x14ac:dyDescent="0.25">
      <c r="A2576" t="str" cm="1">
        <f t="array" ref="A2576">"EMP" &amp; TEXT(ROW() - ROW(employee[#Headers]), "0000")</f>
        <v>EMP2575</v>
      </c>
      <c r="B2576" t="s">
        <v>9</v>
      </c>
      <c r="C2576">
        <v>2015</v>
      </c>
      <c r="D2576" t="s">
        <v>13</v>
      </c>
      <c r="E2576">
        <v>3</v>
      </c>
      <c r="F2576">
        <v>28</v>
      </c>
      <c r="G2576" t="s">
        <v>11</v>
      </c>
      <c r="H2576" t="s">
        <v>12</v>
      </c>
      <c r="I2576">
        <v>3</v>
      </c>
      <c r="J2576">
        <v>0</v>
      </c>
      <c r="K2576" t="str">
        <f>IF(employee[[#This Row],[LeaveOrNot]]=1, "Leave", "Active")</f>
        <v>Active</v>
      </c>
    </row>
    <row r="2577" spans="1:11" x14ac:dyDescent="0.25">
      <c r="A2577" t="str" cm="1">
        <f t="array" ref="A2577">"EMP" &amp; TEXT(ROW() - ROW(employee[#Headers]), "0000")</f>
        <v>EMP2576</v>
      </c>
      <c r="B2577" t="s">
        <v>9</v>
      </c>
      <c r="C2577">
        <v>2013</v>
      </c>
      <c r="D2577" t="s">
        <v>10</v>
      </c>
      <c r="E2577">
        <v>3</v>
      </c>
      <c r="F2577">
        <v>29</v>
      </c>
      <c r="G2577" t="s">
        <v>11</v>
      </c>
      <c r="H2577" t="s">
        <v>12</v>
      </c>
      <c r="I2577">
        <v>2</v>
      </c>
      <c r="J2577">
        <v>0</v>
      </c>
      <c r="K2577" t="str">
        <f>IF(employee[[#This Row],[LeaveOrNot]]=1, "Leave", "Active")</f>
        <v>Active</v>
      </c>
    </row>
    <row r="2578" spans="1:11" x14ac:dyDescent="0.25">
      <c r="A2578" t="str" cm="1">
        <f t="array" ref="A2578">"EMP" &amp; TEXT(ROW() - ROW(employee[#Headers]), "0000")</f>
        <v>EMP2577</v>
      </c>
      <c r="B2578" t="s">
        <v>16</v>
      </c>
      <c r="C2578">
        <v>2017</v>
      </c>
      <c r="D2578" t="s">
        <v>15</v>
      </c>
      <c r="E2578">
        <v>2</v>
      </c>
      <c r="F2578">
        <v>28</v>
      </c>
      <c r="G2578" t="s">
        <v>14</v>
      </c>
      <c r="H2578" t="s">
        <v>12</v>
      </c>
      <c r="I2578">
        <v>2</v>
      </c>
      <c r="J2578">
        <v>0</v>
      </c>
      <c r="K2578" t="str">
        <f>IF(employee[[#This Row],[LeaveOrNot]]=1, "Leave", "Active")</f>
        <v>Active</v>
      </c>
    </row>
    <row r="2579" spans="1:11" x14ac:dyDescent="0.25">
      <c r="A2579" t="str" cm="1">
        <f t="array" ref="A2579">"EMP" &amp; TEXT(ROW() - ROW(employee[#Headers]), "0000")</f>
        <v>EMP2578</v>
      </c>
      <c r="B2579" t="s">
        <v>16</v>
      </c>
      <c r="C2579">
        <v>2017</v>
      </c>
      <c r="D2579" t="s">
        <v>15</v>
      </c>
      <c r="E2579">
        <v>2</v>
      </c>
      <c r="F2579">
        <v>30</v>
      </c>
      <c r="G2579" t="s">
        <v>14</v>
      </c>
      <c r="H2579" t="s">
        <v>12</v>
      </c>
      <c r="I2579">
        <v>2</v>
      </c>
      <c r="J2579">
        <v>0</v>
      </c>
      <c r="K2579" t="str">
        <f>IF(employee[[#This Row],[LeaveOrNot]]=1, "Leave", "Active")</f>
        <v>Active</v>
      </c>
    </row>
    <row r="2580" spans="1:11" x14ac:dyDescent="0.25">
      <c r="A2580" t="str" cm="1">
        <f t="array" ref="A2580">"EMP" &amp; TEXT(ROW() - ROW(employee[#Headers]), "0000")</f>
        <v>EMP2579</v>
      </c>
      <c r="B2580" t="s">
        <v>18</v>
      </c>
      <c r="C2580">
        <v>2013</v>
      </c>
      <c r="D2580" t="s">
        <v>15</v>
      </c>
      <c r="E2580">
        <v>3</v>
      </c>
      <c r="F2580">
        <v>27</v>
      </c>
      <c r="G2580" t="s">
        <v>14</v>
      </c>
      <c r="H2580" t="s">
        <v>12</v>
      </c>
      <c r="I2580">
        <v>5</v>
      </c>
      <c r="J2580">
        <v>0</v>
      </c>
      <c r="K2580" t="str">
        <f>IF(employee[[#This Row],[LeaveOrNot]]=1, "Leave", "Active")</f>
        <v>Active</v>
      </c>
    </row>
    <row r="2581" spans="1:11" x14ac:dyDescent="0.25">
      <c r="A2581" t="str" cm="1">
        <f t="array" ref="A2581">"EMP" &amp; TEXT(ROW() - ROW(employee[#Headers]), "0000")</f>
        <v>EMP2580</v>
      </c>
      <c r="B2581" t="s">
        <v>9</v>
      </c>
      <c r="C2581">
        <v>2016</v>
      </c>
      <c r="D2581" t="s">
        <v>13</v>
      </c>
      <c r="E2581">
        <v>3</v>
      </c>
      <c r="F2581">
        <v>26</v>
      </c>
      <c r="G2581" t="s">
        <v>11</v>
      </c>
      <c r="H2581" t="s">
        <v>12</v>
      </c>
      <c r="I2581">
        <v>4</v>
      </c>
      <c r="J2581">
        <v>0</v>
      </c>
      <c r="K2581" t="str">
        <f>IF(employee[[#This Row],[LeaveOrNot]]=1, "Leave", "Active")</f>
        <v>Active</v>
      </c>
    </row>
    <row r="2582" spans="1:11" x14ac:dyDescent="0.25">
      <c r="A2582" t="str" cm="1">
        <f t="array" ref="A2582">"EMP" &amp; TEXT(ROW() - ROW(employee[#Headers]), "0000")</f>
        <v>EMP2581</v>
      </c>
      <c r="B2582" t="s">
        <v>9</v>
      </c>
      <c r="C2582">
        <v>2017</v>
      </c>
      <c r="D2582" t="s">
        <v>15</v>
      </c>
      <c r="E2582">
        <v>2</v>
      </c>
      <c r="F2582">
        <v>26</v>
      </c>
      <c r="G2582" t="s">
        <v>14</v>
      </c>
      <c r="H2582" t="s">
        <v>12</v>
      </c>
      <c r="I2582">
        <v>4</v>
      </c>
      <c r="J2582">
        <v>0</v>
      </c>
      <c r="K2582" t="str">
        <f>IF(employee[[#This Row],[LeaveOrNot]]=1, "Leave", "Active")</f>
        <v>Active</v>
      </c>
    </row>
    <row r="2583" spans="1:11" x14ac:dyDescent="0.25">
      <c r="A2583" t="str" cm="1">
        <f t="array" ref="A2583">"EMP" &amp; TEXT(ROW() - ROW(employee[#Headers]), "0000")</f>
        <v>EMP2582</v>
      </c>
      <c r="B2583" t="s">
        <v>9</v>
      </c>
      <c r="C2583">
        <v>2016</v>
      </c>
      <c r="D2583" t="s">
        <v>10</v>
      </c>
      <c r="E2583">
        <v>3</v>
      </c>
      <c r="F2583">
        <v>28</v>
      </c>
      <c r="G2583" t="s">
        <v>14</v>
      </c>
      <c r="H2583" t="s">
        <v>12</v>
      </c>
      <c r="I2583">
        <v>1</v>
      </c>
      <c r="J2583">
        <v>1</v>
      </c>
      <c r="K2583" t="str">
        <f>IF(employee[[#This Row],[LeaveOrNot]]=1, "Leave", "Active")</f>
        <v>Leave</v>
      </c>
    </row>
    <row r="2584" spans="1:11" x14ac:dyDescent="0.25">
      <c r="A2584" t="str" cm="1">
        <f t="array" ref="A2584">"EMP" &amp; TEXT(ROW() - ROW(employee[#Headers]), "0000")</f>
        <v>EMP2583</v>
      </c>
      <c r="B2584" t="s">
        <v>9</v>
      </c>
      <c r="C2584">
        <v>2017</v>
      </c>
      <c r="D2584" t="s">
        <v>13</v>
      </c>
      <c r="E2584">
        <v>2</v>
      </c>
      <c r="F2584">
        <v>27</v>
      </c>
      <c r="G2584" t="s">
        <v>14</v>
      </c>
      <c r="H2584" t="s">
        <v>12</v>
      </c>
      <c r="I2584">
        <v>5</v>
      </c>
      <c r="J2584">
        <v>1</v>
      </c>
      <c r="K2584" t="str">
        <f>IF(employee[[#This Row],[LeaveOrNot]]=1, "Leave", "Active")</f>
        <v>Leave</v>
      </c>
    </row>
    <row r="2585" spans="1:11" x14ac:dyDescent="0.25">
      <c r="A2585" t="str" cm="1">
        <f t="array" ref="A2585">"EMP" &amp; TEXT(ROW() - ROW(employee[#Headers]), "0000")</f>
        <v>EMP2584</v>
      </c>
      <c r="B2585" t="s">
        <v>9</v>
      </c>
      <c r="C2585">
        <v>2012</v>
      </c>
      <c r="D2585" t="s">
        <v>10</v>
      </c>
      <c r="E2585">
        <v>3</v>
      </c>
      <c r="F2585">
        <v>27</v>
      </c>
      <c r="G2585" t="s">
        <v>14</v>
      </c>
      <c r="H2585" t="s">
        <v>12</v>
      </c>
      <c r="I2585">
        <v>5</v>
      </c>
      <c r="J2585">
        <v>0</v>
      </c>
      <c r="K2585" t="str">
        <f>IF(employee[[#This Row],[LeaveOrNot]]=1, "Leave", "Active")</f>
        <v>Active</v>
      </c>
    </row>
    <row r="2586" spans="1:11" x14ac:dyDescent="0.25">
      <c r="A2586" t="str" cm="1">
        <f t="array" ref="A2586">"EMP" &amp; TEXT(ROW() - ROW(employee[#Headers]), "0000")</f>
        <v>EMP2585</v>
      </c>
      <c r="B2586" t="s">
        <v>9</v>
      </c>
      <c r="C2586">
        <v>2014</v>
      </c>
      <c r="D2586" t="s">
        <v>10</v>
      </c>
      <c r="E2586">
        <v>3</v>
      </c>
      <c r="F2586">
        <v>26</v>
      </c>
      <c r="G2586" t="s">
        <v>11</v>
      </c>
      <c r="H2586" t="s">
        <v>12</v>
      </c>
      <c r="I2586">
        <v>4</v>
      </c>
      <c r="J2586">
        <v>1</v>
      </c>
      <c r="K2586" t="str">
        <f>IF(employee[[#This Row],[LeaveOrNot]]=1, "Leave", "Active")</f>
        <v>Leave</v>
      </c>
    </row>
    <row r="2587" spans="1:11" x14ac:dyDescent="0.25">
      <c r="A2587" t="str" cm="1">
        <f t="array" ref="A2587">"EMP" &amp; TEXT(ROW() - ROW(employee[#Headers]), "0000")</f>
        <v>EMP2586</v>
      </c>
      <c r="B2587" t="s">
        <v>9</v>
      </c>
      <c r="C2587">
        <v>2016</v>
      </c>
      <c r="D2587" t="s">
        <v>10</v>
      </c>
      <c r="E2587">
        <v>3</v>
      </c>
      <c r="F2587">
        <v>27</v>
      </c>
      <c r="G2587" t="s">
        <v>11</v>
      </c>
      <c r="H2587" t="s">
        <v>17</v>
      </c>
      <c r="I2587">
        <v>5</v>
      </c>
      <c r="J2587">
        <v>0</v>
      </c>
      <c r="K2587" t="str">
        <f>IF(employee[[#This Row],[LeaveOrNot]]=1, "Leave", "Active")</f>
        <v>Active</v>
      </c>
    </row>
    <row r="2588" spans="1:11" x14ac:dyDescent="0.25">
      <c r="A2588" t="str" cm="1">
        <f t="array" ref="A2588">"EMP" &amp; TEXT(ROW() - ROW(employee[#Headers]), "0000")</f>
        <v>EMP2587</v>
      </c>
      <c r="B2588" t="s">
        <v>9</v>
      </c>
      <c r="C2588">
        <v>2015</v>
      </c>
      <c r="D2588" t="s">
        <v>10</v>
      </c>
      <c r="E2588">
        <v>3</v>
      </c>
      <c r="F2588">
        <v>27</v>
      </c>
      <c r="G2588" t="s">
        <v>14</v>
      </c>
      <c r="H2588" t="s">
        <v>12</v>
      </c>
      <c r="I2588">
        <v>5</v>
      </c>
      <c r="J2588">
        <v>0</v>
      </c>
      <c r="K2588" t="str">
        <f>IF(employee[[#This Row],[LeaveOrNot]]=1, "Leave", "Active")</f>
        <v>Active</v>
      </c>
    </row>
    <row r="2589" spans="1:11" x14ac:dyDescent="0.25">
      <c r="A2589" t="str" cm="1">
        <f t="array" ref="A2589">"EMP" &amp; TEXT(ROW() - ROW(employee[#Headers]), "0000")</f>
        <v>EMP2588</v>
      </c>
      <c r="B2589" t="s">
        <v>9</v>
      </c>
      <c r="C2589">
        <v>2015</v>
      </c>
      <c r="D2589" t="s">
        <v>13</v>
      </c>
      <c r="E2589">
        <v>3</v>
      </c>
      <c r="F2589">
        <v>29</v>
      </c>
      <c r="G2589" t="s">
        <v>11</v>
      </c>
      <c r="H2589" t="s">
        <v>12</v>
      </c>
      <c r="I2589">
        <v>1</v>
      </c>
      <c r="J2589">
        <v>0</v>
      </c>
      <c r="K2589" t="str">
        <f>IF(employee[[#This Row],[LeaveOrNot]]=1, "Leave", "Active")</f>
        <v>Active</v>
      </c>
    </row>
    <row r="2590" spans="1:11" x14ac:dyDescent="0.25">
      <c r="A2590" t="str" cm="1">
        <f t="array" ref="A2590">"EMP" &amp; TEXT(ROW() - ROW(employee[#Headers]), "0000")</f>
        <v>EMP2589</v>
      </c>
      <c r="B2590" t="s">
        <v>9</v>
      </c>
      <c r="C2590">
        <v>2018</v>
      </c>
      <c r="D2590" t="s">
        <v>10</v>
      </c>
      <c r="E2590">
        <v>3</v>
      </c>
      <c r="F2590">
        <v>26</v>
      </c>
      <c r="G2590" t="s">
        <v>11</v>
      </c>
      <c r="H2590" t="s">
        <v>12</v>
      </c>
      <c r="I2590">
        <v>4</v>
      </c>
      <c r="J2590">
        <v>1</v>
      </c>
      <c r="K2590" t="str">
        <f>IF(employee[[#This Row],[LeaveOrNot]]=1, "Leave", "Active")</f>
        <v>Leave</v>
      </c>
    </row>
    <row r="2591" spans="1:11" x14ac:dyDescent="0.25">
      <c r="A2591" t="str" cm="1">
        <f t="array" ref="A2591">"EMP" &amp; TEXT(ROW() - ROW(employee[#Headers]), "0000")</f>
        <v>EMP2590</v>
      </c>
      <c r="B2591" t="s">
        <v>9</v>
      </c>
      <c r="C2591">
        <v>2012</v>
      </c>
      <c r="D2591" t="s">
        <v>10</v>
      </c>
      <c r="E2591">
        <v>3</v>
      </c>
      <c r="F2591">
        <v>26</v>
      </c>
      <c r="G2591" t="s">
        <v>14</v>
      </c>
      <c r="H2591" t="s">
        <v>12</v>
      </c>
      <c r="I2591">
        <v>4</v>
      </c>
      <c r="J2591">
        <v>0</v>
      </c>
      <c r="K2591" t="str">
        <f>IF(employee[[#This Row],[LeaveOrNot]]=1, "Leave", "Active")</f>
        <v>Active</v>
      </c>
    </row>
    <row r="2592" spans="1:11" x14ac:dyDescent="0.25">
      <c r="A2592" t="str" cm="1">
        <f t="array" ref="A2592">"EMP" &amp; TEXT(ROW() - ROW(employee[#Headers]), "0000")</f>
        <v>EMP2591</v>
      </c>
      <c r="B2592" t="s">
        <v>9</v>
      </c>
      <c r="C2592">
        <v>2017</v>
      </c>
      <c r="D2592" t="s">
        <v>10</v>
      </c>
      <c r="E2592">
        <v>3</v>
      </c>
      <c r="F2592">
        <v>27</v>
      </c>
      <c r="G2592" t="s">
        <v>11</v>
      </c>
      <c r="H2592" t="s">
        <v>17</v>
      </c>
      <c r="I2592">
        <v>5</v>
      </c>
      <c r="J2592">
        <v>0</v>
      </c>
      <c r="K2592" t="str">
        <f>IF(employee[[#This Row],[LeaveOrNot]]=1, "Leave", "Active")</f>
        <v>Active</v>
      </c>
    </row>
    <row r="2593" spans="1:11" x14ac:dyDescent="0.25">
      <c r="A2593" t="str" cm="1">
        <f t="array" ref="A2593">"EMP" &amp; TEXT(ROW() - ROW(employee[#Headers]), "0000")</f>
        <v>EMP2592</v>
      </c>
      <c r="B2593" t="s">
        <v>9</v>
      </c>
      <c r="C2593">
        <v>2015</v>
      </c>
      <c r="D2593" t="s">
        <v>13</v>
      </c>
      <c r="E2593">
        <v>3</v>
      </c>
      <c r="F2593">
        <v>30</v>
      </c>
      <c r="G2593" t="s">
        <v>14</v>
      </c>
      <c r="H2593" t="s">
        <v>12</v>
      </c>
      <c r="I2593">
        <v>0</v>
      </c>
      <c r="J2593">
        <v>1</v>
      </c>
      <c r="K2593" t="str">
        <f>IF(employee[[#This Row],[LeaveOrNot]]=1, "Leave", "Active")</f>
        <v>Leave</v>
      </c>
    </row>
    <row r="2594" spans="1:11" x14ac:dyDescent="0.25">
      <c r="A2594" t="str" cm="1">
        <f t="array" ref="A2594">"EMP" &amp; TEXT(ROW() - ROW(employee[#Headers]), "0000")</f>
        <v>EMP2593</v>
      </c>
      <c r="B2594" t="s">
        <v>9</v>
      </c>
      <c r="C2594">
        <v>2017</v>
      </c>
      <c r="D2594" t="s">
        <v>10</v>
      </c>
      <c r="E2594">
        <v>3</v>
      </c>
      <c r="F2594">
        <v>30</v>
      </c>
      <c r="G2594" t="s">
        <v>11</v>
      </c>
      <c r="H2594" t="s">
        <v>12</v>
      </c>
      <c r="I2594">
        <v>3</v>
      </c>
      <c r="J2594">
        <v>0</v>
      </c>
      <c r="K2594" t="str">
        <f>IF(employee[[#This Row],[LeaveOrNot]]=1, "Leave", "Active")</f>
        <v>Active</v>
      </c>
    </row>
    <row r="2595" spans="1:11" x14ac:dyDescent="0.25">
      <c r="A2595" t="str" cm="1">
        <f t="array" ref="A2595">"EMP" &amp; TEXT(ROW() - ROW(employee[#Headers]), "0000")</f>
        <v>EMP2594</v>
      </c>
      <c r="B2595" t="s">
        <v>18</v>
      </c>
      <c r="C2595">
        <v>2012</v>
      </c>
      <c r="D2595" t="s">
        <v>15</v>
      </c>
      <c r="E2595">
        <v>3</v>
      </c>
      <c r="F2595">
        <v>29</v>
      </c>
      <c r="G2595" t="s">
        <v>11</v>
      </c>
      <c r="H2595" t="s">
        <v>12</v>
      </c>
      <c r="I2595">
        <v>5</v>
      </c>
      <c r="J2595">
        <v>0</v>
      </c>
      <c r="K2595" t="str">
        <f>IF(employee[[#This Row],[LeaveOrNot]]=1, "Leave", "Active")</f>
        <v>Active</v>
      </c>
    </row>
    <row r="2596" spans="1:11" x14ac:dyDescent="0.25">
      <c r="A2596" t="str" cm="1">
        <f t="array" ref="A2596">"EMP" &amp; TEXT(ROW() - ROW(employee[#Headers]), "0000")</f>
        <v>EMP2595</v>
      </c>
      <c r="B2596" t="s">
        <v>9</v>
      </c>
      <c r="C2596">
        <v>2016</v>
      </c>
      <c r="D2596" t="s">
        <v>13</v>
      </c>
      <c r="E2596">
        <v>3</v>
      </c>
      <c r="F2596">
        <v>29</v>
      </c>
      <c r="G2596" t="s">
        <v>11</v>
      </c>
      <c r="H2596" t="s">
        <v>12</v>
      </c>
      <c r="I2596">
        <v>5</v>
      </c>
      <c r="J2596">
        <v>0</v>
      </c>
      <c r="K2596" t="str">
        <f>IF(employee[[#This Row],[LeaveOrNot]]=1, "Leave", "Active")</f>
        <v>Active</v>
      </c>
    </row>
    <row r="2597" spans="1:11" x14ac:dyDescent="0.25">
      <c r="A2597" t="str" cm="1">
        <f t="array" ref="A2597">"EMP" &amp; TEXT(ROW() - ROW(employee[#Headers]), "0000")</f>
        <v>EMP2596</v>
      </c>
      <c r="B2597" t="s">
        <v>9</v>
      </c>
      <c r="C2597">
        <v>2014</v>
      </c>
      <c r="D2597" t="s">
        <v>10</v>
      </c>
      <c r="E2597">
        <v>3</v>
      </c>
      <c r="F2597">
        <v>26</v>
      </c>
      <c r="G2597" t="s">
        <v>14</v>
      </c>
      <c r="H2597" t="s">
        <v>17</v>
      </c>
      <c r="I2597">
        <v>4</v>
      </c>
      <c r="J2597">
        <v>0</v>
      </c>
      <c r="K2597" t="str">
        <f>IF(employee[[#This Row],[LeaveOrNot]]=1, "Leave", "Active")</f>
        <v>Active</v>
      </c>
    </row>
    <row r="2598" spans="1:11" x14ac:dyDescent="0.25">
      <c r="A2598" t="str" cm="1">
        <f t="array" ref="A2598">"EMP" &amp; TEXT(ROW() - ROW(employee[#Headers]), "0000")</f>
        <v>EMP2597</v>
      </c>
      <c r="B2598" t="s">
        <v>18</v>
      </c>
      <c r="C2598">
        <v>2014</v>
      </c>
      <c r="D2598" t="s">
        <v>15</v>
      </c>
      <c r="E2598">
        <v>3</v>
      </c>
      <c r="F2598">
        <v>28</v>
      </c>
      <c r="G2598" t="s">
        <v>14</v>
      </c>
      <c r="H2598" t="s">
        <v>12</v>
      </c>
      <c r="I2598">
        <v>0</v>
      </c>
      <c r="J2598">
        <v>0</v>
      </c>
      <c r="K2598" t="str">
        <f>IF(employee[[#This Row],[LeaveOrNot]]=1, "Leave", "Active")</f>
        <v>Active</v>
      </c>
    </row>
    <row r="2599" spans="1:11" x14ac:dyDescent="0.25">
      <c r="A2599" t="str" cm="1">
        <f t="array" ref="A2599">"EMP" &amp; TEXT(ROW() - ROW(employee[#Headers]), "0000")</f>
        <v>EMP2598</v>
      </c>
      <c r="B2599" t="s">
        <v>9</v>
      </c>
      <c r="C2599">
        <v>2018</v>
      </c>
      <c r="D2599" t="s">
        <v>10</v>
      </c>
      <c r="E2599">
        <v>3</v>
      </c>
      <c r="F2599">
        <v>28</v>
      </c>
      <c r="G2599" t="s">
        <v>11</v>
      </c>
      <c r="H2599" t="s">
        <v>12</v>
      </c>
      <c r="I2599">
        <v>1</v>
      </c>
      <c r="J2599">
        <v>1</v>
      </c>
      <c r="K2599" t="str">
        <f>IF(employee[[#This Row],[LeaveOrNot]]=1, "Leave", "Active")</f>
        <v>Leave</v>
      </c>
    </row>
    <row r="2600" spans="1:11" x14ac:dyDescent="0.25">
      <c r="A2600" t="str" cm="1">
        <f t="array" ref="A2600">"EMP" &amp; TEXT(ROW() - ROW(employee[#Headers]), "0000")</f>
        <v>EMP2599</v>
      </c>
      <c r="B2600" t="s">
        <v>9</v>
      </c>
      <c r="C2600">
        <v>2013</v>
      </c>
      <c r="D2600" t="s">
        <v>15</v>
      </c>
      <c r="E2600">
        <v>3</v>
      </c>
      <c r="F2600">
        <v>27</v>
      </c>
      <c r="G2600" t="s">
        <v>14</v>
      </c>
      <c r="H2600" t="s">
        <v>17</v>
      </c>
      <c r="I2600">
        <v>5</v>
      </c>
      <c r="J2600">
        <v>0</v>
      </c>
      <c r="K2600" t="str">
        <f>IF(employee[[#This Row],[LeaveOrNot]]=1, "Leave", "Active")</f>
        <v>Active</v>
      </c>
    </row>
    <row r="2601" spans="1:11" x14ac:dyDescent="0.25">
      <c r="A2601" t="str" cm="1">
        <f t="array" ref="A2601">"EMP" &amp; TEXT(ROW() - ROW(employee[#Headers]), "0000")</f>
        <v>EMP2600</v>
      </c>
      <c r="B2601" t="s">
        <v>9</v>
      </c>
      <c r="C2601">
        <v>2013</v>
      </c>
      <c r="D2601" t="s">
        <v>10</v>
      </c>
      <c r="E2601">
        <v>3</v>
      </c>
      <c r="F2601">
        <v>28</v>
      </c>
      <c r="G2601" t="s">
        <v>11</v>
      </c>
      <c r="H2601" t="s">
        <v>12</v>
      </c>
      <c r="I2601">
        <v>2</v>
      </c>
      <c r="J2601">
        <v>0</v>
      </c>
      <c r="K2601" t="str">
        <f>IF(employee[[#This Row],[LeaveOrNot]]=1, "Leave", "Active")</f>
        <v>Active</v>
      </c>
    </row>
    <row r="2602" spans="1:11" x14ac:dyDescent="0.25">
      <c r="A2602" t="str" cm="1">
        <f t="array" ref="A2602">"EMP" &amp; TEXT(ROW() - ROW(employee[#Headers]), "0000")</f>
        <v>EMP2601</v>
      </c>
      <c r="B2602" t="s">
        <v>9</v>
      </c>
      <c r="C2602">
        <v>2018</v>
      </c>
      <c r="D2602" t="s">
        <v>10</v>
      </c>
      <c r="E2602">
        <v>3</v>
      </c>
      <c r="F2602">
        <v>29</v>
      </c>
      <c r="G2602" t="s">
        <v>11</v>
      </c>
      <c r="H2602" t="s">
        <v>12</v>
      </c>
      <c r="I2602">
        <v>0</v>
      </c>
      <c r="J2602">
        <v>1</v>
      </c>
      <c r="K2602" t="str">
        <f>IF(employee[[#This Row],[LeaveOrNot]]=1, "Leave", "Active")</f>
        <v>Leave</v>
      </c>
    </row>
    <row r="2603" spans="1:11" x14ac:dyDescent="0.25">
      <c r="A2603" t="str" cm="1">
        <f t="array" ref="A2603">"EMP" &amp; TEXT(ROW() - ROW(employee[#Headers]), "0000")</f>
        <v>EMP2602</v>
      </c>
      <c r="B2603" t="s">
        <v>9</v>
      </c>
      <c r="C2603">
        <v>2016</v>
      </c>
      <c r="D2603" t="s">
        <v>10</v>
      </c>
      <c r="E2603">
        <v>3</v>
      </c>
      <c r="F2603">
        <v>29</v>
      </c>
      <c r="G2603" t="s">
        <v>11</v>
      </c>
      <c r="H2603" t="s">
        <v>12</v>
      </c>
      <c r="I2603">
        <v>3</v>
      </c>
      <c r="J2603">
        <v>0</v>
      </c>
      <c r="K2603" t="str">
        <f>IF(employee[[#This Row],[LeaveOrNot]]=1, "Leave", "Active")</f>
        <v>Active</v>
      </c>
    </row>
    <row r="2604" spans="1:11" x14ac:dyDescent="0.25">
      <c r="A2604" t="str" cm="1">
        <f t="array" ref="A2604">"EMP" &amp; TEXT(ROW() - ROW(employee[#Headers]), "0000")</f>
        <v>EMP2603</v>
      </c>
      <c r="B2604" t="s">
        <v>9</v>
      </c>
      <c r="C2604">
        <v>2018</v>
      </c>
      <c r="D2604" t="s">
        <v>13</v>
      </c>
      <c r="E2604">
        <v>3</v>
      </c>
      <c r="F2604">
        <v>30</v>
      </c>
      <c r="G2604" t="s">
        <v>14</v>
      </c>
      <c r="H2604" t="s">
        <v>12</v>
      </c>
      <c r="I2604">
        <v>2</v>
      </c>
      <c r="J2604">
        <v>1</v>
      </c>
      <c r="K2604" t="str">
        <f>IF(employee[[#This Row],[LeaveOrNot]]=1, "Leave", "Active")</f>
        <v>Leave</v>
      </c>
    </row>
    <row r="2605" spans="1:11" x14ac:dyDescent="0.25">
      <c r="A2605" t="str" cm="1">
        <f t="array" ref="A2605">"EMP" &amp; TEXT(ROW() - ROW(employee[#Headers]), "0000")</f>
        <v>EMP2604</v>
      </c>
      <c r="B2605" t="s">
        <v>9</v>
      </c>
      <c r="C2605">
        <v>2013</v>
      </c>
      <c r="D2605" t="s">
        <v>10</v>
      </c>
      <c r="E2605">
        <v>3</v>
      </c>
      <c r="F2605">
        <v>26</v>
      </c>
      <c r="G2605" t="s">
        <v>11</v>
      </c>
      <c r="H2605" t="s">
        <v>12</v>
      </c>
      <c r="I2605">
        <v>4</v>
      </c>
      <c r="J2605">
        <v>0</v>
      </c>
      <c r="K2605" t="str">
        <f>IF(employee[[#This Row],[LeaveOrNot]]=1, "Leave", "Active")</f>
        <v>Active</v>
      </c>
    </row>
    <row r="2606" spans="1:11" x14ac:dyDescent="0.25">
      <c r="A2606" t="str" cm="1">
        <f t="array" ref="A2606">"EMP" &amp; TEXT(ROW() - ROW(employee[#Headers]), "0000")</f>
        <v>EMP2605</v>
      </c>
      <c r="B2606" t="s">
        <v>9</v>
      </c>
      <c r="C2606">
        <v>2014</v>
      </c>
      <c r="D2606" t="s">
        <v>13</v>
      </c>
      <c r="E2606">
        <v>3</v>
      </c>
      <c r="F2606">
        <v>29</v>
      </c>
      <c r="G2606" t="s">
        <v>11</v>
      </c>
      <c r="H2606" t="s">
        <v>12</v>
      </c>
      <c r="I2606">
        <v>3</v>
      </c>
      <c r="J2606">
        <v>0</v>
      </c>
      <c r="K2606" t="str">
        <f>IF(employee[[#This Row],[LeaveOrNot]]=1, "Leave", "Active")</f>
        <v>Active</v>
      </c>
    </row>
    <row r="2607" spans="1:11" x14ac:dyDescent="0.25">
      <c r="A2607" t="str" cm="1">
        <f t="array" ref="A2607">"EMP" &amp; TEXT(ROW() - ROW(employee[#Headers]), "0000")</f>
        <v>EMP2606</v>
      </c>
      <c r="B2607" t="s">
        <v>9</v>
      </c>
      <c r="C2607">
        <v>2013</v>
      </c>
      <c r="D2607" t="s">
        <v>13</v>
      </c>
      <c r="E2607">
        <v>3</v>
      </c>
      <c r="F2607">
        <v>30</v>
      </c>
      <c r="G2607" t="s">
        <v>11</v>
      </c>
      <c r="H2607" t="s">
        <v>12</v>
      </c>
      <c r="I2607">
        <v>4</v>
      </c>
      <c r="J2607">
        <v>0</v>
      </c>
      <c r="K2607" t="str">
        <f>IF(employee[[#This Row],[LeaveOrNot]]=1, "Leave", "Active")</f>
        <v>Active</v>
      </c>
    </row>
    <row r="2608" spans="1:11" x14ac:dyDescent="0.25">
      <c r="A2608" t="str" cm="1">
        <f t="array" ref="A2608">"EMP" &amp; TEXT(ROW() - ROW(employee[#Headers]), "0000")</f>
        <v>EMP2607</v>
      </c>
      <c r="B2608" t="s">
        <v>16</v>
      </c>
      <c r="C2608">
        <v>2015</v>
      </c>
      <c r="D2608" t="s">
        <v>15</v>
      </c>
      <c r="E2608">
        <v>3</v>
      </c>
      <c r="F2608">
        <v>29</v>
      </c>
      <c r="G2608" t="s">
        <v>11</v>
      </c>
      <c r="H2608" t="s">
        <v>12</v>
      </c>
      <c r="I2608">
        <v>2</v>
      </c>
      <c r="J2608">
        <v>0</v>
      </c>
      <c r="K2608" t="str">
        <f>IF(employee[[#This Row],[LeaveOrNot]]=1, "Leave", "Active")</f>
        <v>Active</v>
      </c>
    </row>
    <row r="2609" spans="1:11" x14ac:dyDescent="0.25">
      <c r="A2609" t="str" cm="1">
        <f t="array" ref="A2609">"EMP" &amp; TEXT(ROW() - ROW(employee[#Headers]), "0000")</f>
        <v>EMP2608</v>
      </c>
      <c r="B2609" t="s">
        <v>9</v>
      </c>
      <c r="C2609">
        <v>2018</v>
      </c>
      <c r="D2609" t="s">
        <v>13</v>
      </c>
      <c r="E2609">
        <v>3</v>
      </c>
      <c r="F2609">
        <v>27</v>
      </c>
      <c r="G2609" t="s">
        <v>11</v>
      </c>
      <c r="H2609" t="s">
        <v>12</v>
      </c>
      <c r="I2609">
        <v>5</v>
      </c>
      <c r="J2609">
        <v>1</v>
      </c>
      <c r="K2609" t="str">
        <f>IF(employee[[#This Row],[LeaveOrNot]]=1, "Leave", "Active")</f>
        <v>Leave</v>
      </c>
    </row>
    <row r="2610" spans="1:11" x14ac:dyDescent="0.25">
      <c r="A2610" t="str" cm="1">
        <f t="array" ref="A2610">"EMP" &amp; TEXT(ROW() - ROW(employee[#Headers]), "0000")</f>
        <v>EMP2609</v>
      </c>
      <c r="B2610" t="s">
        <v>9</v>
      </c>
      <c r="C2610">
        <v>2016</v>
      </c>
      <c r="D2610" t="s">
        <v>10</v>
      </c>
      <c r="E2610">
        <v>3</v>
      </c>
      <c r="F2610">
        <v>28</v>
      </c>
      <c r="G2610" t="s">
        <v>11</v>
      </c>
      <c r="H2610" t="s">
        <v>12</v>
      </c>
      <c r="I2610">
        <v>2</v>
      </c>
      <c r="J2610">
        <v>0</v>
      </c>
      <c r="K2610" t="str">
        <f>IF(employee[[#This Row],[LeaveOrNot]]=1, "Leave", "Active")</f>
        <v>Active</v>
      </c>
    </row>
    <row r="2611" spans="1:11" x14ac:dyDescent="0.25">
      <c r="A2611" t="str" cm="1">
        <f t="array" ref="A2611">"EMP" &amp; TEXT(ROW() - ROW(employee[#Headers]), "0000")</f>
        <v>EMP2610</v>
      </c>
      <c r="B2611" t="s">
        <v>9</v>
      </c>
      <c r="C2611">
        <v>2015</v>
      </c>
      <c r="D2611" t="s">
        <v>10</v>
      </c>
      <c r="E2611">
        <v>3</v>
      </c>
      <c r="F2611">
        <v>29</v>
      </c>
      <c r="G2611" t="s">
        <v>11</v>
      </c>
      <c r="H2611" t="s">
        <v>12</v>
      </c>
      <c r="I2611">
        <v>1</v>
      </c>
      <c r="J2611">
        <v>0</v>
      </c>
      <c r="K2611" t="str">
        <f>IF(employee[[#This Row],[LeaveOrNot]]=1, "Leave", "Active")</f>
        <v>Active</v>
      </c>
    </row>
    <row r="2612" spans="1:11" x14ac:dyDescent="0.25">
      <c r="A2612" t="str" cm="1">
        <f t="array" ref="A2612">"EMP" &amp; TEXT(ROW() - ROW(employee[#Headers]), "0000")</f>
        <v>EMP2611</v>
      </c>
      <c r="B2612" t="s">
        <v>9</v>
      </c>
      <c r="C2612">
        <v>2016</v>
      </c>
      <c r="D2612" t="s">
        <v>10</v>
      </c>
      <c r="E2612">
        <v>3</v>
      </c>
      <c r="F2612">
        <v>30</v>
      </c>
      <c r="G2612" t="s">
        <v>11</v>
      </c>
      <c r="H2612" t="s">
        <v>12</v>
      </c>
      <c r="I2612">
        <v>0</v>
      </c>
      <c r="J2612">
        <v>0</v>
      </c>
      <c r="K2612" t="str">
        <f>IF(employee[[#This Row],[LeaveOrNot]]=1, "Leave", "Active")</f>
        <v>Active</v>
      </c>
    </row>
    <row r="2613" spans="1:11" x14ac:dyDescent="0.25">
      <c r="A2613" t="str" cm="1">
        <f t="array" ref="A2613">"EMP" &amp; TEXT(ROW() - ROW(employee[#Headers]), "0000")</f>
        <v>EMP2612</v>
      </c>
      <c r="B2613" t="s">
        <v>9</v>
      </c>
      <c r="C2613">
        <v>2016</v>
      </c>
      <c r="D2613" t="s">
        <v>10</v>
      </c>
      <c r="E2613">
        <v>3</v>
      </c>
      <c r="F2613">
        <v>28</v>
      </c>
      <c r="G2613" t="s">
        <v>14</v>
      </c>
      <c r="H2613" t="s">
        <v>12</v>
      </c>
      <c r="I2613">
        <v>1</v>
      </c>
      <c r="J2613">
        <v>0</v>
      </c>
      <c r="K2613" t="str">
        <f>IF(employee[[#This Row],[LeaveOrNot]]=1, "Leave", "Active")</f>
        <v>Active</v>
      </c>
    </row>
    <row r="2614" spans="1:11" x14ac:dyDescent="0.25">
      <c r="A2614" t="str" cm="1">
        <f t="array" ref="A2614">"EMP" &amp; TEXT(ROW() - ROW(employee[#Headers]), "0000")</f>
        <v>EMP2613</v>
      </c>
      <c r="B2614" t="s">
        <v>9</v>
      </c>
      <c r="C2614">
        <v>2017</v>
      </c>
      <c r="D2614" t="s">
        <v>15</v>
      </c>
      <c r="E2614">
        <v>3</v>
      </c>
      <c r="F2614">
        <v>26</v>
      </c>
      <c r="G2614" t="s">
        <v>14</v>
      </c>
      <c r="H2614" t="s">
        <v>12</v>
      </c>
      <c r="I2614">
        <v>4</v>
      </c>
      <c r="J2614">
        <v>0</v>
      </c>
      <c r="K2614" t="str">
        <f>IF(employee[[#This Row],[LeaveOrNot]]=1, "Leave", "Active")</f>
        <v>Active</v>
      </c>
    </row>
    <row r="2615" spans="1:11" x14ac:dyDescent="0.25">
      <c r="A2615" t="str" cm="1">
        <f t="array" ref="A2615">"EMP" &amp; TEXT(ROW() - ROW(employee[#Headers]), "0000")</f>
        <v>EMP2614</v>
      </c>
      <c r="B2615" t="s">
        <v>9</v>
      </c>
      <c r="C2615">
        <v>2014</v>
      </c>
      <c r="D2615" t="s">
        <v>13</v>
      </c>
      <c r="E2615">
        <v>2</v>
      </c>
      <c r="F2615">
        <v>29</v>
      </c>
      <c r="G2615" t="s">
        <v>14</v>
      </c>
      <c r="H2615" t="s">
        <v>12</v>
      </c>
      <c r="I2615">
        <v>1</v>
      </c>
      <c r="J2615">
        <v>1</v>
      </c>
      <c r="K2615" t="str">
        <f>IF(employee[[#This Row],[LeaveOrNot]]=1, "Leave", "Active")</f>
        <v>Leave</v>
      </c>
    </row>
    <row r="2616" spans="1:11" x14ac:dyDescent="0.25">
      <c r="A2616" t="str" cm="1">
        <f t="array" ref="A2616">"EMP" &amp; TEXT(ROW() - ROW(employee[#Headers]), "0000")</f>
        <v>EMP2615</v>
      </c>
      <c r="B2616" t="s">
        <v>18</v>
      </c>
      <c r="C2616">
        <v>2013</v>
      </c>
      <c r="D2616" t="s">
        <v>15</v>
      </c>
      <c r="E2616">
        <v>3</v>
      </c>
      <c r="F2616">
        <v>30</v>
      </c>
      <c r="G2616" t="s">
        <v>14</v>
      </c>
      <c r="H2616" t="s">
        <v>12</v>
      </c>
      <c r="I2616">
        <v>2</v>
      </c>
      <c r="J2616">
        <v>0</v>
      </c>
      <c r="K2616" t="str">
        <f>IF(employee[[#This Row],[LeaveOrNot]]=1, "Leave", "Active")</f>
        <v>Active</v>
      </c>
    </row>
    <row r="2617" spans="1:11" x14ac:dyDescent="0.25">
      <c r="A2617" t="str" cm="1">
        <f t="array" ref="A2617">"EMP" &amp; TEXT(ROW() - ROW(employee[#Headers]), "0000")</f>
        <v>EMP2616</v>
      </c>
      <c r="B2617" t="s">
        <v>9</v>
      </c>
      <c r="C2617">
        <v>2016</v>
      </c>
      <c r="D2617" t="s">
        <v>10</v>
      </c>
      <c r="E2617">
        <v>3</v>
      </c>
      <c r="F2617">
        <v>28</v>
      </c>
      <c r="G2617" t="s">
        <v>11</v>
      </c>
      <c r="H2617" t="s">
        <v>17</v>
      </c>
      <c r="I2617">
        <v>3</v>
      </c>
      <c r="J2617">
        <v>0</v>
      </c>
      <c r="K2617" t="str">
        <f>IF(employee[[#This Row],[LeaveOrNot]]=1, "Leave", "Active")</f>
        <v>Active</v>
      </c>
    </row>
    <row r="2618" spans="1:11" x14ac:dyDescent="0.25">
      <c r="A2618" t="str" cm="1">
        <f t="array" ref="A2618">"EMP" &amp; TEXT(ROW() - ROW(employee[#Headers]), "0000")</f>
        <v>EMP2617</v>
      </c>
      <c r="B2618" t="s">
        <v>9</v>
      </c>
      <c r="C2618">
        <v>2015</v>
      </c>
      <c r="D2618" t="s">
        <v>10</v>
      </c>
      <c r="E2618">
        <v>3</v>
      </c>
      <c r="F2618">
        <v>28</v>
      </c>
      <c r="G2618" t="s">
        <v>11</v>
      </c>
      <c r="H2618" t="s">
        <v>12</v>
      </c>
      <c r="I2618">
        <v>1</v>
      </c>
      <c r="J2618">
        <v>0</v>
      </c>
      <c r="K2618" t="str">
        <f>IF(employee[[#This Row],[LeaveOrNot]]=1, "Leave", "Active")</f>
        <v>Active</v>
      </c>
    </row>
    <row r="2619" spans="1:11" x14ac:dyDescent="0.25">
      <c r="A2619" t="str" cm="1">
        <f t="array" ref="A2619">"EMP" &amp; TEXT(ROW() - ROW(employee[#Headers]), "0000")</f>
        <v>EMP2618</v>
      </c>
      <c r="B2619" t="s">
        <v>9</v>
      </c>
      <c r="C2619">
        <v>2016</v>
      </c>
      <c r="D2619" t="s">
        <v>13</v>
      </c>
      <c r="E2619">
        <v>3</v>
      </c>
      <c r="F2619">
        <v>28</v>
      </c>
      <c r="G2619" t="s">
        <v>11</v>
      </c>
      <c r="H2619" t="s">
        <v>12</v>
      </c>
      <c r="I2619">
        <v>5</v>
      </c>
      <c r="J2619">
        <v>0</v>
      </c>
      <c r="K2619" t="str">
        <f>IF(employee[[#This Row],[LeaveOrNot]]=1, "Leave", "Active")</f>
        <v>Active</v>
      </c>
    </row>
    <row r="2620" spans="1:11" x14ac:dyDescent="0.25">
      <c r="A2620" t="str" cm="1">
        <f t="array" ref="A2620">"EMP" &amp; TEXT(ROW() - ROW(employee[#Headers]), "0000")</f>
        <v>EMP2619</v>
      </c>
      <c r="B2620" t="s">
        <v>9</v>
      </c>
      <c r="C2620">
        <v>2017</v>
      </c>
      <c r="D2620" t="s">
        <v>13</v>
      </c>
      <c r="E2620">
        <v>2</v>
      </c>
      <c r="F2620">
        <v>28</v>
      </c>
      <c r="G2620" t="s">
        <v>14</v>
      </c>
      <c r="H2620" t="s">
        <v>12</v>
      </c>
      <c r="I2620">
        <v>1</v>
      </c>
      <c r="J2620">
        <v>1</v>
      </c>
      <c r="K2620" t="str">
        <f>IF(employee[[#This Row],[LeaveOrNot]]=1, "Leave", "Active")</f>
        <v>Leave</v>
      </c>
    </row>
    <row r="2621" spans="1:11" x14ac:dyDescent="0.25">
      <c r="A2621" t="str" cm="1">
        <f t="array" ref="A2621">"EMP" &amp; TEXT(ROW() - ROW(employee[#Headers]), "0000")</f>
        <v>EMP2620</v>
      </c>
      <c r="B2621" t="s">
        <v>9</v>
      </c>
      <c r="C2621">
        <v>2015</v>
      </c>
      <c r="D2621" t="s">
        <v>10</v>
      </c>
      <c r="E2621">
        <v>3</v>
      </c>
      <c r="F2621">
        <v>30</v>
      </c>
      <c r="G2621" t="s">
        <v>11</v>
      </c>
      <c r="H2621" t="s">
        <v>12</v>
      </c>
      <c r="I2621">
        <v>4</v>
      </c>
      <c r="J2621">
        <v>0</v>
      </c>
      <c r="K2621" t="str">
        <f>IF(employee[[#This Row],[LeaveOrNot]]=1, "Leave", "Active")</f>
        <v>Active</v>
      </c>
    </row>
    <row r="2622" spans="1:11" x14ac:dyDescent="0.25">
      <c r="A2622" t="str" cm="1">
        <f t="array" ref="A2622">"EMP" &amp; TEXT(ROW() - ROW(employee[#Headers]), "0000")</f>
        <v>EMP2621</v>
      </c>
      <c r="B2622" t="s">
        <v>16</v>
      </c>
      <c r="C2622">
        <v>2012</v>
      </c>
      <c r="D2622" t="s">
        <v>15</v>
      </c>
      <c r="E2622">
        <v>3</v>
      </c>
      <c r="F2622">
        <v>27</v>
      </c>
      <c r="G2622" t="s">
        <v>11</v>
      </c>
      <c r="H2622" t="s">
        <v>12</v>
      </c>
      <c r="I2622">
        <v>5</v>
      </c>
      <c r="J2622">
        <v>0</v>
      </c>
      <c r="K2622" t="str">
        <f>IF(employee[[#This Row],[LeaveOrNot]]=1, "Leave", "Active")</f>
        <v>Active</v>
      </c>
    </row>
    <row r="2623" spans="1:11" x14ac:dyDescent="0.25">
      <c r="A2623" t="str" cm="1">
        <f t="array" ref="A2623">"EMP" &amp; TEXT(ROW() - ROW(employee[#Headers]), "0000")</f>
        <v>EMP2622</v>
      </c>
      <c r="B2623" t="s">
        <v>16</v>
      </c>
      <c r="C2623">
        <v>2017</v>
      </c>
      <c r="D2623" t="s">
        <v>15</v>
      </c>
      <c r="E2623">
        <v>3</v>
      </c>
      <c r="F2623">
        <v>29</v>
      </c>
      <c r="G2623" t="s">
        <v>14</v>
      </c>
      <c r="H2623" t="s">
        <v>17</v>
      </c>
      <c r="I2623">
        <v>2</v>
      </c>
      <c r="J2623">
        <v>0</v>
      </c>
      <c r="K2623" t="str">
        <f>IF(employee[[#This Row],[LeaveOrNot]]=1, "Leave", "Active")</f>
        <v>Active</v>
      </c>
    </row>
    <row r="2624" spans="1:11" x14ac:dyDescent="0.25">
      <c r="A2624" t="str" cm="1">
        <f t="array" ref="A2624">"EMP" &amp; TEXT(ROW() - ROW(employee[#Headers]), "0000")</f>
        <v>EMP2623</v>
      </c>
      <c r="B2624" t="s">
        <v>9</v>
      </c>
      <c r="C2624">
        <v>2018</v>
      </c>
      <c r="D2624" t="s">
        <v>15</v>
      </c>
      <c r="E2624">
        <v>3</v>
      </c>
      <c r="F2624">
        <v>29</v>
      </c>
      <c r="G2624" t="s">
        <v>14</v>
      </c>
      <c r="H2624" t="s">
        <v>12</v>
      </c>
      <c r="I2624">
        <v>2</v>
      </c>
      <c r="J2624">
        <v>1</v>
      </c>
      <c r="K2624" t="str">
        <f>IF(employee[[#This Row],[LeaveOrNot]]=1, "Leave", "Active")</f>
        <v>Leave</v>
      </c>
    </row>
    <row r="2625" spans="1:11" x14ac:dyDescent="0.25">
      <c r="A2625" t="str" cm="1">
        <f t="array" ref="A2625">"EMP" &amp; TEXT(ROW() - ROW(employee[#Headers]), "0000")</f>
        <v>EMP2624</v>
      </c>
      <c r="B2625" t="s">
        <v>9</v>
      </c>
      <c r="C2625">
        <v>2018</v>
      </c>
      <c r="D2625" t="s">
        <v>10</v>
      </c>
      <c r="E2625">
        <v>3</v>
      </c>
      <c r="F2625">
        <v>29</v>
      </c>
      <c r="G2625" t="s">
        <v>11</v>
      </c>
      <c r="H2625" t="s">
        <v>12</v>
      </c>
      <c r="I2625">
        <v>0</v>
      </c>
      <c r="J2625">
        <v>1</v>
      </c>
      <c r="K2625" t="str">
        <f>IF(employee[[#This Row],[LeaveOrNot]]=1, "Leave", "Active")</f>
        <v>Leave</v>
      </c>
    </row>
    <row r="2626" spans="1:11" x14ac:dyDescent="0.25">
      <c r="A2626" t="str" cm="1">
        <f t="array" ref="A2626">"EMP" &amp; TEXT(ROW() - ROW(employee[#Headers]), "0000")</f>
        <v>EMP2625</v>
      </c>
      <c r="B2626" t="s">
        <v>9</v>
      </c>
      <c r="C2626">
        <v>2012</v>
      </c>
      <c r="D2626" t="s">
        <v>10</v>
      </c>
      <c r="E2626">
        <v>3</v>
      </c>
      <c r="F2626">
        <v>28</v>
      </c>
      <c r="G2626" t="s">
        <v>14</v>
      </c>
      <c r="H2626" t="s">
        <v>12</v>
      </c>
      <c r="I2626">
        <v>0</v>
      </c>
      <c r="J2626">
        <v>0</v>
      </c>
      <c r="K2626" t="str">
        <f>IF(employee[[#This Row],[LeaveOrNot]]=1, "Leave", "Active")</f>
        <v>Active</v>
      </c>
    </row>
    <row r="2627" spans="1:11" x14ac:dyDescent="0.25">
      <c r="A2627" t="str" cm="1">
        <f t="array" ref="A2627">"EMP" &amp; TEXT(ROW() - ROW(employee[#Headers]), "0000")</f>
        <v>EMP2626</v>
      </c>
      <c r="B2627" t="s">
        <v>9</v>
      </c>
      <c r="C2627">
        <v>2015</v>
      </c>
      <c r="D2627" t="s">
        <v>13</v>
      </c>
      <c r="E2627">
        <v>2</v>
      </c>
      <c r="F2627">
        <v>28</v>
      </c>
      <c r="G2627" t="s">
        <v>14</v>
      </c>
      <c r="H2627" t="s">
        <v>12</v>
      </c>
      <c r="I2627">
        <v>0</v>
      </c>
      <c r="J2627">
        <v>1</v>
      </c>
      <c r="K2627" t="str">
        <f>IF(employee[[#This Row],[LeaveOrNot]]=1, "Leave", "Active")</f>
        <v>Leave</v>
      </c>
    </row>
    <row r="2628" spans="1:11" x14ac:dyDescent="0.25">
      <c r="A2628" t="str" cm="1">
        <f t="array" ref="A2628">"EMP" &amp; TEXT(ROW() - ROW(employee[#Headers]), "0000")</f>
        <v>EMP2627</v>
      </c>
      <c r="B2628" t="s">
        <v>16</v>
      </c>
      <c r="C2628">
        <v>2017</v>
      </c>
      <c r="D2628" t="s">
        <v>15</v>
      </c>
      <c r="E2628">
        <v>2</v>
      </c>
      <c r="F2628">
        <v>27</v>
      </c>
      <c r="G2628" t="s">
        <v>14</v>
      </c>
      <c r="H2628" t="s">
        <v>12</v>
      </c>
      <c r="I2628">
        <v>5</v>
      </c>
      <c r="J2628">
        <v>1</v>
      </c>
      <c r="K2628" t="str">
        <f>IF(employee[[#This Row],[LeaveOrNot]]=1, "Leave", "Active")</f>
        <v>Leave</v>
      </c>
    </row>
    <row r="2629" spans="1:11" x14ac:dyDescent="0.25">
      <c r="A2629" t="str" cm="1">
        <f t="array" ref="A2629">"EMP" &amp; TEXT(ROW() - ROW(employee[#Headers]), "0000")</f>
        <v>EMP2628</v>
      </c>
      <c r="B2629" t="s">
        <v>9</v>
      </c>
      <c r="C2629">
        <v>2018</v>
      </c>
      <c r="D2629" t="s">
        <v>13</v>
      </c>
      <c r="E2629">
        <v>3</v>
      </c>
      <c r="F2629">
        <v>28</v>
      </c>
      <c r="G2629" t="s">
        <v>14</v>
      </c>
      <c r="H2629" t="s">
        <v>12</v>
      </c>
      <c r="I2629">
        <v>5</v>
      </c>
      <c r="J2629">
        <v>1</v>
      </c>
      <c r="K2629" t="str">
        <f>IF(employee[[#This Row],[LeaveOrNot]]=1, "Leave", "Active")</f>
        <v>Leave</v>
      </c>
    </row>
    <row r="2630" spans="1:11" x14ac:dyDescent="0.25">
      <c r="A2630" t="str" cm="1">
        <f t="array" ref="A2630">"EMP" &amp; TEXT(ROW() - ROW(employee[#Headers]), "0000")</f>
        <v>EMP2629</v>
      </c>
      <c r="B2630" t="s">
        <v>9</v>
      </c>
      <c r="C2630">
        <v>2016</v>
      </c>
      <c r="D2630" t="s">
        <v>13</v>
      </c>
      <c r="E2630">
        <v>3</v>
      </c>
      <c r="F2630">
        <v>28</v>
      </c>
      <c r="G2630" t="s">
        <v>11</v>
      </c>
      <c r="H2630" t="s">
        <v>12</v>
      </c>
      <c r="I2630">
        <v>1</v>
      </c>
      <c r="J2630">
        <v>0</v>
      </c>
      <c r="K2630" t="str">
        <f>IF(employee[[#This Row],[LeaveOrNot]]=1, "Leave", "Active")</f>
        <v>Active</v>
      </c>
    </row>
    <row r="2631" spans="1:11" x14ac:dyDescent="0.25">
      <c r="A2631" t="str" cm="1">
        <f t="array" ref="A2631">"EMP" &amp; TEXT(ROW() - ROW(employee[#Headers]), "0000")</f>
        <v>EMP2630</v>
      </c>
      <c r="B2631" t="s">
        <v>9</v>
      </c>
      <c r="C2631">
        <v>2014</v>
      </c>
      <c r="D2631" t="s">
        <v>10</v>
      </c>
      <c r="E2631">
        <v>1</v>
      </c>
      <c r="F2631">
        <v>26</v>
      </c>
      <c r="G2631" t="s">
        <v>11</v>
      </c>
      <c r="H2631" t="s">
        <v>12</v>
      </c>
      <c r="I2631">
        <v>4</v>
      </c>
      <c r="J2631">
        <v>1</v>
      </c>
      <c r="K2631" t="str">
        <f>IF(employee[[#This Row],[LeaveOrNot]]=1, "Leave", "Active")</f>
        <v>Leave</v>
      </c>
    </row>
    <row r="2632" spans="1:11" x14ac:dyDescent="0.25">
      <c r="A2632" t="str" cm="1">
        <f t="array" ref="A2632">"EMP" &amp; TEXT(ROW() - ROW(employee[#Headers]), "0000")</f>
        <v>EMP2631</v>
      </c>
      <c r="B2632" t="s">
        <v>9</v>
      </c>
      <c r="C2632">
        <v>2014</v>
      </c>
      <c r="D2632" t="s">
        <v>15</v>
      </c>
      <c r="E2632">
        <v>2</v>
      </c>
      <c r="F2632">
        <v>29</v>
      </c>
      <c r="G2632" t="s">
        <v>14</v>
      </c>
      <c r="H2632" t="s">
        <v>12</v>
      </c>
      <c r="I2632">
        <v>3</v>
      </c>
      <c r="J2632">
        <v>1</v>
      </c>
      <c r="K2632" t="str">
        <f>IF(employee[[#This Row],[LeaveOrNot]]=1, "Leave", "Active")</f>
        <v>Leave</v>
      </c>
    </row>
    <row r="2633" spans="1:11" x14ac:dyDescent="0.25">
      <c r="A2633" t="str" cm="1">
        <f t="array" ref="A2633">"EMP" &amp; TEXT(ROW() - ROW(employee[#Headers]), "0000")</f>
        <v>EMP2632</v>
      </c>
      <c r="B2633" t="s">
        <v>16</v>
      </c>
      <c r="C2633">
        <v>2014</v>
      </c>
      <c r="D2633" t="s">
        <v>13</v>
      </c>
      <c r="E2633">
        <v>3</v>
      </c>
      <c r="F2633">
        <v>26</v>
      </c>
      <c r="G2633" t="s">
        <v>11</v>
      </c>
      <c r="H2633" t="s">
        <v>12</v>
      </c>
      <c r="I2633">
        <v>4</v>
      </c>
      <c r="J2633">
        <v>1</v>
      </c>
      <c r="K2633" t="str">
        <f>IF(employee[[#This Row],[LeaveOrNot]]=1, "Leave", "Active")</f>
        <v>Leave</v>
      </c>
    </row>
    <row r="2634" spans="1:11" x14ac:dyDescent="0.25">
      <c r="A2634" t="str" cm="1">
        <f t="array" ref="A2634">"EMP" &amp; TEXT(ROW() - ROW(employee[#Headers]), "0000")</f>
        <v>EMP2633</v>
      </c>
      <c r="B2634" t="s">
        <v>9</v>
      </c>
      <c r="C2634">
        <v>2017</v>
      </c>
      <c r="D2634" t="s">
        <v>13</v>
      </c>
      <c r="E2634">
        <v>3</v>
      </c>
      <c r="F2634">
        <v>27</v>
      </c>
      <c r="G2634" t="s">
        <v>11</v>
      </c>
      <c r="H2634" t="s">
        <v>12</v>
      </c>
      <c r="I2634">
        <v>5</v>
      </c>
      <c r="J2634">
        <v>0</v>
      </c>
      <c r="K2634" t="str">
        <f>IF(employee[[#This Row],[LeaveOrNot]]=1, "Leave", "Active")</f>
        <v>Active</v>
      </c>
    </row>
    <row r="2635" spans="1:11" x14ac:dyDescent="0.25">
      <c r="A2635" t="str" cm="1">
        <f t="array" ref="A2635">"EMP" &amp; TEXT(ROW() - ROW(employee[#Headers]), "0000")</f>
        <v>EMP2634</v>
      </c>
      <c r="B2635" t="s">
        <v>9</v>
      </c>
      <c r="C2635">
        <v>2013</v>
      </c>
      <c r="D2635" t="s">
        <v>13</v>
      </c>
      <c r="E2635">
        <v>3</v>
      </c>
      <c r="F2635">
        <v>30</v>
      </c>
      <c r="G2635" t="s">
        <v>11</v>
      </c>
      <c r="H2635" t="s">
        <v>12</v>
      </c>
      <c r="I2635">
        <v>4</v>
      </c>
      <c r="J2635">
        <v>1</v>
      </c>
      <c r="K2635" t="str">
        <f>IF(employee[[#This Row],[LeaveOrNot]]=1, "Leave", "Active")</f>
        <v>Leave</v>
      </c>
    </row>
    <row r="2636" spans="1:11" x14ac:dyDescent="0.25">
      <c r="A2636" t="str" cm="1">
        <f t="array" ref="A2636">"EMP" &amp; TEXT(ROW() - ROW(employee[#Headers]), "0000")</f>
        <v>EMP2635</v>
      </c>
      <c r="B2636" t="s">
        <v>9</v>
      </c>
      <c r="C2636">
        <v>2015</v>
      </c>
      <c r="D2636" t="s">
        <v>10</v>
      </c>
      <c r="E2636">
        <v>3</v>
      </c>
      <c r="F2636">
        <v>30</v>
      </c>
      <c r="G2636" t="s">
        <v>11</v>
      </c>
      <c r="H2636" t="s">
        <v>12</v>
      </c>
      <c r="I2636">
        <v>3</v>
      </c>
      <c r="J2636">
        <v>0</v>
      </c>
      <c r="K2636" t="str">
        <f>IF(employee[[#This Row],[LeaveOrNot]]=1, "Leave", "Active")</f>
        <v>Active</v>
      </c>
    </row>
    <row r="2637" spans="1:11" x14ac:dyDescent="0.25">
      <c r="A2637" t="str" cm="1">
        <f t="array" ref="A2637">"EMP" &amp; TEXT(ROW() - ROW(employee[#Headers]), "0000")</f>
        <v>EMP2636</v>
      </c>
      <c r="B2637" t="s">
        <v>9</v>
      </c>
      <c r="C2637">
        <v>2012</v>
      </c>
      <c r="D2637" t="s">
        <v>10</v>
      </c>
      <c r="E2637">
        <v>3</v>
      </c>
      <c r="F2637">
        <v>29</v>
      </c>
      <c r="G2637" t="s">
        <v>11</v>
      </c>
      <c r="H2637" t="s">
        <v>12</v>
      </c>
      <c r="I2637">
        <v>2</v>
      </c>
      <c r="J2637">
        <v>1</v>
      </c>
      <c r="K2637" t="str">
        <f>IF(employee[[#This Row],[LeaveOrNot]]=1, "Leave", "Active")</f>
        <v>Leave</v>
      </c>
    </row>
    <row r="2638" spans="1:11" x14ac:dyDescent="0.25">
      <c r="A2638" t="str" cm="1">
        <f t="array" ref="A2638">"EMP" &amp; TEXT(ROW() - ROW(employee[#Headers]), "0000")</f>
        <v>EMP2637</v>
      </c>
      <c r="B2638" t="s">
        <v>9</v>
      </c>
      <c r="C2638">
        <v>2014</v>
      </c>
      <c r="D2638" t="s">
        <v>13</v>
      </c>
      <c r="E2638">
        <v>3</v>
      </c>
      <c r="F2638">
        <v>26</v>
      </c>
      <c r="G2638" t="s">
        <v>11</v>
      </c>
      <c r="H2638" t="s">
        <v>12</v>
      </c>
      <c r="I2638">
        <v>4</v>
      </c>
      <c r="J2638">
        <v>0</v>
      </c>
      <c r="K2638" t="str">
        <f>IF(employee[[#This Row],[LeaveOrNot]]=1, "Leave", "Active")</f>
        <v>Active</v>
      </c>
    </row>
    <row r="2639" spans="1:11" x14ac:dyDescent="0.25">
      <c r="A2639" t="str" cm="1">
        <f t="array" ref="A2639">"EMP" &amp; TEXT(ROW() - ROW(employee[#Headers]), "0000")</f>
        <v>EMP2638</v>
      </c>
      <c r="B2639" t="s">
        <v>9</v>
      </c>
      <c r="C2639">
        <v>2013</v>
      </c>
      <c r="D2639" t="s">
        <v>10</v>
      </c>
      <c r="E2639">
        <v>3</v>
      </c>
      <c r="F2639">
        <v>26</v>
      </c>
      <c r="G2639" t="s">
        <v>14</v>
      </c>
      <c r="H2639" t="s">
        <v>12</v>
      </c>
      <c r="I2639">
        <v>4</v>
      </c>
      <c r="J2639">
        <v>0</v>
      </c>
      <c r="K2639" t="str">
        <f>IF(employee[[#This Row],[LeaveOrNot]]=1, "Leave", "Active")</f>
        <v>Active</v>
      </c>
    </row>
    <row r="2640" spans="1:11" x14ac:dyDescent="0.25">
      <c r="A2640" t="str" cm="1">
        <f t="array" ref="A2640">"EMP" &amp; TEXT(ROW() - ROW(employee[#Headers]), "0000")</f>
        <v>EMP2639</v>
      </c>
      <c r="B2640" t="s">
        <v>16</v>
      </c>
      <c r="C2640">
        <v>2017</v>
      </c>
      <c r="D2640" t="s">
        <v>15</v>
      </c>
      <c r="E2640">
        <v>2</v>
      </c>
      <c r="F2640">
        <v>30</v>
      </c>
      <c r="G2640" t="s">
        <v>14</v>
      </c>
      <c r="H2640" t="s">
        <v>12</v>
      </c>
      <c r="I2640">
        <v>2</v>
      </c>
      <c r="J2640">
        <v>1</v>
      </c>
      <c r="K2640" t="str">
        <f>IF(employee[[#This Row],[LeaveOrNot]]=1, "Leave", "Active")</f>
        <v>Leave</v>
      </c>
    </row>
    <row r="2641" spans="1:11" x14ac:dyDescent="0.25">
      <c r="A2641" t="str" cm="1">
        <f t="array" ref="A2641">"EMP" &amp; TEXT(ROW() - ROW(employee[#Headers]), "0000")</f>
        <v>EMP2640</v>
      </c>
      <c r="B2641" t="s">
        <v>9</v>
      </c>
      <c r="C2641">
        <v>2012</v>
      </c>
      <c r="D2641" t="s">
        <v>13</v>
      </c>
      <c r="E2641">
        <v>3</v>
      </c>
      <c r="F2641">
        <v>29</v>
      </c>
      <c r="G2641" t="s">
        <v>11</v>
      </c>
      <c r="H2641" t="s">
        <v>12</v>
      </c>
      <c r="I2641">
        <v>0</v>
      </c>
      <c r="J2641">
        <v>0</v>
      </c>
      <c r="K2641" t="str">
        <f>IF(employee[[#This Row],[LeaveOrNot]]=1, "Leave", "Active")</f>
        <v>Active</v>
      </c>
    </row>
    <row r="2642" spans="1:11" x14ac:dyDescent="0.25">
      <c r="A2642" t="str" cm="1">
        <f t="array" ref="A2642">"EMP" &amp; TEXT(ROW() - ROW(employee[#Headers]), "0000")</f>
        <v>EMP2641</v>
      </c>
      <c r="B2642" t="s">
        <v>9</v>
      </c>
      <c r="C2642">
        <v>2015</v>
      </c>
      <c r="D2642" t="s">
        <v>13</v>
      </c>
      <c r="E2642">
        <v>1</v>
      </c>
      <c r="F2642">
        <v>30</v>
      </c>
      <c r="G2642" t="s">
        <v>14</v>
      </c>
      <c r="H2642" t="s">
        <v>12</v>
      </c>
      <c r="I2642">
        <v>0</v>
      </c>
      <c r="J2642">
        <v>1</v>
      </c>
      <c r="K2642" t="str">
        <f>IF(employee[[#This Row],[LeaveOrNot]]=1, "Leave", "Active")</f>
        <v>Leave</v>
      </c>
    </row>
    <row r="2643" spans="1:11" x14ac:dyDescent="0.25">
      <c r="A2643" t="str" cm="1">
        <f t="array" ref="A2643">"EMP" &amp; TEXT(ROW() - ROW(employee[#Headers]), "0000")</f>
        <v>EMP2642</v>
      </c>
      <c r="B2643" t="s">
        <v>9</v>
      </c>
      <c r="C2643">
        <v>2017</v>
      </c>
      <c r="D2643" t="s">
        <v>10</v>
      </c>
      <c r="E2643">
        <v>3</v>
      </c>
      <c r="F2643">
        <v>28</v>
      </c>
      <c r="G2643" t="s">
        <v>11</v>
      </c>
      <c r="H2643" t="s">
        <v>12</v>
      </c>
      <c r="I2643">
        <v>3</v>
      </c>
      <c r="J2643">
        <v>0</v>
      </c>
      <c r="K2643" t="str">
        <f>IF(employee[[#This Row],[LeaveOrNot]]=1, "Leave", "Active")</f>
        <v>Active</v>
      </c>
    </row>
    <row r="2644" spans="1:11" x14ac:dyDescent="0.25">
      <c r="A2644" t="str" cm="1">
        <f t="array" ref="A2644">"EMP" &amp; TEXT(ROW() - ROW(employee[#Headers]), "0000")</f>
        <v>EMP2643</v>
      </c>
      <c r="B2644" t="s">
        <v>9</v>
      </c>
      <c r="C2644">
        <v>2013</v>
      </c>
      <c r="D2644" t="s">
        <v>10</v>
      </c>
      <c r="E2644">
        <v>3</v>
      </c>
      <c r="F2644">
        <v>28</v>
      </c>
      <c r="G2644" t="s">
        <v>11</v>
      </c>
      <c r="H2644" t="s">
        <v>12</v>
      </c>
      <c r="I2644">
        <v>5</v>
      </c>
      <c r="J2644">
        <v>0</v>
      </c>
      <c r="K2644" t="str">
        <f>IF(employee[[#This Row],[LeaveOrNot]]=1, "Leave", "Active")</f>
        <v>Active</v>
      </c>
    </row>
    <row r="2645" spans="1:11" x14ac:dyDescent="0.25">
      <c r="A2645" t="str" cm="1">
        <f t="array" ref="A2645">"EMP" &amp; TEXT(ROW() - ROW(employee[#Headers]), "0000")</f>
        <v>EMP2644</v>
      </c>
      <c r="B2645" t="s">
        <v>9</v>
      </c>
      <c r="C2645">
        <v>2017</v>
      </c>
      <c r="D2645" t="s">
        <v>13</v>
      </c>
      <c r="E2645">
        <v>2</v>
      </c>
      <c r="F2645">
        <v>30</v>
      </c>
      <c r="G2645" t="s">
        <v>14</v>
      </c>
      <c r="H2645" t="s">
        <v>12</v>
      </c>
      <c r="I2645">
        <v>4</v>
      </c>
      <c r="J2645">
        <v>1</v>
      </c>
      <c r="K2645" t="str">
        <f>IF(employee[[#This Row],[LeaveOrNot]]=1, "Leave", "Active")</f>
        <v>Leave</v>
      </c>
    </row>
    <row r="2646" spans="1:11" x14ac:dyDescent="0.25">
      <c r="A2646" t="str" cm="1">
        <f t="array" ref="A2646">"EMP" &amp; TEXT(ROW() - ROW(employee[#Headers]), "0000")</f>
        <v>EMP2645</v>
      </c>
      <c r="B2646" t="s">
        <v>9</v>
      </c>
      <c r="C2646">
        <v>2017</v>
      </c>
      <c r="D2646" t="s">
        <v>13</v>
      </c>
      <c r="E2646">
        <v>2</v>
      </c>
      <c r="F2646">
        <v>28</v>
      </c>
      <c r="G2646" t="s">
        <v>11</v>
      </c>
      <c r="H2646" t="s">
        <v>12</v>
      </c>
      <c r="I2646">
        <v>5</v>
      </c>
      <c r="J2646">
        <v>0</v>
      </c>
      <c r="K2646" t="str">
        <f>IF(employee[[#This Row],[LeaveOrNot]]=1, "Leave", "Active")</f>
        <v>Active</v>
      </c>
    </row>
    <row r="2647" spans="1:11" x14ac:dyDescent="0.25">
      <c r="A2647" t="str" cm="1">
        <f t="array" ref="A2647">"EMP" &amp; TEXT(ROW() - ROW(employee[#Headers]), "0000")</f>
        <v>EMP2646</v>
      </c>
      <c r="B2647" t="s">
        <v>9</v>
      </c>
      <c r="C2647">
        <v>2014</v>
      </c>
      <c r="D2647" t="s">
        <v>15</v>
      </c>
      <c r="E2647">
        <v>3</v>
      </c>
      <c r="F2647">
        <v>27</v>
      </c>
      <c r="G2647" t="s">
        <v>14</v>
      </c>
      <c r="H2647" t="s">
        <v>12</v>
      </c>
      <c r="I2647">
        <v>5</v>
      </c>
      <c r="J2647">
        <v>1</v>
      </c>
      <c r="K2647" t="str">
        <f>IF(employee[[#This Row],[LeaveOrNot]]=1, "Leave", "Active")</f>
        <v>Leave</v>
      </c>
    </row>
    <row r="2648" spans="1:11" x14ac:dyDescent="0.25">
      <c r="A2648" t="str" cm="1">
        <f t="array" ref="A2648">"EMP" &amp; TEXT(ROW() - ROW(employee[#Headers]), "0000")</f>
        <v>EMP2647</v>
      </c>
      <c r="B2648" t="s">
        <v>9</v>
      </c>
      <c r="C2648">
        <v>2012</v>
      </c>
      <c r="D2648" t="s">
        <v>10</v>
      </c>
      <c r="E2648">
        <v>3</v>
      </c>
      <c r="F2648">
        <v>28</v>
      </c>
      <c r="G2648" t="s">
        <v>14</v>
      </c>
      <c r="H2648" t="s">
        <v>12</v>
      </c>
      <c r="I2648">
        <v>2</v>
      </c>
      <c r="J2648">
        <v>0</v>
      </c>
      <c r="K2648" t="str">
        <f>IF(employee[[#This Row],[LeaveOrNot]]=1, "Leave", "Active")</f>
        <v>Active</v>
      </c>
    </row>
    <row r="2649" spans="1:11" x14ac:dyDescent="0.25">
      <c r="A2649" t="str" cm="1">
        <f t="array" ref="A2649">"EMP" &amp; TEXT(ROW() - ROW(employee[#Headers]), "0000")</f>
        <v>EMP2648</v>
      </c>
      <c r="B2649" t="s">
        <v>9</v>
      </c>
      <c r="C2649">
        <v>2013</v>
      </c>
      <c r="D2649" t="s">
        <v>10</v>
      </c>
      <c r="E2649">
        <v>3</v>
      </c>
      <c r="F2649">
        <v>29</v>
      </c>
      <c r="G2649" t="s">
        <v>14</v>
      </c>
      <c r="H2649" t="s">
        <v>12</v>
      </c>
      <c r="I2649">
        <v>5</v>
      </c>
      <c r="J2649">
        <v>0</v>
      </c>
      <c r="K2649" t="str">
        <f>IF(employee[[#This Row],[LeaveOrNot]]=1, "Leave", "Active")</f>
        <v>Active</v>
      </c>
    </row>
    <row r="2650" spans="1:11" x14ac:dyDescent="0.25">
      <c r="A2650" t="str" cm="1">
        <f t="array" ref="A2650">"EMP" &amp; TEXT(ROW() - ROW(employee[#Headers]), "0000")</f>
        <v>EMP2649</v>
      </c>
      <c r="B2650" t="s">
        <v>9</v>
      </c>
      <c r="C2650">
        <v>2012</v>
      </c>
      <c r="D2650" t="s">
        <v>10</v>
      </c>
      <c r="E2650">
        <v>3</v>
      </c>
      <c r="F2650">
        <v>27</v>
      </c>
      <c r="G2650" t="s">
        <v>14</v>
      </c>
      <c r="H2650" t="s">
        <v>12</v>
      </c>
      <c r="I2650">
        <v>5</v>
      </c>
      <c r="J2650">
        <v>1</v>
      </c>
      <c r="K2650" t="str">
        <f>IF(employee[[#This Row],[LeaveOrNot]]=1, "Leave", "Active")</f>
        <v>Leave</v>
      </c>
    </row>
    <row r="2651" spans="1:11" x14ac:dyDescent="0.25">
      <c r="A2651" t="str" cm="1">
        <f t="array" ref="A2651">"EMP" &amp; TEXT(ROW() - ROW(employee[#Headers]), "0000")</f>
        <v>EMP2650</v>
      </c>
      <c r="B2651" t="s">
        <v>9</v>
      </c>
      <c r="C2651">
        <v>2017</v>
      </c>
      <c r="D2651" t="s">
        <v>13</v>
      </c>
      <c r="E2651">
        <v>2</v>
      </c>
      <c r="F2651">
        <v>28</v>
      </c>
      <c r="G2651" t="s">
        <v>14</v>
      </c>
      <c r="H2651" t="s">
        <v>12</v>
      </c>
      <c r="I2651">
        <v>3</v>
      </c>
      <c r="J2651">
        <v>1</v>
      </c>
      <c r="K2651" t="str">
        <f>IF(employee[[#This Row],[LeaveOrNot]]=1, "Leave", "Active")</f>
        <v>Leave</v>
      </c>
    </row>
    <row r="2652" spans="1:11" x14ac:dyDescent="0.25">
      <c r="A2652" t="str" cm="1">
        <f t="array" ref="A2652">"EMP" &amp; TEXT(ROW() - ROW(employee[#Headers]), "0000")</f>
        <v>EMP2651</v>
      </c>
      <c r="B2652" t="s">
        <v>9</v>
      </c>
      <c r="C2652">
        <v>2015</v>
      </c>
      <c r="D2652" t="s">
        <v>10</v>
      </c>
      <c r="E2652">
        <v>1</v>
      </c>
      <c r="F2652">
        <v>29</v>
      </c>
      <c r="G2652" t="s">
        <v>11</v>
      </c>
      <c r="H2652" t="s">
        <v>12</v>
      </c>
      <c r="I2652">
        <v>4</v>
      </c>
      <c r="J2652">
        <v>0</v>
      </c>
      <c r="K2652" t="str">
        <f>IF(employee[[#This Row],[LeaveOrNot]]=1, "Leave", "Active")</f>
        <v>Active</v>
      </c>
    </row>
    <row r="2653" spans="1:11" x14ac:dyDescent="0.25">
      <c r="A2653" t="str" cm="1">
        <f t="array" ref="A2653">"EMP" &amp; TEXT(ROW() - ROW(employee[#Headers]), "0000")</f>
        <v>EMP2652</v>
      </c>
      <c r="B2653" t="s">
        <v>9</v>
      </c>
      <c r="C2653">
        <v>2013</v>
      </c>
      <c r="D2653" t="s">
        <v>10</v>
      </c>
      <c r="E2653">
        <v>2</v>
      </c>
      <c r="F2653">
        <v>30</v>
      </c>
      <c r="G2653" t="s">
        <v>11</v>
      </c>
      <c r="H2653" t="s">
        <v>12</v>
      </c>
      <c r="I2653">
        <v>0</v>
      </c>
      <c r="J2653">
        <v>1</v>
      </c>
      <c r="K2653" t="str">
        <f>IF(employee[[#This Row],[LeaveOrNot]]=1, "Leave", "Active")</f>
        <v>Leave</v>
      </c>
    </row>
    <row r="2654" spans="1:11" x14ac:dyDescent="0.25">
      <c r="A2654" t="str" cm="1">
        <f t="array" ref="A2654">"EMP" &amp; TEXT(ROW() - ROW(employee[#Headers]), "0000")</f>
        <v>EMP2653</v>
      </c>
      <c r="B2654" t="s">
        <v>18</v>
      </c>
      <c r="C2654">
        <v>2018</v>
      </c>
      <c r="D2654" t="s">
        <v>10</v>
      </c>
      <c r="E2654">
        <v>3</v>
      </c>
      <c r="F2654">
        <v>28</v>
      </c>
      <c r="G2654" t="s">
        <v>11</v>
      </c>
      <c r="H2654" t="s">
        <v>12</v>
      </c>
      <c r="I2654">
        <v>2</v>
      </c>
      <c r="J2654">
        <v>1</v>
      </c>
      <c r="K2654" t="str">
        <f>IF(employee[[#This Row],[LeaveOrNot]]=1, "Leave", "Active")</f>
        <v>Leave</v>
      </c>
    </row>
    <row r="2655" spans="1:11" x14ac:dyDescent="0.25">
      <c r="A2655" t="str" cm="1">
        <f t="array" ref="A2655">"EMP" &amp; TEXT(ROW() - ROW(employee[#Headers]), "0000")</f>
        <v>EMP2654</v>
      </c>
      <c r="B2655" t="s">
        <v>9</v>
      </c>
      <c r="C2655">
        <v>2015</v>
      </c>
      <c r="D2655" t="s">
        <v>13</v>
      </c>
      <c r="E2655">
        <v>3</v>
      </c>
      <c r="F2655">
        <v>28</v>
      </c>
      <c r="G2655" t="s">
        <v>14</v>
      </c>
      <c r="H2655" t="s">
        <v>12</v>
      </c>
      <c r="I2655">
        <v>3</v>
      </c>
      <c r="J2655">
        <v>1</v>
      </c>
      <c r="K2655" t="str">
        <f>IF(employee[[#This Row],[LeaveOrNot]]=1, "Leave", "Active")</f>
        <v>Leave</v>
      </c>
    </row>
    <row r="2656" spans="1:11" x14ac:dyDescent="0.25">
      <c r="A2656" t="str" cm="1">
        <f t="array" ref="A2656">"EMP" &amp; TEXT(ROW() - ROW(employee[#Headers]), "0000")</f>
        <v>EMP2655</v>
      </c>
      <c r="B2656" t="s">
        <v>9</v>
      </c>
      <c r="C2656">
        <v>2015</v>
      </c>
      <c r="D2656" t="s">
        <v>10</v>
      </c>
      <c r="E2656">
        <v>3</v>
      </c>
      <c r="F2656">
        <v>27</v>
      </c>
      <c r="G2656" t="s">
        <v>11</v>
      </c>
      <c r="H2656" t="s">
        <v>12</v>
      </c>
      <c r="I2656">
        <v>5</v>
      </c>
      <c r="J2656">
        <v>0</v>
      </c>
      <c r="K2656" t="str">
        <f>IF(employee[[#This Row],[LeaveOrNot]]=1, "Leave", "Active")</f>
        <v>Active</v>
      </c>
    </row>
    <row r="2657" spans="1:11" x14ac:dyDescent="0.25">
      <c r="A2657" t="str" cm="1">
        <f t="array" ref="A2657">"EMP" &amp; TEXT(ROW() - ROW(employee[#Headers]), "0000")</f>
        <v>EMP2656</v>
      </c>
      <c r="B2657" t="s">
        <v>9</v>
      </c>
      <c r="C2657">
        <v>2015</v>
      </c>
      <c r="D2657" t="s">
        <v>10</v>
      </c>
      <c r="E2657">
        <v>3</v>
      </c>
      <c r="F2657">
        <v>30</v>
      </c>
      <c r="G2657" t="s">
        <v>14</v>
      </c>
      <c r="H2657" t="s">
        <v>12</v>
      </c>
      <c r="I2657">
        <v>3</v>
      </c>
      <c r="J2657">
        <v>1</v>
      </c>
      <c r="K2657" t="str">
        <f>IF(employee[[#This Row],[LeaveOrNot]]=1, "Leave", "Active")</f>
        <v>Leave</v>
      </c>
    </row>
    <row r="2658" spans="1:11" x14ac:dyDescent="0.25">
      <c r="A2658" t="str" cm="1">
        <f t="array" ref="A2658">"EMP" &amp; TEXT(ROW() - ROW(employee[#Headers]), "0000")</f>
        <v>EMP2657</v>
      </c>
      <c r="B2658" t="s">
        <v>9</v>
      </c>
      <c r="C2658">
        <v>2012</v>
      </c>
      <c r="D2658" t="s">
        <v>10</v>
      </c>
      <c r="E2658">
        <v>3</v>
      </c>
      <c r="F2658">
        <v>29</v>
      </c>
      <c r="G2658" t="s">
        <v>11</v>
      </c>
      <c r="H2658" t="s">
        <v>12</v>
      </c>
      <c r="I2658">
        <v>5</v>
      </c>
      <c r="J2658">
        <v>0</v>
      </c>
      <c r="K2658" t="str">
        <f>IF(employee[[#This Row],[LeaveOrNot]]=1, "Leave", "Active")</f>
        <v>Active</v>
      </c>
    </row>
    <row r="2659" spans="1:11" x14ac:dyDescent="0.25">
      <c r="A2659" t="str" cm="1">
        <f t="array" ref="A2659">"EMP" &amp; TEXT(ROW() - ROW(employee[#Headers]), "0000")</f>
        <v>EMP2658</v>
      </c>
      <c r="B2659" t="s">
        <v>9</v>
      </c>
      <c r="C2659">
        <v>2012</v>
      </c>
      <c r="D2659" t="s">
        <v>10</v>
      </c>
      <c r="E2659">
        <v>3</v>
      </c>
      <c r="F2659">
        <v>27</v>
      </c>
      <c r="G2659" t="s">
        <v>14</v>
      </c>
      <c r="H2659" t="s">
        <v>12</v>
      </c>
      <c r="I2659">
        <v>5</v>
      </c>
      <c r="J2659">
        <v>0</v>
      </c>
      <c r="K2659" t="str">
        <f>IF(employee[[#This Row],[LeaveOrNot]]=1, "Leave", "Active")</f>
        <v>Active</v>
      </c>
    </row>
    <row r="2660" spans="1:11" x14ac:dyDescent="0.25">
      <c r="A2660" t="str" cm="1">
        <f t="array" ref="A2660">"EMP" &amp; TEXT(ROW() - ROW(employee[#Headers]), "0000")</f>
        <v>EMP2659</v>
      </c>
      <c r="B2660" t="s">
        <v>9</v>
      </c>
      <c r="C2660">
        <v>2015</v>
      </c>
      <c r="D2660" t="s">
        <v>10</v>
      </c>
      <c r="E2660">
        <v>3</v>
      </c>
      <c r="F2660">
        <v>26</v>
      </c>
      <c r="G2660" t="s">
        <v>14</v>
      </c>
      <c r="H2660" t="s">
        <v>12</v>
      </c>
      <c r="I2660">
        <v>4</v>
      </c>
      <c r="J2660">
        <v>0</v>
      </c>
      <c r="K2660" t="str">
        <f>IF(employee[[#This Row],[LeaveOrNot]]=1, "Leave", "Active")</f>
        <v>Active</v>
      </c>
    </row>
    <row r="2661" spans="1:11" x14ac:dyDescent="0.25">
      <c r="A2661" t="str" cm="1">
        <f t="array" ref="A2661">"EMP" &amp; TEXT(ROW() - ROW(employee[#Headers]), "0000")</f>
        <v>EMP2660</v>
      </c>
      <c r="B2661" t="s">
        <v>9</v>
      </c>
      <c r="C2661">
        <v>2016</v>
      </c>
      <c r="D2661" t="s">
        <v>13</v>
      </c>
      <c r="E2661">
        <v>3</v>
      </c>
      <c r="F2661">
        <v>27</v>
      </c>
      <c r="G2661" t="s">
        <v>11</v>
      </c>
      <c r="H2661" t="s">
        <v>12</v>
      </c>
      <c r="I2661">
        <v>5</v>
      </c>
      <c r="J2661">
        <v>0</v>
      </c>
      <c r="K2661" t="str">
        <f>IF(employee[[#This Row],[LeaveOrNot]]=1, "Leave", "Active")</f>
        <v>Active</v>
      </c>
    </row>
    <row r="2662" spans="1:11" x14ac:dyDescent="0.25">
      <c r="A2662" t="str" cm="1">
        <f t="array" ref="A2662">"EMP" &amp; TEXT(ROW() - ROW(employee[#Headers]), "0000")</f>
        <v>EMP2661</v>
      </c>
      <c r="B2662" t="s">
        <v>9</v>
      </c>
      <c r="C2662">
        <v>2013</v>
      </c>
      <c r="D2662" t="s">
        <v>10</v>
      </c>
      <c r="E2662">
        <v>3</v>
      </c>
      <c r="F2662">
        <v>27</v>
      </c>
      <c r="G2662" t="s">
        <v>14</v>
      </c>
      <c r="H2662" t="s">
        <v>12</v>
      </c>
      <c r="I2662">
        <v>5</v>
      </c>
      <c r="J2662">
        <v>0</v>
      </c>
      <c r="K2662" t="str">
        <f>IF(employee[[#This Row],[LeaveOrNot]]=1, "Leave", "Active")</f>
        <v>Active</v>
      </c>
    </row>
    <row r="2663" spans="1:11" x14ac:dyDescent="0.25">
      <c r="A2663" t="str" cm="1">
        <f t="array" ref="A2663">"EMP" &amp; TEXT(ROW() - ROW(employee[#Headers]), "0000")</f>
        <v>EMP2662</v>
      </c>
      <c r="B2663" t="s">
        <v>9</v>
      </c>
      <c r="C2663">
        <v>2013</v>
      </c>
      <c r="D2663" t="s">
        <v>13</v>
      </c>
      <c r="E2663">
        <v>3</v>
      </c>
      <c r="F2663">
        <v>28</v>
      </c>
      <c r="G2663" t="s">
        <v>11</v>
      </c>
      <c r="H2663" t="s">
        <v>12</v>
      </c>
      <c r="I2663">
        <v>0</v>
      </c>
      <c r="J2663">
        <v>0</v>
      </c>
      <c r="K2663" t="str">
        <f>IF(employee[[#This Row],[LeaveOrNot]]=1, "Leave", "Active")</f>
        <v>Active</v>
      </c>
    </row>
    <row r="2664" spans="1:11" x14ac:dyDescent="0.25">
      <c r="A2664" t="str" cm="1">
        <f t="array" ref="A2664">"EMP" &amp; TEXT(ROW() - ROW(employee[#Headers]), "0000")</f>
        <v>EMP2663</v>
      </c>
      <c r="B2664" t="s">
        <v>9</v>
      </c>
      <c r="C2664">
        <v>2014</v>
      </c>
      <c r="D2664" t="s">
        <v>13</v>
      </c>
      <c r="E2664">
        <v>3</v>
      </c>
      <c r="F2664">
        <v>29</v>
      </c>
      <c r="G2664" t="s">
        <v>11</v>
      </c>
      <c r="H2664" t="s">
        <v>12</v>
      </c>
      <c r="I2664">
        <v>1</v>
      </c>
      <c r="J2664">
        <v>0</v>
      </c>
      <c r="K2664" t="str">
        <f>IF(employee[[#This Row],[LeaveOrNot]]=1, "Leave", "Active")</f>
        <v>Active</v>
      </c>
    </row>
    <row r="2665" spans="1:11" x14ac:dyDescent="0.25">
      <c r="A2665" t="str" cm="1">
        <f t="array" ref="A2665">"EMP" &amp; TEXT(ROW() - ROW(employee[#Headers]), "0000")</f>
        <v>EMP2664</v>
      </c>
      <c r="B2665" t="s">
        <v>9</v>
      </c>
      <c r="C2665">
        <v>2017</v>
      </c>
      <c r="D2665" t="s">
        <v>15</v>
      </c>
      <c r="E2665">
        <v>2</v>
      </c>
      <c r="F2665">
        <v>27</v>
      </c>
      <c r="G2665" t="s">
        <v>11</v>
      </c>
      <c r="H2665" t="s">
        <v>12</v>
      </c>
      <c r="I2665">
        <v>5</v>
      </c>
      <c r="J2665">
        <v>0</v>
      </c>
      <c r="K2665" t="str">
        <f>IF(employee[[#This Row],[LeaveOrNot]]=1, "Leave", "Active")</f>
        <v>Active</v>
      </c>
    </row>
    <row r="2666" spans="1:11" x14ac:dyDescent="0.25">
      <c r="A2666" t="str" cm="1">
        <f t="array" ref="A2666">"EMP" &amp; TEXT(ROW() - ROW(employee[#Headers]), "0000")</f>
        <v>EMP2665</v>
      </c>
      <c r="B2666" t="s">
        <v>9</v>
      </c>
      <c r="C2666">
        <v>2013</v>
      </c>
      <c r="D2666" t="s">
        <v>15</v>
      </c>
      <c r="E2666">
        <v>3</v>
      </c>
      <c r="F2666">
        <v>27</v>
      </c>
      <c r="G2666" t="s">
        <v>14</v>
      </c>
      <c r="H2666" t="s">
        <v>12</v>
      </c>
      <c r="I2666">
        <v>5</v>
      </c>
      <c r="J2666">
        <v>0</v>
      </c>
      <c r="K2666" t="str">
        <f>IF(employee[[#This Row],[LeaveOrNot]]=1, "Leave", "Active")</f>
        <v>Active</v>
      </c>
    </row>
    <row r="2667" spans="1:11" x14ac:dyDescent="0.25">
      <c r="A2667" t="str" cm="1">
        <f t="array" ref="A2667">"EMP" &amp; TEXT(ROW() - ROW(employee[#Headers]), "0000")</f>
        <v>EMP2666</v>
      </c>
      <c r="B2667" t="s">
        <v>9</v>
      </c>
      <c r="C2667">
        <v>2017</v>
      </c>
      <c r="D2667" t="s">
        <v>13</v>
      </c>
      <c r="E2667">
        <v>3</v>
      </c>
      <c r="F2667">
        <v>30</v>
      </c>
      <c r="G2667" t="s">
        <v>11</v>
      </c>
      <c r="H2667" t="s">
        <v>12</v>
      </c>
      <c r="I2667">
        <v>5</v>
      </c>
      <c r="J2667">
        <v>0</v>
      </c>
      <c r="K2667" t="str">
        <f>IF(employee[[#This Row],[LeaveOrNot]]=1, "Leave", "Active")</f>
        <v>Active</v>
      </c>
    </row>
    <row r="2668" spans="1:11" x14ac:dyDescent="0.25">
      <c r="A2668" t="str" cm="1">
        <f t="array" ref="A2668">"EMP" &amp; TEXT(ROW() - ROW(employee[#Headers]), "0000")</f>
        <v>EMP2667</v>
      </c>
      <c r="B2668" t="s">
        <v>9</v>
      </c>
      <c r="C2668">
        <v>2013</v>
      </c>
      <c r="D2668" t="s">
        <v>13</v>
      </c>
      <c r="E2668">
        <v>3</v>
      </c>
      <c r="F2668">
        <v>27</v>
      </c>
      <c r="G2668" t="s">
        <v>11</v>
      </c>
      <c r="H2668" t="s">
        <v>12</v>
      </c>
      <c r="I2668">
        <v>5</v>
      </c>
      <c r="J2668">
        <v>0</v>
      </c>
      <c r="K2668" t="str">
        <f>IF(employee[[#This Row],[LeaveOrNot]]=1, "Leave", "Active")</f>
        <v>Active</v>
      </c>
    </row>
    <row r="2669" spans="1:11" x14ac:dyDescent="0.25">
      <c r="A2669" t="str" cm="1">
        <f t="array" ref="A2669">"EMP" &amp; TEXT(ROW() - ROW(employee[#Headers]), "0000")</f>
        <v>EMP2668</v>
      </c>
      <c r="B2669" t="s">
        <v>9</v>
      </c>
      <c r="C2669">
        <v>2012</v>
      </c>
      <c r="D2669" t="s">
        <v>15</v>
      </c>
      <c r="E2669">
        <v>3</v>
      </c>
      <c r="F2669">
        <v>30</v>
      </c>
      <c r="G2669" t="s">
        <v>14</v>
      </c>
      <c r="H2669" t="s">
        <v>17</v>
      </c>
      <c r="I2669">
        <v>3</v>
      </c>
      <c r="J2669">
        <v>0</v>
      </c>
      <c r="K2669" t="str">
        <f>IF(employee[[#This Row],[LeaveOrNot]]=1, "Leave", "Active")</f>
        <v>Active</v>
      </c>
    </row>
    <row r="2670" spans="1:11" x14ac:dyDescent="0.25">
      <c r="A2670" t="str" cm="1">
        <f t="array" ref="A2670">"EMP" &amp; TEXT(ROW() - ROW(employee[#Headers]), "0000")</f>
        <v>EMP2669</v>
      </c>
      <c r="B2670" t="s">
        <v>9</v>
      </c>
      <c r="C2670">
        <v>2013</v>
      </c>
      <c r="D2670" t="s">
        <v>13</v>
      </c>
      <c r="E2670">
        <v>2</v>
      </c>
      <c r="F2670">
        <v>30</v>
      </c>
      <c r="G2670" t="s">
        <v>11</v>
      </c>
      <c r="H2670" t="s">
        <v>12</v>
      </c>
      <c r="I2670">
        <v>1</v>
      </c>
      <c r="J2670">
        <v>1</v>
      </c>
      <c r="K2670" t="str">
        <f>IF(employee[[#This Row],[LeaveOrNot]]=1, "Leave", "Active")</f>
        <v>Leave</v>
      </c>
    </row>
    <row r="2671" spans="1:11" x14ac:dyDescent="0.25">
      <c r="A2671" t="str" cm="1">
        <f t="array" ref="A2671">"EMP" &amp; TEXT(ROW() - ROW(employee[#Headers]), "0000")</f>
        <v>EMP2670</v>
      </c>
      <c r="B2671" t="s">
        <v>18</v>
      </c>
      <c r="C2671">
        <v>2015</v>
      </c>
      <c r="D2671" t="s">
        <v>15</v>
      </c>
      <c r="E2671">
        <v>3</v>
      </c>
      <c r="F2671">
        <v>27</v>
      </c>
      <c r="G2671" t="s">
        <v>14</v>
      </c>
      <c r="H2671" t="s">
        <v>12</v>
      </c>
      <c r="I2671">
        <v>5</v>
      </c>
      <c r="J2671">
        <v>0</v>
      </c>
      <c r="K2671" t="str">
        <f>IF(employee[[#This Row],[LeaveOrNot]]=1, "Leave", "Active")</f>
        <v>Active</v>
      </c>
    </row>
    <row r="2672" spans="1:11" x14ac:dyDescent="0.25">
      <c r="A2672" t="str" cm="1">
        <f t="array" ref="A2672">"EMP" &amp; TEXT(ROW() - ROW(employee[#Headers]), "0000")</f>
        <v>EMP2671</v>
      </c>
      <c r="B2672" t="s">
        <v>9</v>
      </c>
      <c r="C2672">
        <v>2014</v>
      </c>
      <c r="D2672" t="s">
        <v>13</v>
      </c>
      <c r="E2672">
        <v>3</v>
      </c>
      <c r="F2672">
        <v>26</v>
      </c>
      <c r="G2672" t="s">
        <v>11</v>
      </c>
      <c r="H2672" t="s">
        <v>12</v>
      </c>
      <c r="I2672">
        <v>4</v>
      </c>
      <c r="J2672">
        <v>0</v>
      </c>
      <c r="K2672" t="str">
        <f>IF(employee[[#This Row],[LeaveOrNot]]=1, "Leave", "Active")</f>
        <v>Active</v>
      </c>
    </row>
    <row r="2673" spans="1:11" x14ac:dyDescent="0.25">
      <c r="A2673" t="str" cm="1">
        <f t="array" ref="A2673">"EMP" &amp; TEXT(ROW() - ROW(employee[#Headers]), "0000")</f>
        <v>EMP2672</v>
      </c>
      <c r="B2673" t="s">
        <v>9</v>
      </c>
      <c r="C2673">
        <v>2015</v>
      </c>
      <c r="D2673" t="s">
        <v>13</v>
      </c>
      <c r="E2673">
        <v>2</v>
      </c>
      <c r="F2673">
        <v>27</v>
      </c>
      <c r="G2673" t="s">
        <v>14</v>
      </c>
      <c r="H2673" t="s">
        <v>17</v>
      </c>
      <c r="I2673">
        <v>5</v>
      </c>
      <c r="J2673">
        <v>1</v>
      </c>
      <c r="K2673" t="str">
        <f>IF(employee[[#This Row],[LeaveOrNot]]=1, "Leave", "Active")</f>
        <v>Leave</v>
      </c>
    </row>
    <row r="2674" spans="1:11" x14ac:dyDescent="0.25">
      <c r="A2674" t="str" cm="1">
        <f t="array" ref="A2674">"EMP" &amp; TEXT(ROW() - ROW(employee[#Headers]), "0000")</f>
        <v>EMP2673</v>
      </c>
      <c r="B2674" t="s">
        <v>16</v>
      </c>
      <c r="C2674">
        <v>2017</v>
      </c>
      <c r="D2674" t="s">
        <v>15</v>
      </c>
      <c r="E2674">
        <v>2</v>
      </c>
      <c r="F2674">
        <v>29</v>
      </c>
      <c r="G2674" t="s">
        <v>11</v>
      </c>
      <c r="H2674" t="s">
        <v>12</v>
      </c>
      <c r="I2674">
        <v>1</v>
      </c>
      <c r="J2674">
        <v>0</v>
      </c>
      <c r="K2674" t="str">
        <f>IF(employee[[#This Row],[LeaveOrNot]]=1, "Leave", "Active")</f>
        <v>Active</v>
      </c>
    </row>
    <row r="2675" spans="1:11" x14ac:dyDescent="0.25">
      <c r="A2675" t="str" cm="1">
        <f t="array" ref="A2675">"EMP" &amp; TEXT(ROW() - ROW(employee[#Headers]), "0000")</f>
        <v>EMP2674</v>
      </c>
      <c r="B2675" t="s">
        <v>9</v>
      </c>
      <c r="C2675">
        <v>2013</v>
      </c>
      <c r="D2675" t="s">
        <v>15</v>
      </c>
      <c r="E2675">
        <v>3</v>
      </c>
      <c r="F2675">
        <v>28</v>
      </c>
      <c r="G2675" t="s">
        <v>14</v>
      </c>
      <c r="H2675" t="s">
        <v>12</v>
      </c>
      <c r="I2675">
        <v>3</v>
      </c>
      <c r="J2675">
        <v>0</v>
      </c>
      <c r="K2675" t="str">
        <f>IF(employee[[#This Row],[LeaveOrNot]]=1, "Leave", "Active")</f>
        <v>Active</v>
      </c>
    </row>
    <row r="2676" spans="1:11" x14ac:dyDescent="0.25">
      <c r="A2676" t="str" cm="1">
        <f t="array" ref="A2676">"EMP" &amp; TEXT(ROW() - ROW(employee[#Headers]), "0000")</f>
        <v>EMP2675</v>
      </c>
      <c r="B2676" t="s">
        <v>16</v>
      </c>
      <c r="C2676">
        <v>2012</v>
      </c>
      <c r="D2676" t="s">
        <v>13</v>
      </c>
      <c r="E2676">
        <v>3</v>
      </c>
      <c r="F2676">
        <v>29</v>
      </c>
      <c r="G2676" t="s">
        <v>11</v>
      </c>
      <c r="H2676" t="s">
        <v>12</v>
      </c>
      <c r="I2676">
        <v>4</v>
      </c>
      <c r="J2676">
        <v>1</v>
      </c>
      <c r="K2676" t="str">
        <f>IF(employee[[#This Row],[LeaveOrNot]]=1, "Leave", "Active")</f>
        <v>Leave</v>
      </c>
    </row>
    <row r="2677" spans="1:11" x14ac:dyDescent="0.25">
      <c r="A2677" t="str" cm="1">
        <f t="array" ref="A2677">"EMP" &amp; TEXT(ROW() - ROW(employee[#Headers]), "0000")</f>
        <v>EMP2676</v>
      </c>
      <c r="B2677" t="s">
        <v>9</v>
      </c>
      <c r="C2677">
        <v>2014</v>
      </c>
      <c r="D2677" t="s">
        <v>15</v>
      </c>
      <c r="E2677">
        <v>3</v>
      </c>
      <c r="F2677">
        <v>28</v>
      </c>
      <c r="G2677" t="s">
        <v>14</v>
      </c>
      <c r="H2677" t="s">
        <v>12</v>
      </c>
      <c r="I2677">
        <v>3</v>
      </c>
      <c r="J2677">
        <v>0</v>
      </c>
      <c r="K2677" t="str">
        <f>IF(employee[[#This Row],[LeaveOrNot]]=1, "Leave", "Active")</f>
        <v>Active</v>
      </c>
    </row>
    <row r="2678" spans="1:11" x14ac:dyDescent="0.25">
      <c r="A2678" t="str" cm="1">
        <f t="array" ref="A2678">"EMP" &amp; TEXT(ROW() - ROW(employee[#Headers]), "0000")</f>
        <v>EMP2677</v>
      </c>
      <c r="B2678" t="s">
        <v>9</v>
      </c>
      <c r="C2678">
        <v>2018</v>
      </c>
      <c r="D2678" t="s">
        <v>10</v>
      </c>
      <c r="E2678">
        <v>3</v>
      </c>
      <c r="F2678">
        <v>27</v>
      </c>
      <c r="G2678" t="s">
        <v>11</v>
      </c>
      <c r="H2678" t="s">
        <v>17</v>
      </c>
      <c r="I2678">
        <v>5</v>
      </c>
      <c r="J2678">
        <v>1</v>
      </c>
      <c r="K2678" t="str">
        <f>IF(employee[[#This Row],[LeaveOrNot]]=1, "Leave", "Active")</f>
        <v>Leave</v>
      </c>
    </row>
    <row r="2679" spans="1:11" x14ac:dyDescent="0.25">
      <c r="A2679" t="str" cm="1">
        <f t="array" ref="A2679">"EMP" &amp; TEXT(ROW() - ROW(employee[#Headers]), "0000")</f>
        <v>EMP2678</v>
      </c>
      <c r="B2679" t="s">
        <v>9</v>
      </c>
      <c r="C2679">
        <v>2012</v>
      </c>
      <c r="D2679" t="s">
        <v>10</v>
      </c>
      <c r="E2679">
        <v>3</v>
      </c>
      <c r="F2679">
        <v>29</v>
      </c>
      <c r="G2679" t="s">
        <v>11</v>
      </c>
      <c r="H2679" t="s">
        <v>12</v>
      </c>
      <c r="I2679">
        <v>1</v>
      </c>
      <c r="J2679">
        <v>0</v>
      </c>
      <c r="K2679" t="str">
        <f>IF(employee[[#This Row],[LeaveOrNot]]=1, "Leave", "Active")</f>
        <v>Active</v>
      </c>
    </row>
    <row r="2680" spans="1:11" x14ac:dyDescent="0.25">
      <c r="A2680" t="str" cm="1">
        <f t="array" ref="A2680">"EMP" &amp; TEXT(ROW() - ROW(employee[#Headers]), "0000")</f>
        <v>EMP2679</v>
      </c>
      <c r="B2680" t="s">
        <v>9</v>
      </c>
      <c r="C2680">
        <v>2017</v>
      </c>
      <c r="D2680" t="s">
        <v>13</v>
      </c>
      <c r="E2680">
        <v>2</v>
      </c>
      <c r="F2680">
        <v>26</v>
      </c>
      <c r="G2680" t="s">
        <v>11</v>
      </c>
      <c r="H2680" t="s">
        <v>12</v>
      </c>
      <c r="I2680">
        <v>4</v>
      </c>
      <c r="J2680">
        <v>0</v>
      </c>
      <c r="K2680" t="str">
        <f>IF(employee[[#This Row],[LeaveOrNot]]=1, "Leave", "Active")</f>
        <v>Active</v>
      </c>
    </row>
    <row r="2681" spans="1:11" x14ac:dyDescent="0.25">
      <c r="A2681" t="str" cm="1">
        <f t="array" ref="A2681">"EMP" &amp; TEXT(ROW() - ROW(employee[#Headers]), "0000")</f>
        <v>EMP2680</v>
      </c>
      <c r="B2681" t="s">
        <v>9</v>
      </c>
      <c r="C2681">
        <v>2014</v>
      </c>
      <c r="D2681" t="s">
        <v>10</v>
      </c>
      <c r="E2681">
        <v>3</v>
      </c>
      <c r="F2681">
        <v>30</v>
      </c>
      <c r="G2681" t="s">
        <v>11</v>
      </c>
      <c r="H2681" t="s">
        <v>12</v>
      </c>
      <c r="I2681">
        <v>2</v>
      </c>
      <c r="J2681">
        <v>1</v>
      </c>
      <c r="K2681" t="str">
        <f>IF(employee[[#This Row],[LeaveOrNot]]=1, "Leave", "Active")</f>
        <v>Leave</v>
      </c>
    </row>
    <row r="2682" spans="1:11" x14ac:dyDescent="0.25">
      <c r="A2682" t="str" cm="1">
        <f t="array" ref="A2682">"EMP" &amp; TEXT(ROW() - ROW(employee[#Headers]), "0000")</f>
        <v>EMP2681</v>
      </c>
      <c r="B2682" t="s">
        <v>9</v>
      </c>
      <c r="C2682">
        <v>2014</v>
      </c>
      <c r="D2682" t="s">
        <v>15</v>
      </c>
      <c r="E2682">
        <v>3</v>
      </c>
      <c r="F2682">
        <v>29</v>
      </c>
      <c r="G2682" t="s">
        <v>11</v>
      </c>
      <c r="H2682" t="s">
        <v>12</v>
      </c>
      <c r="I2682">
        <v>4</v>
      </c>
      <c r="J2682">
        <v>0</v>
      </c>
      <c r="K2682" t="str">
        <f>IF(employee[[#This Row],[LeaveOrNot]]=1, "Leave", "Active")</f>
        <v>Active</v>
      </c>
    </row>
    <row r="2683" spans="1:11" x14ac:dyDescent="0.25">
      <c r="A2683" t="str" cm="1">
        <f t="array" ref="A2683">"EMP" &amp; TEXT(ROW() - ROW(employee[#Headers]), "0000")</f>
        <v>EMP2682</v>
      </c>
      <c r="B2683" t="s">
        <v>9</v>
      </c>
      <c r="C2683">
        <v>2015</v>
      </c>
      <c r="D2683" t="s">
        <v>13</v>
      </c>
      <c r="E2683">
        <v>2</v>
      </c>
      <c r="F2683">
        <v>26</v>
      </c>
      <c r="G2683" t="s">
        <v>14</v>
      </c>
      <c r="H2683" t="s">
        <v>12</v>
      </c>
      <c r="I2683">
        <v>4</v>
      </c>
      <c r="J2683">
        <v>1</v>
      </c>
      <c r="K2683" t="str">
        <f>IF(employee[[#This Row],[LeaveOrNot]]=1, "Leave", "Active")</f>
        <v>Leave</v>
      </c>
    </row>
    <row r="2684" spans="1:11" x14ac:dyDescent="0.25">
      <c r="A2684" t="str" cm="1">
        <f t="array" ref="A2684">"EMP" &amp; TEXT(ROW() - ROW(employee[#Headers]), "0000")</f>
        <v>EMP2683</v>
      </c>
      <c r="B2684" t="s">
        <v>9</v>
      </c>
      <c r="C2684">
        <v>2014</v>
      </c>
      <c r="D2684" t="s">
        <v>10</v>
      </c>
      <c r="E2684">
        <v>3</v>
      </c>
      <c r="F2684">
        <v>27</v>
      </c>
      <c r="G2684" t="s">
        <v>14</v>
      </c>
      <c r="H2684" t="s">
        <v>12</v>
      </c>
      <c r="I2684">
        <v>5</v>
      </c>
      <c r="J2684">
        <v>0</v>
      </c>
      <c r="K2684" t="str">
        <f>IF(employee[[#This Row],[LeaveOrNot]]=1, "Leave", "Active")</f>
        <v>Active</v>
      </c>
    </row>
    <row r="2685" spans="1:11" x14ac:dyDescent="0.25">
      <c r="A2685" t="str" cm="1">
        <f t="array" ref="A2685">"EMP" &amp; TEXT(ROW() - ROW(employee[#Headers]), "0000")</f>
        <v>EMP2684</v>
      </c>
      <c r="B2685" t="s">
        <v>16</v>
      </c>
      <c r="C2685">
        <v>2013</v>
      </c>
      <c r="D2685" t="s">
        <v>15</v>
      </c>
      <c r="E2685">
        <v>2</v>
      </c>
      <c r="F2685">
        <v>26</v>
      </c>
      <c r="G2685" t="s">
        <v>11</v>
      </c>
      <c r="H2685" t="s">
        <v>12</v>
      </c>
      <c r="I2685">
        <v>4</v>
      </c>
      <c r="J2685">
        <v>1</v>
      </c>
      <c r="K2685" t="str">
        <f>IF(employee[[#This Row],[LeaveOrNot]]=1, "Leave", "Active")</f>
        <v>Leave</v>
      </c>
    </row>
    <row r="2686" spans="1:11" x14ac:dyDescent="0.25">
      <c r="A2686" t="str" cm="1">
        <f t="array" ref="A2686">"EMP" &amp; TEXT(ROW() - ROW(employee[#Headers]), "0000")</f>
        <v>EMP2685</v>
      </c>
      <c r="B2686" t="s">
        <v>9</v>
      </c>
      <c r="C2686">
        <v>2013</v>
      </c>
      <c r="D2686" t="s">
        <v>15</v>
      </c>
      <c r="E2686">
        <v>3</v>
      </c>
      <c r="F2686">
        <v>29</v>
      </c>
      <c r="G2686" t="s">
        <v>14</v>
      </c>
      <c r="H2686" t="s">
        <v>12</v>
      </c>
      <c r="I2686">
        <v>2</v>
      </c>
      <c r="J2686">
        <v>0</v>
      </c>
      <c r="K2686" t="str">
        <f>IF(employee[[#This Row],[LeaveOrNot]]=1, "Leave", "Active")</f>
        <v>Active</v>
      </c>
    </row>
    <row r="2687" spans="1:11" x14ac:dyDescent="0.25">
      <c r="A2687" t="str" cm="1">
        <f t="array" ref="A2687">"EMP" &amp; TEXT(ROW() - ROW(employee[#Headers]), "0000")</f>
        <v>EMP2686</v>
      </c>
      <c r="B2687" t="s">
        <v>9</v>
      </c>
      <c r="C2687">
        <v>2016</v>
      </c>
      <c r="D2687" t="s">
        <v>10</v>
      </c>
      <c r="E2687">
        <v>2</v>
      </c>
      <c r="F2687">
        <v>30</v>
      </c>
      <c r="G2687" t="s">
        <v>14</v>
      </c>
      <c r="H2687" t="s">
        <v>12</v>
      </c>
      <c r="I2687">
        <v>4</v>
      </c>
      <c r="J2687">
        <v>1</v>
      </c>
      <c r="K2687" t="str">
        <f>IF(employee[[#This Row],[LeaveOrNot]]=1, "Leave", "Active")</f>
        <v>Leave</v>
      </c>
    </row>
    <row r="2688" spans="1:11" x14ac:dyDescent="0.25">
      <c r="A2688" t="str" cm="1">
        <f t="array" ref="A2688">"EMP" &amp; TEXT(ROW() - ROW(employee[#Headers]), "0000")</f>
        <v>EMP2687</v>
      </c>
      <c r="B2688" t="s">
        <v>9</v>
      </c>
      <c r="C2688">
        <v>2017</v>
      </c>
      <c r="D2688" t="s">
        <v>15</v>
      </c>
      <c r="E2688">
        <v>3</v>
      </c>
      <c r="F2688">
        <v>29</v>
      </c>
      <c r="G2688" t="s">
        <v>14</v>
      </c>
      <c r="H2688" t="s">
        <v>12</v>
      </c>
      <c r="I2688">
        <v>0</v>
      </c>
      <c r="J2688">
        <v>0</v>
      </c>
      <c r="K2688" t="str">
        <f>IF(employee[[#This Row],[LeaveOrNot]]=1, "Leave", "Active")</f>
        <v>Active</v>
      </c>
    </row>
    <row r="2689" spans="1:11" x14ac:dyDescent="0.25">
      <c r="A2689" t="str" cm="1">
        <f t="array" ref="A2689">"EMP" &amp; TEXT(ROW() - ROW(employee[#Headers]), "0000")</f>
        <v>EMP2688</v>
      </c>
      <c r="B2689" t="s">
        <v>9</v>
      </c>
      <c r="C2689">
        <v>2018</v>
      </c>
      <c r="D2689" t="s">
        <v>10</v>
      </c>
      <c r="E2689">
        <v>3</v>
      </c>
      <c r="F2689">
        <v>28</v>
      </c>
      <c r="G2689" t="s">
        <v>11</v>
      </c>
      <c r="H2689" t="s">
        <v>12</v>
      </c>
      <c r="I2689">
        <v>3</v>
      </c>
      <c r="J2689">
        <v>1</v>
      </c>
      <c r="K2689" t="str">
        <f>IF(employee[[#This Row],[LeaveOrNot]]=1, "Leave", "Active")</f>
        <v>Leave</v>
      </c>
    </row>
    <row r="2690" spans="1:11" x14ac:dyDescent="0.25">
      <c r="A2690" t="str" cm="1">
        <f t="array" ref="A2690">"EMP" &amp; TEXT(ROW() - ROW(employee[#Headers]), "0000")</f>
        <v>EMP2689</v>
      </c>
      <c r="B2690" t="s">
        <v>9</v>
      </c>
      <c r="C2690">
        <v>2014</v>
      </c>
      <c r="D2690" t="s">
        <v>10</v>
      </c>
      <c r="E2690">
        <v>3</v>
      </c>
      <c r="F2690">
        <v>29</v>
      </c>
      <c r="G2690" t="s">
        <v>11</v>
      </c>
      <c r="H2690" t="s">
        <v>12</v>
      </c>
      <c r="I2690">
        <v>4</v>
      </c>
      <c r="J2690">
        <v>0</v>
      </c>
      <c r="K2690" t="str">
        <f>IF(employee[[#This Row],[LeaveOrNot]]=1, "Leave", "Active")</f>
        <v>Active</v>
      </c>
    </row>
    <row r="2691" spans="1:11" x14ac:dyDescent="0.25">
      <c r="A2691" t="str" cm="1">
        <f t="array" ref="A2691">"EMP" &amp; TEXT(ROW() - ROW(employee[#Headers]), "0000")</f>
        <v>EMP2690</v>
      </c>
      <c r="B2691" t="s">
        <v>16</v>
      </c>
      <c r="C2691">
        <v>2017</v>
      </c>
      <c r="D2691" t="s">
        <v>15</v>
      </c>
      <c r="E2691">
        <v>2</v>
      </c>
      <c r="F2691">
        <v>30</v>
      </c>
      <c r="G2691" t="s">
        <v>14</v>
      </c>
      <c r="H2691" t="s">
        <v>12</v>
      </c>
      <c r="I2691">
        <v>2</v>
      </c>
      <c r="J2691">
        <v>0</v>
      </c>
      <c r="K2691" t="str">
        <f>IF(employee[[#This Row],[LeaveOrNot]]=1, "Leave", "Active")</f>
        <v>Active</v>
      </c>
    </row>
    <row r="2692" spans="1:11" x14ac:dyDescent="0.25">
      <c r="A2692" t="str" cm="1">
        <f t="array" ref="A2692">"EMP" &amp; TEXT(ROW() - ROW(employee[#Headers]), "0000")</f>
        <v>EMP2691</v>
      </c>
      <c r="B2692" t="s">
        <v>9</v>
      </c>
      <c r="C2692">
        <v>2018</v>
      </c>
      <c r="D2692" t="s">
        <v>10</v>
      </c>
      <c r="E2692">
        <v>3</v>
      </c>
      <c r="F2692">
        <v>29</v>
      </c>
      <c r="G2692" t="s">
        <v>11</v>
      </c>
      <c r="H2692" t="s">
        <v>17</v>
      </c>
      <c r="I2692">
        <v>2</v>
      </c>
      <c r="J2692">
        <v>1</v>
      </c>
      <c r="K2692" t="str">
        <f>IF(employee[[#This Row],[LeaveOrNot]]=1, "Leave", "Active")</f>
        <v>Leave</v>
      </c>
    </row>
    <row r="2693" spans="1:11" x14ac:dyDescent="0.25">
      <c r="A2693" t="str" cm="1">
        <f t="array" ref="A2693">"EMP" &amp; TEXT(ROW() - ROW(employee[#Headers]), "0000")</f>
        <v>EMP2692</v>
      </c>
      <c r="B2693" t="s">
        <v>9</v>
      </c>
      <c r="C2693">
        <v>2017</v>
      </c>
      <c r="D2693" t="s">
        <v>15</v>
      </c>
      <c r="E2693">
        <v>2</v>
      </c>
      <c r="F2693">
        <v>28</v>
      </c>
      <c r="G2693" t="s">
        <v>14</v>
      </c>
      <c r="H2693" t="s">
        <v>12</v>
      </c>
      <c r="I2693">
        <v>1</v>
      </c>
      <c r="J2693">
        <v>0</v>
      </c>
      <c r="K2693" t="str">
        <f>IF(employee[[#This Row],[LeaveOrNot]]=1, "Leave", "Active")</f>
        <v>Active</v>
      </c>
    </row>
    <row r="2694" spans="1:11" x14ac:dyDescent="0.25">
      <c r="A2694" t="str" cm="1">
        <f t="array" ref="A2694">"EMP" &amp; TEXT(ROW() - ROW(employee[#Headers]), "0000")</f>
        <v>EMP2693</v>
      </c>
      <c r="B2694" t="s">
        <v>9</v>
      </c>
      <c r="C2694">
        <v>2013</v>
      </c>
      <c r="D2694" t="s">
        <v>10</v>
      </c>
      <c r="E2694">
        <v>2</v>
      </c>
      <c r="F2694">
        <v>27</v>
      </c>
      <c r="G2694" t="s">
        <v>14</v>
      </c>
      <c r="H2694" t="s">
        <v>12</v>
      </c>
      <c r="I2694">
        <v>5</v>
      </c>
      <c r="J2694">
        <v>1</v>
      </c>
      <c r="K2694" t="str">
        <f>IF(employee[[#This Row],[LeaveOrNot]]=1, "Leave", "Active")</f>
        <v>Leave</v>
      </c>
    </row>
    <row r="2695" spans="1:11" x14ac:dyDescent="0.25">
      <c r="A2695" t="str" cm="1">
        <f t="array" ref="A2695">"EMP" &amp; TEXT(ROW() - ROW(employee[#Headers]), "0000")</f>
        <v>EMP2694</v>
      </c>
      <c r="B2695" t="s">
        <v>9</v>
      </c>
      <c r="C2695">
        <v>2015</v>
      </c>
      <c r="D2695" t="s">
        <v>10</v>
      </c>
      <c r="E2695">
        <v>3</v>
      </c>
      <c r="F2695">
        <v>30</v>
      </c>
      <c r="G2695" t="s">
        <v>11</v>
      </c>
      <c r="H2695" t="s">
        <v>12</v>
      </c>
      <c r="I2695">
        <v>4</v>
      </c>
      <c r="J2695">
        <v>0</v>
      </c>
      <c r="K2695" t="str">
        <f>IF(employee[[#This Row],[LeaveOrNot]]=1, "Leave", "Active")</f>
        <v>Active</v>
      </c>
    </row>
    <row r="2696" spans="1:11" x14ac:dyDescent="0.25">
      <c r="A2696" t="str" cm="1">
        <f t="array" ref="A2696">"EMP" &amp; TEXT(ROW() - ROW(employee[#Headers]), "0000")</f>
        <v>EMP2695</v>
      </c>
      <c r="B2696" t="s">
        <v>9</v>
      </c>
      <c r="C2696">
        <v>2012</v>
      </c>
      <c r="D2696" t="s">
        <v>10</v>
      </c>
      <c r="E2696">
        <v>3</v>
      </c>
      <c r="F2696">
        <v>26</v>
      </c>
      <c r="G2696" t="s">
        <v>11</v>
      </c>
      <c r="H2696" t="s">
        <v>12</v>
      </c>
      <c r="I2696">
        <v>4</v>
      </c>
      <c r="J2696">
        <v>0</v>
      </c>
      <c r="K2696" t="str">
        <f>IF(employee[[#This Row],[LeaveOrNot]]=1, "Leave", "Active")</f>
        <v>Active</v>
      </c>
    </row>
    <row r="2697" spans="1:11" x14ac:dyDescent="0.25">
      <c r="A2697" t="str" cm="1">
        <f t="array" ref="A2697">"EMP" &amp; TEXT(ROW() - ROW(employee[#Headers]), "0000")</f>
        <v>EMP2696</v>
      </c>
      <c r="B2697" t="s">
        <v>9</v>
      </c>
      <c r="C2697">
        <v>2016</v>
      </c>
      <c r="D2697" t="s">
        <v>10</v>
      </c>
      <c r="E2697">
        <v>3</v>
      </c>
      <c r="F2697">
        <v>26</v>
      </c>
      <c r="G2697" t="s">
        <v>11</v>
      </c>
      <c r="H2697" t="s">
        <v>12</v>
      </c>
      <c r="I2697">
        <v>4</v>
      </c>
      <c r="J2697">
        <v>0</v>
      </c>
      <c r="K2697" t="str">
        <f>IF(employee[[#This Row],[LeaveOrNot]]=1, "Leave", "Active")</f>
        <v>Active</v>
      </c>
    </row>
    <row r="2698" spans="1:11" x14ac:dyDescent="0.25">
      <c r="A2698" t="str" cm="1">
        <f t="array" ref="A2698">"EMP" &amp; TEXT(ROW() - ROW(employee[#Headers]), "0000")</f>
        <v>EMP2697</v>
      </c>
      <c r="B2698" t="s">
        <v>16</v>
      </c>
      <c r="C2698">
        <v>2017</v>
      </c>
      <c r="D2698" t="s">
        <v>10</v>
      </c>
      <c r="E2698">
        <v>2</v>
      </c>
      <c r="F2698">
        <v>30</v>
      </c>
      <c r="G2698" t="s">
        <v>11</v>
      </c>
      <c r="H2698" t="s">
        <v>12</v>
      </c>
      <c r="I2698">
        <v>3</v>
      </c>
      <c r="J2698">
        <v>0</v>
      </c>
      <c r="K2698" t="str">
        <f>IF(employee[[#This Row],[LeaveOrNot]]=1, "Leave", "Active")</f>
        <v>Active</v>
      </c>
    </row>
    <row r="2699" spans="1:11" x14ac:dyDescent="0.25">
      <c r="A2699" t="str" cm="1">
        <f t="array" ref="A2699">"EMP" &amp; TEXT(ROW() - ROW(employee[#Headers]), "0000")</f>
        <v>EMP2698</v>
      </c>
      <c r="B2699" t="s">
        <v>16</v>
      </c>
      <c r="C2699">
        <v>2017</v>
      </c>
      <c r="D2699" t="s">
        <v>15</v>
      </c>
      <c r="E2699">
        <v>2</v>
      </c>
      <c r="F2699">
        <v>29</v>
      </c>
      <c r="G2699" t="s">
        <v>11</v>
      </c>
      <c r="H2699" t="s">
        <v>12</v>
      </c>
      <c r="I2699">
        <v>4</v>
      </c>
      <c r="J2699">
        <v>0</v>
      </c>
      <c r="K2699" t="str">
        <f>IF(employee[[#This Row],[LeaveOrNot]]=1, "Leave", "Active")</f>
        <v>Active</v>
      </c>
    </row>
    <row r="2700" spans="1:11" x14ac:dyDescent="0.25">
      <c r="A2700" t="str" cm="1">
        <f t="array" ref="A2700">"EMP" &amp; TEXT(ROW() - ROW(employee[#Headers]), "0000")</f>
        <v>EMP2699</v>
      </c>
      <c r="B2700" t="s">
        <v>9</v>
      </c>
      <c r="C2700">
        <v>2014</v>
      </c>
      <c r="D2700" t="s">
        <v>10</v>
      </c>
      <c r="E2700">
        <v>3</v>
      </c>
      <c r="F2700">
        <v>28</v>
      </c>
      <c r="G2700" t="s">
        <v>11</v>
      </c>
      <c r="H2700" t="s">
        <v>12</v>
      </c>
      <c r="I2700">
        <v>3</v>
      </c>
      <c r="J2700">
        <v>0</v>
      </c>
      <c r="K2700" t="str">
        <f>IF(employee[[#This Row],[LeaveOrNot]]=1, "Leave", "Active")</f>
        <v>Active</v>
      </c>
    </row>
    <row r="2701" spans="1:11" x14ac:dyDescent="0.25">
      <c r="A2701" t="str" cm="1">
        <f t="array" ref="A2701">"EMP" &amp; TEXT(ROW() - ROW(employee[#Headers]), "0000")</f>
        <v>EMP2700</v>
      </c>
      <c r="B2701" t="s">
        <v>16</v>
      </c>
      <c r="C2701">
        <v>2017</v>
      </c>
      <c r="D2701" t="s">
        <v>15</v>
      </c>
      <c r="E2701">
        <v>3</v>
      </c>
      <c r="F2701">
        <v>27</v>
      </c>
      <c r="G2701" t="s">
        <v>11</v>
      </c>
      <c r="H2701" t="s">
        <v>12</v>
      </c>
      <c r="I2701">
        <v>5</v>
      </c>
      <c r="J2701">
        <v>1</v>
      </c>
      <c r="K2701" t="str">
        <f>IF(employee[[#This Row],[LeaveOrNot]]=1, "Leave", "Active")</f>
        <v>Leave</v>
      </c>
    </row>
    <row r="2702" spans="1:11" x14ac:dyDescent="0.25">
      <c r="A2702" t="str" cm="1">
        <f t="array" ref="A2702">"EMP" &amp; TEXT(ROW() - ROW(employee[#Headers]), "0000")</f>
        <v>EMP2701</v>
      </c>
      <c r="B2702" t="s">
        <v>9</v>
      </c>
      <c r="C2702">
        <v>2014</v>
      </c>
      <c r="D2702" t="s">
        <v>10</v>
      </c>
      <c r="E2702">
        <v>3</v>
      </c>
      <c r="F2702">
        <v>27</v>
      </c>
      <c r="G2702" t="s">
        <v>11</v>
      </c>
      <c r="H2702" t="s">
        <v>12</v>
      </c>
      <c r="I2702">
        <v>5</v>
      </c>
      <c r="J2702">
        <v>0</v>
      </c>
      <c r="K2702" t="str">
        <f>IF(employee[[#This Row],[LeaveOrNot]]=1, "Leave", "Active")</f>
        <v>Active</v>
      </c>
    </row>
    <row r="2703" spans="1:11" x14ac:dyDescent="0.25">
      <c r="A2703" t="str" cm="1">
        <f t="array" ref="A2703">"EMP" &amp; TEXT(ROW() - ROW(employee[#Headers]), "0000")</f>
        <v>EMP2702</v>
      </c>
      <c r="B2703" t="s">
        <v>9</v>
      </c>
      <c r="C2703">
        <v>2017</v>
      </c>
      <c r="D2703" t="s">
        <v>15</v>
      </c>
      <c r="E2703">
        <v>3</v>
      </c>
      <c r="F2703">
        <v>27</v>
      </c>
      <c r="G2703" t="s">
        <v>11</v>
      </c>
      <c r="H2703" t="s">
        <v>12</v>
      </c>
      <c r="I2703">
        <v>5</v>
      </c>
      <c r="J2703">
        <v>0</v>
      </c>
      <c r="K2703" t="str">
        <f>IF(employee[[#This Row],[LeaveOrNot]]=1, "Leave", "Active")</f>
        <v>Active</v>
      </c>
    </row>
    <row r="2704" spans="1:11" x14ac:dyDescent="0.25">
      <c r="A2704" t="str" cm="1">
        <f t="array" ref="A2704">"EMP" &amp; TEXT(ROW() - ROW(employee[#Headers]), "0000")</f>
        <v>EMP2703</v>
      </c>
      <c r="B2704" t="s">
        <v>9</v>
      </c>
      <c r="C2704">
        <v>2016</v>
      </c>
      <c r="D2704" t="s">
        <v>13</v>
      </c>
      <c r="E2704">
        <v>3</v>
      </c>
      <c r="F2704">
        <v>30</v>
      </c>
      <c r="G2704" t="s">
        <v>11</v>
      </c>
      <c r="H2704" t="s">
        <v>12</v>
      </c>
      <c r="I2704">
        <v>0</v>
      </c>
      <c r="J2704">
        <v>0</v>
      </c>
      <c r="K2704" t="str">
        <f>IF(employee[[#This Row],[LeaveOrNot]]=1, "Leave", "Active")</f>
        <v>Active</v>
      </c>
    </row>
    <row r="2705" spans="1:11" x14ac:dyDescent="0.25">
      <c r="A2705" t="str" cm="1">
        <f t="array" ref="A2705">"EMP" &amp; TEXT(ROW() - ROW(employee[#Headers]), "0000")</f>
        <v>EMP2704</v>
      </c>
      <c r="B2705" t="s">
        <v>9</v>
      </c>
      <c r="C2705">
        <v>2015</v>
      </c>
      <c r="D2705" t="s">
        <v>10</v>
      </c>
      <c r="E2705">
        <v>3</v>
      </c>
      <c r="F2705">
        <v>29</v>
      </c>
      <c r="G2705" t="s">
        <v>14</v>
      </c>
      <c r="H2705" t="s">
        <v>12</v>
      </c>
      <c r="I2705">
        <v>0</v>
      </c>
      <c r="J2705">
        <v>0</v>
      </c>
      <c r="K2705" t="str">
        <f>IF(employee[[#This Row],[LeaveOrNot]]=1, "Leave", "Active")</f>
        <v>Active</v>
      </c>
    </row>
    <row r="2706" spans="1:11" x14ac:dyDescent="0.25">
      <c r="A2706" t="str" cm="1">
        <f t="array" ref="A2706">"EMP" &amp; TEXT(ROW() - ROW(employee[#Headers]), "0000")</f>
        <v>EMP2705</v>
      </c>
      <c r="B2706" t="s">
        <v>9</v>
      </c>
      <c r="C2706">
        <v>2015</v>
      </c>
      <c r="D2706" t="s">
        <v>13</v>
      </c>
      <c r="E2706">
        <v>2</v>
      </c>
      <c r="F2706">
        <v>27</v>
      </c>
      <c r="G2706" t="s">
        <v>14</v>
      </c>
      <c r="H2706" t="s">
        <v>17</v>
      </c>
      <c r="I2706">
        <v>5</v>
      </c>
      <c r="J2706">
        <v>1</v>
      </c>
      <c r="K2706" t="str">
        <f>IF(employee[[#This Row],[LeaveOrNot]]=1, "Leave", "Active")</f>
        <v>Leave</v>
      </c>
    </row>
    <row r="2707" spans="1:11" x14ac:dyDescent="0.25">
      <c r="A2707" t="str" cm="1">
        <f t="array" ref="A2707">"EMP" &amp; TEXT(ROW() - ROW(employee[#Headers]), "0000")</f>
        <v>EMP2706</v>
      </c>
      <c r="B2707" t="s">
        <v>9</v>
      </c>
      <c r="C2707">
        <v>2013</v>
      </c>
      <c r="D2707" t="s">
        <v>10</v>
      </c>
      <c r="E2707">
        <v>3</v>
      </c>
      <c r="F2707">
        <v>26</v>
      </c>
      <c r="G2707" t="s">
        <v>14</v>
      </c>
      <c r="H2707" t="s">
        <v>12</v>
      </c>
      <c r="I2707">
        <v>4</v>
      </c>
      <c r="J2707">
        <v>0</v>
      </c>
      <c r="K2707" t="str">
        <f>IF(employee[[#This Row],[LeaveOrNot]]=1, "Leave", "Active")</f>
        <v>Active</v>
      </c>
    </row>
    <row r="2708" spans="1:11" x14ac:dyDescent="0.25">
      <c r="A2708" t="str" cm="1">
        <f t="array" ref="A2708">"EMP" &amp; TEXT(ROW() - ROW(employee[#Headers]), "0000")</f>
        <v>EMP2707</v>
      </c>
      <c r="B2708" t="s">
        <v>9</v>
      </c>
      <c r="C2708">
        <v>2015</v>
      </c>
      <c r="D2708" t="s">
        <v>15</v>
      </c>
      <c r="E2708">
        <v>3</v>
      </c>
      <c r="F2708">
        <v>29</v>
      </c>
      <c r="G2708" t="s">
        <v>11</v>
      </c>
      <c r="H2708" t="s">
        <v>12</v>
      </c>
      <c r="I2708">
        <v>1</v>
      </c>
      <c r="J2708">
        <v>0</v>
      </c>
      <c r="K2708" t="str">
        <f>IF(employee[[#This Row],[LeaveOrNot]]=1, "Leave", "Active")</f>
        <v>Active</v>
      </c>
    </row>
    <row r="2709" spans="1:11" x14ac:dyDescent="0.25">
      <c r="A2709" t="str" cm="1">
        <f t="array" ref="A2709">"EMP" &amp; TEXT(ROW() - ROW(employee[#Headers]), "0000")</f>
        <v>EMP2708</v>
      </c>
      <c r="B2709" t="s">
        <v>9</v>
      </c>
      <c r="C2709">
        <v>2017</v>
      </c>
      <c r="D2709" t="s">
        <v>10</v>
      </c>
      <c r="E2709">
        <v>3</v>
      </c>
      <c r="F2709">
        <v>30</v>
      </c>
      <c r="G2709" t="s">
        <v>11</v>
      </c>
      <c r="H2709" t="s">
        <v>12</v>
      </c>
      <c r="I2709">
        <v>4</v>
      </c>
      <c r="J2709">
        <v>0</v>
      </c>
      <c r="K2709" t="str">
        <f>IF(employee[[#This Row],[LeaveOrNot]]=1, "Leave", "Active")</f>
        <v>Active</v>
      </c>
    </row>
    <row r="2710" spans="1:11" x14ac:dyDescent="0.25">
      <c r="A2710" t="str" cm="1">
        <f t="array" ref="A2710">"EMP" &amp; TEXT(ROW() - ROW(employee[#Headers]), "0000")</f>
        <v>EMP2709</v>
      </c>
      <c r="B2710" t="s">
        <v>18</v>
      </c>
      <c r="C2710">
        <v>2017</v>
      </c>
      <c r="D2710" t="s">
        <v>15</v>
      </c>
      <c r="E2710">
        <v>3</v>
      </c>
      <c r="F2710">
        <v>27</v>
      </c>
      <c r="G2710" t="s">
        <v>11</v>
      </c>
      <c r="H2710" t="s">
        <v>12</v>
      </c>
      <c r="I2710">
        <v>5</v>
      </c>
      <c r="J2710">
        <v>0</v>
      </c>
      <c r="K2710" t="str">
        <f>IF(employee[[#This Row],[LeaveOrNot]]=1, "Leave", "Active")</f>
        <v>Active</v>
      </c>
    </row>
    <row r="2711" spans="1:11" x14ac:dyDescent="0.25">
      <c r="A2711" t="str" cm="1">
        <f t="array" ref="A2711">"EMP" &amp; TEXT(ROW() - ROW(employee[#Headers]), "0000")</f>
        <v>EMP2710</v>
      </c>
      <c r="B2711" t="s">
        <v>18</v>
      </c>
      <c r="C2711">
        <v>2013</v>
      </c>
      <c r="D2711" t="s">
        <v>10</v>
      </c>
      <c r="E2711">
        <v>3</v>
      </c>
      <c r="F2711">
        <v>27</v>
      </c>
      <c r="G2711" t="s">
        <v>11</v>
      </c>
      <c r="H2711" t="s">
        <v>12</v>
      </c>
      <c r="I2711">
        <v>5</v>
      </c>
      <c r="J2711">
        <v>0</v>
      </c>
      <c r="K2711" t="str">
        <f>IF(employee[[#This Row],[LeaveOrNot]]=1, "Leave", "Active")</f>
        <v>Active</v>
      </c>
    </row>
    <row r="2712" spans="1:11" x14ac:dyDescent="0.25">
      <c r="A2712" t="str" cm="1">
        <f t="array" ref="A2712">"EMP" &amp; TEXT(ROW() - ROW(employee[#Headers]), "0000")</f>
        <v>EMP2711</v>
      </c>
      <c r="B2712" t="s">
        <v>9</v>
      </c>
      <c r="C2712">
        <v>2018</v>
      </c>
      <c r="D2712" t="s">
        <v>10</v>
      </c>
      <c r="E2712">
        <v>3</v>
      </c>
      <c r="F2712">
        <v>28</v>
      </c>
      <c r="G2712" t="s">
        <v>11</v>
      </c>
      <c r="H2712" t="s">
        <v>17</v>
      </c>
      <c r="I2712">
        <v>1</v>
      </c>
      <c r="J2712">
        <v>1</v>
      </c>
      <c r="K2712" t="str">
        <f>IF(employee[[#This Row],[LeaveOrNot]]=1, "Leave", "Active")</f>
        <v>Leave</v>
      </c>
    </row>
    <row r="2713" spans="1:11" x14ac:dyDescent="0.25">
      <c r="A2713" t="str" cm="1">
        <f t="array" ref="A2713">"EMP" &amp; TEXT(ROW() - ROW(employee[#Headers]), "0000")</f>
        <v>EMP2712</v>
      </c>
      <c r="B2713" t="s">
        <v>9</v>
      </c>
      <c r="C2713">
        <v>2013</v>
      </c>
      <c r="D2713" t="s">
        <v>10</v>
      </c>
      <c r="E2713">
        <v>3</v>
      </c>
      <c r="F2713">
        <v>29</v>
      </c>
      <c r="G2713" t="s">
        <v>11</v>
      </c>
      <c r="H2713" t="s">
        <v>12</v>
      </c>
      <c r="I2713">
        <v>1</v>
      </c>
      <c r="J2713">
        <v>0</v>
      </c>
      <c r="K2713" t="str">
        <f>IF(employee[[#This Row],[LeaveOrNot]]=1, "Leave", "Active")</f>
        <v>Active</v>
      </c>
    </row>
    <row r="2714" spans="1:11" x14ac:dyDescent="0.25">
      <c r="A2714" t="str" cm="1">
        <f t="array" ref="A2714">"EMP" &amp; TEXT(ROW() - ROW(employee[#Headers]), "0000")</f>
        <v>EMP2713</v>
      </c>
      <c r="B2714" t="s">
        <v>16</v>
      </c>
      <c r="C2714">
        <v>2017</v>
      </c>
      <c r="D2714" t="s">
        <v>13</v>
      </c>
      <c r="E2714">
        <v>2</v>
      </c>
      <c r="F2714">
        <v>29</v>
      </c>
      <c r="G2714" t="s">
        <v>14</v>
      </c>
      <c r="H2714" t="s">
        <v>17</v>
      </c>
      <c r="I2714">
        <v>2</v>
      </c>
      <c r="J2714">
        <v>1</v>
      </c>
      <c r="K2714" t="str">
        <f>IF(employee[[#This Row],[LeaveOrNot]]=1, "Leave", "Active")</f>
        <v>Leave</v>
      </c>
    </row>
    <row r="2715" spans="1:11" x14ac:dyDescent="0.25">
      <c r="A2715" t="str" cm="1">
        <f t="array" ref="A2715">"EMP" &amp; TEXT(ROW() - ROW(employee[#Headers]), "0000")</f>
        <v>EMP2714</v>
      </c>
      <c r="B2715" t="s">
        <v>9</v>
      </c>
      <c r="C2715">
        <v>2015</v>
      </c>
      <c r="D2715" t="s">
        <v>13</v>
      </c>
      <c r="E2715">
        <v>3</v>
      </c>
      <c r="F2715">
        <v>27</v>
      </c>
      <c r="G2715" t="s">
        <v>11</v>
      </c>
      <c r="H2715" t="s">
        <v>12</v>
      </c>
      <c r="I2715">
        <v>5</v>
      </c>
      <c r="J2715">
        <v>0</v>
      </c>
      <c r="K2715" t="str">
        <f>IF(employee[[#This Row],[LeaveOrNot]]=1, "Leave", "Active")</f>
        <v>Active</v>
      </c>
    </row>
    <row r="2716" spans="1:11" x14ac:dyDescent="0.25">
      <c r="A2716" t="str" cm="1">
        <f t="array" ref="A2716">"EMP" &amp; TEXT(ROW() - ROW(employee[#Headers]), "0000")</f>
        <v>EMP2715</v>
      </c>
      <c r="B2716" t="s">
        <v>9</v>
      </c>
      <c r="C2716">
        <v>2012</v>
      </c>
      <c r="D2716" t="s">
        <v>10</v>
      </c>
      <c r="E2716">
        <v>3</v>
      </c>
      <c r="F2716">
        <v>27</v>
      </c>
      <c r="G2716" t="s">
        <v>14</v>
      </c>
      <c r="H2716" t="s">
        <v>12</v>
      </c>
      <c r="I2716">
        <v>5</v>
      </c>
      <c r="J2716">
        <v>0</v>
      </c>
      <c r="K2716" t="str">
        <f>IF(employee[[#This Row],[LeaveOrNot]]=1, "Leave", "Active")</f>
        <v>Active</v>
      </c>
    </row>
    <row r="2717" spans="1:11" x14ac:dyDescent="0.25">
      <c r="A2717" t="str" cm="1">
        <f t="array" ref="A2717">"EMP" &amp; TEXT(ROW() - ROW(employee[#Headers]), "0000")</f>
        <v>EMP2716</v>
      </c>
      <c r="B2717" t="s">
        <v>16</v>
      </c>
      <c r="C2717">
        <v>2018</v>
      </c>
      <c r="D2717" t="s">
        <v>13</v>
      </c>
      <c r="E2717">
        <v>3</v>
      </c>
      <c r="F2717">
        <v>26</v>
      </c>
      <c r="G2717" t="s">
        <v>11</v>
      </c>
      <c r="H2717" t="s">
        <v>12</v>
      </c>
      <c r="I2717">
        <v>4</v>
      </c>
      <c r="J2717">
        <v>1</v>
      </c>
      <c r="K2717" t="str">
        <f>IF(employee[[#This Row],[LeaveOrNot]]=1, "Leave", "Active")</f>
        <v>Leave</v>
      </c>
    </row>
    <row r="2718" spans="1:11" x14ac:dyDescent="0.25">
      <c r="A2718" t="str" cm="1">
        <f t="array" ref="A2718">"EMP" &amp; TEXT(ROW() - ROW(employee[#Headers]), "0000")</f>
        <v>EMP2717</v>
      </c>
      <c r="B2718" t="s">
        <v>9</v>
      </c>
      <c r="C2718">
        <v>2012</v>
      </c>
      <c r="D2718" t="s">
        <v>15</v>
      </c>
      <c r="E2718">
        <v>1</v>
      </c>
      <c r="F2718">
        <v>27</v>
      </c>
      <c r="G2718" t="s">
        <v>14</v>
      </c>
      <c r="H2718" t="s">
        <v>12</v>
      </c>
      <c r="I2718">
        <v>5</v>
      </c>
      <c r="J2718">
        <v>1</v>
      </c>
      <c r="K2718" t="str">
        <f>IF(employee[[#This Row],[LeaveOrNot]]=1, "Leave", "Active")</f>
        <v>Leave</v>
      </c>
    </row>
    <row r="2719" spans="1:11" x14ac:dyDescent="0.25">
      <c r="A2719" t="str" cm="1">
        <f t="array" ref="A2719">"EMP" &amp; TEXT(ROW() - ROW(employee[#Headers]), "0000")</f>
        <v>EMP2718</v>
      </c>
      <c r="B2719" t="s">
        <v>16</v>
      </c>
      <c r="C2719">
        <v>2017</v>
      </c>
      <c r="D2719" t="s">
        <v>13</v>
      </c>
      <c r="E2719">
        <v>2</v>
      </c>
      <c r="F2719">
        <v>27</v>
      </c>
      <c r="G2719" t="s">
        <v>11</v>
      </c>
      <c r="H2719" t="s">
        <v>17</v>
      </c>
      <c r="I2719">
        <v>5</v>
      </c>
      <c r="J2719">
        <v>1</v>
      </c>
      <c r="K2719" t="str">
        <f>IF(employee[[#This Row],[LeaveOrNot]]=1, "Leave", "Active")</f>
        <v>Leave</v>
      </c>
    </row>
    <row r="2720" spans="1:11" x14ac:dyDescent="0.25">
      <c r="A2720" t="str" cm="1">
        <f t="array" ref="A2720">"EMP" &amp; TEXT(ROW() - ROW(employee[#Headers]), "0000")</f>
        <v>EMP2719</v>
      </c>
      <c r="B2720" t="s">
        <v>9</v>
      </c>
      <c r="C2720">
        <v>2015</v>
      </c>
      <c r="D2720" t="s">
        <v>13</v>
      </c>
      <c r="E2720">
        <v>1</v>
      </c>
      <c r="F2720">
        <v>28</v>
      </c>
      <c r="G2720" t="s">
        <v>14</v>
      </c>
      <c r="H2720" t="s">
        <v>12</v>
      </c>
      <c r="I2720">
        <v>0</v>
      </c>
      <c r="J2720">
        <v>1</v>
      </c>
      <c r="K2720" t="str">
        <f>IF(employee[[#This Row],[LeaveOrNot]]=1, "Leave", "Active")</f>
        <v>Leave</v>
      </c>
    </row>
    <row r="2721" spans="1:11" x14ac:dyDescent="0.25">
      <c r="A2721" t="str" cm="1">
        <f t="array" ref="A2721">"EMP" &amp; TEXT(ROW() - ROW(employee[#Headers]), "0000")</f>
        <v>EMP2720</v>
      </c>
      <c r="B2721" t="s">
        <v>9</v>
      </c>
      <c r="C2721">
        <v>2014</v>
      </c>
      <c r="D2721" t="s">
        <v>10</v>
      </c>
      <c r="E2721">
        <v>3</v>
      </c>
      <c r="F2721">
        <v>29</v>
      </c>
      <c r="G2721" t="s">
        <v>11</v>
      </c>
      <c r="H2721" t="s">
        <v>12</v>
      </c>
      <c r="I2721">
        <v>4</v>
      </c>
      <c r="J2721">
        <v>1</v>
      </c>
      <c r="K2721" t="str">
        <f>IF(employee[[#This Row],[LeaveOrNot]]=1, "Leave", "Active")</f>
        <v>Leave</v>
      </c>
    </row>
    <row r="2722" spans="1:11" x14ac:dyDescent="0.25">
      <c r="A2722" t="str" cm="1">
        <f t="array" ref="A2722">"EMP" &amp; TEXT(ROW() - ROW(employee[#Headers]), "0000")</f>
        <v>EMP2721</v>
      </c>
      <c r="B2722" t="s">
        <v>9</v>
      </c>
      <c r="C2722">
        <v>2017</v>
      </c>
      <c r="D2722" t="s">
        <v>15</v>
      </c>
      <c r="E2722">
        <v>3</v>
      </c>
      <c r="F2722">
        <v>29</v>
      </c>
      <c r="G2722" t="s">
        <v>14</v>
      </c>
      <c r="H2722" t="s">
        <v>12</v>
      </c>
      <c r="I2722">
        <v>3</v>
      </c>
      <c r="J2722">
        <v>0</v>
      </c>
      <c r="K2722" t="str">
        <f>IF(employee[[#This Row],[LeaveOrNot]]=1, "Leave", "Active")</f>
        <v>Active</v>
      </c>
    </row>
    <row r="2723" spans="1:11" x14ac:dyDescent="0.25">
      <c r="A2723" t="str" cm="1">
        <f t="array" ref="A2723">"EMP" &amp; TEXT(ROW() - ROW(employee[#Headers]), "0000")</f>
        <v>EMP2722</v>
      </c>
      <c r="B2723" t="s">
        <v>18</v>
      </c>
      <c r="C2723">
        <v>2015</v>
      </c>
      <c r="D2723" t="s">
        <v>13</v>
      </c>
      <c r="E2723">
        <v>2</v>
      </c>
      <c r="F2723">
        <v>26</v>
      </c>
      <c r="G2723" t="s">
        <v>14</v>
      </c>
      <c r="H2723" t="s">
        <v>12</v>
      </c>
      <c r="I2723">
        <v>4</v>
      </c>
      <c r="J2723">
        <v>0</v>
      </c>
      <c r="K2723" t="str">
        <f>IF(employee[[#This Row],[LeaveOrNot]]=1, "Leave", "Active")</f>
        <v>Active</v>
      </c>
    </row>
    <row r="2724" spans="1:11" x14ac:dyDescent="0.25">
      <c r="A2724" t="str" cm="1">
        <f t="array" ref="A2724">"EMP" &amp; TEXT(ROW() - ROW(employee[#Headers]), "0000")</f>
        <v>EMP2723</v>
      </c>
      <c r="B2724" t="s">
        <v>9</v>
      </c>
      <c r="C2724">
        <v>2017</v>
      </c>
      <c r="D2724" t="s">
        <v>10</v>
      </c>
      <c r="E2724">
        <v>3</v>
      </c>
      <c r="F2724">
        <v>30</v>
      </c>
      <c r="G2724" t="s">
        <v>14</v>
      </c>
      <c r="H2724" t="s">
        <v>12</v>
      </c>
      <c r="I2724">
        <v>5</v>
      </c>
      <c r="J2724">
        <v>0</v>
      </c>
      <c r="K2724" t="str">
        <f>IF(employee[[#This Row],[LeaveOrNot]]=1, "Leave", "Active")</f>
        <v>Active</v>
      </c>
    </row>
    <row r="2725" spans="1:11" x14ac:dyDescent="0.25">
      <c r="A2725" t="str" cm="1">
        <f t="array" ref="A2725">"EMP" &amp; TEXT(ROW() - ROW(employee[#Headers]), "0000")</f>
        <v>EMP2724</v>
      </c>
      <c r="B2725" t="s">
        <v>9</v>
      </c>
      <c r="C2725">
        <v>2016</v>
      </c>
      <c r="D2725" t="s">
        <v>13</v>
      </c>
      <c r="E2725">
        <v>3</v>
      </c>
      <c r="F2725">
        <v>26</v>
      </c>
      <c r="G2725" t="s">
        <v>11</v>
      </c>
      <c r="H2725" t="s">
        <v>12</v>
      </c>
      <c r="I2725">
        <v>4</v>
      </c>
      <c r="J2725">
        <v>0</v>
      </c>
      <c r="K2725" t="str">
        <f>IF(employee[[#This Row],[LeaveOrNot]]=1, "Leave", "Active")</f>
        <v>Active</v>
      </c>
    </row>
    <row r="2726" spans="1:11" x14ac:dyDescent="0.25">
      <c r="A2726" t="str" cm="1">
        <f t="array" ref="A2726">"EMP" &amp; TEXT(ROW() - ROW(employee[#Headers]), "0000")</f>
        <v>EMP2725</v>
      </c>
      <c r="B2726" t="s">
        <v>16</v>
      </c>
      <c r="C2726">
        <v>2013</v>
      </c>
      <c r="D2726" t="s">
        <v>13</v>
      </c>
      <c r="E2726">
        <v>3</v>
      </c>
      <c r="F2726">
        <v>26</v>
      </c>
      <c r="G2726" t="s">
        <v>11</v>
      </c>
      <c r="H2726" t="s">
        <v>12</v>
      </c>
      <c r="I2726">
        <v>4</v>
      </c>
      <c r="J2726">
        <v>1</v>
      </c>
      <c r="K2726" t="str">
        <f>IF(employee[[#This Row],[LeaveOrNot]]=1, "Leave", "Active")</f>
        <v>Leave</v>
      </c>
    </row>
    <row r="2727" spans="1:11" x14ac:dyDescent="0.25">
      <c r="A2727" t="str" cm="1">
        <f t="array" ref="A2727">"EMP" &amp; TEXT(ROW() - ROW(employee[#Headers]), "0000")</f>
        <v>EMP2726</v>
      </c>
      <c r="B2727" t="s">
        <v>9</v>
      </c>
      <c r="C2727">
        <v>2012</v>
      </c>
      <c r="D2727" t="s">
        <v>13</v>
      </c>
      <c r="E2727">
        <v>2</v>
      </c>
      <c r="F2727">
        <v>29</v>
      </c>
      <c r="G2727" t="s">
        <v>14</v>
      </c>
      <c r="H2727" t="s">
        <v>12</v>
      </c>
      <c r="I2727">
        <v>2</v>
      </c>
      <c r="J2727">
        <v>1</v>
      </c>
      <c r="K2727" t="str">
        <f>IF(employee[[#This Row],[LeaveOrNot]]=1, "Leave", "Active")</f>
        <v>Leave</v>
      </c>
    </row>
    <row r="2728" spans="1:11" x14ac:dyDescent="0.25">
      <c r="A2728" t="str" cm="1">
        <f t="array" ref="A2728">"EMP" &amp; TEXT(ROW() - ROW(employee[#Headers]), "0000")</f>
        <v>EMP2727</v>
      </c>
      <c r="B2728" t="s">
        <v>9</v>
      </c>
      <c r="C2728">
        <v>2018</v>
      </c>
      <c r="D2728" t="s">
        <v>10</v>
      </c>
      <c r="E2728">
        <v>3</v>
      </c>
      <c r="F2728">
        <v>30</v>
      </c>
      <c r="G2728" t="s">
        <v>11</v>
      </c>
      <c r="H2728" t="s">
        <v>17</v>
      </c>
      <c r="I2728">
        <v>2</v>
      </c>
      <c r="J2728">
        <v>1</v>
      </c>
      <c r="K2728" t="str">
        <f>IF(employee[[#This Row],[LeaveOrNot]]=1, "Leave", "Active")</f>
        <v>Leave</v>
      </c>
    </row>
    <row r="2729" spans="1:11" x14ac:dyDescent="0.25">
      <c r="A2729" t="str" cm="1">
        <f t="array" ref="A2729">"EMP" &amp; TEXT(ROW() - ROW(employee[#Headers]), "0000")</f>
        <v>EMP2728</v>
      </c>
      <c r="B2729" t="s">
        <v>9</v>
      </c>
      <c r="C2729">
        <v>2016</v>
      </c>
      <c r="D2729" t="s">
        <v>10</v>
      </c>
      <c r="E2729">
        <v>3</v>
      </c>
      <c r="F2729">
        <v>27</v>
      </c>
      <c r="G2729" t="s">
        <v>11</v>
      </c>
      <c r="H2729" t="s">
        <v>12</v>
      </c>
      <c r="I2729">
        <v>5</v>
      </c>
      <c r="J2729">
        <v>0</v>
      </c>
      <c r="K2729" t="str">
        <f>IF(employee[[#This Row],[LeaveOrNot]]=1, "Leave", "Active")</f>
        <v>Active</v>
      </c>
    </row>
    <row r="2730" spans="1:11" x14ac:dyDescent="0.25">
      <c r="A2730" t="str" cm="1">
        <f t="array" ref="A2730">"EMP" &amp; TEXT(ROW() - ROW(employee[#Headers]), "0000")</f>
        <v>EMP2729</v>
      </c>
      <c r="B2730" t="s">
        <v>9</v>
      </c>
      <c r="C2730">
        <v>2015</v>
      </c>
      <c r="D2730" t="s">
        <v>10</v>
      </c>
      <c r="E2730">
        <v>3</v>
      </c>
      <c r="F2730">
        <v>26</v>
      </c>
      <c r="G2730" t="s">
        <v>11</v>
      </c>
      <c r="H2730" t="s">
        <v>12</v>
      </c>
      <c r="I2730">
        <v>4</v>
      </c>
      <c r="J2730">
        <v>0</v>
      </c>
      <c r="K2730" t="str">
        <f>IF(employee[[#This Row],[LeaveOrNot]]=1, "Leave", "Active")</f>
        <v>Active</v>
      </c>
    </row>
    <row r="2731" spans="1:11" x14ac:dyDescent="0.25">
      <c r="A2731" t="str" cm="1">
        <f t="array" ref="A2731">"EMP" &amp; TEXT(ROW() - ROW(employee[#Headers]), "0000")</f>
        <v>EMP2730</v>
      </c>
      <c r="B2731" t="s">
        <v>9</v>
      </c>
      <c r="C2731">
        <v>2018</v>
      </c>
      <c r="D2731" t="s">
        <v>10</v>
      </c>
      <c r="E2731">
        <v>2</v>
      </c>
      <c r="F2731">
        <v>28</v>
      </c>
      <c r="G2731" t="s">
        <v>14</v>
      </c>
      <c r="H2731" t="s">
        <v>12</v>
      </c>
      <c r="I2731">
        <v>3</v>
      </c>
      <c r="J2731">
        <v>1</v>
      </c>
      <c r="K2731" t="str">
        <f>IF(employee[[#This Row],[LeaveOrNot]]=1, "Leave", "Active")</f>
        <v>Leave</v>
      </c>
    </row>
    <row r="2732" spans="1:11" x14ac:dyDescent="0.25">
      <c r="A2732" t="str" cm="1">
        <f t="array" ref="A2732">"EMP" &amp; TEXT(ROW() - ROW(employee[#Headers]), "0000")</f>
        <v>EMP2731</v>
      </c>
      <c r="B2732" t="s">
        <v>9</v>
      </c>
      <c r="C2732">
        <v>2012</v>
      </c>
      <c r="D2732" t="s">
        <v>10</v>
      </c>
      <c r="E2732">
        <v>3</v>
      </c>
      <c r="F2732">
        <v>28</v>
      </c>
      <c r="G2732" t="s">
        <v>11</v>
      </c>
      <c r="H2732" t="s">
        <v>12</v>
      </c>
      <c r="I2732">
        <v>0</v>
      </c>
      <c r="J2732">
        <v>1</v>
      </c>
      <c r="K2732" t="str">
        <f>IF(employee[[#This Row],[LeaveOrNot]]=1, "Leave", "Active")</f>
        <v>Leave</v>
      </c>
    </row>
    <row r="2733" spans="1:11" x14ac:dyDescent="0.25">
      <c r="A2733" t="str" cm="1">
        <f t="array" ref="A2733">"EMP" &amp; TEXT(ROW() - ROW(employee[#Headers]), "0000")</f>
        <v>EMP2732</v>
      </c>
      <c r="B2733" t="s">
        <v>9</v>
      </c>
      <c r="C2733">
        <v>2014</v>
      </c>
      <c r="D2733" t="s">
        <v>10</v>
      </c>
      <c r="E2733">
        <v>3</v>
      </c>
      <c r="F2733">
        <v>27</v>
      </c>
      <c r="G2733" t="s">
        <v>11</v>
      </c>
      <c r="H2733" t="s">
        <v>12</v>
      </c>
      <c r="I2733">
        <v>5</v>
      </c>
      <c r="J2733">
        <v>0</v>
      </c>
      <c r="K2733" t="str">
        <f>IF(employee[[#This Row],[LeaveOrNot]]=1, "Leave", "Active")</f>
        <v>Active</v>
      </c>
    </row>
    <row r="2734" spans="1:11" x14ac:dyDescent="0.25">
      <c r="A2734" t="str" cm="1">
        <f t="array" ref="A2734">"EMP" &amp; TEXT(ROW() - ROW(employee[#Headers]), "0000")</f>
        <v>EMP2733</v>
      </c>
      <c r="B2734" t="s">
        <v>9</v>
      </c>
      <c r="C2734">
        <v>2012</v>
      </c>
      <c r="D2734" t="s">
        <v>10</v>
      </c>
      <c r="E2734">
        <v>3</v>
      </c>
      <c r="F2734">
        <v>28</v>
      </c>
      <c r="G2734" t="s">
        <v>14</v>
      </c>
      <c r="H2734" t="s">
        <v>17</v>
      </c>
      <c r="I2734">
        <v>0</v>
      </c>
      <c r="J2734">
        <v>0</v>
      </c>
      <c r="K2734" t="str">
        <f>IF(employee[[#This Row],[LeaveOrNot]]=1, "Leave", "Active")</f>
        <v>Active</v>
      </c>
    </row>
    <row r="2735" spans="1:11" x14ac:dyDescent="0.25">
      <c r="A2735" t="str" cm="1">
        <f t="array" ref="A2735">"EMP" &amp; TEXT(ROW() - ROW(employee[#Headers]), "0000")</f>
        <v>EMP2734</v>
      </c>
      <c r="B2735" t="s">
        <v>16</v>
      </c>
      <c r="C2735">
        <v>2014</v>
      </c>
      <c r="D2735" t="s">
        <v>15</v>
      </c>
      <c r="E2735">
        <v>3</v>
      </c>
      <c r="F2735">
        <v>28</v>
      </c>
      <c r="G2735" t="s">
        <v>11</v>
      </c>
      <c r="H2735" t="s">
        <v>12</v>
      </c>
      <c r="I2735">
        <v>2</v>
      </c>
      <c r="J2735">
        <v>0</v>
      </c>
      <c r="K2735" t="str">
        <f>IF(employee[[#This Row],[LeaveOrNot]]=1, "Leave", "Active")</f>
        <v>Active</v>
      </c>
    </row>
    <row r="2736" spans="1:11" x14ac:dyDescent="0.25">
      <c r="A2736" t="str" cm="1">
        <f t="array" ref="A2736">"EMP" &amp; TEXT(ROW() - ROW(employee[#Headers]), "0000")</f>
        <v>EMP2735</v>
      </c>
      <c r="B2736" t="s">
        <v>9</v>
      </c>
      <c r="C2736">
        <v>2012</v>
      </c>
      <c r="D2736" t="s">
        <v>10</v>
      </c>
      <c r="E2736">
        <v>3</v>
      </c>
      <c r="F2736">
        <v>26</v>
      </c>
      <c r="G2736" t="s">
        <v>14</v>
      </c>
      <c r="H2736" t="s">
        <v>12</v>
      </c>
      <c r="I2736">
        <v>4</v>
      </c>
      <c r="J2736">
        <v>0</v>
      </c>
      <c r="K2736" t="str">
        <f>IF(employee[[#This Row],[LeaveOrNot]]=1, "Leave", "Active")</f>
        <v>Active</v>
      </c>
    </row>
    <row r="2737" spans="1:11" x14ac:dyDescent="0.25">
      <c r="A2737" t="str" cm="1">
        <f t="array" ref="A2737">"EMP" &amp; TEXT(ROW() - ROW(employee[#Headers]), "0000")</f>
        <v>EMP2736</v>
      </c>
      <c r="B2737" t="s">
        <v>9</v>
      </c>
      <c r="C2737">
        <v>2015</v>
      </c>
      <c r="D2737" t="s">
        <v>13</v>
      </c>
      <c r="E2737">
        <v>3</v>
      </c>
      <c r="F2737">
        <v>27</v>
      </c>
      <c r="G2737" t="s">
        <v>11</v>
      </c>
      <c r="H2737" t="s">
        <v>12</v>
      </c>
      <c r="I2737">
        <v>5</v>
      </c>
      <c r="J2737">
        <v>0</v>
      </c>
      <c r="K2737" t="str">
        <f>IF(employee[[#This Row],[LeaveOrNot]]=1, "Leave", "Active")</f>
        <v>Active</v>
      </c>
    </row>
    <row r="2738" spans="1:11" x14ac:dyDescent="0.25">
      <c r="A2738" t="str" cm="1">
        <f t="array" ref="A2738">"EMP" &amp; TEXT(ROW() - ROW(employee[#Headers]), "0000")</f>
        <v>EMP2737</v>
      </c>
      <c r="B2738" t="s">
        <v>9</v>
      </c>
      <c r="C2738">
        <v>2016</v>
      </c>
      <c r="D2738" t="s">
        <v>10</v>
      </c>
      <c r="E2738">
        <v>3</v>
      </c>
      <c r="F2738">
        <v>28</v>
      </c>
      <c r="G2738" t="s">
        <v>11</v>
      </c>
      <c r="H2738" t="s">
        <v>17</v>
      </c>
      <c r="I2738">
        <v>2</v>
      </c>
      <c r="J2738">
        <v>0</v>
      </c>
      <c r="K2738" t="str">
        <f>IF(employee[[#This Row],[LeaveOrNot]]=1, "Leave", "Active")</f>
        <v>Active</v>
      </c>
    </row>
    <row r="2739" spans="1:11" x14ac:dyDescent="0.25">
      <c r="A2739" t="str" cm="1">
        <f t="array" ref="A2739">"EMP" &amp; TEXT(ROW() - ROW(employee[#Headers]), "0000")</f>
        <v>EMP2738</v>
      </c>
      <c r="B2739" t="s">
        <v>9</v>
      </c>
      <c r="C2739">
        <v>2018</v>
      </c>
      <c r="D2739" t="s">
        <v>13</v>
      </c>
      <c r="E2739">
        <v>3</v>
      </c>
      <c r="F2739">
        <v>29</v>
      </c>
      <c r="G2739" t="s">
        <v>11</v>
      </c>
      <c r="H2739" t="s">
        <v>17</v>
      </c>
      <c r="I2739">
        <v>3</v>
      </c>
      <c r="J2739">
        <v>1</v>
      </c>
      <c r="K2739" t="str">
        <f>IF(employee[[#This Row],[LeaveOrNot]]=1, "Leave", "Active")</f>
        <v>Leave</v>
      </c>
    </row>
    <row r="2740" spans="1:11" x14ac:dyDescent="0.25">
      <c r="A2740" t="str" cm="1">
        <f t="array" ref="A2740">"EMP" &amp; TEXT(ROW() - ROW(employee[#Headers]), "0000")</f>
        <v>EMP2739</v>
      </c>
      <c r="B2740" t="s">
        <v>9</v>
      </c>
      <c r="C2740">
        <v>2014</v>
      </c>
      <c r="D2740" t="s">
        <v>15</v>
      </c>
      <c r="E2740">
        <v>3</v>
      </c>
      <c r="F2740">
        <v>29</v>
      </c>
      <c r="G2740" t="s">
        <v>11</v>
      </c>
      <c r="H2740" t="s">
        <v>17</v>
      </c>
      <c r="I2740">
        <v>4</v>
      </c>
      <c r="J2740">
        <v>0</v>
      </c>
      <c r="K2740" t="str">
        <f>IF(employee[[#This Row],[LeaveOrNot]]=1, "Leave", "Active")</f>
        <v>Active</v>
      </c>
    </row>
    <row r="2741" spans="1:11" x14ac:dyDescent="0.25">
      <c r="A2741" t="str" cm="1">
        <f t="array" ref="A2741">"EMP" &amp; TEXT(ROW() - ROW(employee[#Headers]), "0000")</f>
        <v>EMP2740</v>
      </c>
      <c r="B2741" t="s">
        <v>9</v>
      </c>
      <c r="C2741">
        <v>2015</v>
      </c>
      <c r="D2741" t="s">
        <v>10</v>
      </c>
      <c r="E2741">
        <v>3</v>
      </c>
      <c r="F2741">
        <v>29</v>
      </c>
      <c r="G2741" t="s">
        <v>11</v>
      </c>
      <c r="H2741" t="s">
        <v>12</v>
      </c>
      <c r="I2741">
        <v>1</v>
      </c>
      <c r="J2741">
        <v>0</v>
      </c>
      <c r="K2741" t="str">
        <f>IF(employee[[#This Row],[LeaveOrNot]]=1, "Leave", "Active")</f>
        <v>Active</v>
      </c>
    </row>
    <row r="2742" spans="1:11" x14ac:dyDescent="0.25">
      <c r="A2742" t="str" cm="1">
        <f t="array" ref="A2742">"EMP" &amp; TEXT(ROW() - ROW(employee[#Headers]), "0000")</f>
        <v>EMP2741</v>
      </c>
      <c r="B2742" t="s">
        <v>16</v>
      </c>
      <c r="C2742">
        <v>2018</v>
      </c>
      <c r="D2742" t="s">
        <v>10</v>
      </c>
      <c r="E2742">
        <v>3</v>
      </c>
      <c r="F2742">
        <v>27</v>
      </c>
      <c r="G2742" t="s">
        <v>11</v>
      </c>
      <c r="H2742" t="s">
        <v>17</v>
      </c>
      <c r="I2742">
        <v>5</v>
      </c>
      <c r="J2742">
        <v>1</v>
      </c>
      <c r="K2742" t="str">
        <f>IF(employee[[#This Row],[LeaveOrNot]]=1, "Leave", "Active")</f>
        <v>Leave</v>
      </c>
    </row>
    <row r="2743" spans="1:11" x14ac:dyDescent="0.25">
      <c r="A2743" t="str" cm="1">
        <f t="array" ref="A2743">"EMP" &amp; TEXT(ROW() - ROW(employee[#Headers]), "0000")</f>
        <v>EMP2742</v>
      </c>
      <c r="B2743" t="s">
        <v>9</v>
      </c>
      <c r="C2743">
        <v>2014</v>
      </c>
      <c r="D2743" t="s">
        <v>10</v>
      </c>
      <c r="E2743">
        <v>3</v>
      </c>
      <c r="F2743">
        <v>28</v>
      </c>
      <c r="G2743" t="s">
        <v>11</v>
      </c>
      <c r="H2743" t="s">
        <v>12</v>
      </c>
      <c r="I2743">
        <v>5</v>
      </c>
      <c r="J2743">
        <v>0</v>
      </c>
      <c r="K2743" t="str">
        <f>IF(employee[[#This Row],[LeaveOrNot]]=1, "Leave", "Active")</f>
        <v>Active</v>
      </c>
    </row>
    <row r="2744" spans="1:11" x14ac:dyDescent="0.25">
      <c r="A2744" t="str" cm="1">
        <f t="array" ref="A2744">"EMP" &amp; TEXT(ROW() - ROW(employee[#Headers]), "0000")</f>
        <v>EMP2743</v>
      </c>
      <c r="B2744" t="s">
        <v>16</v>
      </c>
      <c r="C2744">
        <v>2017</v>
      </c>
      <c r="D2744" t="s">
        <v>13</v>
      </c>
      <c r="E2744">
        <v>2</v>
      </c>
      <c r="F2744">
        <v>27</v>
      </c>
      <c r="G2744" t="s">
        <v>11</v>
      </c>
      <c r="H2744" t="s">
        <v>12</v>
      </c>
      <c r="I2744">
        <v>5</v>
      </c>
      <c r="J2744">
        <v>0</v>
      </c>
      <c r="K2744" t="str">
        <f>IF(employee[[#This Row],[LeaveOrNot]]=1, "Leave", "Active")</f>
        <v>Active</v>
      </c>
    </row>
    <row r="2745" spans="1:11" x14ac:dyDescent="0.25">
      <c r="A2745" t="str" cm="1">
        <f t="array" ref="A2745">"EMP" &amp; TEXT(ROW() - ROW(employee[#Headers]), "0000")</f>
        <v>EMP2744</v>
      </c>
      <c r="B2745" t="s">
        <v>9</v>
      </c>
      <c r="C2745">
        <v>2017</v>
      </c>
      <c r="D2745" t="s">
        <v>13</v>
      </c>
      <c r="E2745">
        <v>2</v>
      </c>
      <c r="F2745">
        <v>27</v>
      </c>
      <c r="G2745" t="s">
        <v>11</v>
      </c>
      <c r="H2745" t="s">
        <v>12</v>
      </c>
      <c r="I2745">
        <v>5</v>
      </c>
      <c r="J2745">
        <v>0</v>
      </c>
      <c r="K2745" t="str">
        <f>IF(employee[[#This Row],[LeaveOrNot]]=1, "Leave", "Active")</f>
        <v>Active</v>
      </c>
    </row>
    <row r="2746" spans="1:11" x14ac:dyDescent="0.25">
      <c r="A2746" t="str" cm="1">
        <f t="array" ref="A2746">"EMP" &amp; TEXT(ROW() - ROW(employee[#Headers]), "0000")</f>
        <v>EMP2745</v>
      </c>
      <c r="B2746" t="s">
        <v>9</v>
      </c>
      <c r="C2746">
        <v>2014</v>
      </c>
      <c r="D2746" t="s">
        <v>10</v>
      </c>
      <c r="E2746">
        <v>3</v>
      </c>
      <c r="F2746">
        <v>28</v>
      </c>
      <c r="G2746" t="s">
        <v>11</v>
      </c>
      <c r="H2746" t="s">
        <v>12</v>
      </c>
      <c r="I2746">
        <v>4</v>
      </c>
      <c r="J2746">
        <v>0</v>
      </c>
      <c r="K2746" t="str">
        <f>IF(employee[[#This Row],[LeaveOrNot]]=1, "Leave", "Active")</f>
        <v>Active</v>
      </c>
    </row>
    <row r="2747" spans="1:11" x14ac:dyDescent="0.25">
      <c r="A2747" t="str" cm="1">
        <f t="array" ref="A2747">"EMP" &amp; TEXT(ROW() - ROW(employee[#Headers]), "0000")</f>
        <v>EMP2746</v>
      </c>
      <c r="B2747" t="s">
        <v>9</v>
      </c>
      <c r="C2747">
        <v>2017</v>
      </c>
      <c r="D2747" t="s">
        <v>15</v>
      </c>
      <c r="E2747">
        <v>2</v>
      </c>
      <c r="F2747">
        <v>26</v>
      </c>
      <c r="G2747" t="s">
        <v>11</v>
      </c>
      <c r="H2747" t="s">
        <v>12</v>
      </c>
      <c r="I2747">
        <v>4</v>
      </c>
      <c r="J2747">
        <v>0</v>
      </c>
      <c r="K2747" t="str">
        <f>IF(employee[[#This Row],[LeaveOrNot]]=1, "Leave", "Active")</f>
        <v>Active</v>
      </c>
    </row>
    <row r="2748" spans="1:11" x14ac:dyDescent="0.25">
      <c r="A2748" t="str" cm="1">
        <f t="array" ref="A2748">"EMP" &amp; TEXT(ROW() - ROW(employee[#Headers]), "0000")</f>
        <v>EMP2747</v>
      </c>
      <c r="B2748" t="s">
        <v>9</v>
      </c>
      <c r="C2748">
        <v>2017</v>
      </c>
      <c r="D2748" t="s">
        <v>13</v>
      </c>
      <c r="E2748">
        <v>3</v>
      </c>
      <c r="F2748">
        <v>29</v>
      </c>
      <c r="G2748" t="s">
        <v>14</v>
      </c>
      <c r="H2748" t="s">
        <v>12</v>
      </c>
      <c r="I2748">
        <v>0</v>
      </c>
      <c r="J2748">
        <v>1</v>
      </c>
      <c r="K2748" t="str">
        <f>IF(employee[[#This Row],[LeaveOrNot]]=1, "Leave", "Active")</f>
        <v>Leave</v>
      </c>
    </row>
    <row r="2749" spans="1:11" x14ac:dyDescent="0.25">
      <c r="A2749" t="str" cm="1">
        <f t="array" ref="A2749">"EMP" &amp; TEXT(ROW() - ROW(employee[#Headers]), "0000")</f>
        <v>EMP2748</v>
      </c>
      <c r="B2749" t="s">
        <v>9</v>
      </c>
      <c r="C2749">
        <v>2012</v>
      </c>
      <c r="D2749" t="s">
        <v>10</v>
      </c>
      <c r="E2749">
        <v>3</v>
      </c>
      <c r="F2749">
        <v>26</v>
      </c>
      <c r="G2749" t="s">
        <v>14</v>
      </c>
      <c r="H2749" t="s">
        <v>12</v>
      </c>
      <c r="I2749">
        <v>4</v>
      </c>
      <c r="J2749">
        <v>0</v>
      </c>
      <c r="K2749" t="str">
        <f>IF(employee[[#This Row],[LeaveOrNot]]=1, "Leave", "Active")</f>
        <v>Active</v>
      </c>
    </row>
    <row r="2750" spans="1:11" x14ac:dyDescent="0.25">
      <c r="A2750" t="str" cm="1">
        <f t="array" ref="A2750">"EMP" &amp; TEXT(ROW() - ROW(employee[#Headers]), "0000")</f>
        <v>EMP2749</v>
      </c>
      <c r="B2750" t="s">
        <v>9</v>
      </c>
      <c r="C2750">
        <v>2017</v>
      </c>
      <c r="D2750" t="s">
        <v>15</v>
      </c>
      <c r="E2750">
        <v>2</v>
      </c>
      <c r="F2750">
        <v>26</v>
      </c>
      <c r="G2750" t="s">
        <v>14</v>
      </c>
      <c r="H2750" t="s">
        <v>12</v>
      </c>
      <c r="I2750">
        <v>4</v>
      </c>
      <c r="J2750">
        <v>0</v>
      </c>
      <c r="K2750" t="str">
        <f>IF(employee[[#This Row],[LeaveOrNot]]=1, "Leave", "Active")</f>
        <v>Active</v>
      </c>
    </row>
    <row r="2751" spans="1:11" x14ac:dyDescent="0.25">
      <c r="A2751" t="str" cm="1">
        <f t="array" ref="A2751">"EMP" &amp; TEXT(ROW() - ROW(employee[#Headers]), "0000")</f>
        <v>EMP2750</v>
      </c>
      <c r="B2751" t="s">
        <v>9</v>
      </c>
      <c r="C2751">
        <v>2017</v>
      </c>
      <c r="D2751" t="s">
        <v>13</v>
      </c>
      <c r="E2751">
        <v>2</v>
      </c>
      <c r="F2751">
        <v>26</v>
      </c>
      <c r="G2751" t="s">
        <v>14</v>
      </c>
      <c r="H2751" t="s">
        <v>12</v>
      </c>
      <c r="I2751">
        <v>4</v>
      </c>
      <c r="J2751">
        <v>1</v>
      </c>
      <c r="K2751" t="str">
        <f>IF(employee[[#This Row],[LeaveOrNot]]=1, "Leave", "Active")</f>
        <v>Leave</v>
      </c>
    </row>
    <row r="2752" spans="1:11" x14ac:dyDescent="0.25">
      <c r="A2752" t="str" cm="1">
        <f t="array" ref="A2752">"EMP" &amp; TEXT(ROW() - ROW(employee[#Headers]), "0000")</f>
        <v>EMP2751</v>
      </c>
      <c r="B2752" t="s">
        <v>9</v>
      </c>
      <c r="C2752">
        <v>2014</v>
      </c>
      <c r="D2752" t="s">
        <v>10</v>
      </c>
      <c r="E2752">
        <v>3</v>
      </c>
      <c r="F2752">
        <v>30</v>
      </c>
      <c r="G2752" t="s">
        <v>11</v>
      </c>
      <c r="H2752" t="s">
        <v>12</v>
      </c>
      <c r="I2752">
        <v>1</v>
      </c>
      <c r="J2752">
        <v>0</v>
      </c>
      <c r="K2752" t="str">
        <f>IF(employee[[#This Row],[LeaveOrNot]]=1, "Leave", "Active")</f>
        <v>Active</v>
      </c>
    </row>
    <row r="2753" spans="1:11" x14ac:dyDescent="0.25">
      <c r="A2753" t="str" cm="1">
        <f t="array" ref="A2753">"EMP" &amp; TEXT(ROW() - ROW(employee[#Headers]), "0000")</f>
        <v>EMP2752</v>
      </c>
      <c r="B2753" t="s">
        <v>9</v>
      </c>
      <c r="C2753">
        <v>2018</v>
      </c>
      <c r="D2753" t="s">
        <v>10</v>
      </c>
      <c r="E2753">
        <v>3</v>
      </c>
      <c r="F2753">
        <v>29</v>
      </c>
      <c r="G2753" t="s">
        <v>11</v>
      </c>
      <c r="H2753" t="s">
        <v>12</v>
      </c>
      <c r="I2753">
        <v>2</v>
      </c>
      <c r="J2753">
        <v>1</v>
      </c>
      <c r="K2753" t="str">
        <f>IF(employee[[#This Row],[LeaveOrNot]]=1, "Leave", "Active")</f>
        <v>Leave</v>
      </c>
    </row>
    <row r="2754" spans="1:11" x14ac:dyDescent="0.25">
      <c r="A2754" t="str" cm="1">
        <f t="array" ref="A2754">"EMP" &amp; TEXT(ROW() - ROW(employee[#Headers]), "0000")</f>
        <v>EMP2753</v>
      </c>
      <c r="B2754" t="s">
        <v>16</v>
      </c>
      <c r="C2754">
        <v>2013</v>
      </c>
      <c r="D2754" t="s">
        <v>10</v>
      </c>
      <c r="E2754">
        <v>3</v>
      </c>
      <c r="F2754">
        <v>30</v>
      </c>
      <c r="G2754" t="s">
        <v>11</v>
      </c>
      <c r="H2754" t="s">
        <v>12</v>
      </c>
      <c r="I2754">
        <v>2</v>
      </c>
      <c r="J2754">
        <v>1</v>
      </c>
      <c r="K2754" t="str">
        <f>IF(employee[[#This Row],[LeaveOrNot]]=1, "Leave", "Active")</f>
        <v>Leave</v>
      </c>
    </row>
    <row r="2755" spans="1:11" x14ac:dyDescent="0.25">
      <c r="A2755" t="str" cm="1">
        <f t="array" ref="A2755">"EMP" &amp; TEXT(ROW() - ROW(employee[#Headers]), "0000")</f>
        <v>EMP2754</v>
      </c>
      <c r="B2755" t="s">
        <v>9</v>
      </c>
      <c r="C2755">
        <v>2016</v>
      </c>
      <c r="D2755" t="s">
        <v>10</v>
      </c>
      <c r="E2755">
        <v>3</v>
      </c>
      <c r="F2755">
        <v>27</v>
      </c>
      <c r="G2755" t="s">
        <v>14</v>
      </c>
      <c r="H2755" t="s">
        <v>12</v>
      </c>
      <c r="I2755">
        <v>5</v>
      </c>
      <c r="J2755">
        <v>0</v>
      </c>
      <c r="K2755" t="str">
        <f>IF(employee[[#This Row],[LeaveOrNot]]=1, "Leave", "Active")</f>
        <v>Active</v>
      </c>
    </row>
    <row r="2756" spans="1:11" x14ac:dyDescent="0.25">
      <c r="A2756" t="str" cm="1">
        <f t="array" ref="A2756">"EMP" &amp; TEXT(ROW() - ROW(employee[#Headers]), "0000")</f>
        <v>EMP2755</v>
      </c>
      <c r="B2756" t="s">
        <v>9</v>
      </c>
      <c r="C2756">
        <v>2016</v>
      </c>
      <c r="D2756" t="s">
        <v>15</v>
      </c>
      <c r="E2756">
        <v>3</v>
      </c>
      <c r="F2756">
        <v>26</v>
      </c>
      <c r="G2756" t="s">
        <v>14</v>
      </c>
      <c r="H2756" t="s">
        <v>12</v>
      </c>
      <c r="I2756">
        <v>4</v>
      </c>
      <c r="J2756">
        <v>0</v>
      </c>
      <c r="K2756" t="str">
        <f>IF(employee[[#This Row],[LeaveOrNot]]=1, "Leave", "Active")</f>
        <v>Active</v>
      </c>
    </row>
    <row r="2757" spans="1:11" x14ac:dyDescent="0.25">
      <c r="A2757" t="str" cm="1">
        <f t="array" ref="A2757">"EMP" &amp; TEXT(ROW() - ROW(employee[#Headers]), "0000")</f>
        <v>EMP2756</v>
      </c>
      <c r="B2757" t="s">
        <v>9</v>
      </c>
      <c r="C2757">
        <v>2017</v>
      </c>
      <c r="D2757" t="s">
        <v>10</v>
      </c>
      <c r="E2757">
        <v>1</v>
      </c>
      <c r="F2757">
        <v>30</v>
      </c>
      <c r="G2757" t="s">
        <v>11</v>
      </c>
      <c r="H2757" t="s">
        <v>12</v>
      </c>
      <c r="I2757">
        <v>1</v>
      </c>
      <c r="J2757">
        <v>0</v>
      </c>
      <c r="K2757" t="str">
        <f>IF(employee[[#This Row],[LeaveOrNot]]=1, "Leave", "Active")</f>
        <v>Active</v>
      </c>
    </row>
    <row r="2758" spans="1:11" x14ac:dyDescent="0.25">
      <c r="A2758" t="str" cm="1">
        <f t="array" ref="A2758">"EMP" &amp; TEXT(ROW() - ROW(employee[#Headers]), "0000")</f>
        <v>EMP2757</v>
      </c>
      <c r="B2758" t="s">
        <v>9</v>
      </c>
      <c r="C2758">
        <v>2015</v>
      </c>
      <c r="D2758" t="s">
        <v>15</v>
      </c>
      <c r="E2758">
        <v>3</v>
      </c>
      <c r="F2758">
        <v>30</v>
      </c>
      <c r="G2758" t="s">
        <v>14</v>
      </c>
      <c r="H2758" t="s">
        <v>17</v>
      </c>
      <c r="I2758">
        <v>1</v>
      </c>
      <c r="J2758">
        <v>0</v>
      </c>
      <c r="K2758" t="str">
        <f>IF(employee[[#This Row],[LeaveOrNot]]=1, "Leave", "Active")</f>
        <v>Active</v>
      </c>
    </row>
    <row r="2759" spans="1:11" x14ac:dyDescent="0.25">
      <c r="A2759" t="str" cm="1">
        <f t="array" ref="A2759">"EMP" &amp; TEXT(ROW() - ROW(employee[#Headers]), "0000")</f>
        <v>EMP2758</v>
      </c>
      <c r="B2759" t="s">
        <v>9</v>
      </c>
      <c r="C2759">
        <v>2013</v>
      </c>
      <c r="D2759" t="s">
        <v>13</v>
      </c>
      <c r="E2759">
        <v>3</v>
      </c>
      <c r="F2759">
        <v>30</v>
      </c>
      <c r="G2759" t="s">
        <v>11</v>
      </c>
      <c r="H2759" t="s">
        <v>12</v>
      </c>
      <c r="I2759">
        <v>0</v>
      </c>
      <c r="J2759">
        <v>0</v>
      </c>
      <c r="K2759" t="str">
        <f>IF(employee[[#This Row],[LeaveOrNot]]=1, "Leave", "Active")</f>
        <v>Active</v>
      </c>
    </row>
    <row r="2760" spans="1:11" x14ac:dyDescent="0.25">
      <c r="A2760" t="str" cm="1">
        <f t="array" ref="A2760">"EMP" &amp; TEXT(ROW() - ROW(employee[#Headers]), "0000")</f>
        <v>EMP2759</v>
      </c>
      <c r="B2760" t="s">
        <v>9</v>
      </c>
      <c r="C2760">
        <v>2015</v>
      </c>
      <c r="D2760" t="s">
        <v>13</v>
      </c>
      <c r="E2760">
        <v>3</v>
      </c>
      <c r="F2760">
        <v>27</v>
      </c>
      <c r="G2760" t="s">
        <v>11</v>
      </c>
      <c r="H2760" t="s">
        <v>12</v>
      </c>
      <c r="I2760">
        <v>5</v>
      </c>
      <c r="J2760">
        <v>0</v>
      </c>
      <c r="K2760" t="str">
        <f>IF(employee[[#This Row],[LeaveOrNot]]=1, "Leave", "Active")</f>
        <v>Active</v>
      </c>
    </row>
    <row r="2761" spans="1:11" x14ac:dyDescent="0.25">
      <c r="A2761" t="str" cm="1">
        <f t="array" ref="A2761">"EMP" &amp; TEXT(ROW() - ROW(employee[#Headers]), "0000")</f>
        <v>EMP2760</v>
      </c>
      <c r="B2761" t="s">
        <v>9</v>
      </c>
      <c r="C2761">
        <v>2017</v>
      </c>
      <c r="D2761" t="s">
        <v>13</v>
      </c>
      <c r="E2761">
        <v>3</v>
      </c>
      <c r="F2761">
        <v>30</v>
      </c>
      <c r="G2761" t="s">
        <v>14</v>
      </c>
      <c r="H2761" t="s">
        <v>12</v>
      </c>
      <c r="I2761">
        <v>1</v>
      </c>
      <c r="J2761">
        <v>1</v>
      </c>
      <c r="K2761" t="str">
        <f>IF(employee[[#This Row],[LeaveOrNot]]=1, "Leave", "Active")</f>
        <v>Leave</v>
      </c>
    </row>
    <row r="2762" spans="1:11" x14ac:dyDescent="0.25">
      <c r="A2762" t="str" cm="1">
        <f t="array" ref="A2762">"EMP" &amp; TEXT(ROW() - ROW(employee[#Headers]), "0000")</f>
        <v>EMP2761</v>
      </c>
      <c r="B2762" t="s">
        <v>18</v>
      </c>
      <c r="C2762">
        <v>2018</v>
      </c>
      <c r="D2762" t="s">
        <v>15</v>
      </c>
      <c r="E2762">
        <v>3</v>
      </c>
      <c r="F2762">
        <v>30</v>
      </c>
      <c r="G2762" t="s">
        <v>11</v>
      </c>
      <c r="H2762" t="s">
        <v>12</v>
      </c>
      <c r="I2762">
        <v>2</v>
      </c>
      <c r="J2762">
        <v>1</v>
      </c>
      <c r="K2762" t="str">
        <f>IF(employee[[#This Row],[LeaveOrNot]]=1, "Leave", "Active")</f>
        <v>Leave</v>
      </c>
    </row>
    <row r="2763" spans="1:11" x14ac:dyDescent="0.25">
      <c r="A2763" t="str" cm="1">
        <f t="array" ref="A2763">"EMP" &amp; TEXT(ROW() - ROW(employee[#Headers]), "0000")</f>
        <v>EMP2762</v>
      </c>
      <c r="B2763" t="s">
        <v>9</v>
      </c>
      <c r="C2763">
        <v>2018</v>
      </c>
      <c r="D2763" t="s">
        <v>10</v>
      </c>
      <c r="E2763">
        <v>3</v>
      </c>
      <c r="F2763">
        <v>29</v>
      </c>
      <c r="G2763" t="s">
        <v>11</v>
      </c>
      <c r="H2763" t="s">
        <v>17</v>
      </c>
      <c r="I2763">
        <v>1</v>
      </c>
      <c r="J2763">
        <v>1</v>
      </c>
      <c r="K2763" t="str">
        <f>IF(employee[[#This Row],[LeaveOrNot]]=1, "Leave", "Active")</f>
        <v>Leave</v>
      </c>
    </row>
    <row r="2764" spans="1:11" x14ac:dyDescent="0.25">
      <c r="A2764" t="str" cm="1">
        <f t="array" ref="A2764">"EMP" &amp; TEXT(ROW() - ROW(employee[#Headers]), "0000")</f>
        <v>EMP2763</v>
      </c>
      <c r="B2764" t="s">
        <v>9</v>
      </c>
      <c r="C2764">
        <v>2013</v>
      </c>
      <c r="D2764" t="s">
        <v>10</v>
      </c>
      <c r="E2764">
        <v>3</v>
      </c>
      <c r="F2764">
        <v>30</v>
      </c>
      <c r="G2764" t="s">
        <v>11</v>
      </c>
      <c r="H2764" t="s">
        <v>17</v>
      </c>
      <c r="I2764">
        <v>0</v>
      </c>
      <c r="J2764">
        <v>0</v>
      </c>
      <c r="K2764" t="str">
        <f>IF(employee[[#This Row],[LeaveOrNot]]=1, "Leave", "Active")</f>
        <v>Active</v>
      </c>
    </row>
    <row r="2765" spans="1:11" x14ac:dyDescent="0.25">
      <c r="A2765" t="str" cm="1">
        <f t="array" ref="A2765">"EMP" &amp; TEXT(ROW() - ROW(employee[#Headers]), "0000")</f>
        <v>EMP2764</v>
      </c>
      <c r="B2765" t="s">
        <v>9</v>
      </c>
      <c r="C2765">
        <v>2017</v>
      </c>
      <c r="D2765" t="s">
        <v>10</v>
      </c>
      <c r="E2765">
        <v>3</v>
      </c>
      <c r="F2765">
        <v>27</v>
      </c>
      <c r="G2765" t="s">
        <v>11</v>
      </c>
      <c r="H2765" t="s">
        <v>12</v>
      </c>
      <c r="I2765">
        <v>5</v>
      </c>
      <c r="J2765">
        <v>1</v>
      </c>
      <c r="K2765" t="str">
        <f>IF(employee[[#This Row],[LeaveOrNot]]=1, "Leave", "Active")</f>
        <v>Leave</v>
      </c>
    </row>
    <row r="2766" spans="1:11" x14ac:dyDescent="0.25">
      <c r="A2766" t="str" cm="1">
        <f t="array" ref="A2766">"EMP" &amp; TEXT(ROW() - ROW(employee[#Headers]), "0000")</f>
        <v>EMP2765</v>
      </c>
      <c r="B2766" t="s">
        <v>9</v>
      </c>
      <c r="C2766">
        <v>2016</v>
      </c>
      <c r="D2766" t="s">
        <v>15</v>
      </c>
      <c r="E2766">
        <v>3</v>
      </c>
      <c r="F2766">
        <v>29</v>
      </c>
      <c r="G2766" t="s">
        <v>14</v>
      </c>
      <c r="H2766" t="s">
        <v>17</v>
      </c>
      <c r="I2766">
        <v>2</v>
      </c>
      <c r="J2766">
        <v>0</v>
      </c>
      <c r="K2766" t="str">
        <f>IF(employee[[#This Row],[LeaveOrNot]]=1, "Leave", "Active")</f>
        <v>Active</v>
      </c>
    </row>
    <row r="2767" spans="1:11" x14ac:dyDescent="0.25">
      <c r="A2767" t="str" cm="1">
        <f t="array" ref="A2767">"EMP" &amp; TEXT(ROW() - ROW(employee[#Headers]), "0000")</f>
        <v>EMP2766</v>
      </c>
      <c r="B2767" t="s">
        <v>9</v>
      </c>
      <c r="C2767">
        <v>2013</v>
      </c>
      <c r="D2767" t="s">
        <v>13</v>
      </c>
      <c r="E2767">
        <v>3</v>
      </c>
      <c r="F2767">
        <v>28</v>
      </c>
      <c r="G2767" t="s">
        <v>11</v>
      </c>
      <c r="H2767" t="s">
        <v>12</v>
      </c>
      <c r="I2767">
        <v>5</v>
      </c>
      <c r="J2767">
        <v>0</v>
      </c>
      <c r="K2767" t="str">
        <f>IF(employee[[#This Row],[LeaveOrNot]]=1, "Leave", "Active")</f>
        <v>Active</v>
      </c>
    </row>
    <row r="2768" spans="1:11" x14ac:dyDescent="0.25">
      <c r="A2768" t="str" cm="1">
        <f t="array" ref="A2768">"EMP" &amp; TEXT(ROW() - ROW(employee[#Headers]), "0000")</f>
        <v>EMP2767</v>
      </c>
      <c r="B2768" t="s">
        <v>9</v>
      </c>
      <c r="C2768">
        <v>2014</v>
      </c>
      <c r="D2768" t="s">
        <v>15</v>
      </c>
      <c r="E2768">
        <v>3</v>
      </c>
      <c r="F2768">
        <v>26</v>
      </c>
      <c r="G2768" t="s">
        <v>11</v>
      </c>
      <c r="H2768" t="s">
        <v>12</v>
      </c>
      <c r="I2768">
        <v>4</v>
      </c>
      <c r="J2768">
        <v>0</v>
      </c>
      <c r="K2768" t="str">
        <f>IF(employee[[#This Row],[LeaveOrNot]]=1, "Leave", "Active")</f>
        <v>Active</v>
      </c>
    </row>
    <row r="2769" spans="1:11" x14ac:dyDescent="0.25">
      <c r="A2769" t="str" cm="1">
        <f t="array" ref="A2769">"EMP" &amp; TEXT(ROW() - ROW(employee[#Headers]), "0000")</f>
        <v>EMP2768</v>
      </c>
      <c r="B2769" t="s">
        <v>9</v>
      </c>
      <c r="C2769">
        <v>2015</v>
      </c>
      <c r="D2769" t="s">
        <v>13</v>
      </c>
      <c r="E2769">
        <v>2</v>
      </c>
      <c r="F2769">
        <v>30</v>
      </c>
      <c r="G2769" t="s">
        <v>14</v>
      </c>
      <c r="H2769" t="s">
        <v>12</v>
      </c>
      <c r="I2769">
        <v>1</v>
      </c>
      <c r="J2769">
        <v>1</v>
      </c>
      <c r="K2769" t="str">
        <f>IF(employee[[#This Row],[LeaveOrNot]]=1, "Leave", "Active")</f>
        <v>Leave</v>
      </c>
    </row>
    <row r="2770" spans="1:11" x14ac:dyDescent="0.25">
      <c r="A2770" t="str" cm="1">
        <f t="array" ref="A2770">"EMP" &amp; TEXT(ROW() - ROW(employee[#Headers]), "0000")</f>
        <v>EMP2769</v>
      </c>
      <c r="B2770" t="s">
        <v>16</v>
      </c>
      <c r="C2770">
        <v>2013</v>
      </c>
      <c r="D2770" t="s">
        <v>15</v>
      </c>
      <c r="E2770">
        <v>2</v>
      </c>
      <c r="F2770">
        <v>26</v>
      </c>
      <c r="G2770" t="s">
        <v>11</v>
      </c>
      <c r="H2770" t="s">
        <v>12</v>
      </c>
      <c r="I2770">
        <v>4</v>
      </c>
      <c r="J2770">
        <v>1</v>
      </c>
      <c r="K2770" t="str">
        <f>IF(employee[[#This Row],[LeaveOrNot]]=1, "Leave", "Active")</f>
        <v>Leave</v>
      </c>
    </row>
    <row r="2771" spans="1:11" x14ac:dyDescent="0.25">
      <c r="A2771" t="str" cm="1">
        <f t="array" ref="A2771">"EMP" &amp; TEXT(ROW() - ROW(employee[#Headers]), "0000")</f>
        <v>EMP2770</v>
      </c>
      <c r="B2771" t="s">
        <v>9</v>
      </c>
      <c r="C2771">
        <v>2016</v>
      </c>
      <c r="D2771" t="s">
        <v>10</v>
      </c>
      <c r="E2771">
        <v>3</v>
      </c>
      <c r="F2771">
        <v>26</v>
      </c>
      <c r="G2771" t="s">
        <v>11</v>
      </c>
      <c r="H2771" t="s">
        <v>12</v>
      </c>
      <c r="I2771">
        <v>4</v>
      </c>
      <c r="J2771">
        <v>0</v>
      </c>
      <c r="K2771" t="str">
        <f>IF(employee[[#This Row],[LeaveOrNot]]=1, "Leave", "Active")</f>
        <v>Active</v>
      </c>
    </row>
    <row r="2772" spans="1:11" x14ac:dyDescent="0.25">
      <c r="A2772" t="str" cm="1">
        <f t="array" ref="A2772">"EMP" &amp; TEXT(ROW() - ROW(employee[#Headers]), "0000")</f>
        <v>EMP2771</v>
      </c>
      <c r="B2772" t="s">
        <v>16</v>
      </c>
      <c r="C2772">
        <v>2012</v>
      </c>
      <c r="D2772" t="s">
        <v>13</v>
      </c>
      <c r="E2772">
        <v>3</v>
      </c>
      <c r="F2772">
        <v>27</v>
      </c>
      <c r="G2772" t="s">
        <v>11</v>
      </c>
      <c r="H2772" t="s">
        <v>17</v>
      </c>
      <c r="I2772">
        <v>5</v>
      </c>
      <c r="J2772">
        <v>1</v>
      </c>
      <c r="K2772" t="str">
        <f>IF(employee[[#This Row],[LeaveOrNot]]=1, "Leave", "Active")</f>
        <v>Leave</v>
      </c>
    </row>
    <row r="2773" spans="1:11" x14ac:dyDescent="0.25">
      <c r="A2773" t="str" cm="1">
        <f t="array" ref="A2773">"EMP" &amp; TEXT(ROW() - ROW(employee[#Headers]), "0000")</f>
        <v>EMP2772</v>
      </c>
      <c r="B2773" t="s">
        <v>9</v>
      </c>
      <c r="C2773">
        <v>2017</v>
      </c>
      <c r="D2773" t="s">
        <v>10</v>
      </c>
      <c r="E2773">
        <v>3</v>
      </c>
      <c r="F2773">
        <v>27</v>
      </c>
      <c r="G2773" t="s">
        <v>14</v>
      </c>
      <c r="H2773" t="s">
        <v>12</v>
      </c>
      <c r="I2773">
        <v>5</v>
      </c>
      <c r="J2773">
        <v>0</v>
      </c>
      <c r="K2773" t="str">
        <f>IF(employee[[#This Row],[LeaveOrNot]]=1, "Leave", "Active")</f>
        <v>Active</v>
      </c>
    </row>
    <row r="2774" spans="1:11" x14ac:dyDescent="0.25">
      <c r="A2774" t="str" cm="1">
        <f t="array" ref="A2774">"EMP" &amp; TEXT(ROW() - ROW(employee[#Headers]), "0000")</f>
        <v>EMP2773</v>
      </c>
      <c r="B2774" t="s">
        <v>9</v>
      </c>
      <c r="C2774">
        <v>2013</v>
      </c>
      <c r="D2774" t="s">
        <v>10</v>
      </c>
      <c r="E2774">
        <v>3</v>
      </c>
      <c r="F2774">
        <v>30</v>
      </c>
      <c r="G2774" t="s">
        <v>11</v>
      </c>
      <c r="H2774" t="s">
        <v>12</v>
      </c>
      <c r="I2774">
        <v>1</v>
      </c>
      <c r="J2774">
        <v>0</v>
      </c>
      <c r="K2774" t="str">
        <f>IF(employee[[#This Row],[LeaveOrNot]]=1, "Leave", "Active")</f>
        <v>Active</v>
      </c>
    </row>
    <row r="2775" spans="1:11" x14ac:dyDescent="0.25">
      <c r="A2775" t="str" cm="1">
        <f t="array" ref="A2775">"EMP" &amp; TEXT(ROW() - ROW(employee[#Headers]), "0000")</f>
        <v>EMP2774</v>
      </c>
      <c r="B2775" t="s">
        <v>9</v>
      </c>
      <c r="C2775">
        <v>2014</v>
      </c>
      <c r="D2775" t="s">
        <v>15</v>
      </c>
      <c r="E2775">
        <v>3</v>
      </c>
      <c r="F2775">
        <v>27</v>
      </c>
      <c r="G2775" t="s">
        <v>11</v>
      </c>
      <c r="H2775" t="s">
        <v>12</v>
      </c>
      <c r="I2775">
        <v>5</v>
      </c>
      <c r="J2775">
        <v>0</v>
      </c>
      <c r="K2775" t="str">
        <f>IF(employee[[#This Row],[LeaveOrNot]]=1, "Leave", "Active")</f>
        <v>Active</v>
      </c>
    </row>
    <row r="2776" spans="1:11" x14ac:dyDescent="0.25">
      <c r="A2776" t="str" cm="1">
        <f t="array" ref="A2776">"EMP" &amp; TEXT(ROW() - ROW(employee[#Headers]), "0000")</f>
        <v>EMP2775</v>
      </c>
      <c r="B2776" t="s">
        <v>16</v>
      </c>
      <c r="C2776">
        <v>2013</v>
      </c>
      <c r="D2776" t="s">
        <v>10</v>
      </c>
      <c r="E2776">
        <v>3</v>
      </c>
      <c r="F2776">
        <v>30</v>
      </c>
      <c r="G2776" t="s">
        <v>11</v>
      </c>
      <c r="H2776" t="s">
        <v>12</v>
      </c>
      <c r="I2776">
        <v>1</v>
      </c>
      <c r="J2776">
        <v>1</v>
      </c>
      <c r="K2776" t="str">
        <f>IF(employee[[#This Row],[LeaveOrNot]]=1, "Leave", "Active")</f>
        <v>Leave</v>
      </c>
    </row>
    <row r="2777" spans="1:11" x14ac:dyDescent="0.25">
      <c r="A2777" t="str" cm="1">
        <f t="array" ref="A2777">"EMP" &amp; TEXT(ROW() - ROW(employee[#Headers]), "0000")</f>
        <v>EMP2776</v>
      </c>
      <c r="B2777" t="s">
        <v>9</v>
      </c>
      <c r="C2777">
        <v>2016</v>
      </c>
      <c r="D2777" t="s">
        <v>10</v>
      </c>
      <c r="E2777">
        <v>3</v>
      </c>
      <c r="F2777">
        <v>29</v>
      </c>
      <c r="G2777" t="s">
        <v>11</v>
      </c>
      <c r="H2777" t="s">
        <v>12</v>
      </c>
      <c r="I2777">
        <v>2</v>
      </c>
      <c r="J2777">
        <v>1</v>
      </c>
      <c r="K2777" t="str">
        <f>IF(employee[[#This Row],[LeaveOrNot]]=1, "Leave", "Active")</f>
        <v>Leave</v>
      </c>
    </row>
    <row r="2778" spans="1:11" x14ac:dyDescent="0.25">
      <c r="A2778" t="str" cm="1">
        <f t="array" ref="A2778">"EMP" &amp; TEXT(ROW() - ROW(employee[#Headers]), "0000")</f>
        <v>EMP2777</v>
      </c>
      <c r="B2778" t="s">
        <v>9</v>
      </c>
      <c r="C2778">
        <v>2016</v>
      </c>
      <c r="D2778" t="s">
        <v>10</v>
      </c>
      <c r="E2778">
        <v>3</v>
      </c>
      <c r="F2778">
        <v>28</v>
      </c>
      <c r="G2778" t="s">
        <v>11</v>
      </c>
      <c r="H2778" t="s">
        <v>12</v>
      </c>
      <c r="I2778">
        <v>3</v>
      </c>
      <c r="J2778">
        <v>0</v>
      </c>
      <c r="K2778" t="str">
        <f>IF(employee[[#This Row],[LeaveOrNot]]=1, "Leave", "Active")</f>
        <v>Active</v>
      </c>
    </row>
    <row r="2779" spans="1:11" x14ac:dyDescent="0.25">
      <c r="A2779" t="str" cm="1">
        <f t="array" ref="A2779">"EMP" &amp; TEXT(ROW() - ROW(employee[#Headers]), "0000")</f>
        <v>EMP2778</v>
      </c>
      <c r="B2779" t="s">
        <v>16</v>
      </c>
      <c r="C2779">
        <v>2017</v>
      </c>
      <c r="D2779" t="s">
        <v>15</v>
      </c>
      <c r="E2779">
        <v>3</v>
      </c>
      <c r="F2779">
        <v>29</v>
      </c>
      <c r="G2779" t="s">
        <v>14</v>
      </c>
      <c r="H2779" t="s">
        <v>12</v>
      </c>
      <c r="I2779">
        <v>2</v>
      </c>
      <c r="J2779">
        <v>0</v>
      </c>
      <c r="K2779" t="str">
        <f>IF(employee[[#This Row],[LeaveOrNot]]=1, "Leave", "Active")</f>
        <v>Active</v>
      </c>
    </row>
    <row r="2780" spans="1:11" x14ac:dyDescent="0.25">
      <c r="A2780" t="str" cm="1">
        <f t="array" ref="A2780">"EMP" &amp; TEXT(ROW() - ROW(employee[#Headers]), "0000")</f>
        <v>EMP2779</v>
      </c>
      <c r="B2780" t="s">
        <v>9</v>
      </c>
      <c r="C2780">
        <v>2014</v>
      </c>
      <c r="D2780" t="s">
        <v>15</v>
      </c>
      <c r="E2780">
        <v>3</v>
      </c>
      <c r="F2780">
        <v>26</v>
      </c>
      <c r="G2780" t="s">
        <v>11</v>
      </c>
      <c r="H2780" t="s">
        <v>12</v>
      </c>
      <c r="I2780">
        <v>4</v>
      </c>
      <c r="J2780">
        <v>0</v>
      </c>
      <c r="K2780" t="str">
        <f>IF(employee[[#This Row],[LeaveOrNot]]=1, "Leave", "Active")</f>
        <v>Active</v>
      </c>
    </row>
    <row r="2781" spans="1:11" x14ac:dyDescent="0.25">
      <c r="A2781" t="str" cm="1">
        <f t="array" ref="A2781">"EMP" &amp; TEXT(ROW() - ROW(employee[#Headers]), "0000")</f>
        <v>EMP2780</v>
      </c>
      <c r="B2781" t="s">
        <v>16</v>
      </c>
      <c r="C2781">
        <v>2018</v>
      </c>
      <c r="D2781" t="s">
        <v>15</v>
      </c>
      <c r="E2781">
        <v>3</v>
      </c>
      <c r="F2781">
        <v>30</v>
      </c>
      <c r="G2781" t="s">
        <v>11</v>
      </c>
      <c r="H2781" t="s">
        <v>12</v>
      </c>
      <c r="I2781">
        <v>2</v>
      </c>
      <c r="J2781">
        <v>1</v>
      </c>
      <c r="K2781" t="str">
        <f>IF(employee[[#This Row],[LeaveOrNot]]=1, "Leave", "Active")</f>
        <v>Leave</v>
      </c>
    </row>
    <row r="2782" spans="1:11" x14ac:dyDescent="0.25">
      <c r="A2782" t="str" cm="1">
        <f t="array" ref="A2782">"EMP" &amp; TEXT(ROW() - ROW(employee[#Headers]), "0000")</f>
        <v>EMP2781</v>
      </c>
      <c r="B2782" t="s">
        <v>16</v>
      </c>
      <c r="C2782">
        <v>2014</v>
      </c>
      <c r="D2782" t="s">
        <v>13</v>
      </c>
      <c r="E2782">
        <v>3</v>
      </c>
      <c r="F2782">
        <v>27</v>
      </c>
      <c r="G2782" t="s">
        <v>14</v>
      </c>
      <c r="H2782" t="s">
        <v>12</v>
      </c>
      <c r="I2782">
        <v>5</v>
      </c>
      <c r="J2782">
        <v>1</v>
      </c>
      <c r="K2782" t="str">
        <f>IF(employee[[#This Row],[LeaveOrNot]]=1, "Leave", "Active")</f>
        <v>Leave</v>
      </c>
    </row>
    <row r="2783" spans="1:11" x14ac:dyDescent="0.25">
      <c r="A2783" t="str" cm="1">
        <f t="array" ref="A2783">"EMP" &amp; TEXT(ROW() - ROW(employee[#Headers]), "0000")</f>
        <v>EMP2782</v>
      </c>
      <c r="B2783" t="s">
        <v>9</v>
      </c>
      <c r="C2783">
        <v>2017</v>
      </c>
      <c r="D2783" t="s">
        <v>13</v>
      </c>
      <c r="E2783">
        <v>3</v>
      </c>
      <c r="F2783">
        <v>29</v>
      </c>
      <c r="G2783" t="s">
        <v>11</v>
      </c>
      <c r="H2783" t="s">
        <v>12</v>
      </c>
      <c r="I2783">
        <v>0</v>
      </c>
      <c r="J2783">
        <v>0</v>
      </c>
      <c r="K2783" t="str">
        <f>IF(employee[[#This Row],[LeaveOrNot]]=1, "Leave", "Active")</f>
        <v>Active</v>
      </c>
    </row>
    <row r="2784" spans="1:11" x14ac:dyDescent="0.25">
      <c r="A2784" t="str" cm="1">
        <f t="array" ref="A2784">"EMP" &amp; TEXT(ROW() - ROW(employee[#Headers]), "0000")</f>
        <v>EMP2783</v>
      </c>
      <c r="B2784" t="s">
        <v>16</v>
      </c>
      <c r="C2784">
        <v>2016</v>
      </c>
      <c r="D2784" t="s">
        <v>15</v>
      </c>
      <c r="E2784">
        <v>3</v>
      </c>
      <c r="F2784">
        <v>30</v>
      </c>
      <c r="G2784" t="s">
        <v>11</v>
      </c>
      <c r="H2784" t="s">
        <v>12</v>
      </c>
      <c r="I2784">
        <v>2</v>
      </c>
      <c r="J2784">
        <v>0</v>
      </c>
      <c r="K2784" t="str">
        <f>IF(employee[[#This Row],[LeaveOrNot]]=1, "Leave", "Active")</f>
        <v>Active</v>
      </c>
    </row>
    <row r="2785" spans="1:11" x14ac:dyDescent="0.25">
      <c r="A2785" t="str" cm="1">
        <f t="array" ref="A2785">"EMP" &amp; TEXT(ROW() - ROW(employee[#Headers]), "0000")</f>
        <v>EMP2784</v>
      </c>
      <c r="B2785" t="s">
        <v>16</v>
      </c>
      <c r="C2785">
        <v>2017</v>
      </c>
      <c r="D2785" t="s">
        <v>15</v>
      </c>
      <c r="E2785">
        <v>3</v>
      </c>
      <c r="F2785">
        <v>30</v>
      </c>
      <c r="G2785" t="s">
        <v>11</v>
      </c>
      <c r="H2785" t="s">
        <v>12</v>
      </c>
      <c r="I2785">
        <v>3</v>
      </c>
      <c r="J2785">
        <v>1</v>
      </c>
      <c r="K2785" t="str">
        <f>IF(employee[[#This Row],[LeaveOrNot]]=1, "Leave", "Active")</f>
        <v>Leave</v>
      </c>
    </row>
    <row r="2786" spans="1:11" x14ac:dyDescent="0.25">
      <c r="A2786" t="str" cm="1">
        <f t="array" ref="A2786">"EMP" &amp; TEXT(ROW() - ROW(employee[#Headers]), "0000")</f>
        <v>EMP2785</v>
      </c>
      <c r="B2786" t="s">
        <v>9</v>
      </c>
      <c r="C2786">
        <v>2013</v>
      </c>
      <c r="D2786" t="s">
        <v>13</v>
      </c>
      <c r="E2786">
        <v>2</v>
      </c>
      <c r="F2786">
        <v>30</v>
      </c>
      <c r="G2786" t="s">
        <v>14</v>
      </c>
      <c r="H2786" t="s">
        <v>12</v>
      </c>
      <c r="I2786">
        <v>1</v>
      </c>
      <c r="J2786">
        <v>1</v>
      </c>
      <c r="K2786" t="str">
        <f>IF(employee[[#This Row],[LeaveOrNot]]=1, "Leave", "Active")</f>
        <v>Leave</v>
      </c>
    </row>
    <row r="2787" spans="1:11" x14ac:dyDescent="0.25">
      <c r="A2787" t="str" cm="1">
        <f t="array" ref="A2787">"EMP" &amp; TEXT(ROW() - ROW(employee[#Headers]), "0000")</f>
        <v>EMP2786</v>
      </c>
      <c r="B2787" t="s">
        <v>16</v>
      </c>
      <c r="C2787">
        <v>2014</v>
      </c>
      <c r="D2787" t="s">
        <v>15</v>
      </c>
      <c r="E2787">
        <v>3</v>
      </c>
      <c r="F2787">
        <v>28</v>
      </c>
      <c r="G2787" t="s">
        <v>14</v>
      </c>
      <c r="H2787" t="s">
        <v>12</v>
      </c>
      <c r="I2787">
        <v>3</v>
      </c>
      <c r="J2787">
        <v>0</v>
      </c>
      <c r="K2787" t="str">
        <f>IF(employee[[#This Row],[LeaveOrNot]]=1, "Leave", "Active")</f>
        <v>Active</v>
      </c>
    </row>
    <row r="2788" spans="1:11" x14ac:dyDescent="0.25">
      <c r="A2788" t="str" cm="1">
        <f t="array" ref="A2788">"EMP" &amp; TEXT(ROW() - ROW(employee[#Headers]), "0000")</f>
        <v>EMP2787</v>
      </c>
      <c r="B2788" t="s">
        <v>9</v>
      </c>
      <c r="C2788">
        <v>2013</v>
      </c>
      <c r="D2788" t="s">
        <v>13</v>
      </c>
      <c r="E2788">
        <v>3</v>
      </c>
      <c r="F2788">
        <v>26</v>
      </c>
      <c r="G2788" t="s">
        <v>11</v>
      </c>
      <c r="H2788" t="s">
        <v>12</v>
      </c>
      <c r="I2788">
        <v>4</v>
      </c>
      <c r="J2788">
        <v>0</v>
      </c>
      <c r="K2788" t="str">
        <f>IF(employee[[#This Row],[LeaveOrNot]]=1, "Leave", "Active")</f>
        <v>Active</v>
      </c>
    </row>
    <row r="2789" spans="1:11" x14ac:dyDescent="0.25">
      <c r="A2789" t="str" cm="1">
        <f t="array" ref="A2789">"EMP" &amp; TEXT(ROW() - ROW(employee[#Headers]), "0000")</f>
        <v>EMP2788</v>
      </c>
      <c r="B2789" t="s">
        <v>9</v>
      </c>
      <c r="C2789">
        <v>2017</v>
      </c>
      <c r="D2789" t="s">
        <v>10</v>
      </c>
      <c r="E2789">
        <v>1</v>
      </c>
      <c r="F2789">
        <v>30</v>
      </c>
      <c r="G2789" t="s">
        <v>11</v>
      </c>
      <c r="H2789" t="s">
        <v>12</v>
      </c>
      <c r="I2789">
        <v>2</v>
      </c>
      <c r="J2789">
        <v>0</v>
      </c>
      <c r="K2789" t="str">
        <f>IF(employee[[#This Row],[LeaveOrNot]]=1, "Leave", "Active")</f>
        <v>Active</v>
      </c>
    </row>
    <row r="2790" spans="1:11" x14ac:dyDescent="0.25">
      <c r="A2790" t="str" cm="1">
        <f t="array" ref="A2790">"EMP" &amp; TEXT(ROW() - ROW(employee[#Headers]), "0000")</f>
        <v>EMP2789</v>
      </c>
      <c r="B2790" t="s">
        <v>9</v>
      </c>
      <c r="C2790">
        <v>2016</v>
      </c>
      <c r="D2790" t="s">
        <v>10</v>
      </c>
      <c r="E2790">
        <v>3</v>
      </c>
      <c r="F2790">
        <v>28</v>
      </c>
      <c r="G2790" t="s">
        <v>11</v>
      </c>
      <c r="H2790" t="s">
        <v>17</v>
      </c>
      <c r="I2790">
        <v>3</v>
      </c>
      <c r="J2790">
        <v>0</v>
      </c>
      <c r="K2790" t="str">
        <f>IF(employee[[#This Row],[LeaveOrNot]]=1, "Leave", "Active")</f>
        <v>Active</v>
      </c>
    </row>
    <row r="2791" spans="1:11" x14ac:dyDescent="0.25">
      <c r="A2791" t="str" cm="1">
        <f t="array" ref="A2791">"EMP" &amp; TEXT(ROW() - ROW(employee[#Headers]), "0000")</f>
        <v>EMP2790</v>
      </c>
      <c r="B2791" t="s">
        <v>9</v>
      </c>
      <c r="C2791">
        <v>2013</v>
      </c>
      <c r="D2791" t="s">
        <v>13</v>
      </c>
      <c r="E2791">
        <v>1</v>
      </c>
      <c r="F2791">
        <v>30</v>
      </c>
      <c r="G2791" t="s">
        <v>14</v>
      </c>
      <c r="H2791" t="s">
        <v>17</v>
      </c>
      <c r="I2791">
        <v>1</v>
      </c>
      <c r="J2791">
        <v>1</v>
      </c>
      <c r="K2791" t="str">
        <f>IF(employee[[#This Row],[LeaveOrNot]]=1, "Leave", "Active")</f>
        <v>Leave</v>
      </c>
    </row>
    <row r="2792" spans="1:11" x14ac:dyDescent="0.25">
      <c r="A2792" t="str" cm="1">
        <f t="array" ref="A2792">"EMP" &amp; TEXT(ROW() - ROW(employee[#Headers]), "0000")</f>
        <v>EMP2791</v>
      </c>
      <c r="B2792" t="s">
        <v>9</v>
      </c>
      <c r="C2792">
        <v>2013</v>
      </c>
      <c r="D2792" t="s">
        <v>10</v>
      </c>
      <c r="E2792">
        <v>3</v>
      </c>
      <c r="F2792">
        <v>30</v>
      </c>
      <c r="G2792" t="s">
        <v>14</v>
      </c>
      <c r="H2792" t="s">
        <v>12</v>
      </c>
      <c r="I2792">
        <v>5</v>
      </c>
      <c r="J2792">
        <v>0</v>
      </c>
      <c r="K2792" t="str">
        <f>IF(employee[[#This Row],[LeaveOrNot]]=1, "Leave", "Active")</f>
        <v>Active</v>
      </c>
    </row>
    <row r="2793" spans="1:11" x14ac:dyDescent="0.25">
      <c r="A2793" t="str" cm="1">
        <f t="array" ref="A2793">"EMP" &amp; TEXT(ROW() - ROW(employee[#Headers]), "0000")</f>
        <v>EMP2792</v>
      </c>
      <c r="B2793" t="s">
        <v>9</v>
      </c>
      <c r="C2793">
        <v>2016</v>
      </c>
      <c r="D2793" t="s">
        <v>10</v>
      </c>
      <c r="E2793">
        <v>3</v>
      </c>
      <c r="F2793">
        <v>27</v>
      </c>
      <c r="G2793" t="s">
        <v>11</v>
      </c>
      <c r="H2793" t="s">
        <v>12</v>
      </c>
      <c r="I2793">
        <v>5</v>
      </c>
      <c r="J2793">
        <v>0</v>
      </c>
      <c r="K2793" t="str">
        <f>IF(employee[[#This Row],[LeaveOrNot]]=1, "Leave", "Active")</f>
        <v>Active</v>
      </c>
    </row>
    <row r="2794" spans="1:11" x14ac:dyDescent="0.25">
      <c r="A2794" t="str" cm="1">
        <f t="array" ref="A2794">"EMP" &amp; TEXT(ROW() - ROW(employee[#Headers]), "0000")</f>
        <v>EMP2793</v>
      </c>
      <c r="B2794" t="s">
        <v>9</v>
      </c>
      <c r="C2794">
        <v>2015</v>
      </c>
      <c r="D2794" t="s">
        <v>13</v>
      </c>
      <c r="E2794">
        <v>3</v>
      </c>
      <c r="F2794">
        <v>27</v>
      </c>
      <c r="G2794" t="s">
        <v>11</v>
      </c>
      <c r="H2794" t="s">
        <v>12</v>
      </c>
      <c r="I2794">
        <v>5</v>
      </c>
      <c r="J2794">
        <v>0</v>
      </c>
      <c r="K2794" t="str">
        <f>IF(employee[[#This Row],[LeaveOrNot]]=1, "Leave", "Active")</f>
        <v>Active</v>
      </c>
    </row>
    <row r="2795" spans="1:11" x14ac:dyDescent="0.25">
      <c r="A2795" t="str" cm="1">
        <f t="array" ref="A2795">"EMP" &amp; TEXT(ROW() - ROW(employee[#Headers]), "0000")</f>
        <v>EMP2794</v>
      </c>
      <c r="B2795" t="s">
        <v>16</v>
      </c>
      <c r="C2795">
        <v>2012</v>
      </c>
      <c r="D2795" t="s">
        <v>15</v>
      </c>
      <c r="E2795">
        <v>3</v>
      </c>
      <c r="F2795">
        <v>26</v>
      </c>
      <c r="G2795" t="s">
        <v>14</v>
      </c>
      <c r="H2795" t="s">
        <v>12</v>
      </c>
      <c r="I2795">
        <v>4</v>
      </c>
      <c r="J2795">
        <v>0</v>
      </c>
      <c r="K2795" t="str">
        <f>IF(employee[[#This Row],[LeaveOrNot]]=1, "Leave", "Active")</f>
        <v>Active</v>
      </c>
    </row>
    <row r="2796" spans="1:11" x14ac:dyDescent="0.25">
      <c r="A2796" t="str" cm="1">
        <f t="array" ref="A2796">"EMP" &amp; TEXT(ROW() - ROW(employee[#Headers]), "0000")</f>
        <v>EMP2795</v>
      </c>
      <c r="B2796" t="s">
        <v>9</v>
      </c>
      <c r="C2796">
        <v>2013</v>
      </c>
      <c r="D2796" t="s">
        <v>13</v>
      </c>
      <c r="E2796">
        <v>2</v>
      </c>
      <c r="F2796">
        <v>26</v>
      </c>
      <c r="G2796" t="s">
        <v>11</v>
      </c>
      <c r="H2796" t="s">
        <v>17</v>
      </c>
      <c r="I2796">
        <v>4</v>
      </c>
      <c r="J2796">
        <v>0</v>
      </c>
      <c r="K2796" t="str">
        <f>IF(employee[[#This Row],[LeaveOrNot]]=1, "Leave", "Active")</f>
        <v>Active</v>
      </c>
    </row>
    <row r="2797" spans="1:11" x14ac:dyDescent="0.25">
      <c r="A2797" t="str" cm="1">
        <f t="array" ref="A2797">"EMP" &amp; TEXT(ROW() - ROW(employee[#Headers]), "0000")</f>
        <v>EMP2796</v>
      </c>
      <c r="B2797" t="s">
        <v>9</v>
      </c>
      <c r="C2797">
        <v>2018</v>
      </c>
      <c r="D2797" t="s">
        <v>10</v>
      </c>
      <c r="E2797">
        <v>3</v>
      </c>
      <c r="F2797">
        <v>27</v>
      </c>
      <c r="G2797" t="s">
        <v>11</v>
      </c>
      <c r="H2797" t="s">
        <v>12</v>
      </c>
      <c r="I2797">
        <v>5</v>
      </c>
      <c r="J2797">
        <v>1</v>
      </c>
      <c r="K2797" t="str">
        <f>IF(employee[[#This Row],[LeaveOrNot]]=1, "Leave", "Active")</f>
        <v>Leave</v>
      </c>
    </row>
    <row r="2798" spans="1:11" x14ac:dyDescent="0.25">
      <c r="A2798" t="str" cm="1">
        <f t="array" ref="A2798">"EMP" &amp; TEXT(ROW() - ROW(employee[#Headers]), "0000")</f>
        <v>EMP2797</v>
      </c>
      <c r="B2798" t="s">
        <v>18</v>
      </c>
      <c r="C2798">
        <v>2018</v>
      </c>
      <c r="D2798" t="s">
        <v>15</v>
      </c>
      <c r="E2798">
        <v>2</v>
      </c>
      <c r="F2798">
        <v>30</v>
      </c>
      <c r="G2798" t="s">
        <v>14</v>
      </c>
      <c r="H2798" t="s">
        <v>12</v>
      </c>
      <c r="I2798">
        <v>4</v>
      </c>
      <c r="J2798">
        <v>1</v>
      </c>
      <c r="K2798" t="str">
        <f>IF(employee[[#This Row],[LeaveOrNot]]=1, "Leave", "Active")</f>
        <v>Leave</v>
      </c>
    </row>
    <row r="2799" spans="1:11" x14ac:dyDescent="0.25">
      <c r="A2799" t="str" cm="1">
        <f t="array" ref="A2799">"EMP" &amp; TEXT(ROW() - ROW(employee[#Headers]), "0000")</f>
        <v>EMP2798</v>
      </c>
      <c r="B2799" t="s">
        <v>9</v>
      </c>
      <c r="C2799">
        <v>2017</v>
      </c>
      <c r="D2799" t="s">
        <v>10</v>
      </c>
      <c r="E2799">
        <v>3</v>
      </c>
      <c r="F2799">
        <v>29</v>
      </c>
      <c r="G2799" t="s">
        <v>11</v>
      </c>
      <c r="H2799" t="s">
        <v>12</v>
      </c>
      <c r="I2799">
        <v>3</v>
      </c>
      <c r="J2799">
        <v>0</v>
      </c>
      <c r="K2799" t="str">
        <f>IF(employee[[#This Row],[LeaveOrNot]]=1, "Leave", "Active")</f>
        <v>Active</v>
      </c>
    </row>
    <row r="2800" spans="1:11" x14ac:dyDescent="0.25">
      <c r="A2800" t="str" cm="1">
        <f t="array" ref="A2800">"EMP" &amp; TEXT(ROW() - ROW(employee[#Headers]), "0000")</f>
        <v>EMP2799</v>
      </c>
      <c r="B2800" t="s">
        <v>9</v>
      </c>
      <c r="C2800">
        <v>2013</v>
      </c>
      <c r="D2800" t="s">
        <v>10</v>
      </c>
      <c r="E2800">
        <v>3</v>
      </c>
      <c r="F2800">
        <v>28</v>
      </c>
      <c r="G2800" t="s">
        <v>11</v>
      </c>
      <c r="H2800" t="s">
        <v>12</v>
      </c>
      <c r="I2800">
        <v>1</v>
      </c>
      <c r="J2800">
        <v>0</v>
      </c>
      <c r="K2800" t="str">
        <f>IF(employee[[#This Row],[LeaveOrNot]]=1, "Leave", "Active")</f>
        <v>Active</v>
      </c>
    </row>
    <row r="2801" spans="1:11" x14ac:dyDescent="0.25">
      <c r="A2801" t="str" cm="1">
        <f t="array" ref="A2801">"EMP" &amp; TEXT(ROW() - ROW(employee[#Headers]), "0000")</f>
        <v>EMP2800</v>
      </c>
      <c r="B2801" t="s">
        <v>9</v>
      </c>
      <c r="C2801">
        <v>2012</v>
      </c>
      <c r="D2801" t="s">
        <v>10</v>
      </c>
      <c r="E2801">
        <v>3</v>
      </c>
      <c r="F2801">
        <v>28</v>
      </c>
      <c r="G2801" t="s">
        <v>11</v>
      </c>
      <c r="H2801" t="s">
        <v>17</v>
      </c>
      <c r="I2801">
        <v>2</v>
      </c>
      <c r="J2801">
        <v>0</v>
      </c>
      <c r="K2801" t="str">
        <f>IF(employee[[#This Row],[LeaveOrNot]]=1, "Leave", "Active")</f>
        <v>Active</v>
      </c>
    </row>
    <row r="2802" spans="1:11" x14ac:dyDescent="0.25">
      <c r="A2802" t="str" cm="1">
        <f t="array" ref="A2802">"EMP" &amp; TEXT(ROW() - ROW(employee[#Headers]), "0000")</f>
        <v>EMP2801</v>
      </c>
      <c r="B2802" t="s">
        <v>16</v>
      </c>
      <c r="C2802">
        <v>2017</v>
      </c>
      <c r="D2802" t="s">
        <v>15</v>
      </c>
      <c r="E2802">
        <v>1</v>
      </c>
      <c r="F2802">
        <v>30</v>
      </c>
      <c r="G2802" t="s">
        <v>11</v>
      </c>
      <c r="H2802" t="s">
        <v>12</v>
      </c>
      <c r="I2802">
        <v>2</v>
      </c>
      <c r="J2802">
        <v>0</v>
      </c>
      <c r="K2802" t="str">
        <f>IF(employee[[#This Row],[LeaveOrNot]]=1, "Leave", "Active")</f>
        <v>Active</v>
      </c>
    </row>
    <row r="2803" spans="1:11" x14ac:dyDescent="0.25">
      <c r="A2803" t="str" cm="1">
        <f t="array" ref="A2803">"EMP" &amp; TEXT(ROW() - ROW(employee[#Headers]), "0000")</f>
        <v>EMP2802</v>
      </c>
      <c r="B2803" t="s">
        <v>9</v>
      </c>
      <c r="C2803">
        <v>2017</v>
      </c>
      <c r="D2803" t="s">
        <v>15</v>
      </c>
      <c r="E2803">
        <v>2</v>
      </c>
      <c r="F2803">
        <v>26</v>
      </c>
      <c r="G2803" t="s">
        <v>14</v>
      </c>
      <c r="H2803" t="s">
        <v>12</v>
      </c>
      <c r="I2803">
        <v>4</v>
      </c>
      <c r="J2803">
        <v>0</v>
      </c>
      <c r="K2803" t="str">
        <f>IF(employee[[#This Row],[LeaveOrNot]]=1, "Leave", "Active")</f>
        <v>Active</v>
      </c>
    </row>
    <row r="2804" spans="1:11" x14ac:dyDescent="0.25">
      <c r="A2804" t="str" cm="1">
        <f t="array" ref="A2804">"EMP" &amp; TEXT(ROW() - ROW(employee[#Headers]), "0000")</f>
        <v>EMP2803</v>
      </c>
      <c r="B2804" t="s">
        <v>16</v>
      </c>
      <c r="C2804">
        <v>2013</v>
      </c>
      <c r="D2804" t="s">
        <v>10</v>
      </c>
      <c r="E2804">
        <v>1</v>
      </c>
      <c r="F2804">
        <v>29</v>
      </c>
      <c r="G2804" t="s">
        <v>14</v>
      </c>
      <c r="H2804" t="s">
        <v>12</v>
      </c>
      <c r="I2804">
        <v>2</v>
      </c>
      <c r="J2804">
        <v>1</v>
      </c>
      <c r="K2804" t="str">
        <f>IF(employee[[#This Row],[LeaveOrNot]]=1, "Leave", "Active")</f>
        <v>Leave</v>
      </c>
    </row>
    <row r="2805" spans="1:11" x14ac:dyDescent="0.25">
      <c r="A2805" t="str" cm="1">
        <f t="array" ref="A2805">"EMP" &amp; TEXT(ROW() - ROW(employee[#Headers]), "0000")</f>
        <v>EMP2804</v>
      </c>
      <c r="B2805" t="s">
        <v>9</v>
      </c>
      <c r="C2805">
        <v>2012</v>
      </c>
      <c r="D2805" t="s">
        <v>13</v>
      </c>
      <c r="E2805">
        <v>3</v>
      </c>
      <c r="F2805">
        <v>29</v>
      </c>
      <c r="G2805" t="s">
        <v>11</v>
      </c>
      <c r="H2805" t="s">
        <v>12</v>
      </c>
      <c r="I2805">
        <v>5</v>
      </c>
      <c r="J2805">
        <v>0</v>
      </c>
      <c r="K2805" t="str">
        <f>IF(employee[[#This Row],[LeaveOrNot]]=1, "Leave", "Active")</f>
        <v>Active</v>
      </c>
    </row>
    <row r="2806" spans="1:11" x14ac:dyDescent="0.25">
      <c r="A2806" t="str" cm="1">
        <f t="array" ref="A2806">"EMP" &amp; TEXT(ROW() - ROW(employee[#Headers]), "0000")</f>
        <v>EMP2805</v>
      </c>
      <c r="B2806" t="s">
        <v>9</v>
      </c>
      <c r="C2806">
        <v>2014</v>
      </c>
      <c r="D2806" t="s">
        <v>10</v>
      </c>
      <c r="E2806">
        <v>3</v>
      </c>
      <c r="F2806">
        <v>27</v>
      </c>
      <c r="G2806" t="s">
        <v>11</v>
      </c>
      <c r="H2806" t="s">
        <v>12</v>
      </c>
      <c r="I2806">
        <v>5</v>
      </c>
      <c r="J2806">
        <v>0</v>
      </c>
      <c r="K2806" t="str">
        <f>IF(employee[[#This Row],[LeaveOrNot]]=1, "Leave", "Active")</f>
        <v>Active</v>
      </c>
    </row>
    <row r="2807" spans="1:11" x14ac:dyDescent="0.25">
      <c r="A2807" t="str" cm="1">
        <f t="array" ref="A2807">"EMP" &amp; TEXT(ROW() - ROW(employee[#Headers]), "0000")</f>
        <v>EMP2806</v>
      </c>
      <c r="B2807" t="s">
        <v>9</v>
      </c>
      <c r="C2807">
        <v>2015</v>
      </c>
      <c r="D2807" t="s">
        <v>10</v>
      </c>
      <c r="E2807">
        <v>3</v>
      </c>
      <c r="F2807">
        <v>29</v>
      </c>
      <c r="G2807" t="s">
        <v>11</v>
      </c>
      <c r="H2807" t="s">
        <v>12</v>
      </c>
      <c r="I2807">
        <v>4</v>
      </c>
      <c r="J2807">
        <v>0</v>
      </c>
      <c r="K2807" t="str">
        <f>IF(employee[[#This Row],[LeaveOrNot]]=1, "Leave", "Active")</f>
        <v>Active</v>
      </c>
    </row>
    <row r="2808" spans="1:11" x14ac:dyDescent="0.25">
      <c r="A2808" t="str" cm="1">
        <f t="array" ref="A2808">"EMP" &amp; TEXT(ROW() - ROW(employee[#Headers]), "0000")</f>
        <v>EMP2807</v>
      </c>
      <c r="B2808" t="s">
        <v>9</v>
      </c>
      <c r="C2808">
        <v>2014</v>
      </c>
      <c r="D2808" t="s">
        <v>10</v>
      </c>
      <c r="E2808">
        <v>3</v>
      </c>
      <c r="F2808">
        <v>29</v>
      </c>
      <c r="G2808" t="s">
        <v>11</v>
      </c>
      <c r="H2808" t="s">
        <v>12</v>
      </c>
      <c r="I2808">
        <v>3</v>
      </c>
      <c r="J2808">
        <v>1</v>
      </c>
      <c r="K2808" t="str">
        <f>IF(employee[[#This Row],[LeaveOrNot]]=1, "Leave", "Active")</f>
        <v>Leave</v>
      </c>
    </row>
    <row r="2809" spans="1:11" x14ac:dyDescent="0.25">
      <c r="A2809" t="str" cm="1">
        <f t="array" ref="A2809">"EMP" &amp; TEXT(ROW() - ROW(employee[#Headers]), "0000")</f>
        <v>EMP2808</v>
      </c>
      <c r="B2809" t="s">
        <v>9</v>
      </c>
      <c r="C2809">
        <v>2018</v>
      </c>
      <c r="D2809" t="s">
        <v>10</v>
      </c>
      <c r="E2809">
        <v>3</v>
      </c>
      <c r="F2809">
        <v>28</v>
      </c>
      <c r="G2809" t="s">
        <v>11</v>
      </c>
      <c r="H2809" t="s">
        <v>12</v>
      </c>
      <c r="I2809">
        <v>0</v>
      </c>
      <c r="J2809">
        <v>1</v>
      </c>
      <c r="K2809" t="str">
        <f>IF(employee[[#This Row],[LeaveOrNot]]=1, "Leave", "Active")</f>
        <v>Leave</v>
      </c>
    </row>
    <row r="2810" spans="1:11" x14ac:dyDescent="0.25">
      <c r="A2810" t="str" cm="1">
        <f t="array" ref="A2810">"EMP" &amp; TEXT(ROW() - ROW(employee[#Headers]), "0000")</f>
        <v>EMP2809</v>
      </c>
      <c r="B2810" t="s">
        <v>9</v>
      </c>
      <c r="C2810">
        <v>2012</v>
      </c>
      <c r="D2810" t="s">
        <v>10</v>
      </c>
      <c r="E2810">
        <v>3</v>
      </c>
      <c r="F2810">
        <v>27</v>
      </c>
      <c r="G2810" t="s">
        <v>11</v>
      </c>
      <c r="H2810" t="s">
        <v>12</v>
      </c>
      <c r="I2810">
        <v>5</v>
      </c>
      <c r="J2810">
        <v>1</v>
      </c>
      <c r="K2810" t="str">
        <f>IF(employee[[#This Row],[LeaveOrNot]]=1, "Leave", "Active")</f>
        <v>Leave</v>
      </c>
    </row>
    <row r="2811" spans="1:11" x14ac:dyDescent="0.25">
      <c r="A2811" t="str" cm="1">
        <f t="array" ref="A2811">"EMP" &amp; TEXT(ROW() - ROW(employee[#Headers]), "0000")</f>
        <v>EMP2810</v>
      </c>
      <c r="B2811" t="s">
        <v>9</v>
      </c>
      <c r="C2811">
        <v>2017</v>
      </c>
      <c r="D2811" t="s">
        <v>15</v>
      </c>
      <c r="E2811">
        <v>2</v>
      </c>
      <c r="F2811">
        <v>26</v>
      </c>
      <c r="G2811" t="s">
        <v>11</v>
      </c>
      <c r="H2811" t="s">
        <v>12</v>
      </c>
      <c r="I2811">
        <v>4</v>
      </c>
      <c r="J2811">
        <v>0</v>
      </c>
      <c r="K2811" t="str">
        <f>IF(employee[[#This Row],[LeaveOrNot]]=1, "Leave", "Active")</f>
        <v>Active</v>
      </c>
    </row>
    <row r="2812" spans="1:11" x14ac:dyDescent="0.25">
      <c r="A2812" t="str" cm="1">
        <f t="array" ref="A2812">"EMP" &amp; TEXT(ROW() - ROW(employee[#Headers]), "0000")</f>
        <v>EMP2811</v>
      </c>
      <c r="B2812" t="s">
        <v>9</v>
      </c>
      <c r="C2812">
        <v>2014</v>
      </c>
      <c r="D2812" t="s">
        <v>13</v>
      </c>
      <c r="E2812">
        <v>2</v>
      </c>
      <c r="F2812">
        <v>29</v>
      </c>
      <c r="G2812" t="s">
        <v>14</v>
      </c>
      <c r="H2812" t="s">
        <v>12</v>
      </c>
      <c r="I2812">
        <v>1</v>
      </c>
      <c r="J2812">
        <v>1</v>
      </c>
      <c r="K2812" t="str">
        <f>IF(employee[[#This Row],[LeaveOrNot]]=1, "Leave", "Active")</f>
        <v>Leave</v>
      </c>
    </row>
    <row r="2813" spans="1:11" x14ac:dyDescent="0.25">
      <c r="A2813" t="str" cm="1">
        <f t="array" ref="A2813">"EMP" &amp; TEXT(ROW() - ROW(employee[#Headers]), "0000")</f>
        <v>EMP2812</v>
      </c>
      <c r="B2813" t="s">
        <v>9</v>
      </c>
      <c r="C2813">
        <v>2017</v>
      </c>
      <c r="D2813" t="s">
        <v>10</v>
      </c>
      <c r="E2813">
        <v>3</v>
      </c>
      <c r="F2813">
        <v>29</v>
      </c>
      <c r="G2813" t="s">
        <v>11</v>
      </c>
      <c r="H2813" t="s">
        <v>12</v>
      </c>
      <c r="I2813">
        <v>4</v>
      </c>
      <c r="J2813">
        <v>0</v>
      </c>
      <c r="K2813" t="str">
        <f>IF(employee[[#This Row],[LeaveOrNot]]=1, "Leave", "Active")</f>
        <v>Active</v>
      </c>
    </row>
    <row r="2814" spans="1:11" x14ac:dyDescent="0.25">
      <c r="A2814" t="str" cm="1">
        <f t="array" ref="A2814">"EMP" &amp; TEXT(ROW() - ROW(employee[#Headers]), "0000")</f>
        <v>EMP2813</v>
      </c>
      <c r="B2814" t="s">
        <v>9</v>
      </c>
      <c r="C2814">
        <v>2015</v>
      </c>
      <c r="D2814" t="s">
        <v>13</v>
      </c>
      <c r="E2814">
        <v>2</v>
      </c>
      <c r="F2814">
        <v>28</v>
      </c>
      <c r="G2814" t="s">
        <v>14</v>
      </c>
      <c r="H2814" t="s">
        <v>12</v>
      </c>
      <c r="I2814">
        <v>3</v>
      </c>
      <c r="J2814">
        <v>1</v>
      </c>
      <c r="K2814" t="str">
        <f>IF(employee[[#This Row],[LeaveOrNot]]=1, "Leave", "Active")</f>
        <v>Leave</v>
      </c>
    </row>
    <row r="2815" spans="1:11" x14ac:dyDescent="0.25">
      <c r="A2815" t="str" cm="1">
        <f t="array" ref="A2815">"EMP" &amp; TEXT(ROW() - ROW(employee[#Headers]), "0000")</f>
        <v>EMP2814</v>
      </c>
      <c r="B2815" t="s">
        <v>9</v>
      </c>
      <c r="C2815">
        <v>2017</v>
      </c>
      <c r="D2815" t="s">
        <v>10</v>
      </c>
      <c r="E2815">
        <v>3</v>
      </c>
      <c r="F2815">
        <v>28</v>
      </c>
      <c r="G2815" t="s">
        <v>11</v>
      </c>
      <c r="H2815" t="s">
        <v>12</v>
      </c>
      <c r="I2815">
        <v>5</v>
      </c>
      <c r="J2815">
        <v>0</v>
      </c>
      <c r="K2815" t="str">
        <f>IF(employee[[#This Row],[LeaveOrNot]]=1, "Leave", "Active")</f>
        <v>Active</v>
      </c>
    </row>
    <row r="2816" spans="1:11" x14ac:dyDescent="0.25">
      <c r="A2816" t="str" cm="1">
        <f t="array" ref="A2816">"EMP" &amp; TEXT(ROW() - ROW(employee[#Headers]), "0000")</f>
        <v>EMP2815</v>
      </c>
      <c r="B2816" t="s">
        <v>9</v>
      </c>
      <c r="C2816">
        <v>2017</v>
      </c>
      <c r="D2816" t="s">
        <v>10</v>
      </c>
      <c r="E2816">
        <v>3</v>
      </c>
      <c r="F2816">
        <v>29</v>
      </c>
      <c r="G2816" t="s">
        <v>11</v>
      </c>
      <c r="H2816" t="s">
        <v>12</v>
      </c>
      <c r="I2816">
        <v>0</v>
      </c>
      <c r="J2816">
        <v>0</v>
      </c>
      <c r="K2816" t="str">
        <f>IF(employee[[#This Row],[LeaveOrNot]]=1, "Leave", "Active")</f>
        <v>Active</v>
      </c>
    </row>
    <row r="2817" spans="1:11" x14ac:dyDescent="0.25">
      <c r="A2817" t="str" cm="1">
        <f t="array" ref="A2817">"EMP" &amp; TEXT(ROW() - ROW(employee[#Headers]), "0000")</f>
        <v>EMP2816</v>
      </c>
      <c r="B2817" t="s">
        <v>9</v>
      </c>
      <c r="C2817">
        <v>2017</v>
      </c>
      <c r="D2817" t="s">
        <v>10</v>
      </c>
      <c r="E2817">
        <v>3</v>
      </c>
      <c r="F2817">
        <v>30</v>
      </c>
      <c r="G2817" t="s">
        <v>11</v>
      </c>
      <c r="H2817" t="s">
        <v>12</v>
      </c>
      <c r="I2817">
        <v>2</v>
      </c>
      <c r="J2817">
        <v>0</v>
      </c>
      <c r="K2817" t="str">
        <f>IF(employee[[#This Row],[LeaveOrNot]]=1, "Leave", "Active")</f>
        <v>Active</v>
      </c>
    </row>
    <row r="2818" spans="1:11" x14ac:dyDescent="0.25">
      <c r="A2818" t="str" cm="1">
        <f t="array" ref="A2818">"EMP" &amp; TEXT(ROW() - ROW(employee[#Headers]), "0000")</f>
        <v>EMP2817</v>
      </c>
      <c r="B2818" t="s">
        <v>9</v>
      </c>
      <c r="C2818">
        <v>2017</v>
      </c>
      <c r="D2818" t="s">
        <v>15</v>
      </c>
      <c r="E2818">
        <v>2</v>
      </c>
      <c r="F2818">
        <v>26</v>
      </c>
      <c r="G2818" t="s">
        <v>14</v>
      </c>
      <c r="H2818" t="s">
        <v>12</v>
      </c>
      <c r="I2818">
        <v>4</v>
      </c>
      <c r="J2818">
        <v>0</v>
      </c>
      <c r="K2818" t="str">
        <f>IF(employee[[#This Row],[LeaveOrNot]]=1, "Leave", "Active")</f>
        <v>Active</v>
      </c>
    </row>
    <row r="2819" spans="1:11" x14ac:dyDescent="0.25">
      <c r="A2819" t="str" cm="1">
        <f t="array" ref="A2819">"EMP" &amp; TEXT(ROW() - ROW(employee[#Headers]), "0000")</f>
        <v>EMP2818</v>
      </c>
      <c r="B2819" t="s">
        <v>16</v>
      </c>
      <c r="C2819">
        <v>2017</v>
      </c>
      <c r="D2819" t="s">
        <v>15</v>
      </c>
      <c r="E2819">
        <v>2</v>
      </c>
      <c r="F2819">
        <v>30</v>
      </c>
      <c r="G2819" t="s">
        <v>14</v>
      </c>
      <c r="H2819" t="s">
        <v>12</v>
      </c>
      <c r="I2819">
        <v>2</v>
      </c>
      <c r="J2819">
        <v>0</v>
      </c>
      <c r="K2819" t="str">
        <f>IF(employee[[#This Row],[LeaveOrNot]]=1, "Leave", "Active")</f>
        <v>Active</v>
      </c>
    </row>
    <row r="2820" spans="1:11" x14ac:dyDescent="0.25">
      <c r="A2820" t="str" cm="1">
        <f t="array" ref="A2820">"EMP" &amp; TEXT(ROW() - ROW(employee[#Headers]), "0000")</f>
        <v>EMP2819</v>
      </c>
      <c r="B2820" t="s">
        <v>9</v>
      </c>
      <c r="C2820">
        <v>2015</v>
      </c>
      <c r="D2820" t="s">
        <v>13</v>
      </c>
      <c r="E2820">
        <v>2</v>
      </c>
      <c r="F2820">
        <v>29</v>
      </c>
      <c r="G2820" t="s">
        <v>14</v>
      </c>
      <c r="H2820" t="s">
        <v>12</v>
      </c>
      <c r="I2820">
        <v>4</v>
      </c>
      <c r="J2820">
        <v>1</v>
      </c>
      <c r="K2820" t="str">
        <f>IF(employee[[#This Row],[LeaveOrNot]]=1, "Leave", "Active")</f>
        <v>Leave</v>
      </c>
    </row>
    <row r="2821" spans="1:11" x14ac:dyDescent="0.25">
      <c r="A2821" t="str" cm="1">
        <f t="array" ref="A2821">"EMP" &amp; TEXT(ROW() - ROW(employee[#Headers]), "0000")</f>
        <v>EMP2820</v>
      </c>
      <c r="B2821" t="s">
        <v>9</v>
      </c>
      <c r="C2821">
        <v>2014</v>
      </c>
      <c r="D2821" t="s">
        <v>13</v>
      </c>
      <c r="E2821">
        <v>3</v>
      </c>
      <c r="F2821">
        <v>29</v>
      </c>
      <c r="G2821" t="s">
        <v>14</v>
      </c>
      <c r="H2821" t="s">
        <v>12</v>
      </c>
      <c r="I2821">
        <v>1</v>
      </c>
      <c r="J2821">
        <v>1</v>
      </c>
      <c r="K2821" t="str">
        <f>IF(employee[[#This Row],[LeaveOrNot]]=1, "Leave", "Active")</f>
        <v>Leave</v>
      </c>
    </row>
    <row r="2822" spans="1:11" x14ac:dyDescent="0.25">
      <c r="A2822" t="str" cm="1">
        <f t="array" ref="A2822">"EMP" &amp; TEXT(ROW() - ROW(employee[#Headers]), "0000")</f>
        <v>EMP2821</v>
      </c>
      <c r="B2822" t="s">
        <v>9</v>
      </c>
      <c r="C2822">
        <v>2012</v>
      </c>
      <c r="D2822" t="s">
        <v>10</v>
      </c>
      <c r="E2822">
        <v>3</v>
      </c>
      <c r="F2822">
        <v>28</v>
      </c>
      <c r="G2822" t="s">
        <v>11</v>
      </c>
      <c r="H2822" t="s">
        <v>12</v>
      </c>
      <c r="I2822">
        <v>2</v>
      </c>
      <c r="J2822">
        <v>0</v>
      </c>
      <c r="K2822" t="str">
        <f>IF(employee[[#This Row],[LeaveOrNot]]=1, "Leave", "Active")</f>
        <v>Active</v>
      </c>
    </row>
    <row r="2823" spans="1:11" x14ac:dyDescent="0.25">
      <c r="A2823" t="str" cm="1">
        <f t="array" ref="A2823">"EMP" &amp; TEXT(ROW() - ROW(employee[#Headers]), "0000")</f>
        <v>EMP2822</v>
      </c>
      <c r="B2823" t="s">
        <v>9</v>
      </c>
      <c r="C2823">
        <v>2012</v>
      </c>
      <c r="D2823" t="s">
        <v>10</v>
      </c>
      <c r="E2823">
        <v>3</v>
      </c>
      <c r="F2823">
        <v>28</v>
      </c>
      <c r="G2823" t="s">
        <v>14</v>
      </c>
      <c r="H2823" t="s">
        <v>12</v>
      </c>
      <c r="I2823">
        <v>4</v>
      </c>
      <c r="J2823">
        <v>0</v>
      </c>
      <c r="K2823" t="str">
        <f>IF(employee[[#This Row],[LeaveOrNot]]=1, "Leave", "Active")</f>
        <v>Active</v>
      </c>
    </row>
    <row r="2824" spans="1:11" x14ac:dyDescent="0.25">
      <c r="A2824" t="str" cm="1">
        <f t="array" ref="A2824">"EMP" &amp; TEXT(ROW() - ROW(employee[#Headers]), "0000")</f>
        <v>EMP2823</v>
      </c>
      <c r="B2824" t="s">
        <v>9</v>
      </c>
      <c r="C2824">
        <v>2017</v>
      </c>
      <c r="D2824" t="s">
        <v>10</v>
      </c>
      <c r="E2824">
        <v>3</v>
      </c>
      <c r="F2824">
        <v>29</v>
      </c>
      <c r="G2824" t="s">
        <v>14</v>
      </c>
      <c r="H2824" t="s">
        <v>12</v>
      </c>
      <c r="I2824">
        <v>5</v>
      </c>
      <c r="J2824">
        <v>0</v>
      </c>
      <c r="K2824" t="str">
        <f>IF(employee[[#This Row],[LeaveOrNot]]=1, "Leave", "Active")</f>
        <v>Active</v>
      </c>
    </row>
    <row r="2825" spans="1:11" x14ac:dyDescent="0.25">
      <c r="A2825" t="str" cm="1">
        <f t="array" ref="A2825">"EMP" &amp; TEXT(ROW() - ROW(employee[#Headers]), "0000")</f>
        <v>EMP2824</v>
      </c>
      <c r="B2825" t="s">
        <v>9</v>
      </c>
      <c r="C2825">
        <v>2015</v>
      </c>
      <c r="D2825" t="s">
        <v>10</v>
      </c>
      <c r="E2825">
        <v>3</v>
      </c>
      <c r="F2825">
        <v>30</v>
      </c>
      <c r="G2825" t="s">
        <v>11</v>
      </c>
      <c r="H2825" t="s">
        <v>17</v>
      </c>
      <c r="I2825">
        <v>3</v>
      </c>
      <c r="J2825">
        <v>0</v>
      </c>
      <c r="K2825" t="str">
        <f>IF(employee[[#This Row],[LeaveOrNot]]=1, "Leave", "Active")</f>
        <v>Active</v>
      </c>
    </row>
    <row r="2826" spans="1:11" x14ac:dyDescent="0.25">
      <c r="A2826" t="str" cm="1">
        <f t="array" ref="A2826">"EMP" &amp; TEXT(ROW() - ROW(employee[#Headers]), "0000")</f>
        <v>EMP2825</v>
      </c>
      <c r="B2826" t="s">
        <v>16</v>
      </c>
      <c r="C2826">
        <v>2012</v>
      </c>
      <c r="D2826" t="s">
        <v>13</v>
      </c>
      <c r="E2826">
        <v>3</v>
      </c>
      <c r="F2826">
        <v>26</v>
      </c>
      <c r="G2826" t="s">
        <v>11</v>
      </c>
      <c r="H2826" t="s">
        <v>12</v>
      </c>
      <c r="I2826">
        <v>4</v>
      </c>
      <c r="J2826">
        <v>1</v>
      </c>
      <c r="K2826" t="str">
        <f>IF(employee[[#This Row],[LeaveOrNot]]=1, "Leave", "Active")</f>
        <v>Leave</v>
      </c>
    </row>
    <row r="2827" spans="1:11" x14ac:dyDescent="0.25">
      <c r="A2827" t="str" cm="1">
        <f t="array" ref="A2827">"EMP" &amp; TEXT(ROW() - ROW(employee[#Headers]), "0000")</f>
        <v>EMP2826</v>
      </c>
      <c r="B2827" t="s">
        <v>9</v>
      </c>
      <c r="C2827">
        <v>2018</v>
      </c>
      <c r="D2827" t="s">
        <v>10</v>
      </c>
      <c r="E2827">
        <v>3</v>
      </c>
      <c r="F2827">
        <v>28</v>
      </c>
      <c r="G2827" t="s">
        <v>11</v>
      </c>
      <c r="H2827" t="s">
        <v>12</v>
      </c>
      <c r="I2827">
        <v>5</v>
      </c>
      <c r="J2827">
        <v>1</v>
      </c>
      <c r="K2827" t="str">
        <f>IF(employee[[#This Row],[LeaveOrNot]]=1, "Leave", "Active")</f>
        <v>Leave</v>
      </c>
    </row>
    <row r="2828" spans="1:11" x14ac:dyDescent="0.25">
      <c r="A2828" t="str" cm="1">
        <f t="array" ref="A2828">"EMP" &amp; TEXT(ROW() - ROW(employee[#Headers]), "0000")</f>
        <v>EMP2827</v>
      </c>
      <c r="B2828" t="s">
        <v>9</v>
      </c>
      <c r="C2828">
        <v>2017</v>
      </c>
      <c r="D2828" t="s">
        <v>15</v>
      </c>
      <c r="E2828">
        <v>3</v>
      </c>
      <c r="F2828">
        <v>30</v>
      </c>
      <c r="G2828" t="s">
        <v>11</v>
      </c>
      <c r="H2828" t="s">
        <v>12</v>
      </c>
      <c r="I2828">
        <v>5</v>
      </c>
      <c r="J2828">
        <v>0</v>
      </c>
      <c r="K2828" t="str">
        <f>IF(employee[[#This Row],[LeaveOrNot]]=1, "Leave", "Active")</f>
        <v>Active</v>
      </c>
    </row>
    <row r="2829" spans="1:11" x14ac:dyDescent="0.25">
      <c r="A2829" t="str" cm="1">
        <f t="array" ref="A2829">"EMP" &amp; TEXT(ROW() - ROW(employee[#Headers]), "0000")</f>
        <v>EMP2828</v>
      </c>
      <c r="B2829" t="s">
        <v>9</v>
      </c>
      <c r="C2829">
        <v>2012</v>
      </c>
      <c r="D2829" t="s">
        <v>15</v>
      </c>
      <c r="E2829">
        <v>3</v>
      </c>
      <c r="F2829">
        <v>27</v>
      </c>
      <c r="G2829" t="s">
        <v>14</v>
      </c>
      <c r="H2829" t="s">
        <v>12</v>
      </c>
      <c r="I2829">
        <v>5</v>
      </c>
      <c r="J2829">
        <v>0</v>
      </c>
      <c r="K2829" t="str">
        <f>IF(employee[[#This Row],[LeaveOrNot]]=1, "Leave", "Active")</f>
        <v>Active</v>
      </c>
    </row>
    <row r="2830" spans="1:11" x14ac:dyDescent="0.25">
      <c r="A2830" t="str" cm="1">
        <f t="array" ref="A2830">"EMP" &amp; TEXT(ROW() - ROW(employee[#Headers]), "0000")</f>
        <v>EMP2829</v>
      </c>
      <c r="B2830" t="s">
        <v>9</v>
      </c>
      <c r="C2830">
        <v>2017</v>
      </c>
      <c r="D2830" t="s">
        <v>15</v>
      </c>
      <c r="E2830">
        <v>3</v>
      </c>
      <c r="F2830">
        <v>26</v>
      </c>
      <c r="G2830" t="s">
        <v>14</v>
      </c>
      <c r="H2830" t="s">
        <v>12</v>
      </c>
      <c r="I2830">
        <v>4</v>
      </c>
      <c r="J2830">
        <v>0</v>
      </c>
      <c r="K2830" t="str">
        <f>IF(employee[[#This Row],[LeaveOrNot]]=1, "Leave", "Active")</f>
        <v>Active</v>
      </c>
    </row>
    <row r="2831" spans="1:11" x14ac:dyDescent="0.25">
      <c r="A2831" t="str" cm="1">
        <f t="array" ref="A2831">"EMP" &amp; TEXT(ROW() - ROW(employee[#Headers]), "0000")</f>
        <v>EMP2830</v>
      </c>
      <c r="B2831" t="s">
        <v>9</v>
      </c>
      <c r="C2831">
        <v>2014</v>
      </c>
      <c r="D2831" t="s">
        <v>10</v>
      </c>
      <c r="E2831">
        <v>3</v>
      </c>
      <c r="F2831">
        <v>27</v>
      </c>
      <c r="G2831" t="s">
        <v>11</v>
      </c>
      <c r="H2831" t="s">
        <v>17</v>
      </c>
      <c r="I2831">
        <v>5</v>
      </c>
      <c r="J2831">
        <v>0</v>
      </c>
      <c r="K2831" t="str">
        <f>IF(employee[[#This Row],[LeaveOrNot]]=1, "Leave", "Active")</f>
        <v>Active</v>
      </c>
    </row>
    <row r="2832" spans="1:11" x14ac:dyDescent="0.25">
      <c r="A2832" t="str" cm="1">
        <f t="array" ref="A2832">"EMP" &amp; TEXT(ROW() - ROW(employee[#Headers]), "0000")</f>
        <v>EMP2831</v>
      </c>
      <c r="B2832" t="s">
        <v>9</v>
      </c>
      <c r="C2832">
        <v>2014</v>
      </c>
      <c r="D2832" t="s">
        <v>10</v>
      </c>
      <c r="E2832">
        <v>3</v>
      </c>
      <c r="F2832">
        <v>30</v>
      </c>
      <c r="G2832" t="s">
        <v>11</v>
      </c>
      <c r="H2832" t="s">
        <v>12</v>
      </c>
      <c r="I2832">
        <v>0</v>
      </c>
      <c r="J2832">
        <v>0</v>
      </c>
      <c r="K2832" t="str">
        <f>IF(employee[[#This Row],[LeaveOrNot]]=1, "Leave", "Active")</f>
        <v>Active</v>
      </c>
    </row>
    <row r="2833" spans="1:11" x14ac:dyDescent="0.25">
      <c r="A2833" t="str" cm="1">
        <f t="array" ref="A2833">"EMP" &amp; TEXT(ROW() - ROW(employee[#Headers]), "0000")</f>
        <v>EMP2832</v>
      </c>
      <c r="B2833" t="s">
        <v>9</v>
      </c>
      <c r="C2833">
        <v>2014</v>
      </c>
      <c r="D2833" t="s">
        <v>15</v>
      </c>
      <c r="E2833">
        <v>3</v>
      </c>
      <c r="F2833">
        <v>30</v>
      </c>
      <c r="G2833" t="s">
        <v>14</v>
      </c>
      <c r="H2833" t="s">
        <v>12</v>
      </c>
      <c r="I2833">
        <v>2</v>
      </c>
      <c r="J2833">
        <v>0</v>
      </c>
      <c r="K2833" t="str">
        <f>IF(employee[[#This Row],[LeaveOrNot]]=1, "Leave", "Active")</f>
        <v>Active</v>
      </c>
    </row>
    <row r="2834" spans="1:11" x14ac:dyDescent="0.25">
      <c r="A2834" t="str" cm="1">
        <f t="array" ref="A2834">"EMP" &amp; TEXT(ROW() - ROW(employee[#Headers]), "0000")</f>
        <v>EMP2833</v>
      </c>
      <c r="B2834" t="s">
        <v>9</v>
      </c>
      <c r="C2834">
        <v>2012</v>
      </c>
      <c r="D2834" t="s">
        <v>15</v>
      </c>
      <c r="E2834">
        <v>3</v>
      </c>
      <c r="F2834">
        <v>29</v>
      </c>
      <c r="G2834" t="s">
        <v>14</v>
      </c>
      <c r="H2834" t="s">
        <v>12</v>
      </c>
      <c r="I2834">
        <v>5</v>
      </c>
      <c r="J2834">
        <v>0</v>
      </c>
      <c r="K2834" t="str">
        <f>IF(employee[[#This Row],[LeaveOrNot]]=1, "Leave", "Active")</f>
        <v>Active</v>
      </c>
    </row>
    <row r="2835" spans="1:11" x14ac:dyDescent="0.25">
      <c r="A2835" t="str" cm="1">
        <f t="array" ref="A2835">"EMP" &amp; TEXT(ROW() - ROW(employee[#Headers]), "0000")</f>
        <v>EMP2834</v>
      </c>
      <c r="B2835" t="s">
        <v>9</v>
      </c>
      <c r="C2835">
        <v>2014</v>
      </c>
      <c r="D2835" t="s">
        <v>13</v>
      </c>
      <c r="E2835">
        <v>3</v>
      </c>
      <c r="F2835">
        <v>26</v>
      </c>
      <c r="G2835" t="s">
        <v>11</v>
      </c>
      <c r="H2835" t="s">
        <v>12</v>
      </c>
      <c r="I2835">
        <v>4</v>
      </c>
      <c r="J2835">
        <v>0</v>
      </c>
      <c r="K2835" t="str">
        <f>IF(employee[[#This Row],[LeaveOrNot]]=1, "Leave", "Active")</f>
        <v>Active</v>
      </c>
    </row>
    <row r="2836" spans="1:11" x14ac:dyDescent="0.25">
      <c r="A2836" t="str" cm="1">
        <f t="array" ref="A2836">"EMP" &amp; TEXT(ROW() - ROW(employee[#Headers]), "0000")</f>
        <v>EMP2835</v>
      </c>
      <c r="B2836" t="s">
        <v>9</v>
      </c>
      <c r="C2836">
        <v>2015</v>
      </c>
      <c r="D2836" t="s">
        <v>10</v>
      </c>
      <c r="E2836">
        <v>3</v>
      </c>
      <c r="F2836">
        <v>27</v>
      </c>
      <c r="G2836" t="s">
        <v>11</v>
      </c>
      <c r="H2836" t="s">
        <v>12</v>
      </c>
      <c r="I2836">
        <v>5</v>
      </c>
      <c r="J2836">
        <v>0</v>
      </c>
      <c r="K2836" t="str">
        <f>IF(employee[[#This Row],[LeaveOrNot]]=1, "Leave", "Active")</f>
        <v>Active</v>
      </c>
    </row>
    <row r="2837" spans="1:11" x14ac:dyDescent="0.25">
      <c r="A2837" t="str" cm="1">
        <f t="array" ref="A2837">"EMP" &amp; TEXT(ROW() - ROW(employee[#Headers]), "0000")</f>
        <v>EMP2836</v>
      </c>
      <c r="B2837" t="s">
        <v>9</v>
      </c>
      <c r="C2837">
        <v>2017</v>
      </c>
      <c r="D2837" t="s">
        <v>13</v>
      </c>
      <c r="E2837">
        <v>2</v>
      </c>
      <c r="F2837">
        <v>29</v>
      </c>
      <c r="G2837" t="s">
        <v>14</v>
      </c>
      <c r="H2837" t="s">
        <v>12</v>
      </c>
      <c r="I2837">
        <v>4</v>
      </c>
      <c r="J2837">
        <v>1</v>
      </c>
      <c r="K2837" t="str">
        <f>IF(employee[[#This Row],[LeaveOrNot]]=1, "Leave", "Active")</f>
        <v>Leave</v>
      </c>
    </row>
    <row r="2838" spans="1:11" x14ac:dyDescent="0.25">
      <c r="A2838" t="str" cm="1">
        <f t="array" ref="A2838">"EMP" &amp; TEXT(ROW() - ROW(employee[#Headers]), "0000")</f>
        <v>EMP2837</v>
      </c>
      <c r="B2838" t="s">
        <v>16</v>
      </c>
      <c r="C2838">
        <v>2016</v>
      </c>
      <c r="D2838" t="s">
        <v>13</v>
      </c>
      <c r="E2838">
        <v>3</v>
      </c>
      <c r="F2838">
        <v>29</v>
      </c>
      <c r="G2838" t="s">
        <v>11</v>
      </c>
      <c r="H2838" t="s">
        <v>12</v>
      </c>
      <c r="I2838">
        <v>4</v>
      </c>
      <c r="J2838">
        <v>1</v>
      </c>
      <c r="K2838" t="str">
        <f>IF(employee[[#This Row],[LeaveOrNot]]=1, "Leave", "Active")</f>
        <v>Leave</v>
      </c>
    </row>
    <row r="2839" spans="1:11" x14ac:dyDescent="0.25">
      <c r="A2839" t="str" cm="1">
        <f t="array" ref="A2839">"EMP" &amp; TEXT(ROW() - ROW(employee[#Headers]), "0000")</f>
        <v>EMP2838</v>
      </c>
      <c r="B2839" t="s">
        <v>9</v>
      </c>
      <c r="C2839">
        <v>2017</v>
      </c>
      <c r="D2839" t="s">
        <v>10</v>
      </c>
      <c r="E2839">
        <v>3</v>
      </c>
      <c r="F2839">
        <v>26</v>
      </c>
      <c r="G2839" t="s">
        <v>11</v>
      </c>
      <c r="H2839" t="s">
        <v>12</v>
      </c>
      <c r="I2839">
        <v>4</v>
      </c>
      <c r="J2839">
        <v>0</v>
      </c>
      <c r="K2839" t="str">
        <f>IF(employee[[#This Row],[LeaveOrNot]]=1, "Leave", "Active")</f>
        <v>Active</v>
      </c>
    </row>
    <row r="2840" spans="1:11" x14ac:dyDescent="0.25">
      <c r="A2840" t="str" cm="1">
        <f t="array" ref="A2840">"EMP" &amp; TEXT(ROW() - ROW(employee[#Headers]), "0000")</f>
        <v>EMP2839</v>
      </c>
      <c r="B2840" t="s">
        <v>16</v>
      </c>
      <c r="C2840">
        <v>2017</v>
      </c>
      <c r="D2840" t="s">
        <v>15</v>
      </c>
      <c r="E2840">
        <v>3</v>
      </c>
      <c r="F2840">
        <v>26</v>
      </c>
      <c r="G2840" t="s">
        <v>14</v>
      </c>
      <c r="H2840" t="s">
        <v>12</v>
      </c>
      <c r="I2840">
        <v>4</v>
      </c>
      <c r="J2840">
        <v>0</v>
      </c>
      <c r="K2840" t="str">
        <f>IF(employee[[#This Row],[LeaveOrNot]]=1, "Leave", "Active")</f>
        <v>Active</v>
      </c>
    </row>
    <row r="2841" spans="1:11" x14ac:dyDescent="0.25">
      <c r="A2841" t="str" cm="1">
        <f t="array" ref="A2841">"EMP" &amp; TEXT(ROW() - ROW(employee[#Headers]), "0000")</f>
        <v>EMP2840</v>
      </c>
      <c r="B2841" t="s">
        <v>16</v>
      </c>
      <c r="C2841">
        <v>2012</v>
      </c>
      <c r="D2841" t="s">
        <v>15</v>
      </c>
      <c r="E2841">
        <v>3</v>
      </c>
      <c r="F2841">
        <v>29</v>
      </c>
      <c r="G2841" t="s">
        <v>11</v>
      </c>
      <c r="H2841" t="s">
        <v>12</v>
      </c>
      <c r="I2841">
        <v>2</v>
      </c>
      <c r="J2841">
        <v>0</v>
      </c>
      <c r="K2841" t="str">
        <f>IF(employee[[#This Row],[LeaveOrNot]]=1, "Leave", "Active")</f>
        <v>Active</v>
      </c>
    </row>
    <row r="2842" spans="1:11" x14ac:dyDescent="0.25">
      <c r="A2842" t="str" cm="1">
        <f t="array" ref="A2842">"EMP" &amp; TEXT(ROW() - ROW(employee[#Headers]), "0000")</f>
        <v>EMP2841</v>
      </c>
      <c r="B2842" t="s">
        <v>9</v>
      </c>
      <c r="C2842">
        <v>2013</v>
      </c>
      <c r="D2842" t="s">
        <v>10</v>
      </c>
      <c r="E2842">
        <v>3</v>
      </c>
      <c r="F2842">
        <v>27</v>
      </c>
      <c r="G2842" t="s">
        <v>11</v>
      </c>
      <c r="H2842" t="s">
        <v>12</v>
      </c>
      <c r="I2842">
        <v>5</v>
      </c>
      <c r="J2842">
        <v>0</v>
      </c>
      <c r="K2842" t="str">
        <f>IF(employee[[#This Row],[LeaveOrNot]]=1, "Leave", "Active")</f>
        <v>Active</v>
      </c>
    </row>
    <row r="2843" spans="1:11" x14ac:dyDescent="0.25">
      <c r="A2843" t="str" cm="1">
        <f t="array" ref="A2843">"EMP" &amp; TEXT(ROW() - ROW(employee[#Headers]), "0000")</f>
        <v>EMP2842</v>
      </c>
      <c r="B2843" t="s">
        <v>9</v>
      </c>
      <c r="C2843">
        <v>2012</v>
      </c>
      <c r="D2843" t="s">
        <v>13</v>
      </c>
      <c r="E2843">
        <v>3</v>
      </c>
      <c r="F2843">
        <v>26</v>
      </c>
      <c r="G2843" t="s">
        <v>11</v>
      </c>
      <c r="H2843" t="s">
        <v>12</v>
      </c>
      <c r="I2843">
        <v>4</v>
      </c>
      <c r="J2843">
        <v>0</v>
      </c>
      <c r="K2843" t="str">
        <f>IF(employee[[#This Row],[LeaveOrNot]]=1, "Leave", "Active")</f>
        <v>Active</v>
      </c>
    </row>
    <row r="2844" spans="1:11" x14ac:dyDescent="0.25">
      <c r="A2844" t="str" cm="1">
        <f t="array" ref="A2844">"EMP" &amp; TEXT(ROW() - ROW(employee[#Headers]), "0000")</f>
        <v>EMP2843</v>
      </c>
      <c r="B2844" t="s">
        <v>9</v>
      </c>
      <c r="C2844">
        <v>2017</v>
      </c>
      <c r="D2844" t="s">
        <v>10</v>
      </c>
      <c r="E2844">
        <v>3</v>
      </c>
      <c r="F2844">
        <v>28</v>
      </c>
      <c r="G2844" t="s">
        <v>14</v>
      </c>
      <c r="H2844" t="s">
        <v>12</v>
      </c>
      <c r="I2844">
        <v>2</v>
      </c>
      <c r="J2844">
        <v>1</v>
      </c>
      <c r="K2844" t="str">
        <f>IF(employee[[#This Row],[LeaveOrNot]]=1, "Leave", "Active")</f>
        <v>Leave</v>
      </c>
    </row>
    <row r="2845" spans="1:11" x14ac:dyDescent="0.25">
      <c r="A2845" t="str" cm="1">
        <f t="array" ref="A2845">"EMP" &amp; TEXT(ROW() - ROW(employee[#Headers]), "0000")</f>
        <v>EMP2844</v>
      </c>
      <c r="B2845" t="s">
        <v>9</v>
      </c>
      <c r="C2845">
        <v>2013</v>
      </c>
      <c r="D2845" t="s">
        <v>15</v>
      </c>
      <c r="E2845">
        <v>3</v>
      </c>
      <c r="F2845">
        <v>30</v>
      </c>
      <c r="G2845" t="s">
        <v>14</v>
      </c>
      <c r="H2845" t="s">
        <v>12</v>
      </c>
      <c r="I2845">
        <v>3</v>
      </c>
      <c r="J2845">
        <v>1</v>
      </c>
      <c r="K2845" t="str">
        <f>IF(employee[[#This Row],[LeaveOrNot]]=1, "Leave", "Active")</f>
        <v>Leave</v>
      </c>
    </row>
    <row r="2846" spans="1:11" x14ac:dyDescent="0.25">
      <c r="A2846" t="str" cm="1">
        <f t="array" ref="A2846">"EMP" &amp; TEXT(ROW() - ROW(employee[#Headers]), "0000")</f>
        <v>EMP2845</v>
      </c>
      <c r="B2846" t="s">
        <v>16</v>
      </c>
      <c r="C2846">
        <v>2017</v>
      </c>
      <c r="D2846" t="s">
        <v>13</v>
      </c>
      <c r="E2846">
        <v>2</v>
      </c>
      <c r="F2846">
        <v>26</v>
      </c>
      <c r="G2846" t="s">
        <v>14</v>
      </c>
      <c r="H2846" t="s">
        <v>12</v>
      </c>
      <c r="I2846">
        <v>4</v>
      </c>
      <c r="J2846">
        <v>1</v>
      </c>
      <c r="K2846" t="str">
        <f>IF(employee[[#This Row],[LeaveOrNot]]=1, "Leave", "Active")</f>
        <v>Leave</v>
      </c>
    </row>
    <row r="2847" spans="1:11" x14ac:dyDescent="0.25">
      <c r="A2847" t="str" cm="1">
        <f t="array" ref="A2847">"EMP" &amp; TEXT(ROW() - ROW(employee[#Headers]), "0000")</f>
        <v>EMP2846</v>
      </c>
      <c r="B2847" t="s">
        <v>9</v>
      </c>
      <c r="C2847">
        <v>2013</v>
      </c>
      <c r="D2847" t="s">
        <v>10</v>
      </c>
      <c r="E2847">
        <v>3</v>
      </c>
      <c r="F2847">
        <v>26</v>
      </c>
      <c r="G2847" t="s">
        <v>14</v>
      </c>
      <c r="H2847" t="s">
        <v>12</v>
      </c>
      <c r="I2847">
        <v>4</v>
      </c>
      <c r="J2847">
        <v>0</v>
      </c>
      <c r="K2847" t="str">
        <f>IF(employee[[#This Row],[LeaveOrNot]]=1, "Leave", "Active")</f>
        <v>Active</v>
      </c>
    </row>
    <row r="2848" spans="1:11" x14ac:dyDescent="0.25">
      <c r="A2848" t="str" cm="1">
        <f t="array" ref="A2848">"EMP" &amp; TEXT(ROW() - ROW(employee[#Headers]), "0000")</f>
        <v>EMP2847</v>
      </c>
      <c r="B2848" t="s">
        <v>16</v>
      </c>
      <c r="C2848">
        <v>2017</v>
      </c>
      <c r="D2848" t="s">
        <v>15</v>
      </c>
      <c r="E2848">
        <v>2</v>
      </c>
      <c r="F2848">
        <v>28</v>
      </c>
      <c r="G2848" t="s">
        <v>14</v>
      </c>
      <c r="H2848" t="s">
        <v>12</v>
      </c>
      <c r="I2848">
        <v>2</v>
      </c>
      <c r="J2848">
        <v>0</v>
      </c>
      <c r="K2848" t="str">
        <f>IF(employee[[#This Row],[LeaveOrNot]]=1, "Leave", "Active")</f>
        <v>Active</v>
      </c>
    </row>
    <row r="2849" spans="1:11" x14ac:dyDescent="0.25">
      <c r="A2849" t="str" cm="1">
        <f t="array" ref="A2849">"EMP" &amp; TEXT(ROW() - ROW(employee[#Headers]), "0000")</f>
        <v>EMP2848</v>
      </c>
      <c r="B2849" t="s">
        <v>9</v>
      </c>
      <c r="C2849">
        <v>2017</v>
      </c>
      <c r="D2849" t="s">
        <v>15</v>
      </c>
      <c r="E2849">
        <v>2</v>
      </c>
      <c r="F2849">
        <v>27</v>
      </c>
      <c r="G2849" t="s">
        <v>11</v>
      </c>
      <c r="H2849" t="s">
        <v>12</v>
      </c>
      <c r="I2849">
        <v>5</v>
      </c>
      <c r="J2849">
        <v>0</v>
      </c>
      <c r="K2849" t="str">
        <f>IF(employee[[#This Row],[LeaveOrNot]]=1, "Leave", "Active")</f>
        <v>Active</v>
      </c>
    </row>
    <row r="2850" spans="1:11" x14ac:dyDescent="0.25">
      <c r="A2850" t="str" cm="1">
        <f t="array" ref="A2850">"EMP" &amp; TEXT(ROW() - ROW(employee[#Headers]), "0000")</f>
        <v>EMP2849</v>
      </c>
      <c r="B2850" t="s">
        <v>18</v>
      </c>
      <c r="C2850">
        <v>2018</v>
      </c>
      <c r="D2850" t="s">
        <v>10</v>
      </c>
      <c r="E2850">
        <v>3</v>
      </c>
      <c r="F2850">
        <v>27</v>
      </c>
      <c r="G2850" t="s">
        <v>11</v>
      </c>
      <c r="H2850" t="s">
        <v>12</v>
      </c>
      <c r="I2850">
        <v>5</v>
      </c>
      <c r="J2850">
        <v>1</v>
      </c>
      <c r="K2850" t="str">
        <f>IF(employee[[#This Row],[LeaveOrNot]]=1, "Leave", "Active")</f>
        <v>Leave</v>
      </c>
    </row>
    <row r="2851" spans="1:11" x14ac:dyDescent="0.25">
      <c r="A2851" t="str" cm="1">
        <f t="array" ref="A2851">"EMP" &amp; TEXT(ROW() - ROW(employee[#Headers]), "0000")</f>
        <v>EMP2850</v>
      </c>
      <c r="B2851" t="s">
        <v>9</v>
      </c>
      <c r="C2851">
        <v>2013</v>
      </c>
      <c r="D2851" t="s">
        <v>10</v>
      </c>
      <c r="E2851">
        <v>3</v>
      </c>
      <c r="F2851">
        <v>30</v>
      </c>
      <c r="G2851" t="s">
        <v>14</v>
      </c>
      <c r="H2851" t="s">
        <v>12</v>
      </c>
      <c r="I2851">
        <v>1</v>
      </c>
      <c r="J2851">
        <v>0</v>
      </c>
      <c r="K2851" t="str">
        <f>IF(employee[[#This Row],[LeaveOrNot]]=1, "Leave", "Active")</f>
        <v>Active</v>
      </c>
    </row>
    <row r="2852" spans="1:11" x14ac:dyDescent="0.25">
      <c r="A2852" t="str" cm="1">
        <f t="array" ref="A2852">"EMP" &amp; TEXT(ROW() - ROW(employee[#Headers]), "0000")</f>
        <v>EMP2851</v>
      </c>
      <c r="B2852" t="s">
        <v>16</v>
      </c>
      <c r="C2852">
        <v>2013</v>
      </c>
      <c r="D2852" t="s">
        <v>15</v>
      </c>
      <c r="E2852">
        <v>3</v>
      </c>
      <c r="F2852">
        <v>30</v>
      </c>
      <c r="G2852" t="s">
        <v>11</v>
      </c>
      <c r="H2852" t="s">
        <v>12</v>
      </c>
      <c r="I2852">
        <v>0</v>
      </c>
      <c r="J2852">
        <v>1</v>
      </c>
      <c r="K2852" t="str">
        <f>IF(employee[[#This Row],[LeaveOrNot]]=1, "Leave", "Active")</f>
        <v>Leave</v>
      </c>
    </row>
    <row r="2853" spans="1:11" x14ac:dyDescent="0.25">
      <c r="A2853" t="str" cm="1">
        <f t="array" ref="A2853">"EMP" &amp; TEXT(ROW() - ROW(employee[#Headers]), "0000")</f>
        <v>EMP2852</v>
      </c>
      <c r="B2853" t="s">
        <v>16</v>
      </c>
      <c r="C2853">
        <v>2018</v>
      </c>
      <c r="D2853" t="s">
        <v>15</v>
      </c>
      <c r="E2853">
        <v>3</v>
      </c>
      <c r="F2853">
        <v>26</v>
      </c>
      <c r="G2853" t="s">
        <v>14</v>
      </c>
      <c r="H2853" t="s">
        <v>12</v>
      </c>
      <c r="I2853">
        <v>4</v>
      </c>
      <c r="J2853">
        <v>1</v>
      </c>
      <c r="K2853" t="str">
        <f>IF(employee[[#This Row],[LeaveOrNot]]=1, "Leave", "Active")</f>
        <v>Leave</v>
      </c>
    </row>
    <row r="2854" spans="1:11" x14ac:dyDescent="0.25">
      <c r="A2854" t="str" cm="1">
        <f t="array" ref="A2854">"EMP" &amp; TEXT(ROW() - ROW(employee[#Headers]), "0000")</f>
        <v>EMP2853</v>
      </c>
      <c r="B2854" t="s">
        <v>16</v>
      </c>
      <c r="C2854">
        <v>2015</v>
      </c>
      <c r="D2854" t="s">
        <v>15</v>
      </c>
      <c r="E2854">
        <v>3</v>
      </c>
      <c r="F2854">
        <v>30</v>
      </c>
      <c r="G2854" t="s">
        <v>11</v>
      </c>
      <c r="H2854" t="s">
        <v>12</v>
      </c>
      <c r="I2854">
        <v>2</v>
      </c>
      <c r="J2854">
        <v>0</v>
      </c>
      <c r="K2854" t="str">
        <f>IF(employee[[#This Row],[LeaveOrNot]]=1, "Leave", "Active")</f>
        <v>Active</v>
      </c>
    </row>
    <row r="2855" spans="1:11" x14ac:dyDescent="0.25">
      <c r="A2855" t="str" cm="1">
        <f t="array" ref="A2855">"EMP" &amp; TEXT(ROW() - ROW(employee[#Headers]), "0000")</f>
        <v>EMP2854</v>
      </c>
      <c r="B2855" t="s">
        <v>9</v>
      </c>
      <c r="C2855">
        <v>2012</v>
      </c>
      <c r="D2855" t="s">
        <v>10</v>
      </c>
      <c r="E2855">
        <v>3</v>
      </c>
      <c r="F2855">
        <v>29</v>
      </c>
      <c r="G2855" t="s">
        <v>11</v>
      </c>
      <c r="H2855" t="s">
        <v>12</v>
      </c>
      <c r="I2855">
        <v>4</v>
      </c>
      <c r="J2855">
        <v>0</v>
      </c>
      <c r="K2855" t="str">
        <f>IF(employee[[#This Row],[LeaveOrNot]]=1, "Leave", "Active")</f>
        <v>Active</v>
      </c>
    </row>
    <row r="2856" spans="1:11" x14ac:dyDescent="0.25">
      <c r="A2856" t="str" cm="1">
        <f t="array" ref="A2856">"EMP" &amp; TEXT(ROW() - ROW(employee[#Headers]), "0000")</f>
        <v>EMP2855</v>
      </c>
      <c r="B2856" t="s">
        <v>9</v>
      </c>
      <c r="C2856">
        <v>2018</v>
      </c>
      <c r="D2856" t="s">
        <v>10</v>
      </c>
      <c r="E2856">
        <v>3</v>
      </c>
      <c r="F2856">
        <v>27</v>
      </c>
      <c r="G2856" t="s">
        <v>11</v>
      </c>
      <c r="H2856" t="s">
        <v>17</v>
      </c>
      <c r="I2856">
        <v>5</v>
      </c>
      <c r="J2856">
        <v>1</v>
      </c>
      <c r="K2856" t="str">
        <f>IF(employee[[#This Row],[LeaveOrNot]]=1, "Leave", "Active")</f>
        <v>Leave</v>
      </c>
    </row>
    <row r="2857" spans="1:11" x14ac:dyDescent="0.25">
      <c r="A2857" t="str" cm="1">
        <f t="array" ref="A2857">"EMP" &amp; TEXT(ROW() - ROW(employee[#Headers]), "0000")</f>
        <v>EMP2856</v>
      </c>
      <c r="B2857" t="s">
        <v>16</v>
      </c>
      <c r="C2857">
        <v>2017</v>
      </c>
      <c r="D2857" t="s">
        <v>13</v>
      </c>
      <c r="E2857">
        <v>2</v>
      </c>
      <c r="F2857">
        <v>28</v>
      </c>
      <c r="G2857" t="s">
        <v>11</v>
      </c>
      <c r="H2857" t="s">
        <v>12</v>
      </c>
      <c r="I2857">
        <v>5</v>
      </c>
      <c r="J2857">
        <v>0</v>
      </c>
      <c r="K2857" t="str">
        <f>IF(employee[[#This Row],[LeaveOrNot]]=1, "Leave", "Active")</f>
        <v>Active</v>
      </c>
    </row>
    <row r="2858" spans="1:11" x14ac:dyDescent="0.25">
      <c r="A2858" t="str" cm="1">
        <f t="array" ref="A2858">"EMP" &amp; TEXT(ROW() - ROW(employee[#Headers]), "0000")</f>
        <v>EMP2857</v>
      </c>
      <c r="B2858" t="s">
        <v>9</v>
      </c>
      <c r="C2858">
        <v>2016</v>
      </c>
      <c r="D2858" t="s">
        <v>13</v>
      </c>
      <c r="E2858">
        <v>2</v>
      </c>
      <c r="F2858">
        <v>29</v>
      </c>
      <c r="G2858" t="s">
        <v>11</v>
      </c>
      <c r="H2858" t="s">
        <v>12</v>
      </c>
      <c r="I2858">
        <v>3</v>
      </c>
      <c r="J2858">
        <v>1</v>
      </c>
      <c r="K2858" t="str">
        <f>IF(employee[[#This Row],[LeaveOrNot]]=1, "Leave", "Active")</f>
        <v>Leave</v>
      </c>
    </row>
    <row r="2859" spans="1:11" x14ac:dyDescent="0.25">
      <c r="A2859" t="str" cm="1">
        <f t="array" ref="A2859">"EMP" &amp; TEXT(ROW() - ROW(employee[#Headers]), "0000")</f>
        <v>EMP2858</v>
      </c>
      <c r="B2859" t="s">
        <v>9</v>
      </c>
      <c r="C2859">
        <v>2015</v>
      </c>
      <c r="D2859" t="s">
        <v>13</v>
      </c>
      <c r="E2859">
        <v>2</v>
      </c>
      <c r="F2859">
        <v>27</v>
      </c>
      <c r="G2859" t="s">
        <v>14</v>
      </c>
      <c r="H2859" t="s">
        <v>17</v>
      </c>
      <c r="I2859">
        <v>5</v>
      </c>
      <c r="J2859">
        <v>1</v>
      </c>
      <c r="K2859" t="str">
        <f>IF(employee[[#This Row],[LeaveOrNot]]=1, "Leave", "Active")</f>
        <v>Leave</v>
      </c>
    </row>
    <row r="2860" spans="1:11" x14ac:dyDescent="0.25">
      <c r="A2860" t="str" cm="1">
        <f t="array" ref="A2860">"EMP" &amp; TEXT(ROW() - ROW(employee[#Headers]), "0000")</f>
        <v>EMP2859</v>
      </c>
      <c r="B2860" t="s">
        <v>9</v>
      </c>
      <c r="C2860">
        <v>2014</v>
      </c>
      <c r="D2860" t="s">
        <v>10</v>
      </c>
      <c r="E2860">
        <v>3</v>
      </c>
      <c r="F2860">
        <v>29</v>
      </c>
      <c r="G2860" t="s">
        <v>11</v>
      </c>
      <c r="H2860" t="s">
        <v>12</v>
      </c>
      <c r="I2860">
        <v>4</v>
      </c>
      <c r="J2860">
        <v>0</v>
      </c>
      <c r="K2860" t="str">
        <f>IF(employee[[#This Row],[LeaveOrNot]]=1, "Leave", "Active")</f>
        <v>Active</v>
      </c>
    </row>
    <row r="2861" spans="1:11" x14ac:dyDescent="0.25">
      <c r="A2861" t="str" cm="1">
        <f t="array" ref="A2861">"EMP" &amp; TEXT(ROW() - ROW(employee[#Headers]), "0000")</f>
        <v>EMP2860</v>
      </c>
      <c r="B2861" t="s">
        <v>9</v>
      </c>
      <c r="C2861">
        <v>2014</v>
      </c>
      <c r="D2861" t="s">
        <v>10</v>
      </c>
      <c r="E2861">
        <v>3</v>
      </c>
      <c r="F2861">
        <v>27</v>
      </c>
      <c r="G2861" t="s">
        <v>11</v>
      </c>
      <c r="H2861" t="s">
        <v>12</v>
      </c>
      <c r="I2861">
        <v>5</v>
      </c>
      <c r="J2861">
        <v>0</v>
      </c>
      <c r="K2861" t="str">
        <f>IF(employee[[#This Row],[LeaveOrNot]]=1, "Leave", "Active")</f>
        <v>Active</v>
      </c>
    </row>
    <row r="2862" spans="1:11" x14ac:dyDescent="0.25">
      <c r="A2862" t="str" cm="1">
        <f t="array" ref="A2862">"EMP" &amp; TEXT(ROW() - ROW(employee[#Headers]), "0000")</f>
        <v>EMP2861</v>
      </c>
      <c r="B2862" t="s">
        <v>9</v>
      </c>
      <c r="C2862">
        <v>2018</v>
      </c>
      <c r="D2862" t="s">
        <v>13</v>
      </c>
      <c r="E2862">
        <v>3</v>
      </c>
      <c r="F2862">
        <v>28</v>
      </c>
      <c r="G2862" t="s">
        <v>11</v>
      </c>
      <c r="H2862" t="s">
        <v>12</v>
      </c>
      <c r="I2862">
        <v>5</v>
      </c>
      <c r="J2862">
        <v>1</v>
      </c>
      <c r="K2862" t="str">
        <f>IF(employee[[#This Row],[LeaveOrNot]]=1, "Leave", "Active")</f>
        <v>Leave</v>
      </c>
    </row>
    <row r="2863" spans="1:11" x14ac:dyDescent="0.25">
      <c r="A2863" t="str" cm="1">
        <f t="array" ref="A2863">"EMP" &amp; TEXT(ROW() - ROW(employee[#Headers]), "0000")</f>
        <v>EMP2862</v>
      </c>
      <c r="B2863" t="s">
        <v>9</v>
      </c>
      <c r="C2863">
        <v>2012</v>
      </c>
      <c r="D2863" t="s">
        <v>10</v>
      </c>
      <c r="E2863">
        <v>3</v>
      </c>
      <c r="F2863">
        <v>28</v>
      </c>
      <c r="G2863" t="s">
        <v>14</v>
      </c>
      <c r="H2863" t="s">
        <v>12</v>
      </c>
      <c r="I2863">
        <v>0</v>
      </c>
      <c r="J2863">
        <v>0</v>
      </c>
      <c r="K2863" t="str">
        <f>IF(employee[[#This Row],[LeaveOrNot]]=1, "Leave", "Active")</f>
        <v>Active</v>
      </c>
    </row>
    <row r="2864" spans="1:11" x14ac:dyDescent="0.25">
      <c r="A2864" t="str" cm="1">
        <f t="array" ref="A2864">"EMP" &amp; TEXT(ROW() - ROW(employee[#Headers]), "0000")</f>
        <v>EMP2863</v>
      </c>
      <c r="B2864" t="s">
        <v>16</v>
      </c>
      <c r="C2864">
        <v>2017</v>
      </c>
      <c r="D2864" t="s">
        <v>13</v>
      </c>
      <c r="E2864">
        <v>2</v>
      </c>
      <c r="F2864">
        <v>28</v>
      </c>
      <c r="G2864" t="s">
        <v>11</v>
      </c>
      <c r="H2864" t="s">
        <v>12</v>
      </c>
      <c r="I2864">
        <v>2</v>
      </c>
      <c r="J2864">
        <v>0</v>
      </c>
      <c r="K2864" t="str">
        <f>IF(employee[[#This Row],[LeaveOrNot]]=1, "Leave", "Active")</f>
        <v>Active</v>
      </c>
    </row>
    <row r="2865" spans="1:11" x14ac:dyDescent="0.25">
      <c r="A2865" t="str" cm="1">
        <f t="array" ref="A2865">"EMP" &amp; TEXT(ROW() - ROW(employee[#Headers]), "0000")</f>
        <v>EMP2864</v>
      </c>
      <c r="B2865" t="s">
        <v>16</v>
      </c>
      <c r="C2865">
        <v>2015</v>
      </c>
      <c r="D2865" t="s">
        <v>13</v>
      </c>
      <c r="E2865">
        <v>2</v>
      </c>
      <c r="F2865">
        <v>27</v>
      </c>
      <c r="G2865" t="s">
        <v>14</v>
      </c>
      <c r="H2865" t="s">
        <v>12</v>
      </c>
      <c r="I2865">
        <v>5</v>
      </c>
      <c r="J2865">
        <v>0</v>
      </c>
      <c r="K2865" t="str">
        <f>IF(employee[[#This Row],[LeaveOrNot]]=1, "Leave", "Active")</f>
        <v>Active</v>
      </c>
    </row>
    <row r="2866" spans="1:11" x14ac:dyDescent="0.25">
      <c r="A2866" t="str" cm="1">
        <f t="array" ref="A2866">"EMP" &amp; TEXT(ROW() - ROW(employee[#Headers]), "0000")</f>
        <v>EMP2865</v>
      </c>
      <c r="B2866" t="s">
        <v>9</v>
      </c>
      <c r="C2866">
        <v>2013</v>
      </c>
      <c r="D2866" t="s">
        <v>10</v>
      </c>
      <c r="E2866">
        <v>3</v>
      </c>
      <c r="F2866">
        <v>26</v>
      </c>
      <c r="G2866" t="s">
        <v>14</v>
      </c>
      <c r="H2866" t="s">
        <v>12</v>
      </c>
      <c r="I2866">
        <v>4</v>
      </c>
      <c r="J2866">
        <v>0</v>
      </c>
      <c r="K2866" t="str">
        <f>IF(employee[[#This Row],[LeaveOrNot]]=1, "Leave", "Active")</f>
        <v>Active</v>
      </c>
    </row>
    <row r="2867" spans="1:11" x14ac:dyDescent="0.25">
      <c r="A2867" t="str" cm="1">
        <f t="array" ref="A2867">"EMP" &amp; TEXT(ROW() - ROW(employee[#Headers]), "0000")</f>
        <v>EMP2866</v>
      </c>
      <c r="B2867" t="s">
        <v>9</v>
      </c>
      <c r="C2867">
        <v>2014</v>
      </c>
      <c r="D2867" t="s">
        <v>13</v>
      </c>
      <c r="E2867">
        <v>3</v>
      </c>
      <c r="F2867">
        <v>29</v>
      </c>
      <c r="G2867" t="s">
        <v>14</v>
      </c>
      <c r="H2867" t="s">
        <v>12</v>
      </c>
      <c r="I2867">
        <v>4</v>
      </c>
      <c r="J2867">
        <v>1</v>
      </c>
      <c r="K2867" t="str">
        <f>IF(employee[[#This Row],[LeaveOrNot]]=1, "Leave", "Active")</f>
        <v>Leave</v>
      </c>
    </row>
    <row r="2868" spans="1:11" x14ac:dyDescent="0.25">
      <c r="A2868" t="str" cm="1">
        <f t="array" ref="A2868">"EMP" &amp; TEXT(ROW() - ROW(employee[#Headers]), "0000")</f>
        <v>EMP2867</v>
      </c>
      <c r="B2868" t="s">
        <v>16</v>
      </c>
      <c r="C2868">
        <v>2016</v>
      </c>
      <c r="D2868" t="s">
        <v>15</v>
      </c>
      <c r="E2868">
        <v>3</v>
      </c>
      <c r="F2868">
        <v>30</v>
      </c>
      <c r="G2868" t="s">
        <v>11</v>
      </c>
      <c r="H2868" t="s">
        <v>12</v>
      </c>
      <c r="I2868">
        <v>3</v>
      </c>
      <c r="J2868">
        <v>0</v>
      </c>
      <c r="K2868" t="str">
        <f>IF(employee[[#This Row],[LeaveOrNot]]=1, "Leave", "Active")</f>
        <v>Active</v>
      </c>
    </row>
    <row r="2869" spans="1:11" x14ac:dyDescent="0.25">
      <c r="A2869" t="str" cm="1">
        <f t="array" ref="A2869">"EMP" &amp; TEXT(ROW() - ROW(employee[#Headers]), "0000")</f>
        <v>EMP2868</v>
      </c>
      <c r="B2869" t="s">
        <v>9</v>
      </c>
      <c r="C2869">
        <v>2014</v>
      </c>
      <c r="D2869" t="s">
        <v>13</v>
      </c>
      <c r="E2869">
        <v>1</v>
      </c>
      <c r="F2869">
        <v>26</v>
      </c>
      <c r="G2869" t="s">
        <v>14</v>
      </c>
      <c r="H2869" t="s">
        <v>12</v>
      </c>
      <c r="I2869">
        <v>4</v>
      </c>
      <c r="J2869">
        <v>1</v>
      </c>
      <c r="K2869" t="str">
        <f>IF(employee[[#This Row],[LeaveOrNot]]=1, "Leave", "Active")</f>
        <v>Leave</v>
      </c>
    </row>
    <row r="2870" spans="1:11" x14ac:dyDescent="0.25">
      <c r="A2870" t="str" cm="1">
        <f t="array" ref="A2870">"EMP" &amp; TEXT(ROW() - ROW(employee[#Headers]), "0000")</f>
        <v>EMP2869</v>
      </c>
      <c r="B2870" t="s">
        <v>9</v>
      </c>
      <c r="C2870">
        <v>2012</v>
      </c>
      <c r="D2870" t="s">
        <v>13</v>
      </c>
      <c r="E2870">
        <v>2</v>
      </c>
      <c r="F2870">
        <v>27</v>
      </c>
      <c r="G2870" t="s">
        <v>14</v>
      </c>
      <c r="H2870" t="s">
        <v>12</v>
      </c>
      <c r="I2870">
        <v>5</v>
      </c>
      <c r="J2870">
        <v>1</v>
      </c>
      <c r="K2870" t="str">
        <f>IF(employee[[#This Row],[LeaveOrNot]]=1, "Leave", "Active")</f>
        <v>Leave</v>
      </c>
    </row>
    <row r="2871" spans="1:11" x14ac:dyDescent="0.25">
      <c r="A2871" t="str" cm="1">
        <f t="array" ref="A2871">"EMP" &amp; TEXT(ROW() - ROW(employee[#Headers]), "0000")</f>
        <v>EMP2870</v>
      </c>
      <c r="B2871" t="s">
        <v>9</v>
      </c>
      <c r="C2871">
        <v>2017</v>
      </c>
      <c r="D2871" t="s">
        <v>13</v>
      </c>
      <c r="E2871">
        <v>3</v>
      </c>
      <c r="F2871">
        <v>30</v>
      </c>
      <c r="G2871" t="s">
        <v>11</v>
      </c>
      <c r="H2871" t="s">
        <v>12</v>
      </c>
      <c r="I2871">
        <v>0</v>
      </c>
      <c r="J2871">
        <v>0</v>
      </c>
      <c r="K2871" t="str">
        <f>IF(employee[[#This Row],[LeaveOrNot]]=1, "Leave", "Active")</f>
        <v>Active</v>
      </c>
    </row>
    <row r="2872" spans="1:11" x14ac:dyDescent="0.25">
      <c r="A2872" t="str" cm="1">
        <f t="array" ref="A2872">"EMP" &amp; TEXT(ROW() - ROW(employee[#Headers]), "0000")</f>
        <v>EMP2871</v>
      </c>
      <c r="B2872" t="s">
        <v>9</v>
      </c>
      <c r="C2872">
        <v>2013</v>
      </c>
      <c r="D2872" t="s">
        <v>13</v>
      </c>
      <c r="E2872">
        <v>3</v>
      </c>
      <c r="F2872">
        <v>27</v>
      </c>
      <c r="G2872" t="s">
        <v>11</v>
      </c>
      <c r="H2872" t="s">
        <v>12</v>
      </c>
      <c r="I2872">
        <v>5</v>
      </c>
      <c r="J2872">
        <v>0</v>
      </c>
      <c r="K2872" t="str">
        <f>IF(employee[[#This Row],[LeaveOrNot]]=1, "Leave", "Active")</f>
        <v>Active</v>
      </c>
    </row>
    <row r="2873" spans="1:11" x14ac:dyDescent="0.25">
      <c r="A2873" t="str" cm="1">
        <f t="array" ref="A2873">"EMP" &amp; TEXT(ROW() - ROW(employee[#Headers]), "0000")</f>
        <v>EMP2872</v>
      </c>
      <c r="B2873" t="s">
        <v>9</v>
      </c>
      <c r="C2873">
        <v>2017</v>
      </c>
      <c r="D2873" t="s">
        <v>15</v>
      </c>
      <c r="E2873">
        <v>2</v>
      </c>
      <c r="F2873">
        <v>30</v>
      </c>
      <c r="G2873" t="s">
        <v>11</v>
      </c>
      <c r="H2873" t="s">
        <v>12</v>
      </c>
      <c r="I2873">
        <v>4</v>
      </c>
      <c r="J2873">
        <v>0</v>
      </c>
      <c r="K2873" t="str">
        <f>IF(employee[[#This Row],[LeaveOrNot]]=1, "Leave", "Active")</f>
        <v>Active</v>
      </c>
    </row>
    <row r="2874" spans="1:11" x14ac:dyDescent="0.25">
      <c r="A2874" t="str" cm="1">
        <f t="array" ref="A2874">"EMP" &amp; TEXT(ROW() - ROW(employee[#Headers]), "0000")</f>
        <v>EMP2873</v>
      </c>
      <c r="B2874" t="s">
        <v>9</v>
      </c>
      <c r="C2874">
        <v>2017</v>
      </c>
      <c r="D2874" t="s">
        <v>15</v>
      </c>
      <c r="E2874">
        <v>2</v>
      </c>
      <c r="F2874">
        <v>28</v>
      </c>
      <c r="G2874" t="s">
        <v>14</v>
      </c>
      <c r="H2874" t="s">
        <v>12</v>
      </c>
      <c r="I2874">
        <v>4</v>
      </c>
      <c r="J2874">
        <v>0</v>
      </c>
      <c r="K2874" t="str">
        <f>IF(employee[[#This Row],[LeaveOrNot]]=1, "Leave", "Active")</f>
        <v>Active</v>
      </c>
    </row>
    <row r="2875" spans="1:11" x14ac:dyDescent="0.25">
      <c r="A2875" t="str" cm="1">
        <f t="array" ref="A2875">"EMP" &amp; TEXT(ROW() - ROW(employee[#Headers]), "0000")</f>
        <v>EMP2874</v>
      </c>
      <c r="B2875" t="s">
        <v>18</v>
      </c>
      <c r="C2875">
        <v>2016</v>
      </c>
      <c r="D2875" t="s">
        <v>10</v>
      </c>
      <c r="E2875">
        <v>3</v>
      </c>
      <c r="F2875">
        <v>30</v>
      </c>
      <c r="G2875" t="s">
        <v>14</v>
      </c>
      <c r="H2875" t="s">
        <v>12</v>
      </c>
      <c r="I2875">
        <v>5</v>
      </c>
      <c r="J2875">
        <v>0</v>
      </c>
      <c r="K2875" t="str">
        <f>IF(employee[[#This Row],[LeaveOrNot]]=1, "Leave", "Active")</f>
        <v>Active</v>
      </c>
    </row>
    <row r="2876" spans="1:11" x14ac:dyDescent="0.25">
      <c r="A2876" t="str" cm="1">
        <f t="array" ref="A2876">"EMP" &amp; TEXT(ROW() - ROW(employee[#Headers]), "0000")</f>
        <v>EMP2875</v>
      </c>
      <c r="B2876" t="s">
        <v>9</v>
      </c>
      <c r="C2876">
        <v>2018</v>
      </c>
      <c r="D2876" t="s">
        <v>10</v>
      </c>
      <c r="E2876">
        <v>3</v>
      </c>
      <c r="F2876">
        <v>28</v>
      </c>
      <c r="G2876" t="s">
        <v>11</v>
      </c>
      <c r="H2876" t="s">
        <v>12</v>
      </c>
      <c r="I2876">
        <v>1</v>
      </c>
      <c r="J2876">
        <v>1</v>
      </c>
      <c r="K2876" t="str">
        <f>IF(employee[[#This Row],[LeaveOrNot]]=1, "Leave", "Active")</f>
        <v>Leave</v>
      </c>
    </row>
    <row r="2877" spans="1:11" x14ac:dyDescent="0.25">
      <c r="A2877" t="str" cm="1">
        <f t="array" ref="A2877">"EMP" &amp; TEXT(ROW() - ROW(employee[#Headers]), "0000")</f>
        <v>EMP2876</v>
      </c>
      <c r="B2877" t="s">
        <v>9</v>
      </c>
      <c r="C2877">
        <v>2017</v>
      </c>
      <c r="D2877" t="s">
        <v>13</v>
      </c>
      <c r="E2877">
        <v>2</v>
      </c>
      <c r="F2877">
        <v>29</v>
      </c>
      <c r="G2877" t="s">
        <v>11</v>
      </c>
      <c r="H2877" t="s">
        <v>12</v>
      </c>
      <c r="I2877">
        <v>3</v>
      </c>
      <c r="J2877">
        <v>0</v>
      </c>
      <c r="K2877" t="str">
        <f>IF(employee[[#This Row],[LeaveOrNot]]=1, "Leave", "Active")</f>
        <v>Active</v>
      </c>
    </row>
    <row r="2878" spans="1:11" x14ac:dyDescent="0.25">
      <c r="A2878" t="str" cm="1">
        <f t="array" ref="A2878">"EMP" &amp; TEXT(ROW() - ROW(employee[#Headers]), "0000")</f>
        <v>EMP2877</v>
      </c>
      <c r="B2878" t="s">
        <v>9</v>
      </c>
      <c r="C2878">
        <v>2017</v>
      </c>
      <c r="D2878" t="s">
        <v>15</v>
      </c>
      <c r="E2878">
        <v>2</v>
      </c>
      <c r="F2878">
        <v>30</v>
      </c>
      <c r="G2878" t="s">
        <v>11</v>
      </c>
      <c r="H2878" t="s">
        <v>12</v>
      </c>
      <c r="I2878">
        <v>1</v>
      </c>
      <c r="J2878">
        <v>1</v>
      </c>
      <c r="K2878" t="str">
        <f>IF(employee[[#This Row],[LeaveOrNot]]=1, "Leave", "Active")</f>
        <v>Leave</v>
      </c>
    </row>
    <row r="2879" spans="1:11" x14ac:dyDescent="0.25">
      <c r="A2879" t="str" cm="1">
        <f t="array" ref="A2879">"EMP" &amp; TEXT(ROW() - ROW(employee[#Headers]), "0000")</f>
        <v>EMP2878</v>
      </c>
      <c r="B2879" t="s">
        <v>9</v>
      </c>
      <c r="C2879">
        <v>2015</v>
      </c>
      <c r="D2879" t="s">
        <v>10</v>
      </c>
      <c r="E2879">
        <v>3</v>
      </c>
      <c r="F2879">
        <v>27</v>
      </c>
      <c r="G2879" t="s">
        <v>11</v>
      </c>
      <c r="H2879" t="s">
        <v>12</v>
      </c>
      <c r="I2879">
        <v>5</v>
      </c>
      <c r="J2879">
        <v>0</v>
      </c>
      <c r="K2879" t="str">
        <f>IF(employee[[#This Row],[LeaveOrNot]]=1, "Leave", "Active")</f>
        <v>Active</v>
      </c>
    </row>
    <row r="2880" spans="1:11" x14ac:dyDescent="0.25">
      <c r="A2880" t="str" cm="1">
        <f t="array" ref="A2880">"EMP" &amp; TEXT(ROW() - ROW(employee[#Headers]), "0000")</f>
        <v>EMP2879</v>
      </c>
      <c r="B2880" t="s">
        <v>9</v>
      </c>
      <c r="C2880">
        <v>2013</v>
      </c>
      <c r="D2880" t="s">
        <v>13</v>
      </c>
      <c r="E2880">
        <v>3</v>
      </c>
      <c r="F2880">
        <v>30</v>
      </c>
      <c r="G2880" t="s">
        <v>11</v>
      </c>
      <c r="H2880" t="s">
        <v>12</v>
      </c>
      <c r="I2880">
        <v>0</v>
      </c>
      <c r="J2880">
        <v>0</v>
      </c>
      <c r="K2880" t="str">
        <f>IF(employee[[#This Row],[LeaveOrNot]]=1, "Leave", "Active")</f>
        <v>Active</v>
      </c>
    </row>
    <row r="2881" spans="1:11" x14ac:dyDescent="0.25">
      <c r="A2881" t="str" cm="1">
        <f t="array" ref="A2881">"EMP" &amp; TEXT(ROW() - ROW(employee[#Headers]), "0000")</f>
        <v>EMP2880</v>
      </c>
      <c r="B2881" t="s">
        <v>9</v>
      </c>
      <c r="C2881">
        <v>2018</v>
      </c>
      <c r="D2881" t="s">
        <v>10</v>
      </c>
      <c r="E2881">
        <v>3</v>
      </c>
      <c r="F2881">
        <v>26</v>
      </c>
      <c r="G2881" t="s">
        <v>11</v>
      </c>
      <c r="H2881" t="s">
        <v>17</v>
      </c>
      <c r="I2881">
        <v>4</v>
      </c>
      <c r="J2881">
        <v>1</v>
      </c>
      <c r="K2881" t="str">
        <f>IF(employee[[#This Row],[LeaveOrNot]]=1, "Leave", "Active")</f>
        <v>Leave</v>
      </c>
    </row>
    <row r="2882" spans="1:11" x14ac:dyDescent="0.25">
      <c r="A2882" t="str" cm="1">
        <f t="array" ref="A2882">"EMP" &amp; TEXT(ROW() - ROW(employee[#Headers]), "0000")</f>
        <v>EMP2881</v>
      </c>
      <c r="B2882" t="s">
        <v>9</v>
      </c>
      <c r="C2882">
        <v>2015</v>
      </c>
      <c r="D2882" t="s">
        <v>15</v>
      </c>
      <c r="E2882">
        <v>3</v>
      </c>
      <c r="F2882">
        <v>28</v>
      </c>
      <c r="G2882" t="s">
        <v>14</v>
      </c>
      <c r="H2882" t="s">
        <v>12</v>
      </c>
      <c r="I2882">
        <v>3</v>
      </c>
      <c r="J2882">
        <v>0</v>
      </c>
      <c r="K2882" t="str">
        <f>IF(employee[[#This Row],[LeaveOrNot]]=1, "Leave", "Active")</f>
        <v>Active</v>
      </c>
    </row>
    <row r="2883" spans="1:11" x14ac:dyDescent="0.25">
      <c r="A2883" t="str" cm="1">
        <f t="array" ref="A2883">"EMP" &amp; TEXT(ROW() - ROW(employee[#Headers]), "0000")</f>
        <v>EMP2882</v>
      </c>
      <c r="B2883" t="s">
        <v>16</v>
      </c>
      <c r="C2883">
        <v>2017</v>
      </c>
      <c r="D2883" t="s">
        <v>15</v>
      </c>
      <c r="E2883">
        <v>2</v>
      </c>
      <c r="F2883">
        <v>26</v>
      </c>
      <c r="G2883" t="s">
        <v>14</v>
      </c>
      <c r="H2883" t="s">
        <v>17</v>
      </c>
      <c r="I2883">
        <v>4</v>
      </c>
      <c r="J2883">
        <v>1</v>
      </c>
      <c r="K2883" t="str">
        <f>IF(employee[[#This Row],[LeaveOrNot]]=1, "Leave", "Active")</f>
        <v>Leave</v>
      </c>
    </row>
    <row r="2884" spans="1:11" x14ac:dyDescent="0.25">
      <c r="A2884" t="str" cm="1">
        <f t="array" ref="A2884">"EMP" &amp; TEXT(ROW() - ROW(employee[#Headers]), "0000")</f>
        <v>EMP2883</v>
      </c>
      <c r="B2884" t="s">
        <v>9</v>
      </c>
      <c r="C2884">
        <v>2016</v>
      </c>
      <c r="D2884" t="s">
        <v>13</v>
      </c>
      <c r="E2884">
        <v>2</v>
      </c>
      <c r="F2884">
        <v>30</v>
      </c>
      <c r="G2884" t="s">
        <v>14</v>
      </c>
      <c r="H2884" t="s">
        <v>12</v>
      </c>
      <c r="I2884">
        <v>1</v>
      </c>
      <c r="J2884">
        <v>1</v>
      </c>
      <c r="K2884" t="str">
        <f>IF(employee[[#This Row],[LeaveOrNot]]=1, "Leave", "Active")</f>
        <v>Leave</v>
      </c>
    </row>
    <row r="2885" spans="1:11" x14ac:dyDescent="0.25">
      <c r="A2885" t="str" cm="1">
        <f t="array" ref="A2885">"EMP" &amp; TEXT(ROW() - ROW(employee[#Headers]), "0000")</f>
        <v>EMP2884</v>
      </c>
      <c r="B2885" t="s">
        <v>16</v>
      </c>
      <c r="C2885">
        <v>2014</v>
      </c>
      <c r="D2885" t="s">
        <v>15</v>
      </c>
      <c r="E2885">
        <v>3</v>
      </c>
      <c r="F2885">
        <v>28</v>
      </c>
      <c r="G2885" t="s">
        <v>11</v>
      </c>
      <c r="H2885" t="s">
        <v>12</v>
      </c>
      <c r="I2885">
        <v>0</v>
      </c>
      <c r="J2885">
        <v>0</v>
      </c>
      <c r="K2885" t="str">
        <f>IF(employee[[#This Row],[LeaveOrNot]]=1, "Leave", "Active")</f>
        <v>Active</v>
      </c>
    </row>
    <row r="2886" spans="1:11" x14ac:dyDescent="0.25">
      <c r="A2886" t="str" cm="1">
        <f t="array" ref="A2886">"EMP" &amp; TEXT(ROW() - ROW(employee[#Headers]), "0000")</f>
        <v>EMP2885</v>
      </c>
      <c r="B2886" t="s">
        <v>9</v>
      </c>
      <c r="C2886">
        <v>2015</v>
      </c>
      <c r="D2886" t="s">
        <v>10</v>
      </c>
      <c r="E2886">
        <v>3</v>
      </c>
      <c r="F2886">
        <v>28</v>
      </c>
      <c r="G2886" t="s">
        <v>11</v>
      </c>
      <c r="H2886" t="s">
        <v>12</v>
      </c>
      <c r="I2886">
        <v>2</v>
      </c>
      <c r="J2886">
        <v>0</v>
      </c>
      <c r="K2886" t="str">
        <f>IF(employee[[#This Row],[LeaveOrNot]]=1, "Leave", "Active")</f>
        <v>Active</v>
      </c>
    </row>
    <row r="2887" spans="1:11" x14ac:dyDescent="0.25">
      <c r="A2887" t="str" cm="1">
        <f t="array" ref="A2887">"EMP" &amp; TEXT(ROW() - ROW(employee[#Headers]), "0000")</f>
        <v>EMP2886</v>
      </c>
      <c r="B2887" t="s">
        <v>16</v>
      </c>
      <c r="C2887">
        <v>2015</v>
      </c>
      <c r="D2887" t="s">
        <v>13</v>
      </c>
      <c r="E2887">
        <v>2</v>
      </c>
      <c r="F2887">
        <v>30</v>
      </c>
      <c r="G2887" t="s">
        <v>14</v>
      </c>
      <c r="H2887" t="s">
        <v>12</v>
      </c>
      <c r="I2887">
        <v>1</v>
      </c>
      <c r="J2887">
        <v>0</v>
      </c>
      <c r="K2887" t="str">
        <f>IF(employee[[#This Row],[LeaveOrNot]]=1, "Leave", "Active")</f>
        <v>Active</v>
      </c>
    </row>
    <row r="2888" spans="1:11" x14ac:dyDescent="0.25">
      <c r="A2888" t="str" cm="1">
        <f t="array" ref="A2888">"EMP" &amp; TEXT(ROW() - ROW(employee[#Headers]), "0000")</f>
        <v>EMP2887</v>
      </c>
      <c r="B2888" t="s">
        <v>16</v>
      </c>
      <c r="C2888">
        <v>2017</v>
      </c>
      <c r="D2888" t="s">
        <v>15</v>
      </c>
      <c r="E2888">
        <v>2</v>
      </c>
      <c r="F2888">
        <v>27</v>
      </c>
      <c r="G2888" t="s">
        <v>14</v>
      </c>
      <c r="H2888" t="s">
        <v>12</v>
      </c>
      <c r="I2888">
        <v>5</v>
      </c>
      <c r="J2888">
        <v>0</v>
      </c>
      <c r="K2888" t="str">
        <f>IF(employee[[#This Row],[LeaveOrNot]]=1, "Leave", "Active")</f>
        <v>Active</v>
      </c>
    </row>
    <row r="2889" spans="1:11" x14ac:dyDescent="0.25">
      <c r="A2889" t="str" cm="1">
        <f t="array" ref="A2889">"EMP" &amp; TEXT(ROW() - ROW(employee[#Headers]), "0000")</f>
        <v>EMP2888</v>
      </c>
      <c r="B2889" t="s">
        <v>9</v>
      </c>
      <c r="C2889">
        <v>2014</v>
      </c>
      <c r="D2889" t="s">
        <v>10</v>
      </c>
      <c r="E2889">
        <v>3</v>
      </c>
      <c r="F2889">
        <v>26</v>
      </c>
      <c r="G2889" t="s">
        <v>11</v>
      </c>
      <c r="H2889" t="s">
        <v>12</v>
      </c>
      <c r="I2889">
        <v>4</v>
      </c>
      <c r="J2889">
        <v>0</v>
      </c>
      <c r="K2889" t="str">
        <f>IF(employee[[#This Row],[LeaveOrNot]]=1, "Leave", "Active")</f>
        <v>Active</v>
      </c>
    </row>
    <row r="2890" spans="1:11" x14ac:dyDescent="0.25">
      <c r="A2890" t="str" cm="1">
        <f t="array" ref="A2890">"EMP" &amp; TEXT(ROW() - ROW(employee[#Headers]), "0000")</f>
        <v>EMP2889</v>
      </c>
      <c r="B2890" t="s">
        <v>9</v>
      </c>
      <c r="C2890">
        <v>2013</v>
      </c>
      <c r="D2890" t="s">
        <v>13</v>
      </c>
      <c r="E2890">
        <v>3</v>
      </c>
      <c r="F2890">
        <v>27</v>
      </c>
      <c r="G2890" t="s">
        <v>11</v>
      </c>
      <c r="H2890" t="s">
        <v>12</v>
      </c>
      <c r="I2890">
        <v>5</v>
      </c>
      <c r="J2890">
        <v>0</v>
      </c>
      <c r="K2890" t="str">
        <f>IF(employee[[#This Row],[LeaveOrNot]]=1, "Leave", "Active")</f>
        <v>Active</v>
      </c>
    </row>
    <row r="2891" spans="1:11" x14ac:dyDescent="0.25">
      <c r="A2891" t="str" cm="1">
        <f t="array" ref="A2891">"EMP" &amp; TEXT(ROW() - ROW(employee[#Headers]), "0000")</f>
        <v>EMP2890</v>
      </c>
      <c r="B2891" t="s">
        <v>9</v>
      </c>
      <c r="C2891">
        <v>2016</v>
      </c>
      <c r="D2891" t="s">
        <v>10</v>
      </c>
      <c r="E2891">
        <v>3</v>
      </c>
      <c r="F2891">
        <v>30</v>
      </c>
      <c r="G2891" t="s">
        <v>11</v>
      </c>
      <c r="H2891" t="s">
        <v>12</v>
      </c>
      <c r="I2891">
        <v>1</v>
      </c>
      <c r="J2891">
        <v>1</v>
      </c>
      <c r="K2891" t="str">
        <f>IF(employee[[#This Row],[LeaveOrNot]]=1, "Leave", "Active")</f>
        <v>Leave</v>
      </c>
    </row>
    <row r="2892" spans="1:11" x14ac:dyDescent="0.25">
      <c r="A2892" t="str" cm="1">
        <f t="array" ref="A2892">"EMP" &amp; TEXT(ROW() - ROW(employee[#Headers]), "0000")</f>
        <v>EMP2891</v>
      </c>
      <c r="B2892" t="s">
        <v>16</v>
      </c>
      <c r="C2892">
        <v>2017</v>
      </c>
      <c r="D2892" t="s">
        <v>15</v>
      </c>
      <c r="E2892">
        <v>3</v>
      </c>
      <c r="F2892">
        <v>29</v>
      </c>
      <c r="G2892" t="s">
        <v>11</v>
      </c>
      <c r="H2892" t="s">
        <v>12</v>
      </c>
      <c r="I2892">
        <v>2</v>
      </c>
      <c r="J2892">
        <v>0</v>
      </c>
      <c r="K2892" t="str">
        <f>IF(employee[[#This Row],[LeaveOrNot]]=1, "Leave", "Active")</f>
        <v>Active</v>
      </c>
    </row>
    <row r="2893" spans="1:11" x14ac:dyDescent="0.25">
      <c r="A2893" t="str" cm="1">
        <f t="array" ref="A2893">"EMP" &amp; TEXT(ROW() - ROW(employee[#Headers]), "0000")</f>
        <v>EMP2892</v>
      </c>
      <c r="B2893" t="s">
        <v>9</v>
      </c>
      <c r="C2893">
        <v>2012</v>
      </c>
      <c r="D2893" t="s">
        <v>10</v>
      </c>
      <c r="E2893">
        <v>3</v>
      </c>
      <c r="F2893">
        <v>30</v>
      </c>
      <c r="G2893" t="s">
        <v>14</v>
      </c>
      <c r="H2893" t="s">
        <v>12</v>
      </c>
      <c r="I2893">
        <v>1</v>
      </c>
      <c r="J2893">
        <v>0</v>
      </c>
      <c r="K2893" t="str">
        <f>IF(employee[[#This Row],[LeaveOrNot]]=1, "Leave", "Active")</f>
        <v>Active</v>
      </c>
    </row>
    <row r="2894" spans="1:11" x14ac:dyDescent="0.25">
      <c r="A2894" t="str" cm="1">
        <f t="array" ref="A2894">"EMP" &amp; TEXT(ROW() - ROW(employee[#Headers]), "0000")</f>
        <v>EMP2893</v>
      </c>
      <c r="B2894" t="s">
        <v>9</v>
      </c>
      <c r="C2894">
        <v>2018</v>
      </c>
      <c r="D2894" t="s">
        <v>10</v>
      </c>
      <c r="E2894">
        <v>3</v>
      </c>
      <c r="F2894">
        <v>29</v>
      </c>
      <c r="G2894" t="s">
        <v>11</v>
      </c>
      <c r="H2894" t="s">
        <v>12</v>
      </c>
      <c r="I2894">
        <v>3</v>
      </c>
      <c r="J2894">
        <v>1</v>
      </c>
      <c r="K2894" t="str">
        <f>IF(employee[[#This Row],[LeaveOrNot]]=1, "Leave", "Active")</f>
        <v>Leave</v>
      </c>
    </row>
    <row r="2895" spans="1:11" x14ac:dyDescent="0.25">
      <c r="A2895" t="str" cm="1">
        <f t="array" ref="A2895">"EMP" &amp; TEXT(ROW() - ROW(employee[#Headers]), "0000")</f>
        <v>EMP2894</v>
      </c>
      <c r="B2895" t="s">
        <v>16</v>
      </c>
      <c r="C2895">
        <v>2018</v>
      </c>
      <c r="D2895" t="s">
        <v>13</v>
      </c>
      <c r="E2895">
        <v>3</v>
      </c>
      <c r="F2895">
        <v>29</v>
      </c>
      <c r="G2895" t="s">
        <v>11</v>
      </c>
      <c r="H2895" t="s">
        <v>12</v>
      </c>
      <c r="I2895">
        <v>2</v>
      </c>
      <c r="J2895">
        <v>1</v>
      </c>
      <c r="K2895" t="str">
        <f>IF(employee[[#This Row],[LeaveOrNot]]=1, "Leave", "Active")</f>
        <v>Leave</v>
      </c>
    </row>
    <row r="2896" spans="1:11" x14ac:dyDescent="0.25">
      <c r="A2896" t="str" cm="1">
        <f t="array" ref="A2896">"EMP" &amp; TEXT(ROW() - ROW(employee[#Headers]), "0000")</f>
        <v>EMP2895</v>
      </c>
      <c r="B2896" t="s">
        <v>9</v>
      </c>
      <c r="C2896">
        <v>2016</v>
      </c>
      <c r="D2896" t="s">
        <v>10</v>
      </c>
      <c r="E2896">
        <v>3</v>
      </c>
      <c r="F2896">
        <v>27</v>
      </c>
      <c r="G2896" t="s">
        <v>14</v>
      </c>
      <c r="H2896" t="s">
        <v>12</v>
      </c>
      <c r="I2896">
        <v>5</v>
      </c>
      <c r="J2896">
        <v>0</v>
      </c>
      <c r="K2896" t="str">
        <f>IF(employee[[#This Row],[LeaveOrNot]]=1, "Leave", "Active")</f>
        <v>Active</v>
      </c>
    </row>
    <row r="2897" spans="1:11" x14ac:dyDescent="0.25">
      <c r="A2897" t="str" cm="1">
        <f t="array" ref="A2897">"EMP" &amp; TEXT(ROW() - ROW(employee[#Headers]), "0000")</f>
        <v>EMP2896</v>
      </c>
      <c r="B2897" t="s">
        <v>9</v>
      </c>
      <c r="C2897">
        <v>2017</v>
      </c>
      <c r="D2897" t="s">
        <v>15</v>
      </c>
      <c r="E2897">
        <v>2</v>
      </c>
      <c r="F2897">
        <v>28</v>
      </c>
      <c r="G2897" t="s">
        <v>11</v>
      </c>
      <c r="H2897" t="s">
        <v>12</v>
      </c>
      <c r="I2897">
        <v>2</v>
      </c>
      <c r="J2897">
        <v>0</v>
      </c>
      <c r="K2897" t="str">
        <f>IF(employee[[#This Row],[LeaveOrNot]]=1, "Leave", "Active")</f>
        <v>Active</v>
      </c>
    </row>
    <row r="2898" spans="1:11" x14ac:dyDescent="0.25">
      <c r="A2898" t="str" cm="1">
        <f t="array" ref="A2898">"EMP" &amp; TEXT(ROW() - ROW(employee[#Headers]), "0000")</f>
        <v>EMP2897</v>
      </c>
      <c r="B2898" t="s">
        <v>9</v>
      </c>
      <c r="C2898">
        <v>2016</v>
      </c>
      <c r="D2898" t="s">
        <v>10</v>
      </c>
      <c r="E2898">
        <v>3</v>
      </c>
      <c r="F2898">
        <v>29</v>
      </c>
      <c r="G2898" t="s">
        <v>14</v>
      </c>
      <c r="H2898" t="s">
        <v>12</v>
      </c>
      <c r="I2898">
        <v>0</v>
      </c>
      <c r="J2898">
        <v>1</v>
      </c>
      <c r="K2898" t="str">
        <f>IF(employee[[#This Row],[LeaveOrNot]]=1, "Leave", "Active")</f>
        <v>Leave</v>
      </c>
    </row>
    <row r="2899" spans="1:11" x14ac:dyDescent="0.25">
      <c r="A2899" t="str" cm="1">
        <f t="array" ref="A2899">"EMP" &amp; TEXT(ROW() - ROW(employee[#Headers]), "0000")</f>
        <v>EMP2898</v>
      </c>
      <c r="B2899" t="s">
        <v>9</v>
      </c>
      <c r="C2899">
        <v>2016</v>
      </c>
      <c r="D2899" t="s">
        <v>15</v>
      </c>
      <c r="E2899">
        <v>1</v>
      </c>
      <c r="F2899">
        <v>29</v>
      </c>
      <c r="G2899" t="s">
        <v>14</v>
      </c>
      <c r="H2899" t="s">
        <v>12</v>
      </c>
      <c r="I2899">
        <v>1</v>
      </c>
      <c r="J2899">
        <v>0</v>
      </c>
      <c r="K2899" t="str">
        <f>IF(employee[[#This Row],[LeaveOrNot]]=1, "Leave", "Active")</f>
        <v>Active</v>
      </c>
    </row>
    <row r="2900" spans="1:11" x14ac:dyDescent="0.25">
      <c r="A2900" t="str" cm="1">
        <f t="array" ref="A2900">"EMP" &amp; TEXT(ROW() - ROW(employee[#Headers]), "0000")</f>
        <v>EMP2899</v>
      </c>
      <c r="B2900" t="s">
        <v>9</v>
      </c>
      <c r="C2900">
        <v>2015</v>
      </c>
      <c r="D2900" t="s">
        <v>13</v>
      </c>
      <c r="E2900">
        <v>2</v>
      </c>
      <c r="F2900">
        <v>28</v>
      </c>
      <c r="G2900" t="s">
        <v>14</v>
      </c>
      <c r="H2900" t="s">
        <v>12</v>
      </c>
      <c r="I2900">
        <v>0</v>
      </c>
      <c r="J2900">
        <v>1</v>
      </c>
      <c r="K2900" t="str">
        <f>IF(employee[[#This Row],[LeaveOrNot]]=1, "Leave", "Active")</f>
        <v>Leave</v>
      </c>
    </row>
    <row r="2901" spans="1:11" x14ac:dyDescent="0.25">
      <c r="A2901" t="str" cm="1">
        <f t="array" ref="A2901">"EMP" &amp; TEXT(ROW() - ROW(employee[#Headers]), "0000")</f>
        <v>EMP2900</v>
      </c>
      <c r="B2901" t="s">
        <v>9</v>
      </c>
      <c r="C2901">
        <v>2012</v>
      </c>
      <c r="D2901" t="s">
        <v>10</v>
      </c>
      <c r="E2901">
        <v>3</v>
      </c>
      <c r="F2901">
        <v>29</v>
      </c>
      <c r="G2901" t="s">
        <v>11</v>
      </c>
      <c r="H2901" t="s">
        <v>17</v>
      </c>
      <c r="I2901">
        <v>2</v>
      </c>
      <c r="J2901">
        <v>0</v>
      </c>
      <c r="K2901" t="str">
        <f>IF(employee[[#This Row],[LeaveOrNot]]=1, "Leave", "Active")</f>
        <v>Active</v>
      </c>
    </row>
    <row r="2902" spans="1:11" x14ac:dyDescent="0.25">
      <c r="A2902" t="str" cm="1">
        <f t="array" ref="A2902">"EMP" &amp; TEXT(ROW() - ROW(employee[#Headers]), "0000")</f>
        <v>EMP2901</v>
      </c>
      <c r="B2902" t="s">
        <v>18</v>
      </c>
      <c r="C2902">
        <v>2014</v>
      </c>
      <c r="D2902" t="s">
        <v>10</v>
      </c>
      <c r="E2902">
        <v>3</v>
      </c>
      <c r="F2902">
        <v>27</v>
      </c>
      <c r="G2902" t="s">
        <v>11</v>
      </c>
      <c r="H2902" t="s">
        <v>12</v>
      </c>
      <c r="I2902">
        <v>5</v>
      </c>
      <c r="J2902">
        <v>0</v>
      </c>
      <c r="K2902" t="str">
        <f>IF(employee[[#This Row],[LeaveOrNot]]=1, "Leave", "Active")</f>
        <v>Active</v>
      </c>
    </row>
    <row r="2903" spans="1:11" x14ac:dyDescent="0.25">
      <c r="A2903" t="str" cm="1">
        <f t="array" ref="A2903">"EMP" &amp; TEXT(ROW() - ROW(employee[#Headers]), "0000")</f>
        <v>EMP2902</v>
      </c>
      <c r="B2903" t="s">
        <v>9</v>
      </c>
      <c r="C2903">
        <v>2013</v>
      </c>
      <c r="D2903" t="s">
        <v>10</v>
      </c>
      <c r="E2903">
        <v>3</v>
      </c>
      <c r="F2903">
        <v>27</v>
      </c>
      <c r="G2903" t="s">
        <v>11</v>
      </c>
      <c r="H2903" t="s">
        <v>17</v>
      </c>
      <c r="I2903">
        <v>5</v>
      </c>
      <c r="J2903">
        <v>0</v>
      </c>
      <c r="K2903" t="str">
        <f>IF(employee[[#This Row],[LeaveOrNot]]=1, "Leave", "Active")</f>
        <v>Active</v>
      </c>
    </row>
    <row r="2904" spans="1:11" x14ac:dyDescent="0.25">
      <c r="A2904" t="str" cm="1">
        <f t="array" ref="A2904">"EMP" &amp; TEXT(ROW() - ROW(employee[#Headers]), "0000")</f>
        <v>EMP2903</v>
      </c>
      <c r="B2904" t="s">
        <v>9</v>
      </c>
      <c r="C2904">
        <v>2018</v>
      </c>
      <c r="D2904" t="s">
        <v>10</v>
      </c>
      <c r="E2904">
        <v>3</v>
      </c>
      <c r="F2904">
        <v>29</v>
      </c>
      <c r="G2904" t="s">
        <v>14</v>
      </c>
      <c r="H2904" t="s">
        <v>12</v>
      </c>
      <c r="I2904">
        <v>3</v>
      </c>
      <c r="J2904">
        <v>1</v>
      </c>
      <c r="K2904" t="str">
        <f>IF(employee[[#This Row],[LeaveOrNot]]=1, "Leave", "Active")</f>
        <v>Leave</v>
      </c>
    </row>
    <row r="2905" spans="1:11" x14ac:dyDescent="0.25">
      <c r="A2905" t="str" cm="1">
        <f t="array" ref="A2905">"EMP" &amp; TEXT(ROW() - ROW(employee[#Headers]), "0000")</f>
        <v>EMP2904</v>
      </c>
      <c r="B2905" t="s">
        <v>16</v>
      </c>
      <c r="C2905">
        <v>2017</v>
      </c>
      <c r="D2905" t="s">
        <v>15</v>
      </c>
      <c r="E2905">
        <v>2</v>
      </c>
      <c r="F2905">
        <v>30</v>
      </c>
      <c r="G2905" t="s">
        <v>11</v>
      </c>
      <c r="H2905" t="s">
        <v>12</v>
      </c>
      <c r="I2905">
        <v>2</v>
      </c>
      <c r="J2905">
        <v>0</v>
      </c>
      <c r="K2905" t="str">
        <f>IF(employee[[#This Row],[LeaveOrNot]]=1, "Leave", "Active")</f>
        <v>Active</v>
      </c>
    </row>
    <row r="2906" spans="1:11" x14ac:dyDescent="0.25">
      <c r="A2906" t="str" cm="1">
        <f t="array" ref="A2906">"EMP" &amp; TEXT(ROW() - ROW(employee[#Headers]), "0000")</f>
        <v>EMP2905</v>
      </c>
      <c r="B2906" t="s">
        <v>16</v>
      </c>
      <c r="C2906">
        <v>2016</v>
      </c>
      <c r="D2906" t="s">
        <v>15</v>
      </c>
      <c r="E2906">
        <v>3</v>
      </c>
      <c r="F2906">
        <v>29</v>
      </c>
      <c r="G2906" t="s">
        <v>14</v>
      </c>
      <c r="H2906" t="s">
        <v>12</v>
      </c>
      <c r="I2906">
        <v>1</v>
      </c>
      <c r="J2906">
        <v>1</v>
      </c>
      <c r="K2906" t="str">
        <f>IF(employee[[#This Row],[LeaveOrNot]]=1, "Leave", "Active")</f>
        <v>Leave</v>
      </c>
    </row>
    <row r="2907" spans="1:11" x14ac:dyDescent="0.25">
      <c r="A2907" t="str" cm="1">
        <f t="array" ref="A2907">"EMP" &amp; TEXT(ROW() - ROW(employee[#Headers]), "0000")</f>
        <v>EMP2906</v>
      </c>
      <c r="B2907" t="s">
        <v>9</v>
      </c>
      <c r="C2907">
        <v>2012</v>
      </c>
      <c r="D2907" t="s">
        <v>10</v>
      </c>
      <c r="E2907">
        <v>3</v>
      </c>
      <c r="F2907">
        <v>26</v>
      </c>
      <c r="G2907" t="s">
        <v>11</v>
      </c>
      <c r="H2907" t="s">
        <v>12</v>
      </c>
      <c r="I2907">
        <v>4</v>
      </c>
      <c r="J2907">
        <v>0</v>
      </c>
      <c r="K2907" t="str">
        <f>IF(employee[[#This Row],[LeaveOrNot]]=1, "Leave", "Active")</f>
        <v>Active</v>
      </c>
    </row>
    <row r="2908" spans="1:11" x14ac:dyDescent="0.25">
      <c r="A2908" t="str" cm="1">
        <f t="array" ref="A2908">"EMP" &amp; TEXT(ROW() - ROW(employee[#Headers]), "0000")</f>
        <v>EMP2907</v>
      </c>
      <c r="B2908" t="s">
        <v>9</v>
      </c>
      <c r="C2908">
        <v>2015</v>
      </c>
      <c r="D2908" t="s">
        <v>13</v>
      </c>
      <c r="E2908">
        <v>3</v>
      </c>
      <c r="F2908">
        <v>28</v>
      </c>
      <c r="G2908" t="s">
        <v>11</v>
      </c>
      <c r="H2908" t="s">
        <v>12</v>
      </c>
      <c r="I2908">
        <v>5</v>
      </c>
      <c r="J2908">
        <v>0</v>
      </c>
      <c r="K2908" t="str">
        <f>IF(employee[[#This Row],[LeaveOrNot]]=1, "Leave", "Active")</f>
        <v>Active</v>
      </c>
    </row>
    <row r="2909" spans="1:11" x14ac:dyDescent="0.25">
      <c r="A2909" t="str" cm="1">
        <f t="array" ref="A2909">"EMP" &amp; TEXT(ROW() - ROW(employee[#Headers]), "0000")</f>
        <v>EMP2908</v>
      </c>
      <c r="B2909" t="s">
        <v>9</v>
      </c>
      <c r="C2909">
        <v>2017</v>
      </c>
      <c r="D2909" t="s">
        <v>15</v>
      </c>
      <c r="E2909">
        <v>2</v>
      </c>
      <c r="F2909">
        <v>29</v>
      </c>
      <c r="G2909" t="s">
        <v>14</v>
      </c>
      <c r="H2909" t="s">
        <v>12</v>
      </c>
      <c r="I2909">
        <v>5</v>
      </c>
      <c r="J2909">
        <v>0</v>
      </c>
      <c r="K2909" t="str">
        <f>IF(employee[[#This Row],[LeaveOrNot]]=1, "Leave", "Active")</f>
        <v>Active</v>
      </c>
    </row>
    <row r="2910" spans="1:11" x14ac:dyDescent="0.25">
      <c r="A2910" t="str" cm="1">
        <f t="array" ref="A2910">"EMP" &amp; TEXT(ROW() - ROW(employee[#Headers]), "0000")</f>
        <v>EMP2909</v>
      </c>
      <c r="B2910" t="s">
        <v>9</v>
      </c>
      <c r="C2910">
        <v>2014</v>
      </c>
      <c r="D2910" t="s">
        <v>10</v>
      </c>
      <c r="E2910">
        <v>3</v>
      </c>
      <c r="F2910">
        <v>30</v>
      </c>
      <c r="G2910" t="s">
        <v>11</v>
      </c>
      <c r="H2910" t="s">
        <v>12</v>
      </c>
      <c r="I2910">
        <v>0</v>
      </c>
      <c r="J2910">
        <v>0</v>
      </c>
      <c r="K2910" t="str">
        <f>IF(employee[[#This Row],[LeaveOrNot]]=1, "Leave", "Active")</f>
        <v>Active</v>
      </c>
    </row>
    <row r="2911" spans="1:11" x14ac:dyDescent="0.25">
      <c r="A2911" t="str" cm="1">
        <f t="array" ref="A2911">"EMP" &amp; TEXT(ROW() - ROW(employee[#Headers]), "0000")</f>
        <v>EMP2910</v>
      </c>
      <c r="B2911" t="s">
        <v>9</v>
      </c>
      <c r="C2911">
        <v>2017</v>
      </c>
      <c r="D2911" t="s">
        <v>10</v>
      </c>
      <c r="E2911">
        <v>3</v>
      </c>
      <c r="F2911">
        <v>30</v>
      </c>
      <c r="G2911" t="s">
        <v>11</v>
      </c>
      <c r="H2911" t="s">
        <v>12</v>
      </c>
      <c r="I2911">
        <v>0</v>
      </c>
      <c r="J2911">
        <v>0</v>
      </c>
      <c r="K2911" t="str">
        <f>IF(employee[[#This Row],[LeaveOrNot]]=1, "Leave", "Active")</f>
        <v>Active</v>
      </c>
    </row>
    <row r="2912" spans="1:11" x14ac:dyDescent="0.25">
      <c r="A2912" t="str" cm="1">
        <f t="array" ref="A2912">"EMP" &amp; TEXT(ROW() - ROW(employee[#Headers]), "0000")</f>
        <v>EMP2911</v>
      </c>
      <c r="B2912" t="s">
        <v>9</v>
      </c>
      <c r="C2912">
        <v>2014</v>
      </c>
      <c r="D2912" t="s">
        <v>13</v>
      </c>
      <c r="E2912">
        <v>3</v>
      </c>
      <c r="F2912">
        <v>28</v>
      </c>
      <c r="G2912" t="s">
        <v>11</v>
      </c>
      <c r="H2912" t="s">
        <v>12</v>
      </c>
      <c r="I2912">
        <v>2</v>
      </c>
      <c r="J2912">
        <v>0</v>
      </c>
      <c r="K2912" t="str">
        <f>IF(employee[[#This Row],[LeaveOrNot]]=1, "Leave", "Active")</f>
        <v>Active</v>
      </c>
    </row>
    <row r="2913" spans="1:11" x14ac:dyDescent="0.25">
      <c r="A2913" t="str" cm="1">
        <f t="array" ref="A2913">"EMP" &amp; TEXT(ROW() - ROW(employee[#Headers]), "0000")</f>
        <v>EMP2912</v>
      </c>
      <c r="B2913" t="s">
        <v>9</v>
      </c>
      <c r="C2913">
        <v>2013</v>
      </c>
      <c r="D2913" t="s">
        <v>15</v>
      </c>
      <c r="E2913">
        <v>3</v>
      </c>
      <c r="F2913">
        <v>28</v>
      </c>
      <c r="G2913" t="s">
        <v>14</v>
      </c>
      <c r="H2913" t="s">
        <v>12</v>
      </c>
      <c r="I2913">
        <v>1</v>
      </c>
      <c r="J2913">
        <v>0</v>
      </c>
      <c r="K2913" t="str">
        <f>IF(employee[[#This Row],[LeaveOrNot]]=1, "Leave", "Active")</f>
        <v>Active</v>
      </c>
    </row>
    <row r="2914" spans="1:11" x14ac:dyDescent="0.25">
      <c r="A2914" t="str" cm="1">
        <f t="array" ref="A2914">"EMP" &amp; TEXT(ROW() - ROW(employee[#Headers]), "0000")</f>
        <v>EMP2913</v>
      </c>
      <c r="B2914" t="s">
        <v>9</v>
      </c>
      <c r="C2914">
        <v>2016</v>
      </c>
      <c r="D2914" t="s">
        <v>15</v>
      </c>
      <c r="E2914">
        <v>3</v>
      </c>
      <c r="F2914">
        <v>26</v>
      </c>
      <c r="G2914" t="s">
        <v>14</v>
      </c>
      <c r="H2914" t="s">
        <v>12</v>
      </c>
      <c r="I2914">
        <v>4</v>
      </c>
      <c r="J2914">
        <v>0</v>
      </c>
      <c r="K2914" t="str">
        <f>IF(employee[[#This Row],[LeaveOrNot]]=1, "Leave", "Active")</f>
        <v>Active</v>
      </c>
    </row>
    <row r="2915" spans="1:11" x14ac:dyDescent="0.25">
      <c r="A2915" t="str" cm="1">
        <f t="array" ref="A2915">"EMP" &amp; TEXT(ROW() - ROW(employee[#Headers]), "0000")</f>
        <v>EMP2914</v>
      </c>
      <c r="B2915" t="s">
        <v>9</v>
      </c>
      <c r="C2915">
        <v>2012</v>
      </c>
      <c r="D2915" t="s">
        <v>15</v>
      </c>
      <c r="E2915">
        <v>3</v>
      </c>
      <c r="F2915">
        <v>28</v>
      </c>
      <c r="G2915" t="s">
        <v>14</v>
      </c>
      <c r="H2915" t="s">
        <v>12</v>
      </c>
      <c r="I2915">
        <v>0</v>
      </c>
      <c r="J2915">
        <v>0</v>
      </c>
      <c r="K2915" t="str">
        <f>IF(employee[[#This Row],[LeaveOrNot]]=1, "Leave", "Active")</f>
        <v>Active</v>
      </c>
    </row>
    <row r="2916" spans="1:11" x14ac:dyDescent="0.25">
      <c r="A2916" t="str" cm="1">
        <f t="array" ref="A2916">"EMP" &amp; TEXT(ROW() - ROW(employee[#Headers]), "0000")</f>
        <v>EMP2915</v>
      </c>
      <c r="B2916" t="s">
        <v>9</v>
      </c>
      <c r="C2916">
        <v>2017</v>
      </c>
      <c r="D2916" t="s">
        <v>10</v>
      </c>
      <c r="E2916">
        <v>3</v>
      </c>
      <c r="F2916">
        <v>29</v>
      </c>
      <c r="G2916" t="s">
        <v>11</v>
      </c>
      <c r="H2916" t="s">
        <v>12</v>
      </c>
      <c r="I2916">
        <v>0</v>
      </c>
      <c r="J2916">
        <v>0</v>
      </c>
      <c r="K2916" t="str">
        <f>IF(employee[[#This Row],[LeaveOrNot]]=1, "Leave", "Active")</f>
        <v>Active</v>
      </c>
    </row>
    <row r="2917" spans="1:11" x14ac:dyDescent="0.25">
      <c r="A2917" t="str" cm="1">
        <f t="array" ref="A2917">"EMP" &amp; TEXT(ROW() - ROW(employee[#Headers]), "0000")</f>
        <v>EMP2916</v>
      </c>
      <c r="B2917" t="s">
        <v>9</v>
      </c>
      <c r="C2917">
        <v>2018</v>
      </c>
      <c r="D2917" t="s">
        <v>10</v>
      </c>
      <c r="E2917">
        <v>3</v>
      </c>
      <c r="F2917">
        <v>27</v>
      </c>
      <c r="G2917" t="s">
        <v>11</v>
      </c>
      <c r="H2917" t="s">
        <v>12</v>
      </c>
      <c r="I2917">
        <v>5</v>
      </c>
      <c r="J2917">
        <v>1</v>
      </c>
      <c r="K2917" t="str">
        <f>IF(employee[[#This Row],[LeaveOrNot]]=1, "Leave", "Active")</f>
        <v>Leave</v>
      </c>
    </row>
    <row r="2918" spans="1:11" x14ac:dyDescent="0.25">
      <c r="A2918" t="str" cm="1">
        <f t="array" ref="A2918">"EMP" &amp; TEXT(ROW() - ROW(employee[#Headers]), "0000")</f>
        <v>EMP2917</v>
      </c>
      <c r="B2918" t="s">
        <v>16</v>
      </c>
      <c r="C2918">
        <v>2017</v>
      </c>
      <c r="D2918" t="s">
        <v>15</v>
      </c>
      <c r="E2918">
        <v>2</v>
      </c>
      <c r="F2918">
        <v>26</v>
      </c>
      <c r="G2918" t="s">
        <v>11</v>
      </c>
      <c r="H2918" t="s">
        <v>12</v>
      </c>
      <c r="I2918">
        <v>4</v>
      </c>
      <c r="J2918">
        <v>1</v>
      </c>
      <c r="K2918" t="str">
        <f>IF(employee[[#This Row],[LeaveOrNot]]=1, "Leave", "Active")</f>
        <v>Leave</v>
      </c>
    </row>
    <row r="2919" spans="1:11" x14ac:dyDescent="0.25">
      <c r="A2919" t="str" cm="1">
        <f t="array" ref="A2919">"EMP" &amp; TEXT(ROW() - ROW(employee[#Headers]), "0000")</f>
        <v>EMP2918</v>
      </c>
      <c r="B2919" t="s">
        <v>9</v>
      </c>
      <c r="C2919">
        <v>2017</v>
      </c>
      <c r="D2919" t="s">
        <v>15</v>
      </c>
      <c r="E2919">
        <v>3</v>
      </c>
      <c r="F2919">
        <v>26</v>
      </c>
      <c r="G2919" t="s">
        <v>14</v>
      </c>
      <c r="H2919" t="s">
        <v>12</v>
      </c>
      <c r="I2919">
        <v>4</v>
      </c>
      <c r="J2919">
        <v>0</v>
      </c>
      <c r="K2919" t="str">
        <f>IF(employee[[#This Row],[LeaveOrNot]]=1, "Leave", "Active")</f>
        <v>Active</v>
      </c>
    </row>
    <row r="2920" spans="1:11" x14ac:dyDescent="0.25">
      <c r="A2920" t="str" cm="1">
        <f t="array" ref="A2920">"EMP" &amp; TEXT(ROW() - ROW(employee[#Headers]), "0000")</f>
        <v>EMP2919</v>
      </c>
      <c r="B2920" t="s">
        <v>9</v>
      </c>
      <c r="C2920">
        <v>2013</v>
      </c>
      <c r="D2920" t="s">
        <v>10</v>
      </c>
      <c r="E2920">
        <v>3</v>
      </c>
      <c r="F2920">
        <v>27</v>
      </c>
      <c r="G2920" t="s">
        <v>11</v>
      </c>
      <c r="H2920" t="s">
        <v>12</v>
      </c>
      <c r="I2920">
        <v>5</v>
      </c>
      <c r="J2920">
        <v>1</v>
      </c>
      <c r="K2920" t="str">
        <f>IF(employee[[#This Row],[LeaveOrNot]]=1, "Leave", "Active")</f>
        <v>Leave</v>
      </c>
    </row>
    <row r="2921" spans="1:11" x14ac:dyDescent="0.25">
      <c r="A2921" t="str" cm="1">
        <f t="array" ref="A2921">"EMP" &amp; TEXT(ROW() - ROW(employee[#Headers]), "0000")</f>
        <v>EMP2920</v>
      </c>
      <c r="B2921" t="s">
        <v>9</v>
      </c>
      <c r="C2921">
        <v>2014</v>
      </c>
      <c r="D2921" t="s">
        <v>10</v>
      </c>
      <c r="E2921">
        <v>3</v>
      </c>
      <c r="F2921">
        <v>26</v>
      </c>
      <c r="G2921" t="s">
        <v>11</v>
      </c>
      <c r="H2921" t="s">
        <v>12</v>
      </c>
      <c r="I2921">
        <v>4</v>
      </c>
      <c r="J2921">
        <v>0</v>
      </c>
      <c r="K2921" t="str">
        <f>IF(employee[[#This Row],[LeaveOrNot]]=1, "Leave", "Active")</f>
        <v>Active</v>
      </c>
    </row>
    <row r="2922" spans="1:11" x14ac:dyDescent="0.25">
      <c r="A2922" t="str" cm="1">
        <f t="array" ref="A2922">"EMP" &amp; TEXT(ROW() - ROW(employee[#Headers]), "0000")</f>
        <v>EMP2921</v>
      </c>
      <c r="B2922" t="s">
        <v>9</v>
      </c>
      <c r="C2922">
        <v>2013</v>
      </c>
      <c r="D2922" t="s">
        <v>13</v>
      </c>
      <c r="E2922">
        <v>2</v>
      </c>
      <c r="F2922">
        <v>29</v>
      </c>
      <c r="G2922" t="s">
        <v>14</v>
      </c>
      <c r="H2922" t="s">
        <v>12</v>
      </c>
      <c r="I2922">
        <v>0</v>
      </c>
      <c r="J2922">
        <v>1</v>
      </c>
      <c r="K2922" t="str">
        <f>IF(employee[[#This Row],[LeaveOrNot]]=1, "Leave", "Active")</f>
        <v>Leave</v>
      </c>
    </row>
    <row r="2923" spans="1:11" x14ac:dyDescent="0.25">
      <c r="A2923" t="str" cm="1">
        <f t="array" ref="A2923">"EMP" &amp; TEXT(ROW() - ROW(employee[#Headers]), "0000")</f>
        <v>EMP2922</v>
      </c>
      <c r="B2923" t="s">
        <v>9</v>
      </c>
      <c r="C2923">
        <v>2013</v>
      </c>
      <c r="D2923" t="s">
        <v>13</v>
      </c>
      <c r="E2923">
        <v>2</v>
      </c>
      <c r="F2923">
        <v>28</v>
      </c>
      <c r="G2923" t="s">
        <v>14</v>
      </c>
      <c r="H2923" t="s">
        <v>12</v>
      </c>
      <c r="I2923">
        <v>4</v>
      </c>
      <c r="J2923">
        <v>1</v>
      </c>
      <c r="K2923" t="str">
        <f>IF(employee[[#This Row],[LeaveOrNot]]=1, "Leave", "Active")</f>
        <v>Leave</v>
      </c>
    </row>
    <row r="2924" spans="1:11" x14ac:dyDescent="0.25">
      <c r="A2924" t="str" cm="1">
        <f t="array" ref="A2924">"EMP" &amp; TEXT(ROW() - ROW(employee[#Headers]), "0000")</f>
        <v>EMP2923</v>
      </c>
      <c r="B2924" t="s">
        <v>9</v>
      </c>
      <c r="C2924">
        <v>2017</v>
      </c>
      <c r="D2924" t="s">
        <v>10</v>
      </c>
      <c r="E2924">
        <v>3</v>
      </c>
      <c r="F2924">
        <v>26</v>
      </c>
      <c r="G2924" t="s">
        <v>11</v>
      </c>
      <c r="H2924" t="s">
        <v>12</v>
      </c>
      <c r="I2924">
        <v>4</v>
      </c>
      <c r="J2924">
        <v>0</v>
      </c>
      <c r="K2924" t="str">
        <f>IF(employee[[#This Row],[LeaveOrNot]]=1, "Leave", "Active")</f>
        <v>Active</v>
      </c>
    </row>
    <row r="2925" spans="1:11" x14ac:dyDescent="0.25">
      <c r="A2925" t="str" cm="1">
        <f t="array" ref="A2925">"EMP" &amp; TEXT(ROW() - ROW(employee[#Headers]), "0000")</f>
        <v>EMP2924</v>
      </c>
      <c r="B2925" t="s">
        <v>9</v>
      </c>
      <c r="C2925">
        <v>2015</v>
      </c>
      <c r="D2925" t="s">
        <v>13</v>
      </c>
      <c r="E2925">
        <v>2</v>
      </c>
      <c r="F2925">
        <v>28</v>
      </c>
      <c r="G2925" t="s">
        <v>14</v>
      </c>
      <c r="H2925" t="s">
        <v>12</v>
      </c>
      <c r="I2925">
        <v>0</v>
      </c>
      <c r="J2925">
        <v>1</v>
      </c>
      <c r="K2925" t="str">
        <f>IF(employee[[#This Row],[LeaveOrNot]]=1, "Leave", "Active")</f>
        <v>Leave</v>
      </c>
    </row>
    <row r="2926" spans="1:11" x14ac:dyDescent="0.25">
      <c r="A2926" t="str" cm="1">
        <f t="array" ref="A2926">"EMP" &amp; TEXT(ROW() - ROW(employee[#Headers]), "0000")</f>
        <v>EMP2925</v>
      </c>
      <c r="B2926" t="s">
        <v>9</v>
      </c>
      <c r="C2926">
        <v>2017</v>
      </c>
      <c r="D2926" t="s">
        <v>10</v>
      </c>
      <c r="E2926">
        <v>3</v>
      </c>
      <c r="F2926">
        <v>29</v>
      </c>
      <c r="G2926" t="s">
        <v>11</v>
      </c>
      <c r="H2926" t="s">
        <v>12</v>
      </c>
      <c r="I2926">
        <v>1</v>
      </c>
      <c r="J2926">
        <v>0</v>
      </c>
      <c r="K2926" t="str">
        <f>IF(employee[[#This Row],[LeaveOrNot]]=1, "Leave", "Active")</f>
        <v>Active</v>
      </c>
    </row>
    <row r="2927" spans="1:11" x14ac:dyDescent="0.25">
      <c r="A2927" t="str" cm="1">
        <f t="array" ref="A2927">"EMP" &amp; TEXT(ROW() - ROW(employee[#Headers]), "0000")</f>
        <v>EMP2926</v>
      </c>
      <c r="B2927" t="s">
        <v>9</v>
      </c>
      <c r="C2927">
        <v>2013</v>
      </c>
      <c r="D2927" t="s">
        <v>10</v>
      </c>
      <c r="E2927">
        <v>3</v>
      </c>
      <c r="F2927">
        <v>29</v>
      </c>
      <c r="G2927" t="s">
        <v>14</v>
      </c>
      <c r="H2927" t="s">
        <v>12</v>
      </c>
      <c r="I2927">
        <v>3</v>
      </c>
      <c r="J2927">
        <v>0</v>
      </c>
      <c r="K2927" t="str">
        <f>IF(employee[[#This Row],[LeaveOrNot]]=1, "Leave", "Active")</f>
        <v>Active</v>
      </c>
    </row>
    <row r="2928" spans="1:11" x14ac:dyDescent="0.25">
      <c r="A2928" t="str" cm="1">
        <f t="array" ref="A2928">"EMP" &amp; TEXT(ROW() - ROW(employee[#Headers]), "0000")</f>
        <v>EMP2927</v>
      </c>
      <c r="B2928" t="s">
        <v>9</v>
      </c>
      <c r="C2928">
        <v>2015</v>
      </c>
      <c r="D2928" t="s">
        <v>10</v>
      </c>
      <c r="E2928">
        <v>3</v>
      </c>
      <c r="F2928">
        <v>29</v>
      </c>
      <c r="G2928" t="s">
        <v>11</v>
      </c>
      <c r="H2928" t="s">
        <v>12</v>
      </c>
      <c r="I2928">
        <v>5</v>
      </c>
      <c r="J2928">
        <v>0</v>
      </c>
      <c r="K2928" t="str">
        <f>IF(employee[[#This Row],[LeaveOrNot]]=1, "Leave", "Active")</f>
        <v>Active</v>
      </c>
    </row>
    <row r="2929" spans="1:11" x14ac:dyDescent="0.25">
      <c r="A2929" t="str" cm="1">
        <f t="array" ref="A2929">"EMP" &amp; TEXT(ROW() - ROW(employee[#Headers]), "0000")</f>
        <v>EMP2928</v>
      </c>
      <c r="B2929" t="s">
        <v>9</v>
      </c>
      <c r="C2929">
        <v>2017</v>
      </c>
      <c r="D2929" t="s">
        <v>15</v>
      </c>
      <c r="E2929">
        <v>3</v>
      </c>
      <c r="F2929">
        <v>30</v>
      </c>
      <c r="G2929" t="s">
        <v>14</v>
      </c>
      <c r="H2929" t="s">
        <v>12</v>
      </c>
      <c r="I2929">
        <v>3</v>
      </c>
      <c r="J2929">
        <v>0</v>
      </c>
      <c r="K2929" t="str">
        <f>IF(employee[[#This Row],[LeaveOrNot]]=1, "Leave", "Active")</f>
        <v>Active</v>
      </c>
    </row>
    <row r="2930" spans="1:11" x14ac:dyDescent="0.25">
      <c r="A2930" t="str" cm="1">
        <f t="array" ref="A2930">"EMP" &amp; TEXT(ROW() - ROW(employee[#Headers]), "0000")</f>
        <v>EMP2929</v>
      </c>
      <c r="B2930" t="s">
        <v>9</v>
      </c>
      <c r="C2930">
        <v>2015</v>
      </c>
      <c r="D2930" t="s">
        <v>13</v>
      </c>
      <c r="E2930">
        <v>3</v>
      </c>
      <c r="F2930">
        <v>29</v>
      </c>
      <c r="G2930" t="s">
        <v>11</v>
      </c>
      <c r="H2930" t="s">
        <v>12</v>
      </c>
      <c r="I2930">
        <v>0</v>
      </c>
      <c r="J2930">
        <v>0</v>
      </c>
      <c r="K2930" t="str">
        <f>IF(employee[[#This Row],[LeaveOrNot]]=1, "Leave", "Active")</f>
        <v>Active</v>
      </c>
    </row>
    <row r="2931" spans="1:11" x14ac:dyDescent="0.25">
      <c r="A2931" t="str" cm="1">
        <f t="array" ref="A2931">"EMP" &amp; TEXT(ROW() - ROW(employee[#Headers]), "0000")</f>
        <v>EMP2930</v>
      </c>
      <c r="B2931" t="s">
        <v>9</v>
      </c>
      <c r="C2931">
        <v>2013</v>
      </c>
      <c r="D2931" t="s">
        <v>10</v>
      </c>
      <c r="E2931">
        <v>3</v>
      </c>
      <c r="F2931">
        <v>27</v>
      </c>
      <c r="G2931" t="s">
        <v>14</v>
      </c>
      <c r="H2931" t="s">
        <v>17</v>
      </c>
      <c r="I2931">
        <v>5</v>
      </c>
      <c r="J2931">
        <v>0</v>
      </c>
      <c r="K2931" t="str">
        <f>IF(employee[[#This Row],[LeaveOrNot]]=1, "Leave", "Active")</f>
        <v>Active</v>
      </c>
    </row>
    <row r="2932" spans="1:11" x14ac:dyDescent="0.25">
      <c r="A2932" t="str" cm="1">
        <f t="array" ref="A2932">"EMP" &amp; TEXT(ROW() - ROW(employee[#Headers]), "0000")</f>
        <v>EMP2931</v>
      </c>
      <c r="B2932" t="s">
        <v>9</v>
      </c>
      <c r="C2932">
        <v>2016</v>
      </c>
      <c r="D2932" t="s">
        <v>10</v>
      </c>
      <c r="E2932">
        <v>3</v>
      </c>
      <c r="F2932">
        <v>26</v>
      </c>
      <c r="G2932" t="s">
        <v>11</v>
      </c>
      <c r="H2932" t="s">
        <v>12</v>
      </c>
      <c r="I2932">
        <v>4</v>
      </c>
      <c r="J2932">
        <v>0</v>
      </c>
      <c r="K2932" t="str">
        <f>IF(employee[[#This Row],[LeaveOrNot]]=1, "Leave", "Active")</f>
        <v>Active</v>
      </c>
    </row>
    <row r="2933" spans="1:11" x14ac:dyDescent="0.25">
      <c r="A2933" t="str" cm="1">
        <f t="array" ref="A2933">"EMP" &amp; TEXT(ROW() - ROW(employee[#Headers]), "0000")</f>
        <v>EMP2932</v>
      </c>
      <c r="B2933" t="s">
        <v>9</v>
      </c>
      <c r="C2933">
        <v>2014</v>
      </c>
      <c r="D2933" t="s">
        <v>10</v>
      </c>
      <c r="E2933">
        <v>3</v>
      </c>
      <c r="F2933">
        <v>27</v>
      </c>
      <c r="G2933" t="s">
        <v>11</v>
      </c>
      <c r="H2933" t="s">
        <v>12</v>
      </c>
      <c r="I2933">
        <v>5</v>
      </c>
      <c r="J2933">
        <v>1</v>
      </c>
      <c r="K2933" t="str">
        <f>IF(employee[[#This Row],[LeaveOrNot]]=1, "Leave", "Active")</f>
        <v>Leave</v>
      </c>
    </row>
    <row r="2934" spans="1:11" x14ac:dyDescent="0.25">
      <c r="A2934" t="str" cm="1">
        <f t="array" ref="A2934">"EMP" &amp; TEXT(ROW() - ROW(employee[#Headers]), "0000")</f>
        <v>EMP2933</v>
      </c>
      <c r="B2934" t="s">
        <v>9</v>
      </c>
      <c r="C2934">
        <v>2012</v>
      </c>
      <c r="D2934" t="s">
        <v>10</v>
      </c>
      <c r="E2934">
        <v>3</v>
      </c>
      <c r="F2934">
        <v>28</v>
      </c>
      <c r="G2934" t="s">
        <v>11</v>
      </c>
      <c r="H2934" t="s">
        <v>12</v>
      </c>
      <c r="I2934">
        <v>2</v>
      </c>
      <c r="J2934">
        <v>0</v>
      </c>
      <c r="K2934" t="str">
        <f>IF(employee[[#This Row],[LeaveOrNot]]=1, "Leave", "Active")</f>
        <v>Active</v>
      </c>
    </row>
    <row r="2935" spans="1:11" x14ac:dyDescent="0.25">
      <c r="A2935" t="str" cm="1">
        <f t="array" ref="A2935">"EMP" &amp; TEXT(ROW() - ROW(employee[#Headers]), "0000")</f>
        <v>EMP2934</v>
      </c>
      <c r="B2935" t="s">
        <v>9</v>
      </c>
      <c r="C2935">
        <v>2017</v>
      </c>
      <c r="D2935" t="s">
        <v>10</v>
      </c>
      <c r="E2935">
        <v>3</v>
      </c>
      <c r="F2935">
        <v>27</v>
      </c>
      <c r="G2935" t="s">
        <v>11</v>
      </c>
      <c r="H2935" t="s">
        <v>12</v>
      </c>
      <c r="I2935">
        <v>5</v>
      </c>
      <c r="J2935">
        <v>0</v>
      </c>
      <c r="K2935" t="str">
        <f>IF(employee[[#This Row],[LeaveOrNot]]=1, "Leave", "Active")</f>
        <v>Active</v>
      </c>
    </row>
    <row r="2936" spans="1:11" x14ac:dyDescent="0.25">
      <c r="A2936" t="str" cm="1">
        <f t="array" ref="A2936">"EMP" &amp; TEXT(ROW() - ROW(employee[#Headers]), "0000")</f>
        <v>EMP2935</v>
      </c>
      <c r="B2936" t="s">
        <v>9</v>
      </c>
      <c r="C2936">
        <v>2018</v>
      </c>
      <c r="D2936" t="s">
        <v>10</v>
      </c>
      <c r="E2936">
        <v>3</v>
      </c>
      <c r="F2936">
        <v>29</v>
      </c>
      <c r="G2936" t="s">
        <v>11</v>
      </c>
      <c r="H2936" t="s">
        <v>12</v>
      </c>
      <c r="I2936">
        <v>0</v>
      </c>
      <c r="J2936">
        <v>1</v>
      </c>
      <c r="K2936" t="str">
        <f>IF(employee[[#This Row],[LeaveOrNot]]=1, "Leave", "Active")</f>
        <v>Leave</v>
      </c>
    </row>
    <row r="2937" spans="1:11" x14ac:dyDescent="0.25">
      <c r="A2937" t="str" cm="1">
        <f t="array" ref="A2937">"EMP" &amp; TEXT(ROW() - ROW(employee[#Headers]), "0000")</f>
        <v>EMP2936</v>
      </c>
      <c r="B2937" t="s">
        <v>9</v>
      </c>
      <c r="C2937">
        <v>2017</v>
      </c>
      <c r="D2937" t="s">
        <v>10</v>
      </c>
      <c r="E2937">
        <v>1</v>
      </c>
      <c r="F2937">
        <v>29</v>
      </c>
      <c r="G2937" t="s">
        <v>14</v>
      </c>
      <c r="H2937" t="s">
        <v>12</v>
      </c>
      <c r="I2937">
        <v>5</v>
      </c>
      <c r="J2937">
        <v>0</v>
      </c>
      <c r="K2937" t="str">
        <f>IF(employee[[#This Row],[LeaveOrNot]]=1, "Leave", "Active")</f>
        <v>Active</v>
      </c>
    </row>
    <row r="2938" spans="1:11" x14ac:dyDescent="0.25">
      <c r="A2938" t="str" cm="1">
        <f t="array" ref="A2938">"EMP" &amp; TEXT(ROW() - ROW(employee[#Headers]), "0000")</f>
        <v>EMP2937</v>
      </c>
      <c r="B2938" t="s">
        <v>9</v>
      </c>
      <c r="C2938">
        <v>2017</v>
      </c>
      <c r="D2938" t="s">
        <v>10</v>
      </c>
      <c r="E2938">
        <v>3</v>
      </c>
      <c r="F2938">
        <v>27</v>
      </c>
      <c r="G2938" t="s">
        <v>11</v>
      </c>
      <c r="H2938" t="s">
        <v>12</v>
      </c>
      <c r="I2938">
        <v>5</v>
      </c>
      <c r="J2938">
        <v>0</v>
      </c>
      <c r="K2938" t="str">
        <f>IF(employee[[#This Row],[LeaveOrNot]]=1, "Leave", "Active")</f>
        <v>Active</v>
      </c>
    </row>
    <row r="2939" spans="1:11" x14ac:dyDescent="0.25">
      <c r="A2939" t="str" cm="1">
        <f t="array" ref="A2939">"EMP" &amp; TEXT(ROW() - ROW(employee[#Headers]), "0000")</f>
        <v>EMP2938</v>
      </c>
      <c r="B2939" t="s">
        <v>16</v>
      </c>
      <c r="C2939">
        <v>2017</v>
      </c>
      <c r="D2939" t="s">
        <v>10</v>
      </c>
      <c r="E2939">
        <v>2</v>
      </c>
      <c r="F2939">
        <v>27</v>
      </c>
      <c r="G2939" t="s">
        <v>11</v>
      </c>
      <c r="H2939" t="s">
        <v>12</v>
      </c>
      <c r="I2939">
        <v>5</v>
      </c>
      <c r="J2939">
        <v>1</v>
      </c>
      <c r="K2939" t="str">
        <f>IF(employee[[#This Row],[LeaveOrNot]]=1, "Leave", "Active")</f>
        <v>Leave</v>
      </c>
    </row>
    <row r="2940" spans="1:11" x14ac:dyDescent="0.25">
      <c r="A2940" t="str" cm="1">
        <f t="array" ref="A2940">"EMP" &amp; TEXT(ROW() - ROW(employee[#Headers]), "0000")</f>
        <v>EMP2939</v>
      </c>
      <c r="B2940" t="s">
        <v>16</v>
      </c>
      <c r="C2940">
        <v>2014</v>
      </c>
      <c r="D2940" t="s">
        <v>15</v>
      </c>
      <c r="E2940">
        <v>3</v>
      </c>
      <c r="F2940">
        <v>28</v>
      </c>
      <c r="G2940" t="s">
        <v>14</v>
      </c>
      <c r="H2940" t="s">
        <v>12</v>
      </c>
      <c r="I2940">
        <v>2</v>
      </c>
      <c r="J2940">
        <v>0</v>
      </c>
      <c r="K2940" t="str">
        <f>IF(employee[[#This Row],[LeaveOrNot]]=1, "Leave", "Active")</f>
        <v>Active</v>
      </c>
    </row>
    <row r="2941" spans="1:11" x14ac:dyDescent="0.25">
      <c r="A2941" t="str" cm="1">
        <f t="array" ref="A2941">"EMP" &amp; TEXT(ROW() - ROW(employee[#Headers]), "0000")</f>
        <v>EMP2940</v>
      </c>
      <c r="B2941" t="s">
        <v>9</v>
      </c>
      <c r="C2941">
        <v>2012</v>
      </c>
      <c r="D2941" t="s">
        <v>15</v>
      </c>
      <c r="E2941">
        <v>3</v>
      </c>
      <c r="F2941">
        <v>27</v>
      </c>
      <c r="G2941" t="s">
        <v>14</v>
      </c>
      <c r="H2941" t="s">
        <v>12</v>
      </c>
      <c r="I2941">
        <v>5</v>
      </c>
      <c r="J2941">
        <v>1</v>
      </c>
      <c r="K2941" t="str">
        <f>IF(employee[[#This Row],[LeaveOrNot]]=1, "Leave", "Active")</f>
        <v>Leave</v>
      </c>
    </row>
    <row r="2942" spans="1:11" x14ac:dyDescent="0.25">
      <c r="A2942" t="str" cm="1">
        <f t="array" ref="A2942">"EMP" &amp; TEXT(ROW() - ROW(employee[#Headers]), "0000")</f>
        <v>EMP2941</v>
      </c>
      <c r="B2942" t="s">
        <v>9</v>
      </c>
      <c r="C2942">
        <v>2012</v>
      </c>
      <c r="D2942" t="s">
        <v>10</v>
      </c>
      <c r="E2942">
        <v>3</v>
      </c>
      <c r="F2942">
        <v>28</v>
      </c>
      <c r="G2942" t="s">
        <v>11</v>
      </c>
      <c r="H2942" t="s">
        <v>12</v>
      </c>
      <c r="I2942">
        <v>0</v>
      </c>
      <c r="J2942">
        <v>0</v>
      </c>
      <c r="K2942" t="str">
        <f>IF(employee[[#This Row],[LeaveOrNot]]=1, "Leave", "Active")</f>
        <v>Active</v>
      </c>
    </row>
    <row r="2943" spans="1:11" x14ac:dyDescent="0.25">
      <c r="A2943" t="str" cm="1">
        <f t="array" ref="A2943">"EMP" &amp; TEXT(ROW() - ROW(employee[#Headers]), "0000")</f>
        <v>EMP2942</v>
      </c>
      <c r="B2943" t="s">
        <v>16</v>
      </c>
      <c r="C2943">
        <v>2017</v>
      </c>
      <c r="D2943" t="s">
        <v>13</v>
      </c>
      <c r="E2943">
        <v>2</v>
      </c>
      <c r="F2943">
        <v>27</v>
      </c>
      <c r="G2943" t="s">
        <v>11</v>
      </c>
      <c r="H2943" t="s">
        <v>12</v>
      </c>
      <c r="I2943">
        <v>5</v>
      </c>
      <c r="J2943">
        <v>0</v>
      </c>
      <c r="K2943" t="str">
        <f>IF(employee[[#This Row],[LeaveOrNot]]=1, "Leave", "Active")</f>
        <v>Active</v>
      </c>
    </row>
    <row r="2944" spans="1:11" x14ac:dyDescent="0.25">
      <c r="A2944" t="str" cm="1">
        <f t="array" ref="A2944">"EMP" &amp; TEXT(ROW() - ROW(employee[#Headers]), "0000")</f>
        <v>EMP2943</v>
      </c>
      <c r="B2944" t="s">
        <v>9</v>
      </c>
      <c r="C2944">
        <v>2013</v>
      </c>
      <c r="D2944" t="s">
        <v>10</v>
      </c>
      <c r="E2944">
        <v>3</v>
      </c>
      <c r="F2944">
        <v>26</v>
      </c>
      <c r="G2944" t="s">
        <v>11</v>
      </c>
      <c r="H2944" t="s">
        <v>12</v>
      </c>
      <c r="I2944">
        <v>4</v>
      </c>
      <c r="J2944">
        <v>0</v>
      </c>
      <c r="K2944" t="str">
        <f>IF(employee[[#This Row],[LeaveOrNot]]=1, "Leave", "Active")</f>
        <v>Active</v>
      </c>
    </row>
    <row r="2945" spans="1:11" x14ac:dyDescent="0.25">
      <c r="A2945" t="str" cm="1">
        <f t="array" ref="A2945">"EMP" &amp; TEXT(ROW() - ROW(employee[#Headers]), "0000")</f>
        <v>EMP2944</v>
      </c>
      <c r="B2945" t="s">
        <v>9</v>
      </c>
      <c r="C2945">
        <v>2013</v>
      </c>
      <c r="D2945" t="s">
        <v>15</v>
      </c>
      <c r="E2945">
        <v>3</v>
      </c>
      <c r="F2945">
        <v>27</v>
      </c>
      <c r="G2945" t="s">
        <v>14</v>
      </c>
      <c r="H2945" t="s">
        <v>12</v>
      </c>
      <c r="I2945">
        <v>5</v>
      </c>
      <c r="J2945">
        <v>1</v>
      </c>
      <c r="K2945" t="str">
        <f>IF(employee[[#This Row],[LeaveOrNot]]=1, "Leave", "Active")</f>
        <v>Leave</v>
      </c>
    </row>
    <row r="2946" spans="1:11" x14ac:dyDescent="0.25">
      <c r="A2946" t="str" cm="1">
        <f t="array" ref="A2946">"EMP" &amp; TEXT(ROW() - ROW(employee[#Headers]), "0000")</f>
        <v>EMP2945</v>
      </c>
      <c r="B2946" t="s">
        <v>9</v>
      </c>
      <c r="C2946">
        <v>2013</v>
      </c>
      <c r="D2946" t="s">
        <v>10</v>
      </c>
      <c r="E2946">
        <v>2</v>
      </c>
      <c r="F2946">
        <v>26</v>
      </c>
      <c r="G2946" t="s">
        <v>14</v>
      </c>
      <c r="H2946" t="s">
        <v>12</v>
      </c>
      <c r="I2946">
        <v>4</v>
      </c>
      <c r="J2946">
        <v>1</v>
      </c>
      <c r="K2946" t="str">
        <f>IF(employee[[#This Row],[LeaveOrNot]]=1, "Leave", "Active")</f>
        <v>Leave</v>
      </c>
    </row>
    <row r="2947" spans="1:11" x14ac:dyDescent="0.25">
      <c r="A2947" t="str" cm="1">
        <f t="array" ref="A2947">"EMP" &amp; TEXT(ROW() - ROW(employee[#Headers]), "0000")</f>
        <v>EMP2946</v>
      </c>
      <c r="B2947" t="s">
        <v>9</v>
      </c>
      <c r="C2947">
        <v>2012</v>
      </c>
      <c r="D2947" t="s">
        <v>13</v>
      </c>
      <c r="E2947">
        <v>2</v>
      </c>
      <c r="F2947">
        <v>27</v>
      </c>
      <c r="G2947" t="s">
        <v>14</v>
      </c>
      <c r="H2947" t="s">
        <v>12</v>
      </c>
      <c r="I2947">
        <v>5</v>
      </c>
      <c r="J2947">
        <v>1</v>
      </c>
      <c r="K2947" t="str">
        <f>IF(employee[[#This Row],[LeaveOrNot]]=1, "Leave", "Active")</f>
        <v>Leave</v>
      </c>
    </row>
    <row r="2948" spans="1:11" x14ac:dyDescent="0.25">
      <c r="A2948" t="str" cm="1">
        <f t="array" ref="A2948">"EMP" &amp; TEXT(ROW() - ROW(employee[#Headers]), "0000")</f>
        <v>EMP2947</v>
      </c>
      <c r="B2948" t="s">
        <v>9</v>
      </c>
      <c r="C2948">
        <v>2016</v>
      </c>
      <c r="D2948" t="s">
        <v>13</v>
      </c>
      <c r="E2948">
        <v>3</v>
      </c>
      <c r="F2948">
        <v>26</v>
      </c>
      <c r="G2948" t="s">
        <v>14</v>
      </c>
      <c r="H2948" t="s">
        <v>12</v>
      </c>
      <c r="I2948">
        <v>4</v>
      </c>
      <c r="J2948">
        <v>1</v>
      </c>
      <c r="K2948" t="str">
        <f>IF(employee[[#This Row],[LeaveOrNot]]=1, "Leave", "Active")</f>
        <v>Leave</v>
      </c>
    </row>
    <row r="2949" spans="1:11" x14ac:dyDescent="0.25">
      <c r="A2949" t="str" cm="1">
        <f t="array" ref="A2949">"EMP" &amp; TEXT(ROW() - ROW(employee[#Headers]), "0000")</f>
        <v>EMP2948</v>
      </c>
      <c r="B2949" t="s">
        <v>9</v>
      </c>
      <c r="C2949">
        <v>2017</v>
      </c>
      <c r="D2949" t="s">
        <v>15</v>
      </c>
      <c r="E2949">
        <v>2</v>
      </c>
      <c r="F2949">
        <v>27</v>
      </c>
      <c r="G2949" t="s">
        <v>11</v>
      </c>
      <c r="H2949" t="s">
        <v>12</v>
      </c>
      <c r="I2949">
        <v>5</v>
      </c>
      <c r="J2949">
        <v>0</v>
      </c>
      <c r="K2949" t="str">
        <f>IF(employee[[#This Row],[LeaveOrNot]]=1, "Leave", "Active")</f>
        <v>Active</v>
      </c>
    </row>
    <row r="2950" spans="1:11" x14ac:dyDescent="0.25">
      <c r="A2950" t="str" cm="1">
        <f t="array" ref="A2950">"EMP" &amp; TEXT(ROW() - ROW(employee[#Headers]), "0000")</f>
        <v>EMP2949</v>
      </c>
      <c r="B2950" t="s">
        <v>9</v>
      </c>
      <c r="C2950">
        <v>2012</v>
      </c>
      <c r="D2950" t="s">
        <v>10</v>
      </c>
      <c r="E2950">
        <v>3</v>
      </c>
      <c r="F2950">
        <v>28</v>
      </c>
      <c r="G2950" t="s">
        <v>14</v>
      </c>
      <c r="H2950" t="s">
        <v>12</v>
      </c>
      <c r="I2950">
        <v>3</v>
      </c>
      <c r="J2950">
        <v>0</v>
      </c>
      <c r="K2950" t="str">
        <f>IF(employee[[#This Row],[LeaveOrNot]]=1, "Leave", "Active")</f>
        <v>Active</v>
      </c>
    </row>
    <row r="2951" spans="1:11" x14ac:dyDescent="0.25">
      <c r="A2951" t="str" cm="1">
        <f t="array" ref="A2951">"EMP" &amp; TEXT(ROW() - ROW(employee[#Headers]), "0000")</f>
        <v>EMP2950</v>
      </c>
      <c r="B2951" t="s">
        <v>9</v>
      </c>
      <c r="C2951">
        <v>2015</v>
      </c>
      <c r="D2951" t="s">
        <v>10</v>
      </c>
      <c r="E2951">
        <v>3</v>
      </c>
      <c r="F2951">
        <v>26</v>
      </c>
      <c r="G2951" t="s">
        <v>11</v>
      </c>
      <c r="H2951" t="s">
        <v>12</v>
      </c>
      <c r="I2951">
        <v>4</v>
      </c>
      <c r="J2951">
        <v>0</v>
      </c>
      <c r="K2951" t="str">
        <f>IF(employee[[#This Row],[LeaveOrNot]]=1, "Leave", "Active")</f>
        <v>Active</v>
      </c>
    </row>
    <row r="2952" spans="1:11" x14ac:dyDescent="0.25">
      <c r="A2952" t="str" cm="1">
        <f t="array" ref="A2952">"EMP" &amp; TEXT(ROW() - ROW(employee[#Headers]), "0000")</f>
        <v>EMP2951</v>
      </c>
      <c r="B2952" t="s">
        <v>16</v>
      </c>
      <c r="C2952">
        <v>2017</v>
      </c>
      <c r="D2952" t="s">
        <v>15</v>
      </c>
      <c r="E2952">
        <v>3</v>
      </c>
      <c r="F2952">
        <v>27</v>
      </c>
      <c r="G2952" t="s">
        <v>11</v>
      </c>
      <c r="H2952" t="s">
        <v>12</v>
      </c>
      <c r="I2952">
        <v>5</v>
      </c>
      <c r="J2952">
        <v>0</v>
      </c>
      <c r="K2952" t="str">
        <f>IF(employee[[#This Row],[LeaveOrNot]]=1, "Leave", "Active")</f>
        <v>Active</v>
      </c>
    </row>
    <row r="2953" spans="1:11" x14ac:dyDescent="0.25">
      <c r="A2953" t="str" cm="1">
        <f t="array" ref="A2953">"EMP" &amp; TEXT(ROW() - ROW(employee[#Headers]), "0000")</f>
        <v>EMP2952</v>
      </c>
      <c r="B2953" t="s">
        <v>9</v>
      </c>
      <c r="C2953">
        <v>2013</v>
      </c>
      <c r="D2953" t="s">
        <v>13</v>
      </c>
      <c r="E2953">
        <v>2</v>
      </c>
      <c r="F2953">
        <v>30</v>
      </c>
      <c r="G2953" t="s">
        <v>14</v>
      </c>
      <c r="H2953" t="s">
        <v>12</v>
      </c>
      <c r="I2953">
        <v>5</v>
      </c>
      <c r="J2953">
        <v>1</v>
      </c>
      <c r="K2953" t="str">
        <f>IF(employee[[#This Row],[LeaveOrNot]]=1, "Leave", "Active")</f>
        <v>Leave</v>
      </c>
    </row>
    <row r="2954" spans="1:11" x14ac:dyDescent="0.25">
      <c r="A2954" t="str" cm="1">
        <f t="array" ref="A2954">"EMP" &amp; TEXT(ROW() - ROW(employee[#Headers]), "0000")</f>
        <v>EMP2953</v>
      </c>
      <c r="B2954" t="s">
        <v>9</v>
      </c>
      <c r="C2954">
        <v>2013</v>
      </c>
      <c r="D2954" t="s">
        <v>13</v>
      </c>
      <c r="E2954">
        <v>3</v>
      </c>
      <c r="F2954">
        <v>28</v>
      </c>
      <c r="G2954" t="s">
        <v>11</v>
      </c>
      <c r="H2954" t="s">
        <v>12</v>
      </c>
      <c r="I2954">
        <v>0</v>
      </c>
      <c r="J2954">
        <v>0</v>
      </c>
      <c r="K2954" t="str">
        <f>IF(employee[[#This Row],[LeaveOrNot]]=1, "Leave", "Active")</f>
        <v>Active</v>
      </c>
    </row>
    <row r="2955" spans="1:11" x14ac:dyDescent="0.25">
      <c r="A2955" t="str" cm="1">
        <f t="array" ref="A2955">"EMP" &amp; TEXT(ROW() - ROW(employee[#Headers]), "0000")</f>
        <v>EMP2954</v>
      </c>
      <c r="B2955" t="s">
        <v>9</v>
      </c>
      <c r="C2955">
        <v>2012</v>
      </c>
      <c r="D2955" t="s">
        <v>13</v>
      </c>
      <c r="E2955">
        <v>3</v>
      </c>
      <c r="F2955">
        <v>26</v>
      </c>
      <c r="G2955" t="s">
        <v>11</v>
      </c>
      <c r="H2955" t="s">
        <v>12</v>
      </c>
      <c r="I2955">
        <v>4</v>
      </c>
      <c r="J2955">
        <v>0</v>
      </c>
      <c r="K2955" t="str">
        <f>IF(employee[[#This Row],[LeaveOrNot]]=1, "Leave", "Active")</f>
        <v>Active</v>
      </c>
    </row>
    <row r="2956" spans="1:11" x14ac:dyDescent="0.25">
      <c r="A2956" t="str" cm="1">
        <f t="array" ref="A2956">"EMP" &amp; TEXT(ROW() - ROW(employee[#Headers]), "0000")</f>
        <v>EMP2955</v>
      </c>
      <c r="B2956" t="s">
        <v>9</v>
      </c>
      <c r="C2956">
        <v>2016</v>
      </c>
      <c r="D2956" t="s">
        <v>10</v>
      </c>
      <c r="E2956">
        <v>3</v>
      </c>
      <c r="F2956">
        <v>28</v>
      </c>
      <c r="G2956" t="s">
        <v>11</v>
      </c>
      <c r="H2956" t="s">
        <v>12</v>
      </c>
      <c r="I2956">
        <v>3</v>
      </c>
      <c r="J2956">
        <v>1</v>
      </c>
      <c r="K2956" t="str">
        <f>IF(employee[[#This Row],[LeaveOrNot]]=1, "Leave", "Active")</f>
        <v>Leave</v>
      </c>
    </row>
    <row r="2957" spans="1:11" x14ac:dyDescent="0.25">
      <c r="A2957" t="str" cm="1">
        <f t="array" ref="A2957">"EMP" &amp; TEXT(ROW() - ROW(employee[#Headers]), "0000")</f>
        <v>EMP2956</v>
      </c>
      <c r="B2957" t="s">
        <v>16</v>
      </c>
      <c r="C2957">
        <v>2015</v>
      </c>
      <c r="D2957" t="s">
        <v>13</v>
      </c>
      <c r="E2957">
        <v>3</v>
      </c>
      <c r="F2957">
        <v>26</v>
      </c>
      <c r="G2957" t="s">
        <v>11</v>
      </c>
      <c r="H2957" t="s">
        <v>12</v>
      </c>
      <c r="I2957">
        <v>4</v>
      </c>
      <c r="J2957">
        <v>1</v>
      </c>
      <c r="K2957" t="str">
        <f>IF(employee[[#This Row],[LeaveOrNot]]=1, "Leave", "Active")</f>
        <v>Leave</v>
      </c>
    </row>
    <row r="2958" spans="1:11" x14ac:dyDescent="0.25">
      <c r="A2958" t="str" cm="1">
        <f t="array" ref="A2958">"EMP" &amp; TEXT(ROW() - ROW(employee[#Headers]), "0000")</f>
        <v>EMP2957</v>
      </c>
      <c r="B2958" t="s">
        <v>9</v>
      </c>
      <c r="C2958">
        <v>2017</v>
      </c>
      <c r="D2958" t="s">
        <v>15</v>
      </c>
      <c r="E2958">
        <v>2</v>
      </c>
      <c r="F2958">
        <v>26</v>
      </c>
      <c r="G2958" t="s">
        <v>14</v>
      </c>
      <c r="H2958" t="s">
        <v>12</v>
      </c>
      <c r="I2958">
        <v>4</v>
      </c>
      <c r="J2958">
        <v>0</v>
      </c>
      <c r="K2958" t="str">
        <f>IF(employee[[#This Row],[LeaveOrNot]]=1, "Leave", "Active")</f>
        <v>Active</v>
      </c>
    </row>
    <row r="2959" spans="1:11" x14ac:dyDescent="0.25">
      <c r="A2959" t="str" cm="1">
        <f t="array" ref="A2959">"EMP" &amp; TEXT(ROW() - ROW(employee[#Headers]), "0000")</f>
        <v>EMP2958</v>
      </c>
      <c r="B2959" t="s">
        <v>16</v>
      </c>
      <c r="C2959">
        <v>2017</v>
      </c>
      <c r="D2959" t="s">
        <v>10</v>
      </c>
      <c r="E2959">
        <v>2</v>
      </c>
      <c r="F2959">
        <v>26</v>
      </c>
      <c r="G2959" t="s">
        <v>11</v>
      </c>
      <c r="H2959" t="s">
        <v>12</v>
      </c>
      <c r="I2959">
        <v>4</v>
      </c>
      <c r="J2959">
        <v>1</v>
      </c>
      <c r="K2959" t="str">
        <f>IF(employee[[#This Row],[LeaveOrNot]]=1, "Leave", "Active")</f>
        <v>Leave</v>
      </c>
    </row>
    <row r="2960" spans="1:11" x14ac:dyDescent="0.25">
      <c r="A2960" t="str" cm="1">
        <f t="array" ref="A2960">"EMP" &amp; TEXT(ROW() - ROW(employee[#Headers]), "0000")</f>
        <v>EMP2959</v>
      </c>
      <c r="B2960" t="s">
        <v>9</v>
      </c>
      <c r="C2960">
        <v>2014</v>
      </c>
      <c r="D2960" t="s">
        <v>10</v>
      </c>
      <c r="E2960">
        <v>3</v>
      </c>
      <c r="F2960">
        <v>30</v>
      </c>
      <c r="G2960" t="s">
        <v>14</v>
      </c>
      <c r="H2960" t="s">
        <v>12</v>
      </c>
      <c r="I2960">
        <v>2</v>
      </c>
      <c r="J2960">
        <v>0</v>
      </c>
      <c r="K2960" t="str">
        <f>IF(employee[[#This Row],[LeaveOrNot]]=1, "Leave", "Active")</f>
        <v>Active</v>
      </c>
    </row>
    <row r="2961" spans="1:11" x14ac:dyDescent="0.25">
      <c r="A2961" t="str" cm="1">
        <f t="array" ref="A2961">"EMP" &amp; TEXT(ROW() - ROW(employee[#Headers]), "0000")</f>
        <v>EMP2960</v>
      </c>
      <c r="B2961" t="s">
        <v>9</v>
      </c>
      <c r="C2961">
        <v>2014</v>
      </c>
      <c r="D2961" t="s">
        <v>10</v>
      </c>
      <c r="E2961">
        <v>3</v>
      </c>
      <c r="F2961">
        <v>29</v>
      </c>
      <c r="G2961" t="s">
        <v>14</v>
      </c>
      <c r="H2961" t="s">
        <v>12</v>
      </c>
      <c r="I2961">
        <v>2</v>
      </c>
      <c r="J2961">
        <v>0</v>
      </c>
      <c r="K2961" t="str">
        <f>IF(employee[[#This Row],[LeaveOrNot]]=1, "Leave", "Active")</f>
        <v>Active</v>
      </c>
    </row>
    <row r="2962" spans="1:11" x14ac:dyDescent="0.25">
      <c r="A2962" t="str" cm="1">
        <f t="array" ref="A2962">"EMP" &amp; TEXT(ROW() - ROW(employee[#Headers]), "0000")</f>
        <v>EMP2961</v>
      </c>
      <c r="B2962" t="s">
        <v>9</v>
      </c>
      <c r="C2962">
        <v>2017</v>
      </c>
      <c r="D2962" t="s">
        <v>13</v>
      </c>
      <c r="E2962">
        <v>3</v>
      </c>
      <c r="F2962">
        <v>26</v>
      </c>
      <c r="G2962" t="s">
        <v>11</v>
      </c>
      <c r="H2962" t="s">
        <v>17</v>
      </c>
      <c r="I2962">
        <v>4</v>
      </c>
      <c r="J2962">
        <v>0</v>
      </c>
      <c r="K2962" t="str">
        <f>IF(employee[[#This Row],[LeaveOrNot]]=1, "Leave", "Active")</f>
        <v>Active</v>
      </c>
    </row>
    <row r="2963" spans="1:11" x14ac:dyDescent="0.25">
      <c r="A2963" t="str" cm="1">
        <f t="array" ref="A2963">"EMP" &amp; TEXT(ROW() - ROW(employee[#Headers]), "0000")</f>
        <v>EMP2962</v>
      </c>
      <c r="B2963" t="s">
        <v>9</v>
      </c>
      <c r="C2963">
        <v>2013</v>
      </c>
      <c r="D2963" t="s">
        <v>10</v>
      </c>
      <c r="E2963">
        <v>3</v>
      </c>
      <c r="F2963">
        <v>28</v>
      </c>
      <c r="G2963" t="s">
        <v>11</v>
      </c>
      <c r="H2963" t="s">
        <v>12</v>
      </c>
      <c r="I2963">
        <v>0</v>
      </c>
      <c r="J2963">
        <v>0</v>
      </c>
      <c r="K2963" t="str">
        <f>IF(employee[[#This Row],[LeaveOrNot]]=1, "Leave", "Active")</f>
        <v>Active</v>
      </c>
    </row>
    <row r="2964" spans="1:11" x14ac:dyDescent="0.25">
      <c r="A2964" t="str" cm="1">
        <f t="array" ref="A2964">"EMP" &amp; TEXT(ROW() - ROW(employee[#Headers]), "0000")</f>
        <v>EMP2963</v>
      </c>
      <c r="B2964" t="s">
        <v>9</v>
      </c>
      <c r="C2964">
        <v>2018</v>
      </c>
      <c r="D2964" t="s">
        <v>10</v>
      </c>
      <c r="E2964">
        <v>3</v>
      </c>
      <c r="F2964">
        <v>29</v>
      </c>
      <c r="G2964" t="s">
        <v>11</v>
      </c>
      <c r="H2964" t="s">
        <v>12</v>
      </c>
      <c r="I2964">
        <v>1</v>
      </c>
      <c r="J2964">
        <v>1</v>
      </c>
      <c r="K2964" t="str">
        <f>IF(employee[[#This Row],[LeaveOrNot]]=1, "Leave", "Active")</f>
        <v>Leave</v>
      </c>
    </row>
    <row r="2965" spans="1:11" x14ac:dyDescent="0.25">
      <c r="A2965" t="str" cm="1">
        <f t="array" ref="A2965">"EMP" &amp; TEXT(ROW() - ROW(employee[#Headers]), "0000")</f>
        <v>EMP2964</v>
      </c>
      <c r="B2965" t="s">
        <v>9</v>
      </c>
      <c r="C2965">
        <v>2016</v>
      </c>
      <c r="D2965" t="s">
        <v>10</v>
      </c>
      <c r="E2965">
        <v>3</v>
      </c>
      <c r="F2965">
        <v>30</v>
      </c>
      <c r="G2965" t="s">
        <v>14</v>
      </c>
      <c r="H2965" t="s">
        <v>12</v>
      </c>
      <c r="I2965">
        <v>3</v>
      </c>
      <c r="J2965">
        <v>0</v>
      </c>
      <c r="K2965" t="str">
        <f>IF(employee[[#This Row],[LeaveOrNot]]=1, "Leave", "Active")</f>
        <v>Active</v>
      </c>
    </row>
    <row r="2966" spans="1:11" x14ac:dyDescent="0.25">
      <c r="A2966" t="str" cm="1">
        <f t="array" ref="A2966">"EMP" &amp; TEXT(ROW() - ROW(employee[#Headers]), "0000")</f>
        <v>EMP2965</v>
      </c>
      <c r="B2966" t="s">
        <v>9</v>
      </c>
      <c r="C2966">
        <v>2017</v>
      </c>
      <c r="D2966" t="s">
        <v>10</v>
      </c>
      <c r="E2966">
        <v>3</v>
      </c>
      <c r="F2966">
        <v>30</v>
      </c>
      <c r="G2966" t="s">
        <v>11</v>
      </c>
      <c r="H2966" t="s">
        <v>12</v>
      </c>
      <c r="I2966">
        <v>0</v>
      </c>
      <c r="J2966">
        <v>1</v>
      </c>
      <c r="K2966" t="str">
        <f>IF(employee[[#This Row],[LeaveOrNot]]=1, "Leave", "Active")</f>
        <v>Leave</v>
      </c>
    </row>
    <row r="2967" spans="1:11" x14ac:dyDescent="0.25">
      <c r="A2967" t="str" cm="1">
        <f t="array" ref="A2967">"EMP" &amp; TEXT(ROW() - ROW(employee[#Headers]), "0000")</f>
        <v>EMP2966</v>
      </c>
      <c r="B2967" t="s">
        <v>18</v>
      </c>
      <c r="C2967">
        <v>2015</v>
      </c>
      <c r="D2967" t="s">
        <v>15</v>
      </c>
      <c r="E2967">
        <v>3</v>
      </c>
      <c r="F2967">
        <v>29</v>
      </c>
      <c r="G2967" t="s">
        <v>11</v>
      </c>
      <c r="H2967" t="s">
        <v>12</v>
      </c>
      <c r="I2967">
        <v>4</v>
      </c>
      <c r="J2967">
        <v>0</v>
      </c>
      <c r="K2967" t="str">
        <f>IF(employee[[#This Row],[LeaveOrNot]]=1, "Leave", "Active")</f>
        <v>Active</v>
      </c>
    </row>
    <row r="2968" spans="1:11" x14ac:dyDescent="0.25">
      <c r="A2968" t="str" cm="1">
        <f t="array" ref="A2968">"EMP" &amp; TEXT(ROW() - ROW(employee[#Headers]), "0000")</f>
        <v>EMP2967</v>
      </c>
      <c r="B2968" t="s">
        <v>9</v>
      </c>
      <c r="C2968">
        <v>2017</v>
      </c>
      <c r="D2968" t="s">
        <v>15</v>
      </c>
      <c r="E2968">
        <v>2</v>
      </c>
      <c r="F2968">
        <v>26</v>
      </c>
      <c r="G2968" t="s">
        <v>14</v>
      </c>
      <c r="H2968" t="s">
        <v>12</v>
      </c>
      <c r="I2968">
        <v>4</v>
      </c>
      <c r="J2968">
        <v>0</v>
      </c>
      <c r="K2968" t="str">
        <f>IF(employee[[#This Row],[LeaveOrNot]]=1, "Leave", "Active")</f>
        <v>Active</v>
      </c>
    </row>
    <row r="2969" spans="1:11" x14ac:dyDescent="0.25">
      <c r="A2969" t="str" cm="1">
        <f t="array" ref="A2969">"EMP" &amp; TEXT(ROW() - ROW(employee[#Headers]), "0000")</f>
        <v>EMP2968</v>
      </c>
      <c r="B2969" t="s">
        <v>9</v>
      </c>
      <c r="C2969">
        <v>2013</v>
      </c>
      <c r="D2969" t="s">
        <v>10</v>
      </c>
      <c r="E2969">
        <v>3</v>
      </c>
      <c r="F2969">
        <v>26</v>
      </c>
      <c r="G2969" t="s">
        <v>14</v>
      </c>
      <c r="H2969" t="s">
        <v>12</v>
      </c>
      <c r="I2969">
        <v>4</v>
      </c>
      <c r="J2969">
        <v>0</v>
      </c>
      <c r="K2969" t="str">
        <f>IF(employee[[#This Row],[LeaveOrNot]]=1, "Leave", "Active")</f>
        <v>Active</v>
      </c>
    </row>
    <row r="2970" spans="1:11" x14ac:dyDescent="0.25">
      <c r="A2970" t="str" cm="1">
        <f t="array" ref="A2970">"EMP" &amp; TEXT(ROW() - ROW(employee[#Headers]), "0000")</f>
        <v>EMP2969</v>
      </c>
      <c r="B2970" t="s">
        <v>9</v>
      </c>
      <c r="C2970">
        <v>2014</v>
      </c>
      <c r="D2970" t="s">
        <v>10</v>
      </c>
      <c r="E2970">
        <v>1</v>
      </c>
      <c r="F2970">
        <v>28</v>
      </c>
      <c r="G2970" t="s">
        <v>14</v>
      </c>
      <c r="H2970" t="s">
        <v>12</v>
      </c>
      <c r="I2970">
        <v>5</v>
      </c>
      <c r="J2970">
        <v>0</v>
      </c>
      <c r="K2970" t="str">
        <f>IF(employee[[#This Row],[LeaveOrNot]]=1, "Leave", "Active")</f>
        <v>Active</v>
      </c>
    </row>
    <row r="2971" spans="1:11" x14ac:dyDescent="0.25">
      <c r="A2971" t="str" cm="1">
        <f t="array" ref="A2971">"EMP" &amp; TEXT(ROW() - ROW(employee[#Headers]), "0000")</f>
        <v>EMP2970</v>
      </c>
      <c r="B2971" t="s">
        <v>9</v>
      </c>
      <c r="C2971">
        <v>2014</v>
      </c>
      <c r="D2971" t="s">
        <v>13</v>
      </c>
      <c r="E2971">
        <v>3</v>
      </c>
      <c r="F2971">
        <v>30</v>
      </c>
      <c r="G2971" t="s">
        <v>11</v>
      </c>
      <c r="H2971" t="s">
        <v>12</v>
      </c>
      <c r="I2971">
        <v>0</v>
      </c>
      <c r="J2971">
        <v>0</v>
      </c>
      <c r="K2971" t="str">
        <f>IF(employee[[#This Row],[LeaveOrNot]]=1, "Leave", "Active")</f>
        <v>Active</v>
      </c>
    </row>
    <row r="2972" spans="1:11" x14ac:dyDescent="0.25">
      <c r="A2972" t="str" cm="1">
        <f t="array" ref="A2972">"EMP" &amp; TEXT(ROW() - ROW(employee[#Headers]), "0000")</f>
        <v>EMP2971</v>
      </c>
      <c r="B2972" t="s">
        <v>16</v>
      </c>
      <c r="C2972">
        <v>2012</v>
      </c>
      <c r="D2972" t="s">
        <v>10</v>
      </c>
      <c r="E2972">
        <v>3</v>
      </c>
      <c r="F2972">
        <v>26</v>
      </c>
      <c r="G2972" t="s">
        <v>14</v>
      </c>
      <c r="H2972" t="s">
        <v>12</v>
      </c>
      <c r="I2972">
        <v>4</v>
      </c>
      <c r="J2972">
        <v>1</v>
      </c>
      <c r="K2972" t="str">
        <f>IF(employee[[#This Row],[LeaveOrNot]]=1, "Leave", "Active")</f>
        <v>Leave</v>
      </c>
    </row>
    <row r="2973" spans="1:11" x14ac:dyDescent="0.25">
      <c r="A2973" t="str" cm="1">
        <f t="array" ref="A2973">"EMP" &amp; TEXT(ROW() - ROW(employee[#Headers]), "0000")</f>
        <v>EMP2972</v>
      </c>
      <c r="B2973" t="s">
        <v>9</v>
      </c>
      <c r="C2973">
        <v>2013</v>
      </c>
      <c r="D2973" t="s">
        <v>15</v>
      </c>
      <c r="E2973">
        <v>2</v>
      </c>
      <c r="F2973">
        <v>26</v>
      </c>
      <c r="G2973" t="s">
        <v>14</v>
      </c>
      <c r="H2973" t="s">
        <v>12</v>
      </c>
      <c r="I2973">
        <v>4</v>
      </c>
      <c r="J2973">
        <v>1</v>
      </c>
      <c r="K2973" t="str">
        <f>IF(employee[[#This Row],[LeaveOrNot]]=1, "Leave", "Active")</f>
        <v>Leave</v>
      </c>
    </row>
    <row r="2974" spans="1:11" x14ac:dyDescent="0.25">
      <c r="A2974" t="str" cm="1">
        <f t="array" ref="A2974">"EMP" &amp; TEXT(ROW() - ROW(employee[#Headers]), "0000")</f>
        <v>EMP2973</v>
      </c>
      <c r="B2974" t="s">
        <v>9</v>
      </c>
      <c r="C2974">
        <v>2015</v>
      </c>
      <c r="D2974" t="s">
        <v>10</v>
      </c>
      <c r="E2974">
        <v>3</v>
      </c>
      <c r="F2974">
        <v>26</v>
      </c>
      <c r="G2974" t="s">
        <v>11</v>
      </c>
      <c r="H2974" t="s">
        <v>12</v>
      </c>
      <c r="I2974">
        <v>4</v>
      </c>
      <c r="J2974">
        <v>0</v>
      </c>
      <c r="K2974" t="str">
        <f>IF(employee[[#This Row],[LeaveOrNot]]=1, "Leave", "Active")</f>
        <v>Active</v>
      </c>
    </row>
    <row r="2975" spans="1:11" x14ac:dyDescent="0.25">
      <c r="A2975" t="str" cm="1">
        <f t="array" ref="A2975">"EMP" &amp; TEXT(ROW() - ROW(employee[#Headers]), "0000")</f>
        <v>EMP2974</v>
      </c>
      <c r="B2975" t="s">
        <v>9</v>
      </c>
      <c r="C2975">
        <v>2016</v>
      </c>
      <c r="D2975" t="s">
        <v>15</v>
      </c>
      <c r="E2975">
        <v>3</v>
      </c>
      <c r="F2975">
        <v>29</v>
      </c>
      <c r="G2975" t="s">
        <v>14</v>
      </c>
      <c r="H2975" t="s">
        <v>12</v>
      </c>
      <c r="I2975">
        <v>0</v>
      </c>
      <c r="J2975">
        <v>0</v>
      </c>
      <c r="K2975" t="str">
        <f>IF(employee[[#This Row],[LeaveOrNot]]=1, "Leave", "Active")</f>
        <v>Active</v>
      </c>
    </row>
    <row r="2976" spans="1:11" x14ac:dyDescent="0.25">
      <c r="A2976" t="str" cm="1">
        <f t="array" ref="A2976">"EMP" &amp; TEXT(ROW() - ROW(employee[#Headers]), "0000")</f>
        <v>EMP2975</v>
      </c>
      <c r="B2976" t="s">
        <v>9</v>
      </c>
      <c r="C2976">
        <v>2015</v>
      </c>
      <c r="D2976" t="s">
        <v>10</v>
      </c>
      <c r="E2976">
        <v>3</v>
      </c>
      <c r="F2976">
        <v>27</v>
      </c>
      <c r="G2976" t="s">
        <v>14</v>
      </c>
      <c r="H2976" t="s">
        <v>12</v>
      </c>
      <c r="I2976">
        <v>5</v>
      </c>
      <c r="J2976">
        <v>0</v>
      </c>
      <c r="K2976" t="str">
        <f>IF(employee[[#This Row],[LeaveOrNot]]=1, "Leave", "Active")</f>
        <v>Active</v>
      </c>
    </row>
    <row r="2977" spans="1:11" x14ac:dyDescent="0.25">
      <c r="A2977" t="str" cm="1">
        <f t="array" ref="A2977">"EMP" &amp; TEXT(ROW() - ROW(employee[#Headers]), "0000")</f>
        <v>EMP2976</v>
      </c>
      <c r="B2977" t="s">
        <v>16</v>
      </c>
      <c r="C2977">
        <v>2018</v>
      </c>
      <c r="D2977" t="s">
        <v>15</v>
      </c>
      <c r="E2977">
        <v>3</v>
      </c>
      <c r="F2977">
        <v>28</v>
      </c>
      <c r="G2977" t="s">
        <v>14</v>
      </c>
      <c r="H2977" t="s">
        <v>12</v>
      </c>
      <c r="I2977">
        <v>2</v>
      </c>
      <c r="J2977">
        <v>1</v>
      </c>
      <c r="K2977" t="str">
        <f>IF(employee[[#This Row],[LeaveOrNot]]=1, "Leave", "Active")</f>
        <v>Leave</v>
      </c>
    </row>
    <row r="2978" spans="1:11" x14ac:dyDescent="0.25">
      <c r="A2978" t="str" cm="1">
        <f t="array" ref="A2978">"EMP" &amp; TEXT(ROW() - ROW(employee[#Headers]), "0000")</f>
        <v>EMP2977</v>
      </c>
      <c r="B2978" t="s">
        <v>18</v>
      </c>
      <c r="C2978">
        <v>2015</v>
      </c>
      <c r="D2978" t="s">
        <v>15</v>
      </c>
      <c r="E2978">
        <v>2</v>
      </c>
      <c r="F2978">
        <v>27</v>
      </c>
      <c r="G2978" t="s">
        <v>14</v>
      </c>
      <c r="H2978" t="s">
        <v>12</v>
      </c>
      <c r="I2978">
        <v>5</v>
      </c>
      <c r="J2978">
        <v>0</v>
      </c>
      <c r="K2978" t="str">
        <f>IF(employee[[#This Row],[LeaveOrNot]]=1, "Leave", "Active")</f>
        <v>Active</v>
      </c>
    </row>
    <row r="2979" spans="1:11" x14ac:dyDescent="0.25">
      <c r="A2979" t="str" cm="1">
        <f t="array" ref="A2979">"EMP" &amp; TEXT(ROW() - ROW(employee[#Headers]), "0000")</f>
        <v>EMP2978</v>
      </c>
      <c r="B2979" t="s">
        <v>16</v>
      </c>
      <c r="C2979">
        <v>2013</v>
      </c>
      <c r="D2979" t="s">
        <v>13</v>
      </c>
      <c r="E2979">
        <v>1</v>
      </c>
      <c r="F2979">
        <v>30</v>
      </c>
      <c r="G2979" t="s">
        <v>11</v>
      </c>
      <c r="H2979" t="s">
        <v>12</v>
      </c>
      <c r="I2979">
        <v>1</v>
      </c>
      <c r="J2979">
        <v>0</v>
      </c>
      <c r="K2979" t="str">
        <f>IF(employee[[#This Row],[LeaveOrNot]]=1, "Leave", "Active")</f>
        <v>Active</v>
      </c>
    </row>
    <row r="2980" spans="1:11" x14ac:dyDescent="0.25">
      <c r="A2980" t="str" cm="1">
        <f t="array" ref="A2980">"EMP" &amp; TEXT(ROW() - ROW(employee[#Headers]), "0000")</f>
        <v>EMP2979</v>
      </c>
      <c r="B2980" t="s">
        <v>9</v>
      </c>
      <c r="C2980">
        <v>2012</v>
      </c>
      <c r="D2980" t="s">
        <v>13</v>
      </c>
      <c r="E2980">
        <v>3</v>
      </c>
      <c r="F2980">
        <v>26</v>
      </c>
      <c r="G2980" t="s">
        <v>11</v>
      </c>
      <c r="H2980" t="s">
        <v>12</v>
      </c>
      <c r="I2980">
        <v>4</v>
      </c>
      <c r="J2980">
        <v>0</v>
      </c>
      <c r="K2980" t="str">
        <f>IF(employee[[#This Row],[LeaveOrNot]]=1, "Leave", "Active")</f>
        <v>Active</v>
      </c>
    </row>
    <row r="2981" spans="1:11" x14ac:dyDescent="0.25">
      <c r="A2981" t="str" cm="1">
        <f t="array" ref="A2981">"EMP" &amp; TEXT(ROW() - ROW(employee[#Headers]), "0000")</f>
        <v>EMP2980</v>
      </c>
      <c r="B2981" t="s">
        <v>9</v>
      </c>
      <c r="C2981">
        <v>2015</v>
      </c>
      <c r="D2981" t="s">
        <v>13</v>
      </c>
      <c r="E2981">
        <v>2</v>
      </c>
      <c r="F2981">
        <v>26</v>
      </c>
      <c r="G2981" t="s">
        <v>14</v>
      </c>
      <c r="H2981" t="s">
        <v>17</v>
      </c>
      <c r="I2981">
        <v>4</v>
      </c>
      <c r="J2981">
        <v>1</v>
      </c>
      <c r="K2981" t="str">
        <f>IF(employee[[#This Row],[LeaveOrNot]]=1, "Leave", "Active")</f>
        <v>Leave</v>
      </c>
    </row>
    <row r="2982" spans="1:11" x14ac:dyDescent="0.25">
      <c r="A2982" t="str" cm="1">
        <f t="array" ref="A2982">"EMP" &amp; TEXT(ROW() - ROW(employee[#Headers]), "0000")</f>
        <v>EMP2981</v>
      </c>
      <c r="B2982" t="s">
        <v>9</v>
      </c>
      <c r="C2982">
        <v>2018</v>
      </c>
      <c r="D2982" t="s">
        <v>15</v>
      </c>
      <c r="E2982">
        <v>3</v>
      </c>
      <c r="F2982">
        <v>30</v>
      </c>
      <c r="G2982" t="s">
        <v>14</v>
      </c>
      <c r="H2982" t="s">
        <v>17</v>
      </c>
      <c r="I2982">
        <v>3</v>
      </c>
      <c r="J2982">
        <v>1</v>
      </c>
      <c r="K2982" t="str">
        <f>IF(employee[[#This Row],[LeaveOrNot]]=1, "Leave", "Active")</f>
        <v>Leave</v>
      </c>
    </row>
    <row r="2983" spans="1:11" x14ac:dyDescent="0.25">
      <c r="A2983" t="str" cm="1">
        <f t="array" ref="A2983">"EMP" &amp; TEXT(ROW() - ROW(employee[#Headers]), "0000")</f>
        <v>EMP2982</v>
      </c>
      <c r="B2983" t="s">
        <v>18</v>
      </c>
      <c r="C2983">
        <v>2013</v>
      </c>
      <c r="D2983" t="s">
        <v>15</v>
      </c>
      <c r="E2983">
        <v>3</v>
      </c>
      <c r="F2983">
        <v>30</v>
      </c>
      <c r="G2983" t="s">
        <v>11</v>
      </c>
      <c r="H2983" t="s">
        <v>12</v>
      </c>
      <c r="I2983">
        <v>5</v>
      </c>
      <c r="J2983">
        <v>0</v>
      </c>
      <c r="K2983" t="str">
        <f>IF(employee[[#This Row],[LeaveOrNot]]=1, "Leave", "Active")</f>
        <v>Active</v>
      </c>
    </row>
    <row r="2984" spans="1:11" x14ac:dyDescent="0.25">
      <c r="A2984" t="str" cm="1">
        <f t="array" ref="A2984">"EMP" &amp; TEXT(ROW() - ROW(employee[#Headers]), "0000")</f>
        <v>EMP2983</v>
      </c>
      <c r="B2984" t="s">
        <v>9</v>
      </c>
      <c r="C2984">
        <v>2013</v>
      </c>
      <c r="D2984" t="s">
        <v>10</v>
      </c>
      <c r="E2984">
        <v>3</v>
      </c>
      <c r="F2984">
        <v>28</v>
      </c>
      <c r="G2984" t="s">
        <v>11</v>
      </c>
      <c r="H2984" t="s">
        <v>12</v>
      </c>
      <c r="I2984">
        <v>0</v>
      </c>
      <c r="J2984">
        <v>0</v>
      </c>
      <c r="K2984" t="str">
        <f>IF(employee[[#This Row],[LeaveOrNot]]=1, "Leave", "Active")</f>
        <v>Active</v>
      </c>
    </row>
    <row r="2985" spans="1:11" x14ac:dyDescent="0.25">
      <c r="A2985" t="str" cm="1">
        <f t="array" ref="A2985">"EMP" &amp; TEXT(ROW() - ROW(employee[#Headers]), "0000")</f>
        <v>EMP2984</v>
      </c>
      <c r="B2985" t="s">
        <v>16</v>
      </c>
      <c r="C2985">
        <v>2014</v>
      </c>
      <c r="D2985" t="s">
        <v>15</v>
      </c>
      <c r="E2985">
        <v>3</v>
      </c>
      <c r="F2985">
        <v>26</v>
      </c>
      <c r="G2985" t="s">
        <v>11</v>
      </c>
      <c r="H2985" t="s">
        <v>17</v>
      </c>
      <c r="I2985">
        <v>4</v>
      </c>
      <c r="J2985">
        <v>1</v>
      </c>
      <c r="K2985" t="str">
        <f>IF(employee[[#This Row],[LeaveOrNot]]=1, "Leave", "Active")</f>
        <v>Leave</v>
      </c>
    </row>
    <row r="2986" spans="1:11" x14ac:dyDescent="0.25">
      <c r="A2986" t="str" cm="1">
        <f t="array" ref="A2986">"EMP" &amp; TEXT(ROW() - ROW(employee[#Headers]), "0000")</f>
        <v>EMP2985</v>
      </c>
      <c r="B2986" t="s">
        <v>9</v>
      </c>
      <c r="C2986">
        <v>2017</v>
      </c>
      <c r="D2986" t="s">
        <v>10</v>
      </c>
      <c r="E2986">
        <v>3</v>
      </c>
      <c r="F2986">
        <v>29</v>
      </c>
      <c r="G2986" t="s">
        <v>11</v>
      </c>
      <c r="H2986" t="s">
        <v>12</v>
      </c>
      <c r="I2986">
        <v>1</v>
      </c>
      <c r="J2986">
        <v>0</v>
      </c>
      <c r="K2986" t="str">
        <f>IF(employee[[#This Row],[LeaveOrNot]]=1, "Leave", "Active")</f>
        <v>Active</v>
      </c>
    </row>
    <row r="2987" spans="1:11" x14ac:dyDescent="0.25">
      <c r="A2987" t="str" cm="1">
        <f t="array" ref="A2987">"EMP" &amp; TEXT(ROW() - ROW(employee[#Headers]), "0000")</f>
        <v>EMP2986</v>
      </c>
      <c r="B2987" t="s">
        <v>9</v>
      </c>
      <c r="C2987">
        <v>2013</v>
      </c>
      <c r="D2987" t="s">
        <v>10</v>
      </c>
      <c r="E2987">
        <v>3</v>
      </c>
      <c r="F2987">
        <v>26</v>
      </c>
      <c r="G2987" t="s">
        <v>11</v>
      </c>
      <c r="H2987" t="s">
        <v>12</v>
      </c>
      <c r="I2987">
        <v>4</v>
      </c>
      <c r="J2987">
        <v>0</v>
      </c>
      <c r="K2987" t="str">
        <f>IF(employee[[#This Row],[LeaveOrNot]]=1, "Leave", "Active")</f>
        <v>Active</v>
      </c>
    </row>
    <row r="2988" spans="1:11" x14ac:dyDescent="0.25">
      <c r="A2988" t="str" cm="1">
        <f t="array" ref="A2988">"EMP" &amp; TEXT(ROW() - ROW(employee[#Headers]), "0000")</f>
        <v>EMP2987</v>
      </c>
      <c r="B2988" t="s">
        <v>9</v>
      </c>
      <c r="C2988">
        <v>2012</v>
      </c>
      <c r="D2988" t="s">
        <v>13</v>
      </c>
      <c r="E2988">
        <v>3</v>
      </c>
      <c r="F2988">
        <v>26</v>
      </c>
      <c r="G2988" t="s">
        <v>11</v>
      </c>
      <c r="H2988" t="s">
        <v>12</v>
      </c>
      <c r="I2988">
        <v>4</v>
      </c>
      <c r="J2988">
        <v>0</v>
      </c>
      <c r="K2988" t="str">
        <f>IF(employee[[#This Row],[LeaveOrNot]]=1, "Leave", "Active")</f>
        <v>Active</v>
      </c>
    </row>
    <row r="2989" spans="1:11" x14ac:dyDescent="0.25">
      <c r="A2989" t="str" cm="1">
        <f t="array" ref="A2989">"EMP" &amp; TEXT(ROW() - ROW(employee[#Headers]), "0000")</f>
        <v>EMP2988</v>
      </c>
      <c r="B2989" t="s">
        <v>9</v>
      </c>
      <c r="C2989">
        <v>2014</v>
      </c>
      <c r="D2989" t="s">
        <v>13</v>
      </c>
      <c r="E2989">
        <v>3</v>
      </c>
      <c r="F2989">
        <v>26</v>
      </c>
      <c r="G2989" t="s">
        <v>11</v>
      </c>
      <c r="H2989" t="s">
        <v>12</v>
      </c>
      <c r="I2989">
        <v>4</v>
      </c>
      <c r="J2989">
        <v>0</v>
      </c>
      <c r="K2989" t="str">
        <f>IF(employee[[#This Row],[LeaveOrNot]]=1, "Leave", "Active")</f>
        <v>Active</v>
      </c>
    </row>
    <row r="2990" spans="1:11" x14ac:dyDescent="0.25">
      <c r="A2990" t="str" cm="1">
        <f t="array" ref="A2990">"EMP" &amp; TEXT(ROW() - ROW(employee[#Headers]), "0000")</f>
        <v>EMP2989</v>
      </c>
      <c r="B2990" t="s">
        <v>9</v>
      </c>
      <c r="C2990">
        <v>2015</v>
      </c>
      <c r="D2990" t="s">
        <v>13</v>
      </c>
      <c r="E2990">
        <v>3</v>
      </c>
      <c r="F2990">
        <v>29</v>
      </c>
      <c r="G2990" t="s">
        <v>11</v>
      </c>
      <c r="H2990" t="s">
        <v>12</v>
      </c>
      <c r="I2990">
        <v>0</v>
      </c>
      <c r="J2990">
        <v>0</v>
      </c>
      <c r="K2990" t="str">
        <f>IF(employee[[#This Row],[LeaveOrNot]]=1, "Leave", "Active")</f>
        <v>Active</v>
      </c>
    </row>
    <row r="2991" spans="1:11" x14ac:dyDescent="0.25">
      <c r="A2991" t="str" cm="1">
        <f t="array" ref="A2991">"EMP" &amp; TEXT(ROW() - ROW(employee[#Headers]), "0000")</f>
        <v>EMP2990</v>
      </c>
      <c r="B2991" t="s">
        <v>9</v>
      </c>
      <c r="C2991">
        <v>2014</v>
      </c>
      <c r="D2991" t="s">
        <v>10</v>
      </c>
      <c r="E2991">
        <v>1</v>
      </c>
      <c r="F2991">
        <v>26</v>
      </c>
      <c r="G2991" t="s">
        <v>11</v>
      </c>
      <c r="H2991" t="s">
        <v>12</v>
      </c>
      <c r="I2991">
        <v>4</v>
      </c>
      <c r="J2991">
        <v>0</v>
      </c>
      <c r="K2991" t="str">
        <f>IF(employee[[#This Row],[LeaveOrNot]]=1, "Leave", "Active")</f>
        <v>Active</v>
      </c>
    </row>
    <row r="2992" spans="1:11" x14ac:dyDescent="0.25">
      <c r="A2992" t="str" cm="1">
        <f t="array" ref="A2992">"EMP" &amp; TEXT(ROW() - ROW(employee[#Headers]), "0000")</f>
        <v>EMP2991</v>
      </c>
      <c r="B2992" t="s">
        <v>9</v>
      </c>
      <c r="C2992">
        <v>2018</v>
      </c>
      <c r="D2992" t="s">
        <v>10</v>
      </c>
      <c r="E2992">
        <v>3</v>
      </c>
      <c r="F2992">
        <v>36</v>
      </c>
      <c r="G2992" t="s">
        <v>11</v>
      </c>
      <c r="H2992" t="s">
        <v>12</v>
      </c>
      <c r="I2992">
        <v>2</v>
      </c>
      <c r="J2992">
        <v>1</v>
      </c>
      <c r="K2992" t="str">
        <f>IF(employee[[#This Row],[LeaveOrNot]]=1, "Leave", "Active")</f>
        <v>Leave</v>
      </c>
    </row>
    <row r="2993" spans="1:11" x14ac:dyDescent="0.25">
      <c r="A2993" t="str" cm="1">
        <f t="array" ref="A2993">"EMP" &amp; TEXT(ROW() - ROW(employee[#Headers]), "0000")</f>
        <v>EMP2992</v>
      </c>
      <c r="B2993" t="s">
        <v>9</v>
      </c>
      <c r="C2993">
        <v>2018</v>
      </c>
      <c r="D2993" t="s">
        <v>10</v>
      </c>
      <c r="E2993">
        <v>3</v>
      </c>
      <c r="F2993">
        <v>37</v>
      </c>
      <c r="G2993" t="s">
        <v>11</v>
      </c>
      <c r="H2993" t="s">
        <v>12</v>
      </c>
      <c r="I2993">
        <v>4</v>
      </c>
      <c r="J2993">
        <v>1</v>
      </c>
      <c r="K2993" t="str">
        <f>IF(employee[[#This Row],[LeaveOrNot]]=1, "Leave", "Active")</f>
        <v>Leave</v>
      </c>
    </row>
    <row r="2994" spans="1:11" x14ac:dyDescent="0.25">
      <c r="A2994" t="str" cm="1">
        <f t="array" ref="A2994">"EMP" &amp; TEXT(ROW() - ROW(employee[#Headers]), "0000")</f>
        <v>EMP2993</v>
      </c>
      <c r="B2994" t="s">
        <v>9</v>
      </c>
      <c r="C2994">
        <v>2015</v>
      </c>
      <c r="D2994" t="s">
        <v>13</v>
      </c>
      <c r="E2994">
        <v>3</v>
      </c>
      <c r="F2994">
        <v>35</v>
      </c>
      <c r="G2994" t="s">
        <v>14</v>
      </c>
      <c r="H2994" t="s">
        <v>12</v>
      </c>
      <c r="I2994">
        <v>0</v>
      </c>
      <c r="J2994">
        <v>1</v>
      </c>
      <c r="K2994" t="str">
        <f>IF(employee[[#This Row],[LeaveOrNot]]=1, "Leave", "Active")</f>
        <v>Leave</v>
      </c>
    </row>
    <row r="2995" spans="1:11" x14ac:dyDescent="0.25">
      <c r="A2995" t="str" cm="1">
        <f t="array" ref="A2995">"EMP" &amp; TEXT(ROW() - ROW(employee[#Headers]), "0000")</f>
        <v>EMP2994</v>
      </c>
      <c r="B2995" t="s">
        <v>9</v>
      </c>
      <c r="C2995">
        <v>2013</v>
      </c>
      <c r="D2995" t="s">
        <v>13</v>
      </c>
      <c r="E2995">
        <v>2</v>
      </c>
      <c r="F2995">
        <v>32</v>
      </c>
      <c r="G2995" t="s">
        <v>14</v>
      </c>
      <c r="H2995" t="s">
        <v>12</v>
      </c>
      <c r="I2995">
        <v>4</v>
      </c>
      <c r="J2995">
        <v>1</v>
      </c>
      <c r="K2995" t="str">
        <f>IF(employee[[#This Row],[LeaveOrNot]]=1, "Leave", "Active")</f>
        <v>Leave</v>
      </c>
    </row>
    <row r="2996" spans="1:11" x14ac:dyDescent="0.25">
      <c r="A2996" t="str" cm="1">
        <f t="array" ref="A2996">"EMP" &amp; TEXT(ROW() - ROW(employee[#Headers]), "0000")</f>
        <v>EMP2995</v>
      </c>
      <c r="B2996" t="s">
        <v>9</v>
      </c>
      <c r="C2996">
        <v>2013</v>
      </c>
      <c r="D2996" t="s">
        <v>13</v>
      </c>
      <c r="E2996">
        <v>1</v>
      </c>
      <c r="F2996">
        <v>39</v>
      </c>
      <c r="G2996" t="s">
        <v>14</v>
      </c>
      <c r="H2996" t="s">
        <v>12</v>
      </c>
      <c r="I2996">
        <v>0</v>
      </c>
      <c r="J2996">
        <v>1</v>
      </c>
      <c r="K2996" t="str">
        <f>IF(employee[[#This Row],[LeaveOrNot]]=1, "Leave", "Active")</f>
        <v>Leave</v>
      </c>
    </row>
    <row r="2997" spans="1:11" x14ac:dyDescent="0.25">
      <c r="A2997" t="str" cm="1">
        <f t="array" ref="A2997">"EMP" &amp; TEXT(ROW() - ROW(employee[#Headers]), "0000")</f>
        <v>EMP2996</v>
      </c>
      <c r="B2997" t="s">
        <v>9</v>
      </c>
      <c r="C2997">
        <v>2018</v>
      </c>
      <c r="D2997" t="s">
        <v>13</v>
      </c>
      <c r="E2997">
        <v>3</v>
      </c>
      <c r="F2997">
        <v>32</v>
      </c>
      <c r="G2997" t="s">
        <v>11</v>
      </c>
      <c r="H2997" t="s">
        <v>12</v>
      </c>
      <c r="I2997">
        <v>1</v>
      </c>
      <c r="J2997">
        <v>1</v>
      </c>
      <c r="K2997" t="str">
        <f>IF(employee[[#This Row],[LeaveOrNot]]=1, "Leave", "Active")</f>
        <v>Leave</v>
      </c>
    </row>
    <row r="2998" spans="1:11" x14ac:dyDescent="0.25">
      <c r="A2998" t="str" cm="1">
        <f t="array" ref="A2998">"EMP" &amp; TEXT(ROW() - ROW(employee[#Headers]), "0000")</f>
        <v>EMP2997</v>
      </c>
      <c r="B2998" t="s">
        <v>18</v>
      </c>
      <c r="C2998">
        <v>2012</v>
      </c>
      <c r="D2998" t="s">
        <v>15</v>
      </c>
      <c r="E2998">
        <v>3</v>
      </c>
      <c r="F2998">
        <v>37</v>
      </c>
      <c r="G2998" t="s">
        <v>14</v>
      </c>
      <c r="H2998" t="s">
        <v>12</v>
      </c>
      <c r="I2998">
        <v>5</v>
      </c>
      <c r="J2998">
        <v>0</v>
      </c>
      <c r="K2998" t="str">
        <f>IF(employee[[#This Row],[LeaveOrNot]]=1, "Leave", "Active")</f>
        <v>Active</v>
      </c>
    </row>
    <row r="2999" spans="1:11" x14ac:dyDescent="0.25">
      <c r="A2999" t="str" cm="1">
        <f t="array" ref="A2999">"EMP" &amp; TEXT(ROW() - ROW(employee[#Headers]), "0000")</f>
        <v>EMP2998</v>
      </c>
      <c r="B2999" t="s">
        <v>9</v>
      </c>
      <c r="C2999">
        <v>2012</v>
      </c>
      <c r="D2999" t="s">
        <v>13</v>
      </c>
      <c r="E2999">
        <v>3</v>
      </c>
      <c r="F2999">
        <v>31</v>
      </c>
      <c r="G2999" t="s">
        <v>11</v>
      </c>
      <c r="H2999" t="s">
        <v>12</v>
      </c>
      <c r="I2999">
        <v>4</v>
      </c>
      <c r="J2999">
        <v>0</v>
      </c>
      <c r="K2999" t="str">
        <f>IF(employee[[#This Row],[LeaveOrNot]]=1, "Leave", "Active")</f>
        <v>Active</v>
      </c>
    </row>
    <row r="3000" spans="1:11" x14ac:dyDescent="0.25">
      <c r="A3000" t="str" cm="1">
        <f t="array" ref="A3000">"EMP" &amp; TEXT(ROW() - ROW(employee[#Headers]), "0000")</f>
        <v>EMP2999</v>
      </c>
      <c r="B3000" t="s">
        <v>9</v>
      </c>
      <c r="C3000">
        <v>2018</v>
      </c>
      <c r="D3000" t="s">
        <v>13</v>
      </c>
      <c r="E3000">
        <v>3</v>
      </c>
      <c r="F3000">
        <v>31</v>
      </c>
      <c r="G3000" t="s">
        <v>11</v>
      </c>
      <c r="H3000" t="s">
        <v>12</v>
      </c>
      <c r="I3000">
        <v>1</v>
      </c>
      <c r="J3000">
        <v>1</v>
      </c>
      <c r="K3000" t="str">
        <f>IF(employee[[#This Row],[LeaveOrNot]]=1, "Leave", "Active")</f>
        <v>Leave</v>
      </c>
    </row>
    <row r="3001" spans="1:11" x14ac:dyDescent="0.25">
      <c r="A3001" t="str" cm="1">
        <f t="array" ref="A3001">"EMP" &amp; TEXT(ROW() - ROW(employee[#Headers]), "0000")</f>
        <v>EMP3000</v>
      </c>
      <c r="B3001" t="s">
        <v>9</v>
      </c>
      <c r="C3001">
        <v>2017</v>
      </c>
      <c r="D3001" t="s">
        <v>10</v>
      </c>
      <c r="E3001">
        <v>3</v>
      </c>
      <c r="F3001">
        <v>33</v>
      </c>
      <c r="G3001" t="s">
        <v>11</v>
      </c>
      <c r="H3001" t="s">
        <v>12</v>
      </c>
      <c r="I3001">
        <v>2</v>
      </c>
      <c r="J3001">
        <v>0</v>
      </c>
      <c r="K3001" t="str">
        <f>IF(employee[[#This Row],[LeaveOrNot]]=1, "Leave", "Active")</f>
        <v>Active</v>
      </c>
    </row>
    <row r="3002" spans="1:11" x14ac:dyDescent="0.25">
      <c r="A3002" t="str" cm="1">
        <f t="array" ref="A3002">"EMP" &amp; TEXT(ROW() - ROW(employee[#Headers]), "0000")</f>
        <v>EMP3001</v>
      </c>
      <c r="B3002" t="s">
        <v>16</v>
      </c>
      <c r="C3002">
        <v>2017</v>
      </c>
      <c r="D3002" t="s">
        <v>13</v>
      </c>
      <c r="E3002">
        <v>2</v>
      </c>
      <c r="F3002">
        <v>37</v>
      </c>
      <c r="G3002" t="s">
        <v>11</v>
      </c>
      <c r="H3002" t="s">
        <v>12</v>
      </c>
      <c r="I3002">
        <v>2</v>
      </c>
      <c r="J3002">
        <v>0</v>
      </c>
      <c r="K3002" t="str">
        <f>IF(employee[[#This Row],[LeaveOrNot]]=1, "Leave", "Active")</f>
        <v>Active</v>
      </c>
    </row>
    <row r="3003" spans="1:11" x14ac:dyDescent="0.25">
      <c r="A3003" t="str" cm="1">
        <f t="array" ref="A3003">"EMP" &amp; TEXT(ROW() - ROW(employee[#Headers]), "0000")</f>
        <v>EMP3002</v>
      </c>
      <c r="B3003" t="s">
        <v>9</v>
      </c>
      <c r="C3003">
        <v>2014</v>
      </c>
      <c r="D3003" t="s">
        <v>13</v>
      </c>
      <c r="E3003">
        <v>3</v>
      </c>
      <c r="F3003">
        <v>31</v>
      </c>
      <c r="G3003" t="s">
        <v>11</v>
      </c>
      <c r="H3003" t="s">
        <v>17</v>
      </c>
      <c r="I3003">
        <v>1</v>
      </c>
      <c r="J3003">
        <v>0</v>
      </c>
      <c r="K3003" t="str">
        <f>IF(employee[[#This Row],[LeaveOrNot]]=1, "Leave", "Active")</f>
        <v>Active</v>
      </c>
    </row>
    <row r="3004" spans="1:11" x14ac:dyDescent="0.25">
      <c r="A3004" t="str" cm="1">
        <f t="array" ref="A3004">"EMP" &amp; TEXT(ROW() - ROW(employee[#Headers]), "0000")</f>
        <v>EMP3003</v>
      </c>
      <c r="B3004" t="s">
        <v>16</v>
      </c>
      <c r="C3004">
        <v>2017</v>
      </c>
      <c r="D3004" t="s">
        <v>10</v>
      </c>
      <c r="E3004">
        <v>3</v>
      </c>
      <c r="F3004">
        <v>40</v>
      </c>
      <c r="G3004" t="s">
        <v>14</v>
      </c>
      <c r="H3004" t="s">
        <v>12</v>
      </c>
      <c r="I3004">
        <v>4</v>
      </c>
      <c r="J3004">
        <v>0</v>
      </c>
      <c r="K3004" t="str">
        <f>IF(employee[[#This Row],[LeaveOrNot]]=1, "Leave", "Active")</f>
        <v>Active</v>
      </c>
    </row>
    <row r="3005" spans="1:11" x14ac:dyDescent="0.25">
      <c r="A3005" t="str" cm="1">
        <f t="array" ref="A3005">"EMP" &amp; TEXT(ROW() - ROW(employee[#Headers]), "0000")</f>
        <v>EMP3004</v>
      </c>
      <c r="B3005" t="s">
        <v>9</v>
      </c>
      <c r="C3005">
        <v>2017</v>
      </c>
      <c r="D3005" t="s">
        <v>15</v>
      </c>
      <c r="E3005">
        <v>2</v>
      </c>
      <c r="F3005">
        <v>32</v>
      </c>
      <c r="G3005" t="s">
        <v>11</v>
      </c>
      <c r="H3005" t="s">
        <v>12</v>
      </c>
      <c r="I3005">
        <v>0</v>
      </c>
      <c r="J3005">
        <v>0</v>
      </c>
      <c r="K3005" t="str">
        <f>IF(employee[[#This Row],[LeaveOrNot]]=1, "Leave", "Active")</f>
        <v>Active</v>
      </c>
    </row>
    <row r="3006" spans="1:11" x14ac:dyDescent="0.25">
      <c r="A3006" t="str" cm="1">
        <f t="array" ref="A3006">"EMP" &amp; TEXT(ROW() - ROW(employee[#Headers]), "0000")</f>
        <v>EMP3005</v>
      </c>
      <c r="B3006" t="s">
        <v>9</v>
      </c>
      <c r="C3006">
        <v>2016</v>
      </c>
      <c r="D3006" t="s">
        <v>10</v>
      </c>
      <c r="E3006">
        <v>3</v>
      </c>
      <c r="F3006">
        <v>41</v>
      </c>
      <c r="G3006" t="s">
        <v>11</v>
      </c>
      <c r="H3006" t="s">
        <v>12</v>
      </c>
      <c r="I3006">
        <v>0</v>
      </c>
      <c r="J3006">
        <v>0</v>
      </c>
      <c r="K3006" t="str">
        <f>IF(employee[[#This Row],[LeaveOrNot]]=1, "Leave", "Active")</f>
        <v>Active</v>
      </c>
    </row>
    <row r="3007" spans="1:11" x14ac:dyDescent="0.25">
      <c r="A3007" t="str" cm="1">
        <f t="array" ref="A3007">"EMP" &amp; TEXT(ROW() - ROW(employee[#Headers]), "0000")</f>
        <v>EMP3006</v>
      </c>
      <c r="B3007" t="s">
        <v>9</v>
      </c>
      <c r="C3007">
        <v>2018</v>
      </c>
      <c r="D3007" t="s">
        <v>10</v>
      </c>
      <c r="E3007">
        <v>3</v>
      </c>
      <c r="F3007">
        <v>35</v>
      </c>
      <c r="G3007" t="s">
        <v>14</v>
      </c>
      <c r="H3007" t="s">
        <v>17</v>
      </c>
      <c r="I3007">
        <v>5</v>
      </c>
      <c r="J3007">
        <v>1</v>
      </c>
      <c r="K3007" t="str">
        <f>IF(employee[[#This Row],[LeaveOrNot]]=1, "Leave", "Active")</f>
        <v>Leave</v>
      </c>
    </row>
    <row r="3008" spans="1:11" x14ac:dyDescent="0.25">
      <c r="A3008" t="str" cm="1">
        <f t="array" ref="A3008">"EMP" &amp; TEXT(ROW() - ROW(employee[#Headers]), "0000")</f>
        <v>EMP3007</v>
      </c>
      <c r="B3008" t="s">
        <v>9</v>
      </c>
      <c r="C3008">
        <v>2014</v>
      </c>
      <c r="D3008" t="s">
        <v>13</v>
      </c>
      <c r="E3008">
        <v>3</v>
      </c>
      <c r="F3008">
        <v>34</v>
      </c>
      <c r="G3008" t="s">
        <v>11</v>
      </c>
      <c r="H3008" t="s">
        <v>12</v>
      </c>
      <c r="I3008">
        <v>3</v>
      </c>
      <c r="J3008">
        <v>0</v>
      </c>
      <c r="K3008" t="str">
        <f>IF(employee[[#This Row],[LeaveOrNot]]=1, "Leave", "Active")</f>
        <v>Active</v>
      </c>
    </row>
    <row r="3009" spans="1:11" x14ac:dyDescent="0.25">
      <c r="A3009" t="str" cm="1">
        <f t="array" ref="A3009">"EMP" &amp; TEXT(ROW() - ROW(employee[#Headers]), "0000")</f>
        <v>EMP3008</v>
      </c>
      <c r="B3009" t="s">
        <v>9</v>
      </c>
      <c r="C3009">
        <v>2017</v>
      </c>
      <c r="D3009" t="s">
        <v>10</v>
      </c>
      <c r="E3009">
        <v>3</v>
      </c>
      <c r="F3009">
        <v>31</v>
      </c>
      <c r="G3009" t="s">
        <v>11</v>
      </c>
      <c r="H3009" t="s">
        <v>12</v>
      </c>
      <c r="I3009">
        <v>0</v>
      </c>
      <c r="J3009">
        <v>0</v>
      </c>
      <c r="K3009" t="str">
        <f>IF(employee[[#This Row],[LeaveOrNot]]=1, "Leave", "Active")</f>
        <v>Active</v>
      </c>
    </row>
    <row r="3010" spans="1:11" x14ac:dyDescent="0.25">
      <c r="A3010" t="str" cm="1">
        <f t="array" ref="A3010">"EMP" &amp; TEXT(ROW() - ROW(employee[#Headers]), "0000")</f>
        <v>EMP3009</v>
      </c>
      <c r="B3010" t="s">
        <v>16</v>
      </c>
      <c r="C3010">
        <v>2017</v>
      </c>
      <c r="D3010" t="s">
        <v>10</v>
      </c>
      <c r="E3010">
        <v>3</v>
      </c>
      <c r="F3010">
        <v>41</v>
      </c>
      <c r="G3010" t="s">
        <v>14</v>
      </c>
      <c r="H3010" t="s">
        <v>12</v>
      </c>
      <c r="I3010">
        <v>2</v>
      </c>
      <c r="J3010">
        <v>1</v>
      </c>
      <c r="K3010" t="str">
        <f>IF(employee[[#This Row],[LeaveOrNot]]=1, "Leave", "Active")</f>
        <v>Leave</v>
      </c>
    </row>
    <row r="3011" spans="1:11" x14ac:dyDescent="0.25">
      <c r="A3011" t="str" cm="1">
        <f t="array" ref="A3011">"EMP" &amp; TEXT(ROW() - ROW(employee[#Headers]), "0000")</f>
        <v>EMP3010</v>
      </c>
      <c r="B3011" t="s">
        <v>9</v>
      </c>
      <c r="C3011">
        <v>2015</v>
      </c>
      <c r="D3011" t="s">
        <v>13</v>
      </c>
      <c r="E3011">
        <v>3</v>
      </c>
      <c r="F3011">
        <v>41</v>
      </c>
      <c r="G3011" t="s">
        <v>11</v>
      </c>
      <c r="H3011" t="s">
        <v>12</v>
      </c>
      <c r="I3011">
        <v>5</v>
      </c>
      <c r="J3011">
        <v>0</v>
      </c>
      <c r="K3011" t="str">
        <f>IF(employee[[#This Row],[LeaveOrNot]]=1, "Leave", "Active")</f>
        <v>Active</v>
      </c>
    </row>
    <row r="3012" spans="1:11" x14ac:dyDescent="0.25">
      <c r="A3012" t="str" cm="1">
        <f t="array" ref="A3012">"EMP" &amp; TEXT(ROW() - ROW(employee[#Headers]), "0000")</f>
        <v>EMP3011</v>
      </c>
      <c r="B3012" t="s">
        <v>9</v>
      </c>
      <c r="C3012">
        <v>2016</v>
      </c>
      <c r="D3012" t="s">
        <v>10</v>
      </c>
      <c r="E3012">
        <v>3</v>
      </c>
      <c r="F3012">
        <v>37</v>
      </c>
      <c r="G3012" t="s">
        <v>14</v>
      </c>
      <c r="H3012" t="s">
        <v>12</v>
      </c>
      <c r="I3012">
        <v>0</v>
      </c>
      <c r="J3012">
        <v>0</v>
      </c>
      <c r="K3012" t="str">
        <f>IF(employee[[#This Row],[LeaveOrNot]]=1, "Leave", "Active")</f>
        <v>Active</v>
      </c>
    </row>
    <row r="3013" spans="1:11" x14ac:dyDescent="0.25">
      <c r="A3013" t="str" cm="1">
        <f t="array" ref="A3013">"EMP" &amp; TEXT(ROW() - ROW(employee[#Headers]), "0000")</f>
        <v>EMP3012</v>
      </c>
      <c r="B3013" t="s">
        <v>9</v>
      </c>
      <c r="C3013">
        <v>2018</v>
      </c>
      <c r="D3013" t="s">
        <v>10</v>
      </c>
      <c r="E3013">
        <v>3</v>
      </c>
      <c r="F3013">
        <v>32</v>
      </c>
      <c r="G3013" t="s">
        <v>14</v>
      </c>
      <c r="H3013" t="s">
        <v>12</v>
      </c>
      <c r="I3013">
        <v>3</v>
      </c>
      <c r="J3013">
        <v>1</v>
      </c>
      <c r="K3013" t="str">
        <f>IF(employee[[#This Row],[LeaveOrNot]]=1, "Leave", "Active")</f>
        <v>Leave</v>
      </c>
    </row>
    <row r="3014" spans="1:11" x14ac:dyDescent="0.25">
      <c r="A3014" t="str" cm="1">
        <f t="array" ref="A3014">"EMP" &amp; TEXT(ROW() - ROW(employee[#Headers]), "0000")</f>
        <v>EMP3013</v>
      </c>
      <c r="B3014" t="s">
        <v>9</v>
      </c>
      <c r="C3014">
        <v>2015</v>
      </c>
      <c r="D3014" t="s">
        <v>10</v>
      </c>
      <c r="E3014">
        <v>3</v>
      </c>
      <c r="F3014">
        <v>37</v>
      </c>
      <c r="G3014" t="s">
        <v>11</v>
      </c>
      <c r="H3014" t="s">
        <v>17</v>
      </c>
      <c r="I3014">
        <v>3</v>
      </c>
      <c r="J3014">
        <v>0</v>
      </c>
      <c r="K3014" t="str">
        <f>IF(employee[[#This Row],[LeaveOrNot]]=1, "Leave", "Active")</f>
        <v>Active</v>
      </c>
    </row>
    <row r="3015" spans="1:11" x14ac:dyDescent="0.25">
      <c r="A3015" t="str" cm="1">
        <f t="array" ref="A3015">"EMP" &amp; TEXT(ROW() - ROW(employee[#Headers]), "0000")</f>
        <v>EMP3014</v>
      </c>
      <c r="B3015" t="s">
        <v>9</v>
      </c>
      <c r="C3015">
        <v>2016</v>
      </c>
      <c r="D3015" t="s">
        <v>10</v>
      </c>
      <c r="E3015">
        <v>3</v>
      </c>
      <c r="F3015">
        <v>32</v>
      </c>
      <c r="G3015" t="s">
        <v>11</v>
      </c>
      <c r="H3015" t="s">
        <v>12</v>
      </c>
      <c r="I3015">
        <v>1</v>
      </c>
      <c r="J3015">
        <v>0</v>
      </c>
      <c r="K3015" t="str">
        <f>IF(employee[[#This Row],[LeaveOrNot]]=1, "Leave", "Active")</f>
        <v>Active</v>
      </c>
    </row>
    <row r="3016" spans="1:11" x14ac:dyDescent="0.25">
      <c r="A3016" t="str" cm="1">
        <f t="array" ref="A3016">"EMP" &amp; TEXT(ROW() - ROW(employee[#Headers]), "0000")</f>
        <v>EMP3015</v>
      </c>
      <c r="B3016" t="s">
        <v>16</v>
      </c>
      <c r="C3016">
        <v>2017</v>
      </c>
      <c r="D3016" t="s">
        <v>15</v>
      </c>
      <c r="E3016">
        <v>3</v>
      </c>
      <c r="F3016">
        <v>36</v>
      </c>
      <c r="G3016" t="s">
        <v>14</v>
      </c>
      <c r="H3016" t="s">
        <v>12</v>
      </c>
      <c r="I3016">
        <v>5</v>
      </c>
      <c r="J3016">
        <v>0</v>
      </c>
      <c r="K3016" t="str">
        <f>IF(employee[[#This Row],[LeaveOrNot]]=1, "Leave", "Active")</f>
        <v>Active</v>
      </c>
    </row>
    <row r="3017" spans="1:11" x14ac:dyDescent="0.25">
      <c r="A3017" t="str" cm="1">
        <f t="array" ref="A3017">"EMP" &amp; TEXT(ROW() - ROW(employee[#Headers]), "0000")</f>
        <v>EMP3016</v>
      </c>
      <c r="B3017" t="s">
        <v>9</v>
      </c>
      <c r="C3017">
        <v>2014</v>
      </c>
      <c r="D3017" t="s">
        <v>10</v>
      </c>
      <c r="E3017">
        <v>3</v>
      </c>
      <c r="F3017">
        <v>36</v>
      </c>
      <c r="G3017" t="s">
        <v>11</v>
      </c>
      <c r="H3017" t="s">
        <v>12</v>
      </c>
      <c r="I3017">
        <v>3</v>
      </c>
      <c r="J3017">
        <v>0</v>
      </c>
      <c r="K3017" t="str">
        <f>IF(employee[[#This Row],[LeaveOrNot]]=1, "Leave", "Active")</f>
        <v>Active</v>
      </c>
    </row>
    <row r="3018" spans="1:11" x14ac:dyDescent="0.25">
      <c r="A3018" t="str" cm="1">
        <f t="array" ref="A3018">"EMP" &amp; TEXT(ROW() - ROW(employee[#Headers]), "0000")</f>
        <v>EMP3017</v>
      </c>
      <c r="B3018" t="s">
        <v>9</v>
      </c>
      <c r="C3018">
        <v>2015</v>
      </c>
      <c r="D3018" t="s">
        <v>10</v>
      </c>
      <c r="E3018">
        <v>3</v>
      </c>
      <c r="F3018">
        <v>36</v>
      </c>
      <c r="G3018" t="s">
        <v>11</v>
      </c>
      <c r="H3018" t="s">
        <v>12</v>
      </c>
      <c r="I3018">
        <v>5</v>
      </c>
      <c r="J3018">
        <v>0</v>
      </c>
      <c r="K3018" t="str">
        <f>IF(employee[[#This Row],[LeaveOrNot]]=1, "Leave", "Active")</f>
        <v>Active</v>
      </c>
    </row>
    <row r="3019" spans="1:11" x14ac:dyDescent="0.25">
      <c r="A3019" t="str" cm="1">
        <f t="array" ref="A3019">"EMP" &amp; TEXT(ROW() - ROW(employee[#Headers]), "0000")</f>
        <v>EMP3018</v>
      </c>
      <c r="B3019" t="s">
        <v>9</v>
      </c>
      <c r="C3019">
        <v>2017</v>
      </c>
      <c r="D3019" t="s">
        <v>10</v>
      </c>
      <c r="E3019">
        <v>3</v>
      </c>
      <c r="F3019">
        <v>41</v>
      </c>
      <c r="G3019" t="s">
        <v>11</v>
      </c>
      <c r="H3019" t="s">
        <v>17</v>
      </c>
      <c r="I3019">
        <v>3</v>
      </c>
      <c r="J3019">
        <v>0</v>
      </c>
      <c r="K3019" t="str">
        <f>IF(employee[[#This Row],[LeaveOrNot]]=1, "Leave", "Active")</f>
        <v>Active</v>
      </c>
    </row>
    <row r="3020" spans="1:11" x14ac:dyDescent="0.25">
      <c r="A3020" t="str" cm="1">
        <f t="array" ref="A3020">"EMP" &amp; TEXT(ROW() - ROW(employee[#Headers]), "0000")</f>
        <v>EMP3019</v>
      </c>
      <c r="B3020" t="s">
        <v>9</v>
      </c>
      <c r="C3020">
        <v>2015</v>
      </c>
      <c r="D3020" t="s">
        <v>13</v>
      </c>
      <c r="E3020">
        <v>3</v>
      </c>
      <c r="F3020">
        <v>39</v>
      </c>
      <c r="G3020" t="s">
        <v>11</v>
      </c>
      <c r="H3020" t="s">
        <v>12</v>
      </c>
      <c r="I3020">
        <v>3</v>
      </c>
      <c r="J3020">
        <v>0</v>
      </c>
      <c r="K3020" t="str">
        <f>IF(employee[[#This Row],[LeaveOrNot]]=1, "Leave", "Active")</f>
        <v>Active</v>
      </c>
    </row>
    <row r="3021" spans="1:11" x14ac:dyDescent="0.25">
      <c r="A3021" t="str" cm="1">
        <f t="array" ref="A3021">"EMP" &amp; TEXT(ROW() - ROW(employee[#Headers]), "0000")</f>
        <v>EMP3020</v>
      </c>
      <c r="B3021" t="s">
        <v>9</v>
      </c>
      <c r="C3021">
        <v>2013</v>
      </c>
      <c r="D3021" t="s">
        <v>13</v>
      </c>
      <c r="E3021">
        <v>3</v>
      </c>
      <c r="F3021">
        <v>37</v>
      </c>
      <c r="G3021" t="s">
        <v>11</v>
      </c>
      <c r="H3021" t="s">
        <v>12</v>
      </c>
      <c r="I3021">
        <v>0</v>
      </c>
      <c r="J3021">
        <v>0</v>
      </c>
      <c r="K3021" t="str">
        <f>IF(employee[[#This Row],[LeaveOrNot]]=1, "Leave", "Active")</f>
        <v>Active</v>
      </c>
    </row>
    <row r="3022" spans="1:11" x14ac:dyDescent="0.25">
      <c r="A3022" t="str" cm="1">
        <f t="array" ref="A3022">"EMP" &amp; TEXT(ROW() - ROW(employee[#Headers]), "0000")</f>
        <v>EMP3021</v>
      </c>
      <c r="B3022" t="s">
        <v>9</v>
      </c>
      <c r="C3022">
        <v>2013</v>
      </c>
      <c r="D3022" t="s">
        <v>10</v>
      </c>
      <c r="E3022">
        <v>3</v>
      </c>
      <c r="F3022">
        <v>32</v>
      </c>
      <c r="G3022" t="s">
        <v>11</v>
      </c>
      <c r="H3022" t="s">
        <v>12</v>
      </c>
      <c r="I3022">
        <v>1</v>
      </c>
      <c r="J3022">
        <v>0</v>
      </c>
      <c r="K3022" t="str">
        <f>IF(employee[[#This Row],[LeaveOrNot]]=1, "Leave", "Active")</f>
        <v>Active</v>
      </c>
    </row>
    <row r="3023" spans="1:11" x14ac:dyDescent="0.25">
      <c r="A3023" t="str" cm="1">
        <f t="array" ref="A3023">"EMP" &amp; TEXT(ROW() - ROW(employee[#Headers]), "0000")</f>
        <v>EMP3022</v>
      </c>
      <c r="B3023" t="s">
        <v>9</v>
      </c>
      <c r="C3023">
        <v>2012</v>
      </c>
      <c r="D3023" t="s">
        <v>10</v>
      </c>
      <c r="E3023">
        <v>3</v>
      </c>
      <c r="F3023">
        <v>36</v>
      </c>
      <c r="G3023" t="s">
        <v>11</v>
      </c>
      <c r="H3023" t="s">
        <v>12</v>
      </c>
      <c r="I3023">
        <v>2</v>
      </c>
      <c r="J3023">
        <v>0</v>
      </c>
      <c r="K3023" t="str">
        <f>IF(employee[[#This Row],[LeaveOrNot]]=1, "Leave", "Active")</f>
        <v>Active</v>
      </c>
    </row>
    <row r="3024" spans="1:11" x14ac:dyDescent="0.25">
      <c r="A3024" t="str" cm="1">
        <f t="array" ref="A3024">"EMP" &amp; TEXT(ROW() - ROW(employee[#Headers]), "0000")</f>
        <v>EMP3023</v>
      </c>
      <c r="B3024" t="s">
        <v>9</v>
      </c>
      <c r="C3024">
        <v>2013</v>
      </c>
      <c r="D3024" t="s">
        <v>10</v>
      </c>
      <c r="E3024">
        <v>3</v>
      </c>
      <c r="F3024">
        <v>36</v>
      </c>
      <c r="G3024" t="s">
        <v>11</v>
      </c>
      <c r="H3024" t="s">
        <v>12</v>
      </c>
      <c r="I3024">
        <v>4</v>
      </c>
      <c r="J3024">
        <v>0</v>
      </c>
      <c r="K3024" t="str">
        <f>IF(employee[[#This Row],[LeaveOrNot]]=1, "Leave", "Active")</f>
        <v>Active</v>
      </c>
    </row>
    <row r="3025" spans="1:11" x14ac:dyDescent="0.25">
      <c r="A3025" t="str" cm="1">
        <f t="array" ref="A3025">"EMP" &amp; TEXT(ROW() - ROW(employee[#Headers]), "0000")</f>
        <v>EMP3024</v>
      </c>
      <c r="B3025" t="s">
        <v>9</v>
      </c>
      <c r="C3025">
        <v>2014</v>
      </c>
      <c r="D3025" t="s">
        <v>10</v>
      </c>
      <c r="E3025">
        <v>3</v>
      </c>
      <c r="F3025">
        <v>36</v>
      </c>
      <c r="G3025" t="s">
        <v>11</v>
      </c>
      <c r="H3025" t="s">
        <v>12</v>
      </c>
      <c r="I3025">
        <v>1</v>
      </c>
      <c r="J3025">
        <v>0</v>
      </c>
      <c r="K3025" t="str">
        <f>IF(employee[[#This Row],[LeaveOrNot]]=1, "Leave", "Active")</f>
        <v>Active</v>
      </c>
    </row>
    <row r="3026" spans="1:11" x14ac:dyDescent="0.25">
      <c r="A3026" t="str" cm="1">
        <f t="array" ref="A3026">"EMP" &amp; TEXT(ROW() - ROW(employee[#Headers]), "0000")</f>
        <v>EMP3025</v>
      </c>
      <c r="B3026" t="s">
        <v>9</v>
      </c>
      <c r="C3026">
        <v>2018</v>
      </c>
      <c r="D3026" t="s">
        <v>10</v>
      </c>
      <c r="E3026">
        <v>3</v>
      </c>
      <c r="F3026">
        <v>32</v>
      </c>
      <c r="G3026" t="s">
        <v>14</v>
      </c>
      <c r="H3026" t="s">
        <v>17</v>
      </c>
      <c r="I3026">
        <v>2</v>
      </c>
      <c r="J3026">
        <v>1</v>
      </c>
      <c r="K3026" t="str">
        <f>IF(employee[[#This Row],[LeaveOrNot]]=1, "Leave", "Active")</f>
        <v>Leave</v>
      </c>
    </row>
    <row r="3027" spans="1:11" x14ac:dyDescent="0.25">
      <c r="A3027" t="str" cm="1">
        <f t="array" ref="A3027">"EMP" &amp; TEXT(ROW() - ROW(employee[#Headers]), "0000")</f>
        <v>EMP3026</v>
      </c>
      <c r="B3027" t="s">
        <v>9</v>
      </c>
      <c r="C3027">
        <v>2018</v>
      </c>
      <c r="D3027" t="s">
        <v>10</v>
      </c>
      <c r="E3027">
        <v>3</v>
      </c>
      <c r="F3027">
        <v>34</v>
      </c>
      <c r="G3027" t="s">
        <v>11</v>
      </c>
      <c r="H3027" t="s">
        <v>12</v>
      </c>
      <c r="I3027">
        <v>3</v>
      </c>
      <c r="J3027">
        <v>1</v>
      </c>
      <c r="K3027" t="str">
        <f>IF(employee[[#This Row],[LeaveOrNot]]=1, "Leave", "Active")</f>
        <v>Leave</v>
      </c>
    </row>
    <row r="3028" spans="1:11" x14ac:dyDescent="0.25">
      <c r="A3028" t="str" cm="1">
        <f t="array" ref="A3028">"EMP" &amp; TEXT(ROW() - ROW(employee[#Headers]), "0000")</f>
        <v>EMP3027</v>
      </c>
      <c r="B3028" t="s">
        <v>9</v>
      </c>
      <c r="C3028">
        <v>2018</v>
      </c>
      <c r="D3028" t="s">
        <v>10</v>
      </c>
      <c r="E3028">
        <v>3</v>
      </c>
      <c r="F3028">
        <v>37</v>
      </c>
      <c r="G3028" t="s">
        <v>11</v>
      </c>
      <c r="H3028" t="s">
        <v>17</v>
      </c>
      <c r="I3028">
        <v>5</v>
      </c>
      <c r="J3028">
        <v>1</v>
      </c>
      <c r="K3028" t="str">
        <f>IF(employee[[#This Row],[LeaveOrNot]]=1, "Leave", "Active")</f>
        <v>Leave</v>
      </c>
    </row>
    <row r="3029" spans="1:11" x14ac:dyDescent="0.25">
      <c r="A3029" t="str" cm="1">
        <f t="array" ref="A3029">"EMP" &amp; TEXT(ROW() - ROW(employee[#Headers]), "0000")</f>
        <v>EMP3028</v>
      </c>
      <c r="B3029" t="s">
        <v>9</v>
      </c>
      <c r="C3029">
        <v>2018</v>
      </c>
      <c r="D3029" t="s">
        <v>13</v>
      </c>
      <c r="E3029">
        <v>3</v>
      </c>
      <c r="F3029">
        <v>40</v>
      </c>
      <c r="G3029" t="s">
        <v>11</v>
      </c>
      <c r="H3029" t="s">
        <v>17</v>
      </c>
      <c r="I3029">
        <v>3</v>
      </c>
      <c r="J3029">
        <v>1</v>
      </c>
      <c r="K3029" t="str">
        <f>IF(employee[[#This Row],[LeaveOrNot]]=1, "Leave", "Active")</f>
        <v>Leave</v>
      </c>
    </row>
    <row r="3030" spans="1:11" x14ac:dyDescent="0.25">
      <c r="A3030" t="str" cm="1">
        <f t="array" ref="A3030">"EMP" &amp; TEXT(ROW() - ROW(employee[#Headers]), "0000")</f>
        <v>EMP3029</v>
      </c>
      <c r="B3030" t="s">
        <v>9</v>
      </c>
      <c r="C3030">
        <v>2014</v>
      </c>
      <c r="D3030" t="s">
        <v>13</v>
      </c>
      <c r="E3030">
        <v>2</v>
      </c>
      <c r="F3030">
        <v>36</v>
      </c>
      <c r="G3030" t="s">
        <v>14</v>
      </c>
      <c r="H3030" t="s">
        <v>12</v>
      </c>
      <c r="I3030">
        <v>3</v>
      </c>
      <c r="J3030">
        <v>1</v>
      </c>
      <c r="K3030" t="str">
        <f>IF(employee[[#This Row],[LeaveOrNot]]=1, "Leave", "Active")</f>
        <v>Leave</v>
      </c>
    </row>
    <row r="3031" spans="1:11" x14ac:dyDescent="0.25">
      <c r="A3031" t="str" cm="1">
        <f t="array" ref="A3031">"EMP" &amp; TEXT(ROW() - ROW(employee[#Headers]), "0000")</f>
        <v>EMP3030</v>
      </c>
      <c r="B3031" t="s">
        <v>9</v>
      </c>
      <c r="C3031">
        <v>2017</v>
      </c>
      <c r="D3031" t="s">
        <v>13</v>
      </c>
      <c r="E3031">
        <v>2</v>
      </c>
      <c r="F3031">
        <v>38</v>
      </c>
      <c r="G3031" t="s">
        <v>14</v>
      </c>
      <c r="H3031" t="s">
        <v>12</v>
      </c>
      <c r="I3031">
        <v>0</v>
      </c>
      <c r="J3031">
        <v>0</v>
      </c>
      <c r="K3031" t="str">
        <f>IF(employee[[#This Row],[LeaveOrNot]]=1, "Leave", "Active")</f>
        <v>Active</v>
      </c>
    </row>
    <row r="3032" spans="1:11" x14ac:dyDescent="0.25">
      <c r="A3032" t="str" cm="1">
        <f t="array" ref="A3032">"EMP" &amp; TEXT(ROW() - ROW(employee[#Headers]), "0000")</f>
        <v>EMP3031</v>
      </c>
      <c r="B3032" t="s">
        <v>16</v>
      </c>
      <c r="C3032">
        <v>2017</v>
      </c>
      <c r="D3032" t="s">
        <v>15</v>
      </c>
      <c r="E3032">
        <v>2</v>
      </c>
      <c r="F3032">
        <v>31</v>
      </c>
      <c r="G3032" t="s">
        <v>14</v>
      </c>
      <c r="H3032" t="s">
        <v>12</v>
      </c>
      <c r="I3032">
        <v>0</v>
      </c>
      <c r="J3032">
        <v>1</v>
      </c>
      <c r="K3032" t="str">
        <f>IF(employee[[#This Row],[LeaveOrNot]]=1, "Leave", "Active")</f>
        <v>Leave</v>
      </c>
    </row>
    <row r="3033" spans="1:11" x14ac:dyDescent="0.25">
      <c r="A3033" t="str" cm="1">
        <f t="array" ref="A3033">"EMP" &amp; TEXT(ROW() - ROW(employee[#Headers]), "0000")</f>
        <v>EMP3032</v>
      </c>
      <c r="B3033" t="s">
        <v>9</v>
      </c>
      <c r="C3033">
        <v>2013</v>
      </c>
      <c r="D3033" t="s">
        <v>15</v>
      </c>
      <c r="E3033">
        <v>3</v>
      </c>
      <c r="F3033">
        <v>41</v>
      </c>
      <c r="G3033" t="s">
        <v>14</v>
      </c>
      <c r="H3033" t="s">
        <v>12</v>
      </c>
      <c r="I3033">
        <v>4</v>
      </c>
      <c r="J3033">
        <v>0</v>
      </c>
      <c r="K3033" t="str">
        <f>IF(employee[[#This Row],[LeaveOrNot]]=1, "Leave", "Active")</f>
        <v>Active</v>
      </c>
    </row>
    <row r="3034" spans="1:11" x14ac:dyDescent="0.25">
      <c r="A3034" t="str" cm="1">
        <f t="array" ref="A3034">"EMP" &amp; TEXT(ROW() - ROW(employee[#Headers]), "0000")</f>
        <v>EMP3033</v>
      </c>
      <c r="B3034" t="s">
        <v>16</v>
      </c>
      <c r="C3034">
        <v>2012</v>
      </c>
      <c r="D3034" t="s">
        <v>10</v>
      </c>
      <c r="E3034">
        <v>2</v>
      </c>
      <c r="F3034">
        <v>32</v>
      </c>
      <c r="G3034" t="s">
        <v>11</v>
      </c>
      <c r="H3034" t="s">
        <v>12</v>
      </c>
      <c r="I3034">
        <v>3</v>
      </c>
      <c r="J3034">
        <v>1</v>
      </c>
      <c r="K3034" t="str">
        <f>IF(employee[[#This Row],[LeaveOrNot]]=1, "Leave", "Active")</f>
        <v>Leave</v>
      </c>
    </row>
    <row r="3035" spans="1:11" x14ac:dyDescent="0.25">
      <c r="A3035" t="str" cm="1">
        <f t="array" ref="A3035">"EMP" &amp; TEXT(ROW() - ROW(employee[#Headers]), "0000")</f>
        <v>EMP3034</v>
      </c>
      <c r="B3035" t="s">
        <v>9</v>
      </c>
      <c r="C3035">
        <v>2017</v>
      </c>
      <c r="D3035" t="s">
        <v>15</v>
      </c>
      <c r="E3035">
        <v>2</v>
      </c>
      <c r="F3035">
        <v>41</v>
      </c>
      <c r="G3035" t="s">
        <v>14</v>
      </c>
      <c r="H3035" t="s">
        <v>12</v>
      </c>
      <c r="I3035">
        <v>3</v>
      </c>
      <c r="J3035">
        <v>0</v>
      </c>
      <c r="K3035" t="str">
        <f>IF(employee[[#This Row],[LeaveOrNot]]=1, "Leave", "Active")</f>
        <v>Active</v>
      </c>
    </row>
    <row r="3036" spans="1:11" x14ac:dyDescent="0.25">
      <c r="A3036" t="str" cm="1">
        <f t="array" ref="A3036">"EMP" &amp; TEXT(ROW() - ROW(employee[#Headers]), "0000")</f>
        <v>EMP3035</v>
      </c>
      <c r="B3036" t="s">
        <v>9</v>
      </c>
      <c r="C3036">
        <v>2013</v>
      </c>
      <c r="D3036" t="s">
        <v>13</v>
      </c>
      <c r="E3036">
        <v>3</v>
      </c>
      <c r="F3036">
        <v>40</v>
      </c>
      <c r="G3036" t="s">
        <v>11</v>
      </c>
      <c r="H3036" t="s">
        <v>12</v>
      </c>
      <c r="I3036">
        <v>5</v>
      </c>
      <c r="J3036">
        <v>0</v>
      </c>
      <c r="K3036" t="str">
        <f>IF(employee[[#This Row],[LeaveOrNot]]=1, "Leave", "Active")</f>
        <v>Active</v>
      </c>
    </row>
    <row r="3037" spans="1:11" x14ac:dyDescent="0.25">
      <c r="A3037" t="str" cm="1">
        <f t="array" ref="A3037">"EMP" &amp; TEXT(ROW() - ROW(employee[#Headers]), "0000")</f>
        <v>EMP3036</v>
      </c>
      <c r="B3037" t="s">
        <v>9</v>
      </c>
      <c r="C3037">
        <v>2014</v>
      </c>
      <c r="D3037" t="s">
        <v>10</v>
      </c>
      <c r="E3037">
        <v>3</v>
      </c>
      <c r="F3037">
        <v>38</v>
      </c>
      <c r="G3037" t="s">
        <v>14</v>
      </c>
      <c r="H3037" t="s">
        <v>12</v>
      </c>
      <c r="I3037">
        <v>2</v>
      </c>
      <c r="J3037">
        <v>1</v>
      </c>
      <c r="K3037" t="str">
        <f>IF(employee[[#This Row],[LeaveOrNot]]=1, "Leave", "Active")</f>
        <v>Leave</v>
      </c>
    </row>
    <row r="3038" spans="1:11" x14ac:dyDescent="0.25">
      <c r="A3038" t="str" cm="1">
        <f t="array" ref="A3038">"EMP" &amp; TEXT(ROW() - ROW(employee[#Headers]), "0000")</f>
        <v>EMP3037</v>
      </c>
      <c r="B3038" t="s">
        <v>16</v>
      </c>
      <c r="C3038">
        <v>2017</v>
      </c>
      <c r="D3038" t="s">
        <v>15</v>
      </c>
      <c r="E3038">
        <v>2</v>
      </c>
      <c r="F3038">
        <v>36</v>
      </c>
      <c r="G3038" t="s">
        <v>11</v>
      </c>
      <c r="H3038" t="s">
        <v>12</v>
      </c>
      <c r="I3038">
        <v>5</v>
      </c>
      <c r="J3038">
        <v>0</v>
      </c>
      <c r="K3038" t="str">
        <f>IF(employee[[#This Row],[LeaveOrNot]]=1, "Leave", "Active")</f>
        <v>Active</v>
      </c>
    </row>
    <row r="3039" spans="1:11" x14ac:dyDescent="0.25">
      <c r="A3039" t="str" cm="1">
        <f t="array" ref="A3039">"EMP" &amp; TEXT(ROW() - ROW(employee[#Headers]), "0000")</f>
        <v>EMP3038</v>
      </c>
      <c r="B3039" t="s">
        <v>9</v>
      </c>
      <c r="C3039">
        <v>2013</v>
      </c>
      <c r="D3039" t="s">
        <v>15</v>
      </c>
      <c r="E3039">
        <v>3</v>
      </c>
      <c r="F3039">
        <v>33</v>
      </c>
      <c r="G3039" t="s">
        <v>14</v>
      </c>
      <c r="H3039" t="s">
        <v>12</v>
      </c>
      <c r="I3039">
        <v>1</v>
      </c>
      <c r="J3039">
        <v>0</v>
      </c>
      <c r="K3039" t="str">
        <f>IF(employee[[#This Row],[LeaveOrNot]]=1, "Leave", "Active")</f>
        <v>Active</v>
      </c>
    </row>
    <row r="3040" spans="1:11" x14ac:dyDescent="0.25">
      <c r="A3040" t="str" cm="1">
        <f t="array" ref="A3040">"EMP" &amp; TEXT(ROW() - ROW(employee[#Headers]), "0000")</f>
        <v>EMP3039</v>
      </c>
      <c r="B3040" t="s">
        <v>9</v>
      </c>
      <c r="C3040">
        <v>2014</v>
      </c>
      <c r="D3040" t="s">
        <v>10</v>
      </c>
      <c r="E3040">
        <v>3</v>
      </c>
      <c r="F3040">
        <v>39</v>
      </c>
      <c r="G3040" t="s">
        <v>11</v>
      </c>
      <c r="H3040" t="s">
        <v>17</v>
      </c>
      <c r="I3040">
        <v>0</v>
      </c>
      <c r="J3040">
        <v>0</v>
      </c>
      <c r="K3040" t="str">
        <f>IF(employee[[#This Row],[LeaveOrNot]]=1, "Leave", "Active")</f>
        <v>Active</v>
      </c>
    </row>
    <row r="3041" spans="1:11" x14ac:dyDescent="0.25">
      <c r="A3041" t="str" cm="1">
        <f t="array" ref="A3041">"EMP" &amp; TEXT(ROW() - ROW(employee[#Headers]), "0000")</f>
        <v>EMP3040</v>
      </c>
      <c r="B3041" t="s">
        <v>9</v>
      </c>
      <c r="C3041">
        <v>2013</v>
      </c>
      <c r="D3041" t="s">
        <v>10</v>
      </c>
      <c r="E3041">
        <v>3</v>
      </c>
      <c r="F3041">
        <v>39</v>
      </c>
      <c r="G3041" t="s">
        <v>11</v>
      </c>
      <c r="H3041" t="s">
        <v>12</v>
      </c>
      <c r="I3041">
        <v>0</v>
      </c>
      <c r="J3041">
        <v>0</v>
      </c>
      <c r="K3041" t="str">
        <f>IF(employee[[#This Row],[LeaveOrNot]]=1, "Leave", "Active")</f>
        <v>Active</v>
      </c>
    </row>
    <row r="3042" spans="1:11" x14ac:dyDescent="0.25">
      <c r="A3042" t="str" cm="1">
        <f t="array" ref="A3042">"EMP" &amp; TEXT(ROW() - ROW(employee[#Headers]), "0000")</f>
        <v>EMP3041</v>
      </c>
      <c r="B3042" t="s">
        <v>9</v>
      </c>
      <c r="C3042">
        <v>2014</v>
      </c>
      <c r="D3042" t="s">
        <v>10</v>
      </c>
      <c r="E3042">
        <v>3</v>
      </c>
      <c r="F3042">
        <v>33</v>
      </c>
      <c r="G3042" t="s">
        <v>11</v>
      </c>
      <c r="H3042" t="s">
        <v>12</v>
      </c>
      <c r="I3042">
        <v>4</v>
      </c>
      <c r="J3042">
        <v>0</v>
      </c>
      <c r="K3042" t="str">
        <f>IF(employee[[#This Row],[LeaveOrNot]]=1, "Leave", "Active")</f>
        <v>Active</v>
      </c>
    </row>
    <row r="3043" spans="1:11" x14ac:dyDescent="0.25">
      <c r="A3043" t="str" cm="1">
        <f t="array" ref="A3043">"EMP" &amp; TEXT(ROW() - ROW(employee[#Headers]), "0000")</f>
        <v>EMP3042</v>
      </c>
      <c r="B3043" t="s">
        <v>9</v>
      </c>
      <c r="C3043">
        <v>2017</v>
      </c>
      <c r="D3043" t="s">
        <v>13</v>
      </c>
      <c r="E3043">
        <v>3</v>
      </c>
      <c r="F3043">
        <v>32</v>
      </c>
      <c r="G3043" t="s">
        <v>11</v>
      </c>
      <c r="H3043" t="s">
        <v>12</v>
      </c>
      <c r="I3043">
        <v>5</v>
      </c>
      <c r="J3043">
        <v>0</v>
      </c>
      <c r="K3043" t="str">
        <f>IF(employee[[#This Row],[LeaveOrNot]]=1, "Leave", "Active")</f>
        <v>Active</v>
      </c>
    </row>
    <row r="3044" spans="1:11" x14ac:dyDescent="0.25">
      <c r="A3044" t="str" cm="1">
        <f t="array" ref="A3044">"EMP" &amp; TEXT(ROW() - ROW(employee[#Headers]), "0000")</f>
        <v>EMP3043</v>
      </c>
      <c r="B3044" t="s">
        <v>9</v>
      </c>
      <c r="C3044">
        <v>2014</v>
      </c>
      <c r="D3044" t="s">
        <v>10</v>
      </c>
      <c r="E3044">
        <v>3</v>
      </c>
      <c r="F3044">
        <v>35</v>
      </c>
      <c r="G3044" t="s">
        <v>14</v>
      </c>
      <c r="H3044" t="s">
        <v>12</v>
      </c>
      <c r="I3044">
        <v>2</v>
      </c>
      <c r="J3044">
        <v>1</v>
      </c>
      <c r="K3044" t="str">
        <f>IF(employee[[#This Row],[LeaveOrNot]]=1, "Leave", "Active")</f>
        <v>Leave</v>
      </c>
    </row>
    <row r="3045" spans="1:11" x14ac:dyDescent="0.25">
      <c r="A3045" t="str" cm="1">
        <f t="array" ref="A3045">"EMP" &amp; TEXT(ROW() - ROW(employee[#Headers]), "0000")</f>
        <v>EMP3044</v>
      </c>
      <c r="B3045" t="s">
        <v>9</v>
      </c>
      <c r="C3045">
        <v>2014</v>
      </c>
      <c r="D3045" t="s">
        <v>10</v>
      </c>
      <c r="E3045">
        <v>3</v>
      </c>
      <c r="F3045">
        <v>36</v>
      </c>
      <c r="G3045" t="s">
        <v>11</v>
      </c>
      <c r="H3045" t="s">
        <v>12</v>
      </c>
      <c r="I3045">
        <v>5</v>
      </c>
      <c r="J3045">
        <v>0</v>
      </c>
      <c r="K3045" t="str">
        <f>IF(employee[[#This Row],[LeaveOrNot]]=1, "Leave", "Active")</f>
        <v>Active</v>
      </c>
    </row>
    <row r="3046" spans="1:11" x14ac:dyDescent="0.25">
      <c r="A3046" t="str" cm="1">
        <f t="array" ref="A3046">"EMP" &amp; TEXT(ROW() - ROW(employee[#Headers]), "0000")</f>
        <v>EMP3045</v>
      </c>
      <c r="B3046" t="s">
        <v>9</v>
      </c>
      <c r="C3046">
        <v>2018</v>
      </c>
      <c r="D3046" t="s">
        <v>13</v>
      </c>
      <c r="E3046">
        <v>2</v>
      </c>
      <c r="F3046">
        <v>39</v>
      </c>
      <c r="G3046" t="s">
        <v>14</v>
      </c>
      <c r="H3046" t="s">
        <v>12</v>
      </c>
      <c r="I3046">
        <v>0</v>
      </c>
      <c r="J3046">
        <v>1</v>
      </c>
      <c r="K3046" t="str">
        <f>IF(employee[[#This Row],[LeaveOrNot]]=1, "Leave", "Active")</f>
        <v>Leave</v>
      </c>
    </row>
    <row r="3047" spans="1:11" x14ac:dyDescent="0.25">
      <c r="A3047" t="str" cm="1">
        <f t="array" ref="A3047">"EMP" &amp; TEXT(ROW() - ROW(employee[#Headers]), "0000")</f>
        <v>EMP3046</v>
      </c>
      <c r="B3047" t="s">
        <v>9</v>
      </c>
      <c r="C3047">
        <v>2013</v>
      </c>
      <c r="D3047" t="s">
        <v>10</v>
      </c>
      <c r="E3047">
        <v>3</v>
      </c>
      <c r="F3047">
        <v>37</v>
      </c>
      <c r="G3047" t="s">
        <v>14</v>
      </c>
      <c r="H3047" t="s">
        <v>12</v>
      </c>
      <c r="I3047">
        <v>5</v>
      </c>
      <c r="J3047">
        <v>0</v>
      </c>
      <c r="K3047" t="str">
        <f>IF(employee[[#This Row],[LeaveOrNot]]=1, "Leave", "Active")</f>
        <v>Active</v>
      </c>
    </row>
    <row r="3048" spans="1:11" x14ac:dyDescent="0.25">
      <c r="A3048" t="str" cm="1">
        <f t="array" ref="A3048">"EMP" &amp; TEXT(ROW() - ROW(employee[#Headers]), "0000")</f>
        <v>EMP3047</v>
      </c>
      <c r="B3048" t="s">
        <v>16</v>
      </c>
      <c r="C3048">
        <v>2017</v>
      </c>
      <c r="D3048" t="s">
        <v>15</v>
      </c>
      <c r="E3048">
        <v>2</v>
      </c>
      <c r="F3048">
        <v>35</v>
      </c>
      <c r="G3048" t="s">
        <v>14</v>
      </c>
      <c r="H3048" t="s">
        <v>12</v>
      </c>
      <c r="I3048">
        <v>2</v>
      </c>
      <c r="J3048">
        <v>1</v>
      </c>
      <c r="K3048" t="str">
        <f>IF(employee[[#This Row],[LeaveOrNot]]=1, "Leave", "Active")</f>
        <v>Leave</v>
      </c>
    </row>
    <row r="3049" spans="1:11" x14ac:dyDescent="0.25">
      <c r="A3049" t="str" cm="1">
        <f t="array" ref="A3049">"EMP" &amp; TEXT(ROW() - ROW(employee[#Headers]), "0000")</f>
        <v>EMP3048</v>
      </c>
      <c r="B3049" t="s">
        <v>9</v>
      </c>
      <c r="C3049">
        <v>2017</v>
      </c>
      <c r="D3049" t="s">
        <v>10</v>
      </c>
      <c r="E3049">
        <v>3</v>
      </c>
      <c r="F3049">
        <v>36</v>
      </c>
      <c r="G3049" t="s">
        <v>11</v>
      </c>
      <c r="H3049" t="s">
        <v>12</v>
      </c>
      <c r="I3049">
        <v>5</v>
      </c>
      <c r="J3049">
        <v>0</v>
      </c>
      <c r="K3049" t="str">
        <f>IF(employee[[#This Row],[LeaveOrNot]]=1, "Leave", "Active")</f>
        <v>Active</v>
      </c>
    </row>
    <row r="3050" spans="1:11" x14ac:dyDescent="0.25">
      <c r="A3050" t="str" cm="1">
        <f t="array" ref="A3050">"EMP" &amp; TEXT(ROW() - ROW(employee[#Headers]), "0000")</f>
        <v>EMP3049</v>
      </c>
      <c r="B3050" t="s">
        <v>16</v>
      </c>
      <c r="C3050">
        <v>2013</v>
      </c>
      <c r="D3050" t="s">
        <v>15</v>
      </c>
      <c r="E3050">
        <v>3</v>
      </c>
      <c r="F3050">
        <v>41</v>
      </c>
      <c r="G3050" t="s">
        <v>11</v>
      </c>
      <c r="H3050" t="s">
        <v>12</v>
      </c>
      <c r="I3050">
        <v>0</v>
      </c>
      <c r="J3050">
        <v>0</v>
      </c>
      <c r="K3050" t="str">
        <f>IF(employee[[#This Row],[LeaveOrNot]]=1, "Leave", "Active")</f>
        <v>Active</v>
      </c>
    </row>
    <row r="3051" spans="1:11" x14ac:dyDescent="0.25">
      <c r="A3051" t="str" cm="1">
        <f t="array" ref="A3051">"EMP" &amp; TEXT(ROW() - ROW(employee[#Headers]), "0000")</f>
        <v>EMP3050</v>
      </c>
      <c r="B3051" t="s">
        <v>9</v>
      </c>
      <c r="C3051">
        <v>2017</v>
      </c>
      <c r="D3051" t="s">
        <v>10</v>
      </c>
      <c r="E3051">
        <v>3</v>
      </c>
      <c r="F3051">
        <v>33</v>
      </c>
      <c r="G3051" t="s">
        <v>11</v>
      </c>
      <c r="H3051" t="s">
        <v>12</v>
      </c>
      <c r="I3051">
        <v>2</v>
      </c>
      <c r="J3051">
        <v>0</v>
      </c>
      <c r="K3051" t="str">
        <f>IF(employee[[#This Row],[LeaveOrNot]]=1, "Leave", "Active")</f>
        <v>Active</v>
      </c>
    </row>
    <row r="3052" spans="1:11" x14ac:dyDescent="0.25">
      <c r="A3052" t="str" cm="1">
        <f t="array" ref="A3052">"EMP" &amp; TEXT(ROW() - ROW(employee[#Headers]), "0000")</f>
        <v>EMP3051</v>
      </c>
      <c r="B3052" t="s">
        <v>9</v>
      </c>
      <c r="C3052">
        <v>2018</v>
      </c>
      <c r="D3052" t="s">
        <v>10</v>
      </c>
      <c r="E3052">
        <v>3</v>
      </c>
      <c r="F3052">
        <v>38</v>
      </c>
      <c r="G3052" t="s">
        <v>11</v>
      </c>
      <c r="H3052" t="s">
        <v>12</v>
      </c>
      <c r="I3052">
        <v>2</v>
      </c>
      <c r="J3052">
        <v>1</v>
      </c>
      <c r="K3052" t="str">
        <f>IF(employee[[#This Row],[LeaveOrNot]]=1, "Leave", "Active")</f>
        <v>Leave</v>
      </c>
    </row>
    <row r="3053" spans="1:11" x14ac:dyDescent="0.25">
      <c r="A3053" t="str" cm="1">
        <f t="array" ref="A3053">"EMP" &amp; TEXT(ROW() - ROW(employee[#Headers]), "0000")</f>
        <v>EMP3052</v>
      </c>
      <c r="B3053" t="s">
        <v>9</v>
      </c>
      <c r="C3053">
        <v>2015</v>
      </c>
      <c r="D3053" t="s">
        <v>10</v>
      </c>
      <c r="E3053">
        <v>3</v>
      </c>
      <c r="F3053">
        <v>34</v>
      </c>
      <c r="G3053" t="s">
        <v>11</v>
      </c>
      <c r="H3053" t="s">
        <v>12</v>
      </c>
      <c r="I3053">
        <v>5</v>
      </c>
      <c r="J3053">
        <v>0</v>
      </c>
      <c r="K3053" t="str">
        <f>IF(employee[[#This Row],[LeaveOrNot]]=1, "Leave", "Active")</f>
        <v>Active</v>
      </c>
    </row>
    <row r="3054" spans="1:11" x14ac:dyDescent="0.25">
      <c r="A3054" t="str" cm="1">
        <f t="array" ref="A3054">"EMP" &amp; TEXT(ROW() - ROW(employee[#Headers]), "0000")</f>
        <v>EMP3053</v>
      </c>
      <c r="B3054" t="s">
        <v>9</v>
      </c>
      <c r="C3054">
        <v>2012</v>
      </c>
      <c r="D3054" t="s">
        <v>10</v>
      </c>
      <c r="E3054">
        <v>3</v>
      </c>
      <c r="F3054">
        <v>34</v>
      </c>
      <c r="G3054" t="s">
        <v>11</v>
      </c>
      <c r="H3054" t="s">
        <v>12</v>
      </c>
      <c r="I3054">
        <v>1</v>
      </c>
      <c r="J3054">
        <v>0</v>
      </c>
      <c r="K3054" t="str">
        <f>IF(employee[[#This Row],[LeaveOrNot]]=1, "Leave", "Active")</f>
        <v>Active</v>
      </c>
    </row>
    <row r="3055" spans="1:11" x14ac:dyDescent="0.25">
      <c r="A3055" t="str" cm="1">
        <f t="array" ref="A3055">"EMP" &amp; TEXT(ROW() - ROW(employee[#Headers]), "0000")</f>
        <v>EMP3054</v>
      </c>
      <c r="B3055" t="s">
        <v>9</v>
      </c>
      <c r="C3055">
        <v>2015</v>
      </c>
      <c r="D3055" t="s">
        <v>13</v>
      </c>
      <c r="E3055">
        <v>3</v>
      </c>
      <c r="F3055">
        <v>35</v>
      </c>
      <c r="G3055" t="s">
        <v>11</v>
      </c>
      <c r="H3055" t="s">
        <v>17</v>
      </c>
      <c r="I3055">
        <v>5</v>
      </c>
      <c r="J3055">
        <v>0</v>
      </c>
      <c r="K3055" t="str">
        <f>IF(employee[[#This Row],[LeaveOrNot]]=1, "Leave", "Active")</f>
        <v>Active</v>
      </c>
    </row>
    <row r="3056" spans="1:11" x14ac:dyDescent="0.25">
      <c r="A3056" t="str" cm="1">
        <f t="array" ref="A3056">"EMP" &amp; TEXT(ROW() - ROW(employee[#Headers]), "0000")</f>
        <v>EMP3055</v>
      </c>
      <c r="B3056" t="s">
        <v>9</v>
      </c>
      <c r="C3056">
        <v>2012</v>
      </c>
      <c r="D3056" t="s">
        <v>10</v>
      </c>
      <c r="E3056">
        <v>3</v>
      </c>
      <c r="F3056">
        <v>39</v>
      </c>
      <c r="G3056" t="s">
        <v>14</v>
      </c>
      <c r="H3056" t="s">
        <v>12</v>
      </c>
      <c r="I3056">
        <v>2</v>
      </c>
      <c r="J3056">
        <v>0</v>
      </c>
      <c r="K3056" t="str">
        <f>IF(employee[[#This Row],[LeaveOrNot]]=1, "Leave", "Active")</f>
        <v>Active</v>
      </c>
    </row>
    <row r="3057" spans="1:11" x14ac:dyDescent="0.25">
      <c r="A3057" t="str" cm="1">
        <f t="array" ref="A3057">"EMP" &amp; TEXT(ROW() - ROW(employee[#Headers]), "0000")</f>
        <v>EMP3056</v>
      </c>
      <c r="B3057" t="s">
        <v>9</v>
      </c>
      <c r="C3057">
        <v>2012</v>
      </c>
      <c r="D3057" t="s">
        <v>10</v>
      </c>
      <c r="E3057">
        <v>3</v>
      </c>
      <c r="F3057">
        <v>41</v>
      </c>
      <c r="G3057" t="s">
        <v>11</v>
      </c>
      <c r="H3057" t="s">
        <v>12</v>
      </c>
      <c r="I3057">
        <v>3</v>
      </c>
      <c r="J3057">
        <v>0</v>
      </c>
      <c r="K3057" t="str">
        <f>IF(employee[[#This Row],[LeaveOrNot]]=1, "Leave", "Active")</f>
        <v>Active</v>
      </c>
    </row>
    <row r="3058" spans="1:11" x14ac:dyDescent="0.25">
      <c r="A3058" t="str" cm="1">
        <f t="array" ref="A3058">"EMP" &amp; TEXT(ROW() - ROW(employee[#Headers]), "0000")</f>
        <v>EMP3057</v>
      </c>
      <c r="B3058" t="s">
        <v>9</v>
      </c>
      <c r="C3058">
        <v>2018</v>
      </c>
      <c r="D3058" t="s">
        <v>10</v>
      </c>
      <c r="E3058">
        <v>3</v>
      </c>
      <c r="F3058">
        <v>34</v>
      </c>
      <c r="G3058" t="s">
        <v>11</v>
      </c>
      <c r="H3058" t="s">
        <v>17</v>
      </c>
      <c r="I3058">
        <v>2</v>
      </c>
      <c r="J3058">
        <v>1</v>
      </c>
      <c r="K3058" t="str">
        <f>IF(employee[[#This Row],[LeaveOrNot]]=1, "Leave", "Active")</f>
        <v>Leave</v>
      </c>
    </row>
    <row r="3059" spans="1:11" x14ac:dyDescent="0.25">
      <c r="A3059" t="str" cm="1">
        <f t="array" ref="A3059">"EMP" &amp; TEXT(ROW() - ROW(employee[#Headers]), "0000")</f>
        <v>EMP3058</v>
      </c>
      <c r="B3059" t="s">
        <v>16</v>
      </c>
      <c r="C3059">
        <v>2015</v>
      </c>
      <c r="D3059" t="s">
        <v>13</v>
      </c>
      <c r="E3059">
        <v>2</v>
      </c>
      <c r="F3059">
        <v>35</v>
      </c>
      <c r="G3059" t="s">
        <v>14</v>
      </c>
      <c r="H3059" t="s">
        <v>12</v>
      </c>
      <c r="I3059">
        <v>1</v>
      </c>
      <c r="J3059">
        <v>0</v>
      </c>
      <c r="K3059" t="str">
        <f>IF(employee[[#This Row],[LeaveOrNot]]=1, "Leave", "Active")</f>
        <v>Active</v>
      </c>
    </row>
    <row r="3060" spans="1:11" x14ac:dyDescent="0.25">
      <c r="A3060" t="str" cm="1">
        <f t="array" ref="A3060">"EMP" &amp; TEXT(ROW() - ROW(employee[#Headers]), "0000")</f>
        <v>EMP3059</v>
      </c>
      <c r="B3060" t="s">
        <v>9</v>
      </c>
      <c r="C3060">
        <v>2012</v>
      </c>
      <c r="D3060" t="s">
        <v>10</v>
      </c>
      <c r="E3060">
        <v>3</v>
      </c>
      <c r="F3060">
        <v>33</v>
      </c>
      <c r="G3060" t="s">
        <v>11</v>
      </c>
      <c r="H3060" t="s">
        <v>12</v>
      </c>
      <c r="I3060">
        <v>2</v>
      </c>
      <c r="J3060">
        <v>0</v>
      </c>
      <c r="K3060" t="str">
        <f>IF(employee[[#This Row],[LeaveOrNot]]=1, "Leave", "Active")</f>
        <v>Active</v>
      </c>
    </row>
    <row r="3061" spans="1:11" x14ac:dyDescent="0.25">
      <c r="A3061" t="str" cm="1">
        <f t="array" ref="A3061">"EMP" &amp; TEXT(ROW() - ROW(employee[#Headers]), "0000")</f>
        <v>EMP3060</v>
      </c>
      <c r="B3061" t="s">
        <v>9</v>
      </c>
      <c r="C3061">
        <v>2015</v>
      </c>
      <c r="D3061" t="s">
        <v>10</v>
      </c>
      <c r="E3061">
        <v>3</v>
      </c>
      <c r="F3061">
        <v>39</v>
      </c>
      <c r="G3061" t="s">
        <v>11</v>
      </c>
      <c r="H3061" t="s">
        <v>12</v>
      </c>
      <c r="I3061">
        <v>3</v>
      </c>
      <c r="J3061">
        <v>0</v>
      </c>
      <c r="K3061" t="str">
        <f>IF(employee[[#This Row],[LeaveOrNot]]=1, "Leave", "Active")</f>
        <v>Active</v>
      </c>
    </row>
    <row r="3062" spans="1:11" x14ac:dyDescent="0.25">
      <c r="A3062" t="str" cm="1">
        <f t="array" ref="A3062">"EMP" &amp; TEXT(ROW() - ROW(employee[#Headers]), "0000")</f>
        <v>EMP3061</v>
      </c>
      <c r="B3062" t="s">
        <v>16</v>
      </c>
      <c r="C3062">
        <v>2017</v>
      </c>
      <c r="D3062" t="s">
        <v>15</v>
      </c>
      <c r="E3062">
        <v>2</v>
      </c>
      <c r="F3062">
        <v>35</v>
      </c>
      <c r="G3062" t="s">
        <v>11</v>
      </c>
      <c r="H3062" t="s">
        <v>17</v>
      </c>
      <c r="I3062">
        <v>2</v>
      </c>
      <c r="J3062">
        <v>0</v>
      </c>
      <c r="K3062" t="str">
        <f>IF(employee[[#This Row],[LeaveOrNot]]=1, "Leave", "Active")</f>
        <v>Active</v>
      </c>
    </row>
    <row r="3063" spans="1:11" x14ac:dyDescent="0.25">
      <c r="A3063" t="str" cm="1">
        <f t="array" ref="A3063">"EMP" &amp; TEXT(ROW() - ROW(employee[#Headers]), "0000")</f>
        <v>EMP3062</v>
      </c>
      <c r="B3063" t="s">
        <v>9</v>
      </c>
      <c r="C3063">
        <v>2017</v>
      </c>
      <c r="D3063" t="s">
        <v>15</v>
      </c>
      <c r="E3063">
        <v>2</v>
      </c>
      <c r="F3063">
        <v>31</v>
      </c>
      <c r="G3063" t="s">
        <v>14</v>
      </c>
      <c r="H3063" t="s">
        <v>12</v>
      </c>
      <c r="I3063">
        <v>0</v>
      </c>
      <c r="J3063">
        <v>0</v>
      </c>
      <c r="K3063" t="str">
        <f>IF(employee[[#This Row],[LeaveOrNot]]=1, "Leave", "Active")</f>
        <v>Active</v>
      </c>
    </row>
    <row r="3064" spans="1:11" x14ac:dyDescent="0.25">
      <c r="A3064" t="str" cm="1">
        <f t="array" ref="A3064">"EMP" &amp; TEXT(ROW() - ROW(employee[#Headers]), "0000")</f>
        <v>EMP3063</v>
      </c>
      <c r="B3064" t="s">
        <v>9</v>
      </c>
      <c r="C3064">
        <v>2016</v>
      </c>
      <c r="D3064" t="s">
        <v>10</v>
      </c>
      <c r="E3064">
        <v>3</v>
      </c>
      <c r="F3064">
        <v>34</v>
      </c>
      <c r="G3064" t="s">
        <v>11</v>
      </c>
      <c r="H3064" t="s">
        <v>17</v>
      </c>
      <c r="I3064">
        <v>4</v>
      </c>
      <c r="J3064">
        <v>0</v>
      </c>
      <c r="K3064" t="str">
        <f>IF(employee[[#This Row],[LeaveOrNot]]=1, "Leave", "Active")</f>
        <v>Active</v>
      </c>
    </row>
    <row r="3065" spans="1:11" x14ac:dyDescent="0.25">
      <c r="A3065" t="str" cm="1">
        <f t="array" ref="A3065">"EMP" &amp; TEXT(ROW() - ROW(employee[#Headers]), "0000")</f>
        <v>EMP3064</v>
      </c>
      <c r="B3065" t="s">
        <v>9</v>
      </c>
      <c r="C3065">
        <v>2013</v>
      </c>
      <c r="D3065" t="s">
        <v>10</v>
      </c>
      <c r="E3065">
        <v>3</v>
      </c>
      <c r="F3065">
        <v>40</v>
      </c>
      <c r="G3065" t="s">
        <v>14</v>
      </c>
      <c r="H3065" t="s">
        <v>17</v>
      </c>
      <c r="I3065">
        <v>5</v>
      </c>
      <c r="J3065">
        <v>0</v>
      </c>
      <c r="K3065" t="str">
        <f>IF(employee[[#This Row],[LeaveOrNot]]=1, "Leave", "Active")</f>
        <v>Active</v>
      </c>
    </row>
    <row r="3066" spans="1:11" x14ac:dyDescent="0.25">
      <c r="A3066" t="str" cm="1">
        <f t="array" ref="A3066">"EMP" &amp; TEXT(ROW() - ROW(employee[#Headers]), "0000")</f>
        <v>EMP3065</v>
      </c>
      <c r="B3066" t="s">
        <v>9</v>
      </c>
      <c r="C3066">
        <v>2016</v>
      </c>
      <c r="D3066" t="s">
        <v>15</v>
      </c>
      <c r="E3066">
        <v>3</v>
      </c>
      <c r="F3066">
        <v>31</v>
      </c>
      <c r="G3066" t="s">
        <v>14</v>
      </c>
      <c r="H3066" t="s">
        <v>12</v>
      </c>
      <c r="I3066">
        <v>4</v>
      </c>
      <c r="J3066">
        <v>0</v>
      </c>
      <c r="K3066" t="str">
        <f>IF(employee[[#This Row],[LeaveOrNot]]=1, "Leave", "Active")</f>
        <v>Active</v>
      </c>
    </row>
    <row r="3067" spans="1:11" x14ac:dyDescent="0.25">
      <c r="A3067" t="str" cm="1">
        <f t="array" ref="A3067">"EMP" &amp; TEXT(ROW() - ROW(employee[#Headers]), "0000")</f>
        <v>EMP3066</v>
      </c>
      <c r="B3067" t="s">
        <v>9</v>
      </c>
      <c r="C3067">
        <v>2016</v>
      </c>
      <c r="D3067" t="s">
        <v>13</v>
      </c>
      <c r="E3067">
        <v>3</v>
      </c>
      <c r="F3067">
        <v>33</v>
      </c>
      <c r="G3067" t="s">
        <v>11</v>
      </c>
      <c r="H3067" t="s">
        <v>12</v>
      </c>
      <c r="I3067">
        <v>3</v>
      </c>
      <c r="J3067">
        <v>0</v>
      </c>
      <c r="K3067" t="str">
        <f>IF(employee[[#This Row],[LeaveOrNot]]=1, "Leave", "Active")</f>
        <v>Active</v>
      </c>
    </row>
    <row r="3068" spans="1:11" x14ac:dyDescent="0.25">
      <c r="A3068" t="str" cm="1">
        <f t="array" ref="A3068">"EMP" &amp; TEXT(ROW() - ROW(employee[#Headers]), "0000")</f>
        <v>EMP3067</v>
      </c>
      <c r="B3068" t="s">
        <v>9</v>
      </c>
      <c r="C3068">
        <v>2013</v>
      </c>
      <c r="D3068" t="s">
        <v>10</v>
      </c>
      <c r="E3068">
        <v>3</v>
      </c>
      <c r="F3068">
        <v>32</v>
      </c>
      <c r="G3068" t="s">
        <v>11</v>
      </c>
      <c r="H3068" t="s">
        <v>12</v>
      </c>
      <c r="I3068">
        <v>5</v>
      </c>
      <c r="J3068">
        <v>0</v>
      </c>
      <c r="K3068" t="str">
        <f>IF(employee[[#This Row],[LeaveOrNot]]=1, "Leave", "Active")</f>
        <v>Active</v>
      </c>
    </row>
    <row r="3069" spans="1:11" x14ac:dyDescent="0.25">
      <c r="A3069" t="str" cm="1">
        <f t="array" ref="A3069">"EMP" &amp; TEXT(ROW() - ROW(employee[#Headers]), "0000")</f>
        <v>EMP3068</v>
      </c>
      <c r="B3069" t="s">
        <v>16</v>
      </c>
      <c r="C3069">
        <v>2017</v>
      </c>
      <c r="D3069" t="s">
        <v>15</v>
      </c>
      <c r="E3069">
        <v>2</v>
      </c>
      <c r="F3069">
        <v>31</v>
      </c>
      <c r="G3069" t="s">
        <v>11</v>
      </c>
      <c r="H3069" t="s">
        <v>12</v>
      </c>
      <c r="I3069">
        <v>4</v>
      </c>
      <c r="J3069">
        <v>1</v>
      </c>
      <c r="K3069" t="str">
        <f>IF(employee[[#This Row],[LeaveOrNot]]=1, "Leave", "Active")</f>
        <v>Leave</v>
      </c>
    </row>
    <row r="3070" spans="1:11" x14ac:dyDescent="0.25">
      <c r="A3070" t="str" cm="1">
        <f t="array" ref="A3070">"EMP" &amp; TEXT(ROW() - ROW(employee[#Headers]), "0000")</f>
        <v>EMP3069</v>
      </c>
      <c r="B3070" t="s">
        <v>9</v>
      </c>
      <c r="C3070">
        <v>2014</v>
      </c>
      <c r="D3070" t="s">
        <v>10</v>
      </c>
      <c r="E3070">
        <v>3</v>
      </c>
      <c r="F3070">
        <v>39</v>
      </c>
      <c r="G3070" t="s">
        <v>11</v>
      </c>
      <c r="H3070" t="s">
        <v>12</v>
      </c>
      <c r="I3070">
        <v>2</v>
      </c>
      <c r="J3070">
        <v>0</v>
      </c>
      <c r="K3070" t="str">
        <f>IF(employee[[#This Row],[LeaveOrNot]]=1, "Leave", "Active")</f>
        <v>Active</v>
      </c>
    </row>
    <row r="3071" spans="1:11" x14ac:dyDescent="0.25">
      <c r="A3071" t="str" cm="1">
        <f t="array" ref="A3071">"EMP" &amp; TEXT(ROW() - ROW(employee[#Headers]), "0000")</f>
        <v>EMP3070</v>
      </c>
      <c r="B3071" t="s">
        <v>9</v>
      </c>
      <c r="C3071">
        <v>2016</v>
      </c>
      <c r="D3071" t="s">
        <v>10</v>
      </c>
      <c r="E3071">
        <v>3</v>
      </c>
      <c r="F3071">
        <v>33</v>
      </c>
      <c r="G3071" t="s">
        <v>11</v>
      </c>
      <c r="H3071" t="s">
        <v>12</v>
      </c>
      <c r="I3071">
        <v>1</v>
      </c>
      <c r="J3071">
        <v>1</v>
      </c>
      <c r="K3071" t="str">
        <f>IF(employee[[#This Row],[LeaveOrNot]]=1, "Leave", "Active")</f>
        <v>Leave</v>
      </c>
    </row>
    <row r="3072" spans="1:11" x14ac:dyDescent="0.25">
      <c r="A3072" t="str" cm="1">
        <f t="array" ref="A3072">"EMP" &amp; TEXT(ROW() - ROW(employee[#Headers]), "0000")</f>
        <v>EMP3071</v>
      </c>
      <c r="B3072" t="s">
        <v>9</v>
      </c>
      <c r="C3072">
        <v>2014</v>
      </c>
      <c r="D3072" t="s">
        <v>10</v>
      </c>
      <c r="E3072">
        <v>3</v>
      </c>
      <c r="F3072">
        <v>40</v>
      </c>
      <c r="G3072" t="s">
        <v>14</v>
      </c>
      <c r="H3072" t="s">
        <v>12</v>
      </c>
      <c r="I3072">
        <v>4</v>
      </c>
      <c r="J3072">
        <v>0</v>
      </c>
      <c r="K3072" t="str">
        <f>IF(employee[[#This Row],[LeaveOrNot]]=1, "Leave", "Active")</f>
        <v>Active</v>
      </c>
    </row>
    <row r="3073" spans="1:11" x14ac:dyDescent="0.25">
      <c r="A3073" t="str" cm="1">
        <f t="array" ref="A3073">"EMP" &amp; TEXT(ROW() - ROW(employee[#Headers]), "0000")</f>
        <v>EMP3072</v>
      </c>
      <c r="B3073" t="s">
        <v>9</v>
      </c>
      <c r="C3073">
        <v>2016</v>
      </c>
      <c r="D3073" t="s">
        <v>10</v>
      </c>
      <c r="E3073">
        <v>3</v>
      </c>
      <c r="F3073">
        <v>39</v>
      </c>
      <c r="G3073" t="s">
        <v>11</v>
      </c>
      <c r="H3073" t="s">
        <v>12</v>
      </c>
      <c r="I3073">
        <v>0</v>
      </c>
      <c r="J3073">
        <v>1</v>
      </c>
      <c r="K3073" t="str">
        <f>IF(employee[[#This Row],[LeaveOrNot]]=1, "Leave", "Active")</f>
        <v>Leave</v>
      </c>
    </row>
    <row r="3074" spans="1:11" x14ac:dyDescent="0.25">
      <c r="A3074" t="str" cm="1">
        <f t="array" ref="A3074">"EMP" &amp; TEXT(ROW() - ROW(employee[#Headers]), "0000")</f>
        <v>EMP3073</v>
      </c>
      <c r="B3074" t="s">
        <v>9</v>
      </c>
      <c r="C3074">
        <v>2017</v>
      </c>
      <c r="D3074" t="s">
        <v>10</v>
      </c>
      <c r="E3074">
        <v>3</v>
      </c>
      <c r="F3074">
        <v>35</v>
      </c>
      <c r="G3074" t="s">
        <v>11</v>
      </c>
      <c r="H3074" t="s">
        <v>17</v>
      </c>
      <c r="I3074">
        <v>2</v>
      </c>
      <c r="J3074">
        <v>0</v>
      </c>
      <c r="K3074" t="str">
        <f>IF(employee[[#This Row],[LeaveOrNot]]=1, "Leave", "Active")</f>
        <v>Active</v>
      </c>
    </row>
    <row r="3075" spans="1:11" x14ac:dyDescent="0.25">
      <c r="A3075" t="str" cm="1">
        <f t="array" ref="A3075">"EMP" &amp; TEXT(ROW() - ROW(employee[#Headers]), "0000")</f>
        <v>EMP3074</v>
      </c>
      <c r="B3075" t="s">
        <v>9</v>
      </c>
      <c r="C3075">
        <v>2017</v>
      </c>
      <c r="D3075" t="s">
        <v>10</v>
      </c>
      <c r="E3075">
        <v>3</v>
      </c>
      <c r="F3075">
        <v>32</v>
      </c>
      <c r="G3075" t="s">
        <v>11</v>
      </c>
      <c r="H3075" t="s">
        <v>12</v>
      </c>
      <c r="I3075">
        <v>1</v>
      </c>
      <c r="J3075">
        <v>0</v>
      </c>
      <c r="K3075" t="str">
        <f>IF(employee[[#This Row],[LeaveOrNot]]=1, "Leave", "Active")</f>
        <v>Active</v>
      </c>
    </row>
    <row r="3076" spans="1:11" x14ac:dyDescent="0.25">
      <c r="A3076" t="str" cm="1">
        <f t="array" ref="A3076">"EMP" &amp; TEXT(ROW() - ROW(employee[#Headers]), "0000")</f>
        <v>EMP3075</v>
      </c>
      <c r="B3076" t="s">
        <v>9</v>
      </c>
      <c r="C3076">
        <v>2015</v>
      </c>
      <c r="D3076" t="s">
        <v>13</v>
      </c>
      <c r="E3076">
        <v>2</v>
      </c>
      <c r="F3076">
        <v>34</v>
      </c>
      <c r="G3076" t="s">
        <v>14</v>
      </c>
      <c r="H3076" t="s">
        <v>12</v>
      </c>
      <c r="I3076">
        <v>5</v>
      </c>
      <c r="J3076">
        <v>1</v>
      </c>
      <c r="K3076" t="str">
        <f>IF(employee[[#This Row],[LeaveOrNot]]=1, "Leave", "Active")</f>
        <v>Leave</v>
      </c>
    </row>
    <row r="3077" spans="1:11" x14ac:dyDescent="0.25">
      <c r="A3077" t="str" cm="1">
        <f t="array" ref="A3077">"EMP" &amp; TEXT(ROW() - ROW(employee[#Headers]), "0000")</f>
        <v>EMP3076</v>
      </c>
      <c r="B3077" t="s">
        <v>9</v>
      </c>
      <c r="C3077">
        <v>2017</v>
      </c>
      <c r="D3077" t="s">
        <v>10</v>
      </c>
      <c r="E3077">
        <v>3</v>
      </c>
      <c r="F3077">
        <v>40</v>
      </c>
      <c r="G3077" t="s">
        <v>14</v>
      </c>
      <c r="H3077" t="s">
        <v>12</v>
      </c>
      <c r="I3077">
        <v>4</v>
      </c>
      <c r="J3077">
        <v>0</v>
      </c>
      <c r="K3077" t="str">
        <f>IF(employee[[#This Row],[LeaveOrNot]]=1, "Leave", "Active")</f>
        <v>Active</v>
      </c>
    </row>
    <row r="3078" spans="1:11" x14ac:dyDescent="0.25">
      <c r="A3078" t="str" cm="1">
        <f t="array" ref="A3078">"EMP" &amp; TEXT(ROW() - ROW(employee[#Headers]), "0000")</f>
        <v>EMP3077</v>
      </c>
      <c r="B3078" t="s">
        <v>16</v>
      </c>
      <c r="C3078">
        <v>2017</v>
      </c>
      <c r="D3078" t="s">
        <v>13</v>
      </c>
      <c r="E3078">
        <v>3</v>
      </c>
      <c r="F3078">
        <v>33</v>
      </c>
      <c r="G3078" t="s">
        <v>11</v>
      </c>
      <c r="H3078" t="s">
        <v>12</v>
      </c>
      <c r="I3078">
        <v>4</v>
      </c>
      <c r="J3078">
        <v>1</v>
      </c>
      <c r="K3078" t="str">
        <f>IF(employee[[#This Row],[LeaveOrNot]]=1, "Leave", "Active")</f>
        <v>Leave</v>
      </c>
    </row>
    <row r="3079" spans="1:11" x14ac:dyDescent="0.25">
      <c r="A3079" t="str" cm="1">
        <f t="array" ref="A3079">"EMP" &amp; TEXT(ROW() - ROW(employee[#Headers]), "0000")</f>
        <v>EMP3078</v>
      </c>
      <c r="B3079" t="s">
        <v>9</v>
      </c>
      <c r="C3079">
        <v>2015</v>
      </c>
      <c r="D3079" t="s">
        <v>13</v>
      </c>
      <c r="E3079">
        <v>2</v>
      </c>
      <c r="F3079">
        <v>36</v>
      </c>
      <c r="G3079" t="s">
        <v>14</v>
      </c>
      <c r="H3079" t="s">
        <v>12</v>
      </c>
      <c r="I3079">
        <v>0</v>
      </c>
      <c r="J3079">
        <v>1</v>
      </c>
      <c r="K3079" t="str">
        <f>IF(employee[[#This Row],[LeaveOrNot]]=1, "Leave", "Active")</f>
        <v>Leave</v>
      </c>
    </row>
    <row r="3080" spans="1:11" x14ac:dyDescent="0.25">
      <c r="A3080" t="str" cm="1">
        <f t="array" ref="A3080">"EMP" &amp; TEXT(ROW() - ROW(employee[#Headers]), "0000")</f>
        <v>EMP3079</v>
      </c>
      <c r="B3080" t="s">
        <v>16</v>
      </c>
      <c r="C3080">
        <v>2018</v>
      </c>
      <c r="D3080" t="s">
        <v>10</v>
      </c>
      <c r="E3080">
        <v>3</v>
      </c>
      <c r="F3080">
        <v>39</v>
      </c>
      <c r="G3080" t="s">
        <v>11</v>
      </c>
      <c r="H3080" t="s">
        <v>12</v>
      </c>
      <c r="I3080">
        <v>3</v>
      </c>
      <c r="J3080">
        <v>1</v>
      </c>
      <c r="K3080" t="str">
        <f>IF(employee[[#This Row],[LeaveOrNot]]=1, "Leave", "Active")</f>
        <v>Leave</v>
      </c>
    </row>
    <row r="3081" spans="1:11" x14ac:dyDescent="0.25">
      <c r="A3081" t="str" cm="1">
        <f t="array" ref="A3081">"EMP" &amp; TEXT(ROW() - ROW(employee[#Headers]), "0000")</f>
        <v>EMP3080</v>
      </c>
      <c r="B3081" t="s">
        <v>9</v>
      </c>
      <c r="C3081">
        <v>2012</v>
      </c>
      <c r="D3081" t="s">
        <v>10</v>
      </c>
      <c r="E3081">
        <v>3</v>
      </c>
      <c r="F3081">
        <v>37</v>
      </c>
      <c r="G3081" t="s">
        <v>14</v>
      </c>
      <c r="H3081" t="s">
        <v>12</v>
      </c>
      <c r="I3081">
        <v>5</v>
      </c>
      <c r="J3081">
        <v>1</v>
      </c>
      <c r="K3081" t="str">
        <f>IF(employee[[#This Row],[LeaveOrNot]]=1, "Leave", "Active")</f>
        <v>Leave</v>
      </c>
    </row>
    <row r="3082" spans="1:11" x14ac:dyDescent="0.25">
      <c r="A3082" t="str" cm="1">
        <f t="array" ref="A3082">"EMP" &amp; TEXT(ROW() - ROW(employee[#Headers]), "0000")</f>
        <v>EMP3081</v>
      </c>
      <c r="B3082" t="s">
        <v>9</v>
      </c>
      <c r="C3082">
        <v>2018</v>
      </c>
      <c r="D3082" t="s">
        <v>10</v>
      </c>
      <c r="E3082">
        <v>3</v>
      </c>
      <c r="F3082">
        <v>36</v>
      </c>
      <c r="G3082" t="s">
        <v>11</v>
      </c>
      <c r="H3082" t="s">
        <v>12</v>
      </c>
      <c r="I3082">
        <v>1</v>
      </c>
      <c r="J3082">
        <v>1</v>
      </c>
      <c r="K3082" t="str">
        <f>IF(employee[[#This Row],[LeaveOrNot]]=1, "Leave", "Active")</f>
        <v>Leave</v>
      </c>
    </row>
    <row r="3083" spans="1:11" x14ac:dyDescent="0.25">
      <c r="A3083" t="str" cm="1">
        <f t="array" ref="A3083">"EMP" &amp; TEXT(ROW() - ROW(employee[#Headers]), "0000")</f>
        <v>EMP3082</v>
      </c>
      <c r="B3083" t="s">
        <v>9</v>
      </c>
      <c r="C3083">
        <v>2017</v>
      </c>
      <c r="D3083" t="s">
        <v>15</v>
      </c>
      <c r="E3083">
        <v>2</v>
      </c>
      <c r="F3083">
        <v>39</v>
      </c>
      <c r="G3083" t="s">
        <v>11</v>
      </c>
      <c r="H3083" t="s">
        <v>12</v>
      </c>
      <c r="I3083">
        <v>2</v>
      </c>
      <c r="J3083">
        <v>0</v>
      </c>
      <c r="K3083" t="str">
        <f>IF(employee[[#This Row],[LeaveOrNot]]=1, "Leave", "Active")</f>
        <v>Active</v>
      </c>
    </row>
    <row r="3084" spans="1:11" x14ac:dyDescent="0.25">
      <c r="A3084" t="str" cm="1">
        <f t="array" ref="A3084">"EMP" &amp; TEXT(ROW() - ROW(employee[#Headers]), "0000")</f>
        <v>EMP3083</v>
      </c>
      <c r="B3084" t="s">
        <v>9</v>
      </c>
      <c r="C3084">
        <v>2015</v>
      </c>
      <c r="D3084" t="s">
        <v>13</v>
      </c>
      <c r="E3084">
        <v>2</v>
      </c>
      <c r="F3084">
        <v>35</v>
      </c>
      <c r="G3084" t="s">
        <v>14</v>
      </c>
      <c r="H3084" t="s">
        <v>17</v>
      </c>
      <c r="I3084">
        <v>4</v>
      </c>
      <c r="J3084">
        <v>1</v>
      </c>
      <c r="K3084" t="str">
        <f>IF(employee[[#This Row],[LeaveOrNot]]=1, "Leave", "Active")</f>
        <v>Leave</v>
      </c>
    </row>
    <row r="3085" spans="1:11" x14ac:dyDescent="0.25">
      <c r="A3085" t="str" cm="1">
        <f t="array" ref="A3085">"EMP" &amp; TEXT(ROW() - ROW(employee[#Headers]), "0000")</f>
        <v>EMP3084</v>
      </c>
      <c r="B3085" t="s">
        <v>16</v>
      </c>
      <c r="C3085">
        <v>2018</v>
      </c>
      <c r="D3085" t="s">
        <v>15</v>
      </c>
      <c r="E3085">
        <v>3</v>
      </c>
      <c r="F3085">
        <v>41</v>
      </c>
      <c r="G3085" t="s">
        <v>11</v>
      </c>
      <c r="H3085" t="s">
        <v>12</v>
      </c>
      <c r="I3085">
        <v>2</v>
      </c>
      <c r="J3085">
        <v>1</v>
      </c>
      <c r="K3085" t="str">
        <f>IF(employee[[#This Row],[LeaveOrNot]]=1, "Leave", "Active")</f>
        <v>Leave</v>
      </c>
    </row>
    <row r="3086" spans="1:11" x14ac:dyDescent="0.25">
      <c r="A3086" t="str" cm="1">
        <f t="array" ref="A3086">"EMP" &amp; TEXT(ROW() - ROW(employee[#Headers]), "0000")</f>
        <v>EMP3085</v>
      </c>
      <c r="B3086" t="s">
        <v>9</v>
      </c>
      <c r="C3086">
        <v>2012</v>
      </c>
      <c r="D3086" t="s">
        <v>13</v>
      </c>
      <c r="E3086">
        <v>3</v>
      </c>
      <c r="F3086">
        <v>31</v>
      </c>
      <c r="G3086" t="s">
        <v>11</v>
      </c>
      <c r="H3086" t="s">
        <v>12</v>
      </c>
      <c r="I3086">
        <v>5</v>
      </c>
      <c r="J3086">
        <v>0</v>
      </c>
      <c r="K3086" t="str">
        <f>IF(employee[[#This Row],[LeaveOrNot]]=1, "Leave", "Active")</f>
        <v>Active</v>
      </c>
    </row>
    <row r="3087" spans="1:11" x14ac:dyDescent="0.25">
      <c r="A3087" t="str" cm="1">
        <f t="array" ref="A3087">"EMP" &amp; TEXT(ROW() - ROW(employee[#Headers]), "0000")</f>
        <v>EMP3086</v>
      </c>
      <c r="B3087" t="s">
        <v>9</v>
      </c>
      <c r="C3087">
        <v>2015</v>
      </c>
      <c r="D3087" t="s">
        <v>13</v>
      </c>
      <c r="E3087">
        <v>2</v>
      </c>
      <c r="F3087">
        <v>36</v>
      </c>
      <c r="G3087" t="s">
        <v>14</v>
      </c>
      <c r="H3087" t="s">
        <v>17</v>
      </c>
      <c r="I3087">
        <v>0</v>
      </c>
      <c r="J3087">
        <v>1</v>
      </c>
      <c r="K3087" t="str">
        <f>IF(employee[[#This Row],[LeaveOrNot]]=1, "Leave", "Active")</f>
        <v>Leave</v>
      </c>
    </row>
    <row r="3088" spans="1:11" x14ac:dyDescent="0.25">
      <c r="A3088" t="str" cm="1">
        <f t="array" ref="A3088">"EMP" &amp; TEXT(ROW() - ROW(employee[#Headers]), "0000")</f>
        <v>EMP3087</v>
      </c>
      <c r="B3088" t="s">
        <v>9</v>
      </c>
      <c r="C3088">
        <v>2016</v>
      </c>
      <c r="D3088" t="s">
        <v>10</v>
      </c>
      <c r="E3088">
        <v>3</v>
      </c>
      <c r="F3088">
        <v>32</v>
      </c>
      <c r="G3088" t="s">
        <v>11</v>
      </c>
      <c r="H3088" t="s">
        <v>12</v>
      </c>
      <c r="I3088">
        <v>1</v>
      </c>
      <c r="J3088">
        <v>0</v>
      </c>
      <c r="K3088" t="str">
        <f>IF(employee[[#This Row],[LeaveOrNot]]=1, "Leave", "Active")</f>
        <v>Active</v>
      </c>
    </row>
    <row r="3089" spans="1:11" x14ac:dyDescent="0.25">
      <c r="A3089" t="str" cm="1">
        <f t="array" ref="A3089">"EMP" &amp; TEXT(ROW() - ROW(employee[#Headers]), "0000")</f>
        <v>EMP3088</v>
      </c>
      <c r="B3089" t="s">
        <v>9</v>
      </c>
      <c r="C3089">
        <v>2017</v>
      </c>
      <c r="D3089" t="s">
        <v>10</v>
      </c>
      <c r="E3089">
        <v>3</v>
      </c>
      <c r="F3089">
        <v>37</v>
      </c>
      <c r="G3089" t="s">
        <v>11</v>
      </c>
      <c r="H3089" t="s">
        <v>12</v>
      </c>
      <c r="I3089">
        <v>2</v>
      </c>
      <c r="J3089">
        <v>1</v>
      </c>
      <c r="K3089" t="str">
        <f>IF(employee[[#This Row],[LeaveOrNot]]=1, "Leave", "Active")</f>
        <v>Leave</v>
      </c>
    </row>
    <row r="3090" spans="1:11" x14ac:dyDescent="0.25">
      <c r="A3090" t="str" cm="1">
        <f t="array" ref="A3090">"EMP" &amp; TEXT(ROW() - ROW(employee[#Headers]), "0000")</f>
        <v>EMP3089</v>
      </c>
      <c r="B3090" t="s">
        <v>9</v>
      </c>
      <c r="C3090">
        <v>2015</v>
      </c>
      <c r="D3090" t="s">
        <v>13</v>
      </c>
      <c r="E3090">
        <v>2</v>
      </c>
      <c r="F3090">
        <v>39</v>
      </c>
      <c r="G3090" t="s">
        <v>14</v>
      </c>
      <c r="H3090" t="s">
        <v>12</v>
      </c>
      <c r="I3090">
        <v>4</v>
      </c>
      <c r="J3090">
        <v>1</v>
      </c>
      <c r="K3090" t="str">
        <f>IF(employee[[#This Row],[LeaveOrNot]]=1, "Leave", "Active")</f>
        <v>Leave</v>
      </c>
    </row>
    <row r="3091" spans="1:11" x14ac:dyDescent="0.25">
      <c r="A3091" t="str" cm="1">
        <f t="array" ref="A3091">"EMP" &amp; TEXT(ROW() - ROW(employee[#Headers]), "0000")</f>
        <v>EMP3090</v>
      </c>
      <c r="B3091" t="s">
        <v>9</v>
      </c>
      <c r="C3091">
        <v>2012</v>
      </c>
      <c r="D3091" t="s">
        <v>13</v>
      </c>
      <c r="E3091">
        <v>3</v>
      </c>
      <c r="F3091">
        <v>34</v>
      </c>
      <c r="G3091" t="s">
        <v>11</v>
      </c>
      <c r="H3091" t="s">
        <v>12</v>
      </c>
      <c r="I3091">
        <v>2</v>
      </c>
      <c r="J3091">
        <v>0</v>
      </c>
      <c r="K3091" t="str">
        <f>IF(employee[[#This Row],[LeaveOrNot]]=1, "Leave", "Active")</f>
        <v>Active</v>
      </c>
    </row>
    <row r="3092" spans="1:11" x14ac:dyDescent="0.25">
      <c r="A3092" t="str" cm="1">
        <f t="array" ref="A3092">"EMP" &amp; TEXT(ROW() - ROW(employee[#Headers]), "0000")</f>
        <v>EMP3091</v>
      </c>
      <c r="B3092" t="s">
        <v>9</v>
      </c>
      <c r="C3092">
        <v>2012</v>
      </c>
      <c r="D3092" t="s">
        <v>10</v>
      </c>
      <c r="E3092">
        <v>3</v>
      </c>
      <c r="F3092">
        <v>35</v>
      </c>
      <c r="G3092" t="s">
        <v>14</v>
      </c>
      <c r="H3092" t="s">
        <v>12</v>
      </c>
      <c r="I3092">
        <v>1</v>
      </c>
      <c r="J3092">
        <v>0</v>
      </c>
      <c r="K3092" t="str">
        <f>IF(employee[[#This Row],[LeaveOrNot]]=1, "Leave", "Active")</f>
        <v>Active</v>
      </c>
    </row>
    <row r="3093" spans="1:11" x14ac:dyDescent="0.25">
      <c r="A3093" t="str" cm="1">
        <f t="array" ref="A3093">"EMP" &amp; TEXT(ROW() - ROW(employee[#Headers]), "0000")</f>
        <v>EMP3092</v>
      </c>
      <c r="B3093" t="s">
        <v>9</v>
      </c>
      <c r="C3093">
        <v>2015</v>
      </c>
      <c r="D3093" t="s">
        <v>10</v>
      </c>
      <c r="E3093">
        <v>3</v>
      </c>
      <c r="F3093">
        <v>40</v>
      </c>
      <c r="G3093" t="s">
        <v>14</v>
      </c>
      <c r="H3093" t="s">
        <v>12</v>
      </c>
      <c r="I3093">
        <v>2</v>
      </c>
      <c r="J3093">
        <v>0</v>
      </c>
      <c r="K3093" t="str">
        <f>IF(employee[[#This Row],[LeaveOrNot]]=1, "Leave", "Active")</f>
        <v>Active</v>
      </c>
    </row>
    <row r="3094" spans="1:11" x14ac:dyDescent="0.25">
      <c r="A3094" t="str" cm="1">
        <f t="array" ref="A3094">"EMP" &amp; TEXT(ROW() - ROW(employee[#Headers]), "0000")</f>
        <v>EMP3093</v>
      </c>
      <c r="B3094" t="s">
        <v>9</v>
      </c>
      <c r="C3094">
        <v>2016</v>
      </c>
      <c r="D3094" t="s">
        <v>10</v>
      </c>
      <c r="E3094">
        <v>3</v>
      </c>
      <c r="F3094">
        <v>39</v>
      </c>
      <c r="G3094" t="s">
        <v>14</v>
      </c>
      <c r="H3094" t="s">
        <v>12</v>
      </c>
      <c r="I3094">
        <v>1</v>
      </c>
      <c r="J3094">
        <v>0</v>
      </c>
      <c r="K3094" t="str">
        <f>IF(employee[[#This Row],[LeaveOrNot]]=1, "Leave", "Active")</f>
        <v>Active</v>
      </c>
    </row>
    <row r="3095" spans="1:11" x14ac:dyDescent="0.25">
      <c r="A3095" t="str" cm="1">
        <f t="array" ref="A3095">"EMP" &amp; TEXT(ROW() - ROW(employee[#Headers]), "0000")</f>
        <v>EMP3094</v>
      </c>
      <c r="B3095" t="s">
        <v>9</v>
      </c>
      <c r="C3095">
        <v>2017</v>
      </c>
      <c r="D3095" t="s">
        <v>10</v>
      </c>
      <c r="E3095">
        <v>3</v>
      </c>
      <c r="F3095">
        <v>39</v>
      </c>
      <c r="G3095" t="s">
        <v>14</v>
      </c>
      <c r="H3095" t="s">
        <v>12</v>
      </c>
      <c r="I3095">
        <v>1</v>
      </c>
      <c r="J3095">
        <v>0</v>
      </c>
      <c r="K3095" t="str">
        <f>IF(employee[[#This Row],[LeaveOrNot]]=1, "Leave", "Active")</f>
        <v>Active</v>
      </c>
    </row>
    <row r="3096" spans="1:11" x14ac:dyDescent="0.25">
      <c r="A3096" t="str" cm="1">
        <f t="array" ref="A3096">"EMP" &amp; TEXT(ROW() - ROW(employee[#Headers]), "0000")</f>
        <v>EMP3095</v>
      </c>
      <c r="B3096" t="s">
        <v>9</v>
      </c>
      <c r="C3096">
        <v>2015</v>
      </c>
      <c r="D3096" t="s">
        <v>13</v>
      </c>
      <c r="E3096">
        <v>3</v>
      </c>
      <c r="F3096">
        <v>41</v>
      </c>
      <c r="G3096" t="s">
        <v>14</v>
      </c>
      <c r="H3096" t="s">
        <v>12</v>
      </c>
      <c r="I3096">
        <v>3</v>
      </c>
      <c r="J3096">
        <v>1</v>
      </c>
      <c r="K3096" t="str">
        <f>IF(employee[[#This Row],[LeaveOrNot]]=1, "Leave", "Active")</f>
        <v>Leave</v>
      </c>
    </row>
    <row r="3097" spans="1:11" x14ac:dyDescent="0.25">
      <c r="A3097" t="str" cm="1">
        <f t="array" ref="A3097">"EMP" &amp; TEXT(ROW() - ROW(employee[#Headers]), "0000")</f>
        <v>EMP3096</v>
      </c>
      <c r="B3097" t="s">
        <v>9</v>
      </c>
      <c r="C3097">
        <v>2012</v>
      </c>
      <c r="D3097" t="s">
        <v>13</v>
      </c>
      <c r="E3097">
        <v>3</v>
      </c>
      <c r="F3097">
        <v>40</v>
      </c>
      <c r="G3097" t="s">
        <v>11</v>
      </c>
      <c r="H3097" t="s">
        <v>12</v>
      </c>
      <c r="I3097">
        <v>2</v>
      </c>
      <c r="J3097">
        <v>0</v>
      </c>
      <c r="K3097" t="str">
        <f>IF(employee[[#This Row],[LeaveOrNot]]=1, "Leave", "Active")</f>
        <v>Active</v>
      </c>
    </row>
    <row r="3098" spans="1:11" x14ac:dyDescent="0.25">
      <c r="A3098" t="str" cm="1">
        <f t="array" ref="A3098">"EMP" &amp; TEXT(ROW() - ROW(employee[#Headers]), "0000")</f>
        <v>EMP3097</v>
      </c>
      <c r="B3098" t="s">
        <v>9</v>
      </c>
      <c r="C3098">
        <v>2012</v>
      </c>
      <c r="D3098" t="s">
        <v>10</v>
      </c>
      <c r="E3098">
        <v>1</v>
      </c>
      <c r="F3098">
        <v>36</v>
      </c>
      <c r="G3098" t="s">
        <v>11</v>
      </c>
      <c r="H3098" t="s">
        <v>12</v>
      </c>
      <c r="I3098">
        <v>3</v>
      </c>
      <c r="J3098">
        <v>0</v>
      </c>
      <c r="K3098" t="str">
        <f>IF(employee[[#This Row],[LeaveOrNot]]=1, "Leave", "Active")</f>
        <v>Active</v>
      </c>
    </row>
    <row r="3099" spans="1:11" x14ac:dyDescent="0.25">
      <c r="A3099" t="str" cm="1">
        <f t="array" ref="A3099">"EMP" &amp; TEXT(ROW() - ROW(employee[#Headers]), "0000")</f>
        <v>EMP3098</v>
      </c>
      <c r="B3099" t="s">
        <v>9</v>
      </c>
      <c r="C3099">
        <v>2017</v>
      </c>
      <c r="D3099" t="s">
        <v>15</v>
      </c>
      <c r="E3099">
        <v>2</v>
      </c>
      <c r="F3099">
        <v>33</v>
      </c>
      <c r="G3099" t="s">
        <v>14</v>
      </c>
      <c r="H3099" t="s">
        <v>12</v>
      </c>
      <c r="I3099">
        <v>2</v>
      </c>
      <c r="J3099">
        <v>0</v>
      </c>
      <c r="K3099" t="str">
        <f>IF(employee[[#This Row],[LeaveOrNot]]=1, "Leave", "Active")</f>
        <v>Active</v>
      </c>
    </row>
    <row r="3100" spans="1:11" x14ac:dyDescent="0.25">
      <c r="A3100" t="str" cm="1">
        <f t="array" ref="A3100">"EMP" &amp; TEXT(ROW() - ROW(employee[#Headers]), "0000")</f>
        <v>EMP3099</v>
      </c>
      <c r="B3100" t="s">
        <v>16</v>
      </c>
      <c r="C3100">
        <v>2014</v>
      </c>
      <c r="D3100" t="s">
        <v>15</v>
      </c>
      <c r="E3100">
        <v>3</v>
      </c>
      <c r="F3100">
        <v>33</v>
      </c>
      <c r="G3100" t="s">
        <v>11</v>
      </c>
      <c r="H3100" t="s">
        <v>12</v>
      </c>
      <c r="I3100">
        <v>2</v>
      </c>
      <c r="J3100">
        <v>0</v>
      </c>
      <c r="K3100" t="str">
        <f>IF(employee[[#This Row],[LeaveOrNot]]=1, "Leave", "Active")</f>
        <v>Active</v>
      </c>
    </row>
    <row r="3101" spans="1:11" x14ac:dyDescent="0.25">
      <c r="A3101" t="str" cm="1">
        <f t="array" ref="A3101">"EMP" &amp; TEXT(ROW() - ROW(employee[#Headers]), "0000")</f>
        <v>EMP3100</v>
      </c>
      <c r="B3101" t="s">
        <v>16</v>
      </c>
      <c r="C3101">
        <v>2018</v>
      </c>
      <c r="D3101" t="s">
        <v>15</v>
      </c>
      <c r="E3101">
        <v>3</v>
      </c>
      <c r="F3101">
        <v>40</v>
      </c>
      <c r="G3101" t="s">
        <v>11</v>
      </c>
      <c r="H3101" t="s">
        <v>12</v>
      </c>
      <c r="I3101">
        <v>2</v>
      </c>
      <c r="J3101">
        <v>1</v>
      </c>
      <c r="K3101" t="str">
        <f>IF(employee[[#This Row],[LeaveOrNot]]=1, "Leave", "Active")</f>
        <v>Leave</v>
      </c>
    </row>
    <row r="3102" spans="1:11" x14ac:dyDescent="0.25">
      <c r="A3102" t="str" cm="1">
        <f t="array" ref="A3102">"EMP" &amp; TEXT(ROW() - ROW(employee[#Headers]), "0000")</f>
        <v>EMP3101</v>
      </c>
      <c r="B3102" t="s">
        <v>9</v>
      </c>
      <c r="C3102">
        <v>2015</v>
      </c>
      <c r="D3102" t="s">
        <v>13</v>
      </c>
      <c r="E3102">
        <v>2</v>
      </c>
      <c r="F3102">
        <v>34</v>
      </c>
      <c r="G3102" t="s">
        <v>14</v>
      </c>
      <c r="H3102" t="s">
        <v>12</v>
      </c>
      <c r="I3102">
        <v>2</v>
      </c>
      <c r="J3102">
        <v>1</v>
      </c>
      <c r="K3102" t="str">
        <f>IF(employee[[#This Row],[LeaveOrNot]]=1, "Leave", "Active")</f>
        <v>Leave</v>
      </c>
    </row>
    <row r="3103" spans="1:11" x14ac:dyDescent="0.25">
      <c r="A3103" t="str" cm="1">
        <f t="array" ref="A3103">"EMP" &amp; TEXT(ROW() - ROW(employee[#Headers]), "0000")</f>
        <v>EMP3102</v>
      </c>
      <c r="B3103" t="s">
        <v>9</v>
      </c>
      <c r="C3103">
        <v>2014</v>
      </c>
      <c r="D3103" t="s">
        <v>10</v>
      </c>
      <c r="E3103">
        <v>3</v>
      </c>
      <c r="F3103">
        <v>33</v>
      </c>
      <c r="G3103" t="s">
        <v>14</v>
      </c>
      <c r="H3103" t="s">
        <v>12</v>
      </c>
      <c r="I3103">
        <v>1</v>
      </c>
      <c r="J3103">
        <v>0</v>
      </c>
      <c r="K3103" t="str">
        <f>IF(employee[[#This Row],[LeaveOrNot]]=1, "Leave", "Active")</f>
        <v>Active</v>
      </c>
    </row>
    <row r="3104" spans="1:11" x14ac:dyDescent="0.25">
      <c r="A3104" t="str" cm="1">
        <f t="array" ref="A3104">"EMP" &amp; TEXT(ROW() - ROW(employee[#Headers]), "0000")</f>
        <v>EMP3103</v>
      </c>
      <c r="B3104" t="s">
        <v>16</v>
      </c>
      <c r="C3104">
        <v>2015</v>
      </c>
      <c r="D3104" t="s">
        <v>15</v>
      </c>
      <c r="E3104">
        <v>1</v>
      </c>
      <c r="F3104">
        <v>34</v>
      </c>
      <c r="G3104" t="s">
        <v>11</v>
      </c>
      <c r="H3104" t="s">
        <v>12</v>
      </c>
      <c r="I3104">
        <v>5</v>
      </c>
      <c r="J3104">
        <v>1</v>
      </c>
      <c r="K3104" t="str">
        <f>IF(employee[[#This Row],[LeaveOrNot]]=1, "Leave", "Active")</f>
        <v>Leave</v>
      </c>
    </row>
    <row r="3105" spans="1:11" x14ac:dyDescent="0.25">
      <c r="A3105" t="str" cm="1">
        <f t="array" ref="A3105">"EMP" &amp; TEXT(ROW() - ROW(employee[#Headers]), "0000")</f>
        <v>EMP3104</v>
      </c>
      <c r="B3105" t="s">
        <v>16</v>
      </c>
      <c r="C3105">
        <v>2017</v>
      </c>
      <c r="D3105" t="s">
        <v>15</v>
      </c>
      <c r="E3105">
        <v>1</v>
      </c>
      <c r="F3105">
        <v>40</v>
      </c>
      <c r="G3105" t="s">
        <v>11</v>
      </c>
      <c r="H3105" t="s">
        <v>12</v>
      </c>
      <c r="I3105">
        <v>5</v>
      </c>
      <c r="J3105">
        <v>0</v>
      </c>
      <c r="K3105" t="str">
        <f>IF(employee[[#This Row],[LeaveOrNot]]=1, "Leave", "Active")</f>
        <v>Active</v>
      </c>
    </row>
    <row r="3106" spans="1:11" x14ac:dyDescent="0.25">
      <c r="A3106" t="str" cm="1">
        <f t="array" ref="A3106">"EMP" &amp; TEXT(ROW() - ROW(employee[#Headers]), "0000")</f>
        <v>EMP3105</v>
      </c>
      <c r="B3106" t="s">
        <v>9</v>
      </c>
      <c r="C3106">
        <v>2014</v>
      </c>
      <c r="D3106" t="s">
        <v>10</v>
      </c>
      <c r="E3106">
        <v>3</v>
      </c>
      <c r="F3106">
        <v>32</v>
      </c>
      <c r="G3106" t="s">
        <v>11</v>
      </c>
      <c r="H3106" t="s">
        <v>12</v>
      </c>
      <c r="I3106">
        <v>4</v>
      </c>
      <c r="J3106">
        <v>0</v>
      </c>
      <c r="K3106" t="str">
        <f>IF(employee[[#This Row],[LeaveOrNot]]=1, "Leave", "Active")</f>
        <v>Active</v>
      </c>
    </row>
    <row r="3107" spans="1:11" x14ac:dyDescent="0.25">
      <c r="A3107" t="str" cm="1">
        <f t="array" ref="A3107">"EMP" &amp; TEXT(ROW() - ROW(employee[#Headers]), "0000")</f>
        <v>EMP3106</v>
      </c>
      <c r="B3107" t="s">
        <v>9</v>
      </c>
      <c r="C3107">
        <v>2017</v>
      </c>
      <c r="D3107" t="s">
        <v>15</v>
      </c>
      <c r="E3107">
        <v>3</v>
      </c>
      <c r="F3107">
        <v>38</v>
      </c>
      <c r="G3107" t="s">
        <v>11</v>
      </c>
      <c r="H3107" t="s">
        <v>12</v>
      </c>
      <c r="I3107">
        <v>2</v>
      </c>
      <c r="J3107">
        <v>0</v>
      </c>
      <c r="K3107" t="str">
        <f>IF(employee[[#This Row],[LeaveOrNot]]=1, "Leave", "Active")</f>
        <v>Active</v>
      </c>
    </row>
    <row r="3108" spans="1:11" x14ac:dyDescent="0.25">
      <c r="A3108" t="str" cm="1">
        <f t="array" ref="A3108">"EMP" &amp; TEXT(ROW() - ROW(employee[#Headers]), "0000")</f>
        <v>EMP3107</v>
      </c>
      <c r="B3108" t="s">
        <v>9</v>
      </c>
      <c r="C3108">
        <v>2015</v>
      </c>
      <c r="D3108" t="s">
        <v>10</v>
      </c>
      <c r="E3108">
        <v>3</v>
      </c>
      <c r="F3108">
        <v>38</v>
      </c>
      <c r="G3108" t="s">
        <v>11</v>
      </c>
      <c r="H3108" t="s">
        <v>12</v>
      </c>
      <c r="I3108">
        <v>4</v>
      </c>
      <c r="J3108">
        <v>0</v>
      </c>
      <c r="K3108" t="str">
        <f>IF(employee[[#This Row],[LeaveOrNot]]=1, "Leave", "Active")</f>
        <v>Active</v>
      </c>
    </row>
    <row r="3109" spans="1:11" x14ac:dyDescent="0.25">
      <c r="A3109" t="str" cm="1">
        <f t="array" ref="A3109">"EMP" &amp; TEXT(ROW() - ROW(employee[#Headers]), "0000")</f>
        <v>EMP3108</v>
      </c>
      <c r="B3109" t="s">
        <v>9</v>
      </c>
      <c r="C3109">
        <v>2015</v>
      </c>
      <c r="D3109" t="s">
        <v>10</v>
      </c>
      <c r="E3109">
        <v>3</v>
      </c>
      <c r="F3109">
        <v>32</v>
      </c>
      <c r="G3109" t="s">
        <v>11</v>
      </c>
      <c r="H3109" t="s">
        <v>12</v>
      </c>
      <c r="I3109">
        <v>2</v>
      </c>
      <c r="J3109">
        <v>0</v>
      </c>
      <c r="K3109" t="str">
        <f>IF(employee[[#This Row],[LeaveOrNot]]=1, "Leave", "Active")</f>
        <v>Active</v>
      </c>
    </row>
    <row r="3110" spans="1:11" x14ac:dyDescent="0.25">
      <c r="A3110" t="str" cm="1">
        <f t="array" ref="A3110">"EMP" &amp; TEXT(ROW() - ROW(employee[#Headers]), "0000")</f>
        <v>EMP3109</v>
      </c>
      <c r="B3110" t="s">
        <v>9</v>
      </c>
      <c r="C3110">
        <v>2013</v>
      </c>
      <c r="D3110" t="s">
        <v>10</v>
      </c>
      <c r="E3110">
        <v>3</v>
      </c>
      <c r="F3110">
        <v>31</v>
      </c>
      <c r="G3110" t="s">
        <v>14</v>
      </c>
      <c r="H3110" t="s">
        <v>17</v>
      </c>
      <c r="I3110">
        <v>3</v>
      </c>
      <c r="J3110">
        <v>1</v>
      </c>
      <c r="K3110" t="str">
        <f>IF(employee[[#This Row],[LeaveOrNot]]=1, "Leave", "Active")</f>
        <v>Leave</v>
      </c>
    </row>
    <row r="3111" spans="1:11" x14ac:dyDescent="0.25">
      <c r="A3111" t="str" cm="1">
        <f t="array" ref="A3111">"EMP" &amp; TEXT(ROW() - ROW(employee[#Headers]), "0000")</f>
        <v>EMP3110</v>
      </c>
      <c r="B3111" t="s">
        <v>9</v>
      </c>
      <c r="C3111">
        <v>2015</v>
      </c>
      <c r="D3111" t="s">
        <v>10</v>
      </c>
      <c r="E3111">
        <v>3</v>
      </c>
      <c r="F3111">
        <v>39</v>
      </c>
      <c r="G3111" t="s">
        <v>14</v>
      </c>
      <c r="H3111" t="s">
        <v>12</v>
      </c>
      <c r="I3111">
        <v>0</v>
      </c>
      <c r="J3111">
        <v>0</v>
      </c>
      <c r="K3111" t="str">
        <f>IF(employee[[#This Row],[LeaveOrNot]]=1, "Leave", "Active")</f>
        <v>Active</v>
      </c>
    </row>
    <row r="3112" spans="1:11" x14ac:dyDescent="0.25">
      <c r="A3112" t="str" cm="1">
        <f t="array" ref="A3112">"EMP" &amp; TEXT(ROW() - ROW(employee[#Headers]), "0000")</f>
        <v>EMP3111</v>
      </c>
      <c r="B3112" t="s">
        <v>16</v>
      </c>
      <c r="C3112">
        <v>2017</v>
      </c>
      <c r="D3112" t="s">
        <v>13</v>
      </c>
      <c r="E3112">
        <v>2</v>
      </c>
      <c r="F3112">
        <v>41</v>
      </c>
      <c r="G3112" t="s">
        <v>11</v>
      </c>
      <c r="H3112" t="s">
        <v>17</v>
      </c>
      <c r="I3112">
        <v>2</v>
      </c>
      <c r="J3112">
        <v>0</v>
      </c>
      <c r="K3112" t="str">
        <f>IF(employee[[#This Row],[LeaveOrNot]]=1, "Leave", "Active")</f>
        <v>Active</v>
      </c>
    </row>
    <row r="3113" spans="1:11" x14ac:dyDescent="0.25">
      <c r="A3113" t="str" cm="1">
        <f t="array" ref="A3113">"EMP" &amp; TEXT(ROW() - ROW(employee[#Headers]), "0000")</f>
        <v>EMP3112</v>
      </c>
      <c r="B3113" t="s">
        <v>9</v>
      </c>
      <c r="C3113">
        <v>2015</v>
      </c>
      <c r="D3113" t="s">
        <v>13</v>
      </c>
      <c r="E3113">
        <v>2</v>
      </c>
      <c r="F3113">
        <v>35</v>
      </c>
      <c r="G3113" t="s">
        <v>14</v>
      </c>
      <c r="H3113" t="s">
        <v>17</v>
      </c>
      <c r="I3113">
        <v>2</v>
      </c>
      <c r="J3113">
        <v>1</v>
      </c>
      <c r="K3113" t="str">
        <f>IF(employee[[#This Row],[LeaveOrNot]]=1, "Leave", "Active")</f>
        <v>Leave</v>
      </c>
    </row>
    <row r="3114" spans="1:11" x14ac:dyDescent="0.25">
      <c r="A3114" t="str" cm="1">
        <f t="array" ref="A3114">"EMP" &amp; TEXT(ROW() - ROW(employee[#Headers]), "0000")</f>
        <v>EMP3113</v>
      </c>
      <c r="B3114" t="s">
        <v>9</v>
      </c>
      <c r="C3114">
        <v>2016</v>
      </c>
      <c r="D3114" t="s">
        <v>13</v>
      </c>
      <c r="E3114">
        <v>3</v>
      </c>
      <c r="F3114">
        <v>39</v>
      </c>
      <c r="G3114" t="s">
        <v>11</v>
      </c>
      <c r="H3114" t="s">
        <v>12</v>
      </c>
      <c r="I3114">
        <v>5</v>
      </c>
      <c r="J3114">
        <v>0</v>
      </c>
      <c r="K3114" t="str">
        <f>IF(employee[[#This Row],[LeaveOrNot]]=1, "Leave", "Active")</f>
        <v>Active</v>
      </c>
    </row>
    <row r="3115" spans="1:11" x14ac:dyDescent="0.25">
      <c r="A3115" t="str" cm="1">
        <f t="array" ref="A3115">"EMP" &amp; TEXT(ROW() - ROW(employee[#Headers]), "0000")</f>
        <v>EMP3114</v>
      </c>
      <c r="B3115" t="s">
        <v>9</v>
      </c>
      <c r="C3115">
        <v>2014</v>
      </c>
      <c r="D3115" t="s">
        <v>10</v>
      </c>
      <c r="E3115">
        <v>3</v>
      </c>
      <c r="F3115">
        <v>40</v>
      </c>
      <c r="G3115" t="s">
        <v>14</v>
      </c>
      <c r="H3115" t="s">
        <v>12</v>
      </c>
      <c r="I3115">
        <v>0</v>
      </c>
      <c r="J3115">
        <v>0</v>
      </c>
      <c r="K3115" t="str">
        <f>IF(employee[[#This Row],[LeaveOrNot]]=1, "Leave", "Active")</f>
        <v>Active</v>
      </c>
    </row>
    <row r="3116" spans="1:11" x14ac:dyDescent="0.25">
      <c r="A3116" t="str" cm="1">
        <f t="array" ref="A3116">"EMP" &amp; TEXT(ROW() - ROW(employee[#Headers]), "0000")</f>
        <v>EMP3115</v>
      </c>
      <c r="B3116" t="s">
        <v>9</v>
      </c>
      <c r="C3116">
        <v>2016</v>
      </c>
      <c r="D3116" t="s">
        <v>10</v>
      </c>
      <c r="E3116">
        <v>3</v>
      </c>
      <c r="F3116">
        <v>41</v>
      </c>
      <c r="G3116" t="s">
        <v>11</v>
      </c>
      <c r="H3116" t="s">
        <v>12</v>
      </c>
      <c r="I3116">
        <v>1</v>
      </c>
      <c r="J3116">
        <v>0</v>
      </c>
      <c r="K3116" t="str">
        <f>IF(employee[[#This Row],[LeaveOrNot]]=1, "Leave", "Active")</f>
        <v>Active</v>
      </c>
    </row>
    <row r="3117" spans="1:11" x14ac:dyDescent="0.25">
      <c r="A3117" t="str" cm="1">
        <f t="array" ref="A3117">"EMP" &amp; TEXT(ROW() - ROW(employee[#Headers]), "0000")</f>
        <v>EMP3116</v>
      </c>
      <c r="B3117" t="s">
        <v>16</v>
      </c>
      <c r="C3117">
        <v>2015</v>
      </c>
      <c r="D3117" t="s">
        <v>13</v>
      </c>
      <c r="E3117">
        <v>2</v>
      </c>
      <c r="F3117">
        <v>34</v>
      </c>
      <c r="G3117" t="s">
        <v>14</v>
      </c>
      <c r="H3117" t="s">
        <v>12</v>
      </c>
      <c r="I3117">
        <v>1</v>
      </c>
      <c r="J3117">
        <v>0</v>
      </c>
      <c r="K3117" t="str">
        <f>IF(employee[[#This Row],[LeaveOrNot]]=1, "Leave", "Active")</f>
        <v>Active</v>
      </c>
    </row>
    <row r="3118" spans="1:11" x14ac:dyDescent="0.25">
      <c r="A3118" t="str" cm="1">
        <f t="array" ref="A3118">"EMP" &amp; TEXT(ROW() - ROW(employee[#Headers]), "0000")</f>
        <v>EMP3117</v>
      </c>
      <c r="B3118" t="s">
        <v>9</v>
      </c>
      <c r="C3118">
        <v>2016</v>
      </c>
      <c r="D3118" t="s">
        <v>13</v>
      </c>
      <c r="E3118">
        <v>2</v>
      </c>
      <c r="F3118">
        <v>37</v>
      </c>
      <c r="G3118" t="s">
        <v>14</v>
      </c>
      <c r="H3118" t="s">
        <v>12</v>
      </c>
      <c r="I3118">
        <v>5</v>
      </c>
      <c r="J3118">
        <v>1</v>
      </c>
      <c r="K3118" t="str">
        <f>IF(employee[[#This Row],[LeaveOrNot]]=1, "Leave", "Active")</f>
        <v>Leave</v>
      </c>
    </row>
    <row r="3119" spans="1:11" x14ac:dyDescent="0.25">
      <c r="A3119" t="str" cm="1">
        <f t="array" ref="A3119">"EMP" &amp; TEXT(ROW() - ROW(employee[#Headers]), "0000")</f>
        <v>EMP3118</v>
      </c>
      <c r="B3119" t="s">
        <v>9</v>
      </c>
      <c r="C3119">
        <v>2017</v>
      </c>
      <c r="D3119" t="s">
        <v>15</v>
      </c>
      <c r="E3119">
        <v>2</v>
      </c>
      <c r="F3119">
        <v>36</v>
      </c>
      <c r="G3119" t="s">
        <v>11</v>
      </c>
      <c r="H3119" t="s">
        <v>12</v>
      </c>
      <c r="I3119">
        <v>2</v>
      </c>
      <c r="J3119">
        <v>0</v>
      </c>
      <c r="K3119" t="str">
        <f>IF(employee[[#This Row],[LeaveOrNot]]=1, "Leave", "Active")</f>
        <v>Active</v>
      </c>
    </row>
    <row r="3120" spans="1:11" x14ac:dyDescent="0.25">
      <c r="A3120" t="str" cm="1">
        <f t="array" ref="A3120">"EMP" &amp; TEXT(ROW() - ROW(employee[#Headers]), "0000")</f>
        <v>EMP3119</v>
      </c>
      <c r="B3120" t="s">
        <v>9</v>
      </c>
      <c r="C3120">
        <v>2015</v>
      </c>
      <c r="D3120" t="s">
        <v>13</v>
      </c>
      <c r="E3120">
        <v>3</v>
      </c>
      <c r="F3120">
        <v>37</v>
      </c>
      <c r="G3120" t="s">
        <v>11</v>
      </c>
      <c r="H3120" t="s">
        <v>12</v>
      </c>
      <c r="I3120">
        <v>1</v>
      </c>
      <c r="J3120">
        <v>0</v>
      </c>
      <c r="K3120" t="str">
        <f>IF(employee[[#This Row],[LeaveOrNot]]=1, "Leave", "Active")</f>
        <v>Active</v>
      </c>
    </row>
    <row r="3121" spans="1:11" x14ac:dyDescent="0.25">
      <c r="A3121" t="str" cm="1">
        <f t="array" ref="A3121">"EMP" &amp; TEXT(ROW() - ROW(employee[#Headers]), "0000")</f>
        <v>EMP3120</v>
      </c>
      <c r="B3121" t="s">
        <v>16</v>
      </c>
      <c r="C3121">
        <v>2015</v>
      </c>
      <c r="D3121" t="s">
        <v>13</v>
      </c>
      <c r="E3121">
        <v>1</v>
      </c>
      <c r="F3121">
        <v>40</v>
      </c>
      <c r="G3121" t="s">
        <v>14</v>
      </c>
      <c r="H3121" t="s">
        <v>12</v>
      </c>
      <c r="I3121">
        <v>1</v>
      </c>
      <c r="J3121">
        <v>0</v>
      </c>
      <c r="K3121" t="str">
        <f>IF(employee[[#This Row],[LeaveOrNot]]=1, "Leave", "Active")</f>
        <v>Active</v>
      </c>
    </row>
    <row r="3122" spans="1:11" x14ac:dyDescent="0.25">
      <c r="A3122" t="str" cm="1">
        <f t="array" ref="A3122">"EMP" &amp; TEXT(ROW() - ROW(employee[#Headers]), "0000")</f>
        <v>EMP3121</v>
      </c>
      <c r="B3122" t="s">
        <v>9</v>
      </c>
      <c r="C3122">
        <v>2018</v>
      </c>
      <c r="D3122" t="s">
        <v>15</v>
      </c>
      <c r="E3122">
        <v>3</v>
      </c>
      <c r="F3122">
        <v>39</v>
      </c>
      <c r="G3122" t="s">
        <v>14</v>
      </c>
      <c r="H3122" t="s">
        <v>17</v>
      </c>
      <c r="I3122">
        <v>0</v>
      </c>
      <c r="J3122">
        <v>1</v>
      </c>
      <c r="K3122" t="str">
        <f>IF(employee[[#This Row],[LeaveOrNot]]=1, "Leave", "Active")</f>
        <v>Leave</v>
      </c>
    </row>
    <row r="3123" spans="1:11" x14ac:dyDescent="0.25">
      <c r="A3123" t="str" cm="1">
        <f t="array" ref="A3123">"EMP" &amp; TEXT(ROW() - ROW(employee[#Headers]), "0000")</f>
        <v>EMP3122</v>
      </c>
      <c r="B3123" t="s">
        <v>9</v>
      </c>
      <c r="C3123">
        <v>2017</v>
      </c>
      <c r="D3123" t="s">
        <v>15</v>
      </c>
      <c r="E3123">
        <v>2</v>
      </c>
      <c r="F3123">
        <v>36</v>
      </c>
      <c r="G3123" t="s">
        <v>14</v>
      </c>
      <c r="H3123" t="s">
        <v>12</v>
      </c>
      <c r="I3123">
        <v>5</v>
      </c>
      <c r="J3123">
        <v>0</v>
      </c>
      <c r="K3123" t="str">
        <f>IF(employee[[#This Row],[LeaveOrNot]]=1, "Leave", "Active")</f>
        <v>Active</v>
      </c>
    </row>
    <row r="3124" spans="1:11" x14ac:dyDescent="0.25">
      <c r="A3124" t="str" cm="1">
        <f t="array" ref="A3124">"EMP" &amp; TEXT(ROW() - ROW(employee[#Headers]), "0000")</f>
        <v>EMP3123</v>
      </c>
      <c r="B3124" t="s">
        <v>9</v>
      </c>
      <c r="C3124">
        <v>2015</v>
      </c>
      <c r="D3124" t="s">
        <v>10</v>
      </c>
      <c r="E3124">
        <v>2</v>
      </c>
      <c r="F3124">
        <v>32</v>
      </c>
      <c r="G3124" t="s">
        <v>14</v>
      </c>
      <c r="H3124" t="s">
        <v>12</v>
      </c>
      <c r="I3124">
        <v>2</v>
      </c>
      <c r="J3124">
        <v>1</v>
      </c>
      <c r="K3124" t="str">
        <f>IF(employee[[#This Row],[LeaveOrNot]]=1, "Leave", "Active")</f>
        <v>Leave</v>
      </c>
    </row>
    <row r="3125" spans="1:11" x14ac:dyDescent="0.25">
      <c r="A3125" t="str" cm="1">
        <f t="array" ref="A3125">"EMP" &amp; TEXT(ROW() - ROW(employee[#Headers]), "0000")</f>
        <v>EMP3124</v>
      </c>
      <c r="B3125" t="s">
        <v>18</v>
      </c>
      <c r="C3125">
        <v>2015</v>
      </c>
      <c r="D3125" t="s">
        <v>13</v>
      </c>
      <c r="E3125">
        <v>3</v>
      </c>
      <c r="F3125">
        <v>31</v>
      </c>
      <c r="G3125" t="s">
        <v>14</v>
      </c>
      <c r="H3125" t="s">
        <v>12</v>
      </c>
      <c r="I3125">
        <v>1</v>
      </c>
      <c r="J3125">
        <v>0</v>
      </c>
      <c r="K3125" t="str">
        <f>IF(employee[[#This Row],[LeaveOrNot]]=1, "Leave", "Active")</f>
        <v>Active</v>
      </c>
    </row>
    <row r="3126" spans="1:11" x14ac:dyDescent="0.25">
      <c r="A3126" t="str" cm="1">
        <f t="array" ref="A3126">"EMP" &amp; TEXT(ROW() - ROW(employee[#Headers]), "0000")</f>
        <v>EMP3125</v>
      </c>
      <c r="B3126" t="s">
        <v>9</v>
      </c>
      <c r="C3126">
        <v>2012</v>
      </c>
      <c r="D3126" t="s">
        <v>10</v>
      </c>
      <c r="E3126">
        <v>3</v>
      </c>
      <c r="F3126">
        <v>31</v>
      </c>
      <c r="G3126" t="s">
        <v>11</v>
      </c>
      <c r="H3126" t="s">
        <v>12</v>
      </c>
      <c r="I3126">
        <v>4</v>
      </c>
      <c r="J3126">
        <v>0</v>
      </c>
      <c r="K3126" t="str">
        <f>IF(employee[[#This Row],[LeaveOrNot]]=1, "Leave", "Active")</f>
        <v>Active</v>
      </c>
    </row>
    <row r="3127" spans="1:11" x14ac:dyDescent="0.25">
      <c r="A3127" t="str" cm="1">
        <f t="array" ref="A3127">"EMP" &amp; TEXT(ROW() - ROW(employee[#Headers]), "0000")</f>
        <v>EMP3126</v>
      </c>
      <c r="B3127" t="s">
        <v>9</v>
      </c>
      <c r="C3127">
        <v>2013</v>
      </c>
      <c r="D3127" t="s">
        <v>15</v>
      </c>
      <c r="E3127">
        <v>3</v>
      </c>
      <c r="F3127">
        <v>36</v>
      </c>
      <c r="G3127" t="s">
        <v>14</v>
      </c>
      <c r="H3127" t="s">
        <v>12</v>
      </c>
      <c r="I3127">
        <v>5</v>
      </c>
      <c r="J3127">
        <v>0</v>
      </c>
      <c r="K3127" t="str">
        <f>IF(employee[[#This Row],[LeaveOrNot]]=1, "Leave", "Active")</f>
        <v>Active</v>
      </c>
    </row>
    <row r="3128" spans="1:11" x14ac:dyDescent="0.25">
      <c r="A3128" t="str" cm="1">
        <f t="array" ref="A3128">"EMP" &amp; TEXT(ROW() - ROW(employee[#Headers]), "0000")</f>
        <v>EMP3127</v>
      </c>
      <c r="B3128" t="s">
        <v>9</v>
      </c>
      <c r="C3128">
        <v>2014</v>
      </c>
      <c r="D3128" t="s">
        <v>10</v>
      </c>
      <c r="E3128">
        <v>3</v>
      </c>
      <c r="F3128">
        <v>35</v>
      </c>
      <c r="G3128" t="s">
        <v>11</v>
      </c>
      <c r="H3128" t="s">
        <v>12</v>
      </c>
      <c r="I3128">
        <v>3</v>
      </c>
      <c r="J3128">
        <v>0</v>
      </c>
      <c r="K3128" t="str">
        <f>IF(employee[[#This Row],[LeaveOrNot]]=1, "Leave", "Active")</f>
        <v>Active</v>
      </c>
    </row>
    <row r="3129" spans="1:11" x14ac:dyDescent="0.25">
      <c r="A3129" t="str" cm="1">
        <f t="array" ref="A3129">"EMP" &amp; TEXT(ROW() - ROW(employee[#Headers]), "0000")</f>
        <v>EMP3128</v>
      </c>
      <c r="B3129" t="s">
        <v>16</v>
      </c>
      <c r="C3129">
        <v>2013</v>
      </c>
      <c r="D3129" t="s">
        <v>15</v>
      </c>
      <c r="E3129">
        <v>2</v>
      </c>
      <c r="F3129">
        <v>33</v>
      </c>
      <c r="G3129" t="s">
        <v>14</v>
      </c>
      <c r="H3129" t="s">
        <v>12</v>
      </c>
      <c r="I3129">
        <v>2</v>
      </c>
      <c r="J3129">
        <v>1</v>
      </c>
      <c r="K3129" t="str">
        <f>IF(employee[[#This Row],[LeaveOrNot]]=1, "Leave", "Active")</f>
        <v>Leave</v>
      </c>
    </row>
    <row r="3130" spans="1:11" x14ac:dyDescent="0.25">
      <c r="A3130" t="str" cm="1">
        <f t="array" ref="A3130">"EMP" &amp; TEXT(ROW() - ROW(employee[#Headers]), "0000")</f>
        <v>EMP3129</v>
      </c>
      <c r="B3130" t="s">
        <v>9</v>
      </c>
      <c r="C3130">
        <v>2014</v>
      </c>
      <c r="D3130" t="s">
        <v>10</v>
      </c>
      <c r="E3130">
        <v>3</v>
      </c>
      <c r="F3130">
        <v>39</v>
      </c>
      <c r="G3130" t="s">
        <v>11</v>
      </c>
      <c r="H3130" t="s">
        <v>17</v>
      </c>
      <c r="I3130">
        <v>1</v>
      </c>
      <c r="J3130">
        <v>0</v>
      </c>
      <c r="K3130" t="str">
        <f>IF(employee[[#This Row],[LeaveOrNot]]=1, "Leave", "Active")</f>
        <v>Active</v>
      </c>
    </row>
    <row r="3131" spans="1:11" x14ac:dyDescent="0.25">
      <c r="A3131" t="str" cm="1">
        <f t="array" ref="A3131">"EMP" &amp; TEXT(ROW() - ROW(employee[#Headers]), "0000")</f>
        <v>EMP3130</v>
      </c>
      <c r="B3131" t="s">
        <v>9</v>
      </c>
      <c r="C3131">
        <v>2015</v>
      </c>
      <c r="D3131" t="s">
        <v>13</v>
      </c>
      <c r="E3131">
        <v>3</v>
      </c>
      <c r="F3131">
        <v>35</v>
      </c>
      <c r="G3131" t="s">
        <v>14</v>
      </c>
      <c r="H3131" t="s">
        <v>12</v>
      </c>
      <c r="I3131">
        <v>1</v>
      </c>
      <c r="J3131">
        <v>1</v>
      </c>
      <c r="K3131" t="str">
        <f>IF(employee[[#This Row],[LeaveOrNot]]=1, "Leave", "Active")</f>
        <v>Leave</v>
      </c>
    </row>
    <row r="3132" spans="1:11" x14ac:dyDescent="0.25">
      <c r="A3132" t="str" cm="1">
        <f t="array" ref="A3132">"EMP" &amp; TEXT(ROW() - ROW(employee[#Headers]), "0000")</f>
        <v>EMP3131</v>
      </c>
      <c r="B3132" t="s">
        <v>9</v>
      </c>
      <c r="C3132">
        <v>2013</v>
      </c>
      <c r="D3132" t="s">
        <v>10</v>
      </c>
      <c r="E3132">
        <v>3</v>
      </c>
      <c r="F3132">
        <v>38</v>
      </c>
      <c r="G3132" t="s">
        <v>14</v>
      </c>
      <c r="H3132" t="s">
        <v>12</v>
      </c>
      <c r="I3132">
        <v>4</v>
      </c>
      <c r="J3132">
        <v>0</v>
      </c>
      <c r="K3132" t="str">
        <f>IF(employee[[#This Row],[LeaveOrNot]]=1, "Leave", "Active")</f>
        <v>Active</v>
      </c>
    </row>
    <row r="3133" spans="1:11" x14ac:dyDescent="0.25">
      <c r="A3133" t="str" cm="1">
        <f t="array" ref="A3133">"EMP" &amp; TEXT(ROW() - ROW(employee[#Headers]), "0000")</f>
        <v>EMP3132</v>
      </c>
      <c r="B3133" t="s">
        <v>16</v>
      </c>
      <c r="C3133">
        <v>2017</v>
      </c>
      <c r="D3133" t="s">
        <v>10</v>
      </c>
      <c r="E3133">
        <v>3</v>
      </c>
      <c r="F3133">
        <v>39</v>
      </c>
      <c r="G3133" t="s">
        <v>14</v>
      </c>
      <c r="H3133" t="s">
        <v>12</v>
      </c>
      <c r="I3133">
        <v>4</v>
      </c>
      <c r="J3133">
        <v>1</v>
      </c>
      <c r="K3133" t="str">
        <f>IF(employee[[#This Row],[LeaveOrNot]]=1, "Leave", "Active")</f>
        <v>Leave</v>
      </c>
    </row>
    <row r="3134" spans="1:11" x14ac:dyDescent="0.25">
      <c r="A3134" t="str" cm="1">
        <f t="array" ref="A3134">"EMP" &amp; TEXT(ROW() - ROW(employee[#Headers]), "0000")</f>
        <v>EMP3133</v>
      </c>
      <c r="B3134" t="s">
        <v>9</v>
      </c>
      <c r="C3134">
        <v>2012</v>
      </c>
      <c r="D3134" t="s">
        <v>10</v>
      </c>
      <c r="E3134">
        <v>3</v>
      </c>
      <c r="F3134">
        <v>41</v>
      </c>
      <c r="G3134" t="s">
        <v>11</v>
      </c>
      <c r="H3134" t="s">
        <v>12</v>
      </c>
      <c r="I3134">
        <v>3</v>
      </c>
      <c r="J3134">
        <v>0</v>
      </c>
      <c r="K3134" t="str">
        <f>IF(employee[[#This Row],[LeaveOrNot]]=1, "Leave", "Active")</f>
        <v>Active</v>
      </c>
    </row>
    <row r="3135" spans="1:11" x14ac:dyDescent="0.25">
      <c r="A3135" t="str" cm="1">
        <f t="array" ref="A3135">"EMP" &amp; TEXT(ROW() - ROW(employee[#Headers]), "0000")</f>
        <v>EMP3134</v>
      </c>
      <c r="B3135" t="s">
        <v>9</v>
      </c>
      <c r="C3135">
        <v>2014</v>
      </c>
      <c r="D3135" t="s">
        <v>13</v>
      </c>
      <c r="E3135">
        <v>2</v>
      </c>
      <c r="F3135">
        <v>35</v>
      </c>
      <c r="G3135" t="s">
        <v>11</v>
      </c>
      <c r="H3135" t="s">
        <v>12</v>
      </c>
      <c r="I3135">
        <v>2</v>
      </c>
      <c r="J3135">
        <v>1</v>
      </c>
      <c r="K3135" t="str">
        <f>IF(employee[[#This Row],[LeaveOrNot]]=1, "Leave", "Active")</f>
        <v>Leave</v>
      </c>
    </row>
    <row r="3136" spans="1:11" x14ac:dyDescent="0.25">
      <c r="A3136" t="str" cm="1">
        <f t="array" ref="A3136">"EMP" &amp; TEXT(ROW() - ROW(employee[#Headers]), "0000")</f>
        <v>EMP3135</v>
      </c>
      <c r="B3136" t="s">
        <v>9</v>
      </c>
      <c r="C3136">
        <v>2016</v>
      </c>
      <c r="D3136" t="s">
        <v>13</v>
      </c>
      <c r="E3136">
        <v>3</v>
      </c>
      <c r="F3136">
        <v>31</v>
      </c>
      <c r="G3136" t="s">
        <v>11</v>
      </c>
      <c r="H3136" t="s">
        <v>12</v>
      </c>
      <c r="I3136">
        <v>1</v>
      </c>
      <c r="J3136">
        <v>0</v>
      </c>
      <c r="K3136" t="str">
        <f>IF(employee[[#This Row],[LeaveOrNot]]=1, "Leave", "Active")</f>
        <v>Active</v>
      </c>
    </row>
    <row r="3137" spans="1:11" x14ac:dyDescent="0.25">
      <c r="A3137" t="str" cm="1">
        <f t="array" ref="A3137">"EMP" &amp; TEXT(ROW() - ROW(employee[#Headers]), "0000")</f>
        <v>EMP3136</v>
      </c>
      <c r="B3137" t="s">
        <v>9</v>
      </c>
      <c r="C3137">
        <v>2017</v>
      </c>
      <c r="D3137" t="s">
        <v>15</v>
      </c>
      <c r="E3137">
        <v>2</v>
      </c>
      <c r="F3137">
        <v>32</v>
      </c>
      <c r="G3137" t="s">
        <v>14</v>
      </c>
      <c r="H3137" t="s">
        <v>12</v>
      </c>
      <c r="I3137">
        <v>4</v>
      </c>
      <c r="J3137">
        <v>1</v>
      </c>
      <c r="K3137" t="str">
        <f>IF(employee[[#This Row],[LeaveOrNot]]=1, "Leave", "Active")</f>
        <v>Leave</v>
      </c>
    </row>
    <row r="3138" spans="1:11" x14ac:dyDescent="0.25">
      <c r="A3138" t="str" cm="1">
        <f t="array" ref="A3138">"EMP" &amp; TEXT(ROW() - ROW(employee[#Headers]), "0000")</f>
        <v>EMP3137</v>
      </c>
      <c r="B3138" t="s">
        <v>9</v>
      </c>
      <c r="C3138">
        <v>2016</v>
      </c>
      <c r="D3138" t="s">
        <v>15</v>
      </c>
      <c r="E3138">
        <v>3</v>
      </c>
      <c r="F3138">
        <v>34</v>
      </c>
      <c r="G3138" t="s">
        <v>11</v>
      </c>
      <c r="H3138" t="s">
        <v>12</v>
      </c>
      <c r="I3138">
        <v>1</v>
      </c>
      <c r="J3138">
        <v>0</v>
      </c>
      <c r="K3138" t="str">
        <f>IF(employee[[#This Row],[LeaveOrNot]]=1, "Leave", "Active")</f>
        <v>Active</v>
      </c>
    </row>
    <row r="3139" spans="1:11" x14ac:dyDescent="0.25">
      <c r="A3139" t="str" cm="1">
        <f t="array" ref="A3139">"EMP" &amp; TEXT(ROW() - ROW(employee[#Headers]), "0000")</f>
        <v>EMP3138</v>
      </c>
      <c r="B3139" t="s">
        <v>9</v>
      </c>
      <c r="C3139">
        <v>2014</v>
      </c>
      <c r="D3139" t="s">
        <v>10</v>
      </c>
      <c r="E3139">
        <v>3</v>
      </c>
      <c r="F3139">
        <v>34</v>
      </c>
      <c r="G3139" t="s">
        <v>11</v>
      </c>
      <c r="H3139" t="s">
        <v>17</v>
      </c>
      <c r="I3139">
        <v>3</v>
      </c>
      <c r="J3139">
        <v>0</v>
      </c>
      <c r="K3139" t="str">
        <f>IF(employee[[#This Row],[LeaveOrNot]]=1, "Leave", "Active")</f>
        <v>Active</v>
      </c>
    </row>
    <row r="3140" spans="1:11" x14ac:dyDescent="0.25">
      <c r="A3140" t="str" cm="1">
        <f t="array" ref="A3140">"EMP" &amp; TEXT(ROW() - ROW(employee[#Headers]), "0000")</f>
        <v>EMP3139</v>
      </c>
      <c r="B3140" t="s">
        <v>16</v>
      </c>
      <c r="C3140">
        <v>2014</v>
      </c>
      <c r="D3140" t="s">
        <v>15</v>
      </c>
      <c r="E3140">
        <v>3</v>
      </c>
      <c r="F3140">
        <v>36</v>
      </c>
      <c r="G3140" t="s">
        <v>11</v>
      </c>
      <c r="H3140" t="s">
        <v>12</v>
      </c>
      <c r="I3140">
        <v>1</v>
      </c>
      <c r="J3140">
        <v>1</v>
      </c>
      <c r="K3140" t="str">
        <f>IF(employee[[#This Row],[LeaveOrNot]]=1, "Leave", "Active")</f>
        <v>Leave</v>
      </c>
    </row>
    <row r="3141" spans="1:11" x14ac:dyDescent="0.25">
      <c r="A3141" t="str" cm="1">
        <f t="array" ref="A3141">"EMP" &amp; TEXT(ROW() - ROW(employee[#Headers]), "0000")</f>
        <v>EMP3140</v>
      </c>
      <c r="B3141" t="s">
        <v>16</v>
      </c>
      <c r="C3141">
        <v>2017</v>
      </c>
      <c r="D3141" t="s">
        <v>10</v>
      </c>
      <c r="E3141">
        <v>2</v>
      </c>
      <c r="F3141">
        <v>41</v>
      </c>
      <c r="G3141" t="s">
        <v>11</v>
      </c>
      <c r="H3141" t="s">
        <v>12</v>
      </c>
      <c r="I3141">
        <v>4</v>
      </c>
      <c r="J3141">
        <v>0</v>
      </c>
      <c r="K3141" t="str">
        <f>IF(employee[[#This Row],[LeaveOrNot]]=1, "Leave", "Active")</f>
        <v>Active</v>
      </c>
    </row>
    <row r="3142" spans="1:11" x14ac:dyDescent="0.25">
      <c r="A3142" t="str" cm="1">
        <f t="array" ref="A3142">"EMP" &amp; TEXT(ROW() - ROW(employee[#Headers]), "0000")</f>
        <v>EMP3141</v>
      </c>
      <c r="B3142" t="s">
        <v>16</v>
      </c>
      <c r="C3142">
        <v>2017</v>
      </c>
      <c r="D3142" t="s">
        <v>13</v>
      </c>
      <c r="E3142">
        <v>2</v>
      </c>
      <c r="F3142">
        <v>39</v>
      </c>
      <c r="G3142" t="s">
        <v>14</v>
      </c>
      <c r="H3142" t="s">
        <v>12</v>
      </c>
      <c r="I3142">
        <v>3</v>
      </c>
      <c r="J3142">
        <v>0</v>
      </c>
      <c r="K3142" t="str">
        <f>IF(employee[[#This Row],[LeaveOrNot]]=1, "Leave", "Active")</f>
        <v>Active</v>
      </c>
    </row>
    <row r="3143" spans="1:11" x14ac:dyDescent="0.25">
      <c r="A3143" t="str" cm="1">
        <f t="array" ref="A3143">"EMP" &amp; TEXT(ROW() - ROW(employee[#Headers]), "0000")</f>
        <v>EMP3142</v>
      </c>
      <c r="B3143" t="s">
        <v>16</v>
      </c>
      <c r="C3143">
        <v>2017</v>
      </c>
      <c r="D3143" t="s">
        <v>15</v>
      </c>
      <c r="E3143">
        <v>2</v>
      </c>
      <c r="F3143">
        <v>38</v>
      </c>
      <c r="G3143" t="s">
        <v>11</v>
      </c>
      <c r="H3143" t="s">
        <v>12</v>
      </c>
      <c r="I3143">
        <v>5</v>
      </c>
      <c r="J3143">
        <v>0</v>
      </c>
      <c r="K3143" t="str">
        <f>IF(employee[[#This Row],[LeaveOrNot]]=1, "Leave", "Active")</f>
        <v>Active</v>
      </c>
    </row>
    <row r="3144" spans="1:11" x14ac:dyDescent="0.25">
      <c r="A3144" t="str" cm="1">
        <f t="array" ref="A3144">"EMP" &amp; TEXT(ROW() - ROW(employee[#Headers]), "0000")</f>
        <v>EMP3143</v>
      </c>
      <c r="B3144" t="s">
        <v>9</v>
      </c>
      <c r="C3144">
        <v>2012</v>
      </c>
      <c r="D3144" t="s">
        <v>10</v>
      </c>
      <c r="E3144">
        <v>3</v>
      </c>
      <c r="F3144">
        <v>37</v>
      </c>
      <c r="G3144" t="s">
        <v>11</v>
      </c>
      <c r="H3144" t="s">
        <v>12</v>
      </c>
      <c r="I3144">
        <v>4</v>
      </c>
      <c r="J3144">
        <v>0</v>
      </c>
      <c r="K3144" t="str">
        <f>IF(employee[[#This Row],[LeaveOrNot]]=1, "Leave", "Active")</f>
        <v>Active</v>
      </c>
    </row>
    <row r="3145" spans="1:11" x14ac:dyDescent="0.25">
      <c r="A3145" t="str" cm="1">
        <f t="array" ref="A3145">"EMP" &amp; TEXT(ROW() - ROW(employee[#Headers]), "0000")</f>
        <v>EMP3144</v>
      </c>
      <c r="B3145" t="s">
        <v>9</v>
      </c>
      <c r="C3145">
        <v>2015</v>
      </c>
      <c r="D3145" t="s">
        <v>10</v>
      </c>
      <c r="E3145">
        <v>3</v>
      </c>
      <c r="F3145">
        <v>38</v>
      </c>
      <c r="G3145" t="s">
        <v>11</v>
      </c>
      <c r="H3145" t="s">
        <v>12</v>
      </c>
      <c r="I3145">
        <v>3</v>
      </c>
      <c r="J3145">
        <v>1</v>
      </c>
      <c r="K3145" t="str">
        <f>IF(employee[[#This Row],[LeaveOrNot]]=1, "Leave", "Active")</f>
        <v>Leave</v>
      </c>
    </row>
    <row r="3146" spans="1:11" x14ac:dyDescent="0.25">
      <c r="A3146" t="str" cm="1">
        <f t="array" ref="A3146">"EMP" &amp; TEXT(ROW() - ROW(employee[#Headers]), "0000")</f>
        <v>EMP3145</v>
      </c>
      <c r="B3146" t="s">
        <v>9</v>
      </c>
      <c r="C3146">
        <v>2014</v>
      </c>
      <c r="D3146" t="s">
        <v>10</v>
      </c>
      <c r="E3146">
        <v>3</v>
      </c>
      <c r="F3146">
        <v>37</v>
      </c>
      <c r="G3146" t="s">
        <v>11</v>
      </c>
      <c r="H3146" t="s">
        <v>12</v>
      </c>
      <c r="I3146">
        <v>4</v>
      </c>
      <c r="J3146">
        <v>0</v>
      </c>
      <c r="K3146" t="str">
        <f>IF(employee[[#This Row],[LeaveOrNot]]=1, "Leave", "Active")</f>
        <v>Active</v>
      </c>
    </row>
    <row r="3147" spans="1:11" x14ac:dyDescent="0.25">
      <c r="A3147" t="str" cm="1">
        <f t="array" ref="A3147">"EMP" &amp; TEXT(ROW() - ROW(employee[#Headers]), "0000")</f>
        <v>EMP3146</v>
      </c>
      <c r="B3147" t="s">
        <v>9</v>
      </c>
      <c r="C3147">
        <v>2017</v>
      </c>
      <c r="D3147" t="s">
        <v>10</v>
      </c>
      <c r="E3147">
        <v>3</v>
      </c>
      <c r="F3147">
        <v>34</v>
      </c>
      <c r="G3147" t="s">
        <v>11</v>
      </c>
      <c r="H3147" t="s">
        <v>12</v>
      </c>
      <c r="I3147">
        <v>5</v>
      </c>
      <c r="J3147">
        <v>0</v>
      </c>
      <c r="K3147" t="str">
        <f>IF(employee[[#This Row],[LeaveOrNot]]=1, "Leave", "Active")</f>
        <v>Active</v>
      </c>
    </row>
    <row r="3148" spans="1:11" x14ac:dyDescent="0.25">
      <c r="A3148" t="str" cm="1">
        <f t="array" ref="A3148">"EMP" &amp; TEXT(ROW() - ROW(employee[#Headers]), "0000")</f>
        <v>EMP3147</v>
      </c>
      <c r="B3148" t="s">
        <v>9</v>
      </c>
      <c r="C3148">
        <v>2014</v>
      </c>
      <c r="D3148" t="s">
        <v>10</v>
      </c>
      <c r="E3148">
        <v>1</v>
      </c>
      <c r="F3148">
        <v>39</v>
      </c>
      <c r="G3148" t="s">
        <v>11</v>
      </c>
      <c r="H3148" t="s">
        <v>12</v>
      </c>
      <c r="I3148">
        <v>5</v>
      </c>
      <c r="J3148">
        <v>0</v>
      </c>
      <c r="K3148" t="str">
        <f>IF(employee[[#This Row],[LeaveOrNot]]=1, "Leave", "Active")</f>
        <v>Active</v>
      </c>
    </row>
    <row r="3149" spans="1:11" x14ac:dyDescent="0.25">
      <c r="A3149" t="str" cm="1">
        <f t="array" ref="A3149">"EMP" &amp; TEXT(ROW() - ROW(employee[#Headers]), "0000")</f>
        <v>EMP3148</v>
      </c>
      <c r="B3149" t="s">
        <v>16</v>
      </c>
      <c r="C3149">
        <v>2017</v>
      </c>
      <c r="D3149" t="s">
        <v>15</v>
      </c>
      <c r="E3149">
        <v>2</v>
      </c>
      <c r="F3149">
        <v>38</v>
      </c>
      <c r="G3149" t="s">
        <v>14</v>
      </c>
      <c r="H3149" t="s">
        <v>12</v>
      </c>
      <c r="I3149">
        <v>2</v>
      </c>
      <c r="J3149">
        <v>1</v>
      </c>
      <c r="K3149" t="str">
        <f>IF(employee[[#This Row],[LeaveOrNot]]=1, "Leave", "Active")</f>
        <v>Leave</v>
      </c>
    </row>
    <row r="3150" spans="1:11" x14ac:dyDescent="0.25">
      <c r="A3150" t="str" cm="1">
        <f t="array" ref="A3150">"EMP" &amp; TEXT(ROW() - ROW(employee[#Headers]), "0000")</f>
        <v>EMP3149</v>
      </c>
      <c r="B3150" t="s">
        <v>16</v>
      </c>
      <c r="C3150">
        <v>2017</v>
      </c>
      <c r="D3150" t="s">
        <v>15</v>
      </c>
      <c r="E3150">
        <v>3</v>
      </c>
      <c r="F3150">
        <v>33</v>
      </c>
      <c r="G3150" t="s">
        <v>11</v>
      </c>
      <c r="H3150" t="s">
        <v>12</v>
      </c>
      <c r="I3150">
        <v>5</v>
      </c>
      <c r="J3150">
        <v>0</v>
      </c>
      <c r="K3150" t="str">
        <f>IF(employee[[#This Row],[LeaveOrNot]]=1, "Leave", "Active")</f>
        <v>Active</v>
      </c>
    </row>
    <row r="3151" spans="1:11" x14ac:dyDescent="0.25">
      <c r="A3151" t="str" cm="1">
        <f t="array" ref="A3151">"EMP" &amp; TEXT(ROW() - ROW(employee[#Headers]), "0000")</f>
        <v>EMP3150</v>
      </c>
      <c r="B3151" t="s">
        <v>9</v>
      </c>
      <c r="C3151">
        <v>2012</v>
      </c>
      <c r="D3151" t="s">
        <v>10</v>
      </c>
      <c r="E3151">
        <v>3</v>
      </c>
      <c r="F3151">
        <v>33</v>
      </c>
      <c r="G3151" t="s">
        <v>14</v>
      </c>
      <c r="H3151" t="s">
        <v>12</v>
      </c>
      <c r="I3151">
        <v>5</v>
      </c>
      <c r="J3151">
        <v>0</v>
      </c>
      <c r="K3151" t="str">
        <f>IF(employee[[#This Row],[LeaveOrNot]]=1, "Leave", "Active")</f>
        <v>Active</v>
      </c>
    </row>
    <row r="3152" spans="1:11" x14ac:dyDescent="0.25">
      <c r="A3152" t="str" cm="1">
        <f t="array" ref="A3152">"EMP" &amp; TEXT(ROW() - ROW(employee[#Headers]), "0000")</f>
        <v>EMP3151</v>
      </c>
      <c r="B3152" t="s">
        <v>9</v>
      </c>
      <c r="C3152">
        <v>2012</v>
      </c>
      <c r="D3152" t="s">
        <v>10</v>
      </c>
      <c r="E3152">
        <v>3</v>
      </c>
      <c r="F3152">
        <v>34</v>
      </c>
      <c r="G3152" t="s">
        <v>11</v>
      </c>
      <c r="H3152" t="s">
        <v>12</v>
      </c>
      <c r="I3152">
        <v>4</v>
      </c>
      <c r="J3152">
        <v>0</v>
      </c>
      <c r="K3152" t="str">
        <f>IF(employee[[#This Row],[LeaveOrNot]]=1, "Leave", "Active")</f>
        <v>Active</v>
      </c>
    </row>
    <row r="3153" spans="1:11" x14ac:dyDescent="0.25">
      <c r="A3153" t="str" cm="1">
        <f t="array" ref="A3153">"EMP" &amp; TEXT(ROW() - ROW(employee[#Headers]), "0000")</f>
        <v>EMP3152</v>
      </c>
      <c r="B3153" t="s">
        <v>9</v>
      </c>
      <c r="C3153">
        <v>2016</v>
      </c>
      <c r="D3153" t="s">
        <v>13</v>
      </c>
      <c r="E3153">
        <v>2</v>
      </c>
      <c r="F3153">
        <v>32</v>
      </c>
      <c r="G3153" t="s">
        <v>14</v>
      </c>
      <c r="H3153" t="s">
        <v>12</v>
      </c>
      <c r="I3153">
        <v>0</v>
      </c>
      <c r="J3153">
        <v>1</v>
      </c>
      <c r="K3153" t="str">
        <f>IF(employee[[#This Row],[LeaveOrNot]]=1, "Leave", "Active")</f>
        <v>Leave</v>
      </c>
    </row>
    <row r="3154" spans="1:11" x14ac:dyDescent="0.25">
      <c r="A3154" t="str" cm="1">
        <f t="array" ref="A3154">"EMP" &amp; TEXT(ROW() - ROW(employee[#Headers]), "0000")</f>
        <v>EMP3153</v>
      </c>
      <c r="B3154" t="s">
        <v>9</v>
      </c>
      <c r="C3154">
        <v>2012</v>
      </c>
      <c r="D3154" t="s">
        <v>10</v>
      </c>
      <c r="E3154">
        <v>3</v>
      </c>
      <c r="F3154">
        <v>33</v>
      </c>
      <c r="G3154" t="s">
        <v>14</v>
      </c>
      <c r="H3154" t="s">
        <v>17</v>
      </c>
      <c r="I3154">
        <v>0</v>
      </c>
      <c r="J3154">
        <v>0</v>
      </c>
      <c r="K3154" t="str">
        <f>IF(employee[[#This Row],[LeaveOrNot]]=1, "Leave", "Active")</f>
        <v>Active</v>
      </c>
    </row>
    <row r="3155" spans="1:11" x14ac:dyDescent="0.25">
      <c r="A3155" t="str" cm="1">
        <f t="array" ref="A3155">"EMP" &amp; TEXT(ROW() - ROW(employee[#Headers]), "0000")</f>
        <v>EMP3154</v>
      </c>
      <c r="B3155" t="s">
        <v>16</v>
      </c>
      <c r="C3155">
        <v>2013</v>
      </c>
      <c r="D3155" t="s">
        <v>13</v>
      </c>
      <c r="E3155">
        <v>3</v>
      </c>
      <c r="F3155">
        <v>37</v>
      </c>
      <c r="G3155" t="s">
        <v>11</v>
      </c>
      <c r="H3155" t="s">
        <v>12</v>
      </c>
      <c r="I3155">
        <v>2</v>
      </c>
      <c r="J3155">
        <v>0</v>
      </c>
      <c r="K3155" t="str">
        <f>IF(employee[[#This Row],[LeaveOrNot]]=1, "Leave", "Active")</f>
        <v>Active</v>
      </c>
    </row>
    <row r="3156" spans="1:11" x14ac:dyDescent="0.25">
      <c r="A3156" t="str" cm="1">
        <f t="array" ref="A3156">"EMP" &amp; TEXT(ROW() - ROW(employee[#Headers]), "0000")</f>
        <v>EMP3155</v>
      </c>
      <c r="B3156" t="s">
        <v>16</v>
      </c>
      <c r="C3156">
        <v>2015</v>
      </c>
      <c r="D3156" t="s">
        <v>15</v>
      </c>
      <c r="E3156">
        <v>3</v>
      </c>
      <c r="F3156">
        <v>37</v>
      </c>
      <c r="G3156" t="s">
        <v>11</v>
      </c>
      <c r="H3156" t="s">
        <v>12</v>
      </c>
      <c r="I3156">
        <v>2</v>
      </c>
      <c r="J3156">
        <v>1</v>
      </c>
      <c r="K3156" t="str">
        <f>IF(employee[[#This Row],[LeaveOrNot]]=1, "Leave", "Active")</f>
        <v>Leave</v>
      </c>
    </row>
    <row r="3157" spans="1:11" x14ac:dyDescent="0.25">
      <c r="A3157" t="str" cm="1">
        <f t="array" ref="A3157">"EMP" &amp; TEXT(ROW() - ROW(employee[#Headers]), "0000")</f>
        <v>EMP3156</v>
      </c>
      <c r="B3157" t="s">
        <v>9</v>
      </c>
      <c r="C3157">
        <v>2013</v>
      </c>
      <c r="D3157" t="s">
        <v>15</v>
      </c>
      <c r="E3157">
        <v>3</v>
      </c>
      <c r="F3157">
        <v>37</v>
      </c>
      <c r="G3157" t="s">
        <v>11</v>
      </c>
      <c r="H3157" t="s">
        <v>12</v>
      </c>
      <c r="I3157">
        <v>2</v>
      </c>
      <c r="J3157">
        <v>0</v>
      </c>
      <c r="K3157" t="str">
        <f>IF(employee[[#This Row],[LeaveOrNot]]=1, "Leave", "Active")</f>
        <v>Active</v>
      </c>
    </row>
    <row r="3158" spans="1:11" x14ac:dyDescent="0.25">
      <c r="A3158" t="str" cm="1">
        <f t="array" ref="A3158">"EMP" &amp; TEXT(ROW() - ROW(employee[#Headers]), "0000")</f>
        <v>EMP3157</v>
      </c>
      <c r="B3158" t="s">
        <v>9</v>
      </c>
      <c r="C3158">
        <v>2017</v>
      </c>
      <c r="D3158" t="s">
        <v>10</v>
      </c>
      <c r="E3158">
        <v>3</v>
      </c>
      <c r="F3158">
        <v>40</v>
      </c>
      <c r="G3158" t="s">
        <v>11</v>
      </c>
      <c r="H3158" t="s">
        <v>17</v>
      </c>
      <c r="I3158">
        <v>1</v>
      </c>
      <c r="J3158">
        <v>0</v>
      </c>
      <c r="K3158" t="str">
        <f>IF(employee[[#This Row],[LeaveOrNot]]=1, "Leave", "Active")</f>
        <v>Active</v>
      </c>
    </row>
    <row r="3159" spans="1:11" x14ac:dyDescent="0.25">
      <c r="A3159" t="str" cm="1">
        <f t="array" ref="A3159">"EMP" &amp; TEXT(ROW() - ROW(employee[#Headers]), "0000")</f>
        <v>EMP3158</v>
      </c>
      <c r="B3159" t="s">
        <v>16</v>
      </c>
      <c r="C3159">
        <v>2016</v>
      </c>
      <c r="D3159" t="s">
        <v>15</v>
      </c>
      <c r="E3159">
        <v>3</v>
      </c>
      <c r="F3159">
        <v>32</v>
      </c>
      <c r="G3159" t="s">
        <v>11</v>
      </c>
      <c r="H3159" t="s">
        <v>12</v>
      </c>
      <c r="I3159">
        <v>1</v>
      </c>
      <c r="J3159">
        <v>0</v>
      </c>
      <c r="K3159" t="str">
        <f>IF(employee[[#This Row],[LeaveOrNot]]=1, "Leave", "Active")</f>
        <v>Active</v>
      </c>
    </row>
    <row r="3160" spans="1:11" x14ac:dyDescent="0.25">
      <c r="A3160" t="str" cm="1">
        <f t="array" ref="A3160">"EMP" &amp; TEXT(ROW() - ROW(employee[#Headers]), "0000")</f>
        <v>EMP3159</v>
      </c>
      <c r="B3160" t="s">
        <v>9</v>
      </c>
      <c r="C3160">
        <v>2016</v>
      </c>
      <c r="D3160" t="s">
        <v>10</v>
      </c>
      <c r="E3160">
        <v>3</v>
      </c>
      <c r="F3160">
        <v>36</v>
      </c>
      <c r="G3160" t="s">
        <v>14</v>
      </c>
      <c r="H3160" t="s">
        <v>12</v>
      </c>
      <c r="I3160">
        <v>5</v>
      </c>
      <c r="J3160">
        <v>1</v>
      </c>
      <c r="K3160" t="str">
        <f>IF(employee[[#This Row],[LeaveOrNot]]=1, "Leave", "Active")</f>
        <v>Leave</v>
      </c>
    </row>
    <row r="3161" spans="1:11" x14ac:dyDescent="0.25">
      <c r="A3161" t="str" cm="1">
        <f t="array" ref="A3161">"EMP" &amp; TEXT(ROW() - ROW(employee[#Headers]), "0000")</f>
        <v>EMP3160</v>
      </c>
      <c r="B3161" t="s">
        <v>9</v>
      </c>
      <c r="C3161">
        <v>2014</v>
      </c>
      <c r="D3161" t="s">
        <v>10</v>
      </c>
      <c r="E3161">
        <v>3</v>
      </c>
      <c r="F3161">
        <v>36</v>
      </c>
      <c r="G3161" t="s">
        <v>11</v>
      </c>
      <c r="H3161" t="s">
        <v>12</v>
      </c>
      <c r="I3161">
        <v>4</v>
      </c>
      <c r="J3161">
        <v>0</v>
      </c>
      <c r="K3161" t="str">
        <f>IF(employee[[#This Row],[LeaveOrNot]]=1, "Leave", "Active")</f>
        <v>Active</v>
      </c>
    </row>
    <row r="3162" spans="1:11" x14ac:dyDescent="0.25">
      <c r="A3162" t="str" cm="1">
        <f t="array" ref="A3162">"EMP" &amp; TEXT(ROW() - ROW(employee[#Headers]), "0000")</f>
        <v>EMP3161</v>
      </c>
      <c r="B3162" t="s">
        <v>9</v>
      </c>
      <c r="C3162">
        <v>2014</v>
      </c>
      <c r="D3162" t="s">
        <v>10</v>
      </c>
      <c r="E3162">
        <v>3</v>
      </c>
      <c r="F3162">
        <v>36</v>
      </c>
      <c r="G3162" t="s">
        <v>14</v>
      </c>
      <c r="H3162" t="s">
        <v>12</v>
      </c>
      <c r="I3162">
        <v>1</v>
      </c>
      <c r="J3162">
        <v>1</v>
      </c>
      <c r="K3162" t="str">
        <f>IF(employee[[#This Row],[LeaveOrNot]]=1, "Leave", "Active")</f>
        <v>Leave</v>
      </c>
    </row>
    <row r="3163" spans="1:11" x14ac:dyDescent="0.25">
      <c r="A3163" t="str" cm="1">
        <f t="array" ref="A3163">"EMP" &amp; TEXT(ROW() - ROW(employee[#Headers]), "0000")</f>
        <v>EMP3162</v>
      </c>
      <c r="B3163" t="s">
        <v>16</v>
      </c>
      <c r="C3163">
        <v>2017</v>
      </c>
      <c r="D3163" t="s">
        <v>15</v>
      </c>
      <c r="E3163">
        <v>3</v>
      </c>
      <c r="F3163">
        <v>31</v>
      </c>
      <c r="G3163" t="s">
        <v>11</v>
      </c>
      <c r="H3163" t="s">
        <v>12</v>
      </c>
      <c r="I3163">
        <v>1</v>
      </c>
      <c r="J3163">
        <v>1</v>
      </c>
      <c r="K3163" t="str">
        <f>IF(employee[[#This Row],[LeaveOrNot]]=1, "Leave", "Active")</f>
        <v>Leave</v>
      </c>
    </row>
    <row r="3164" spans="1:11" x14ac:dyDescent="0.25">
      <c r="A3164" t="str" cm="1">
        <f t="array" ref="A3164">"EMP" &amp; TEXT(ROW() - ROW(employee[#Headers]), "0000")</f>
        <v>EMP3163</v>
      </c>
      <c r="B3164" t="s">
        <v>9</v>
      </c>
      <c r="C3164">
        <v>2015</v>
      </c>
      <c r="D3164" t="s">
        <v>10</v>
      </c>
      <c r="E3164">
        <v>3</v>
      </c>
      <c r="F3164">
        <v>38</v>
      </c>
      <c r="G3164" t="s">
        <v>11</v>
      </c>
      <c r="H3164" t="s">
        <v>17</v>
      </c>
      <c r="I3164">
        <v>4</v>
      </c>
      <c r="J3164">
        <v>0</v>
      </c>
      <c r="K3164" t="str">
        <f>IF(employee[[#This Row],[LeaveOrNot]]=1, "Leave", "Active")</f>
        <v>Active</v>
      </c>
    </row>
    <row r="3165" spans="1:11" x14ac:dyDescent="0.25">
      <c r="A3165" t="str" cm="1">
        <f t="array" ref="A3165">"EMP" &amp; TEXT(ROW() - ROW(employee[#Headers]), "0000")</f>
        <v>EMP3164</v>
      </c>
      <c r="B3165" t="s">
        <v>16</v>
      </c>
      <c r="C3165">
        <v>2017</v>
      </c>
      <c r="D3165" t="s">
        <v>15</v>
      </c>
      <c r="E3165">
        <v>3</v>
      </c>
      <c r="F3165">
        <v>38</v>
      </c>
      <c r="G3165" t="s">
        <v>11</v>
      </c>
      <c r="H3165" t="s">
        <v>12</v>
      </c>
      <c r="I3165">
        <v>2</v>
      </c>
      <c r="J3165">
        <v>0</v>
      </c>
      <c r="K3165" t="str">
        <f>IF(employee[[#This Row],[LeaveOrNot]]=1, "Leave", "Active")</f>
        <v>Active</v>
      </c>
    </row>
    <row r="3166" spans="1:11" x14ac:dyDescent="0.25">
      <c r="A3166" t="str" cm="1">
        <f t="array" ref="A3166">"EMP" &amp; TEXT(ROW() - ROW(employee[#Headers]), "0000")</f>
        <v>EMP3165</v>
      </c>
      <c r="B3166" t="s">
        <v>9</v>
      </c>
      <c r="C3166">
        <v>2012</v>
      </c>
      <c r="D3166" t="s">
        <v>13</v>
      </c>
      <c r="E3166">
        <v>3</v>
      </c>
      <c r="F3166">
        <v>39</v>
      </c>
      <c r="G3166" t="s">
        <v>11</v>
      </c>
      <c r="H3166" t="s">
        <v>12</v>
      </c>
      <c r="I3166">
        <v>2</v>
      </c>
      <c r="J3166">
        <v>0</v>
      </c>
      <c r="K3166" t="str">
        <f>IF(employee[[#This Row],[LeaveOrNot]]=1, "Leave", "Active")</f>
        <v>Active</v>
      </c>
    </row>
    <row r="3167" spans="1:11" x14ac:dyDescent="0.25">
      <c r="A3167" t="str" cm="1">
        <f t="array" ref="A3167">"EMP" &amp; TEXT(ROW() - ROW(employee[#Headers]), "0000")</f>
        <v>EMP3166</v>
      </c>
      <c r="B3167" t="s">
        <v>9</v>
      </c>
      <c r="C3167">
        <v>2014</v>
      </c>
      <c r="D3167" t="s">
        <v>10</v>
      </c>
      <c r="E3167">
        <v>1</v>
      </c>
      <c r="F3167">
        <v>37</v>
      </c>
      <c r="G3167" t="s">
        <v>11</v>
      </c>
      <c r="H3167" t="s">
        <v>12</v>
      </c>
      <c r="I3167">
        <v>5</v>
      </c>
      <c r="J3167">
        <v>0</v>
      </c>
      <c r="K3167" t="str">
        <f>IF(employee[[#This Row],[LeaveOrNot]]=1, "Leave", "Active")</f>
        <v>Active</v>
      </c>
    </row>
    <row r="3168" spans="1:11" x14ac:dyDescent="0.25">
      <c r="A3168" t="str" cm="1">
        <f t="array" ref="A3168">"EMP" &amp; TEXT(ROW() - ROW(employee[#Headers]), "0000")</f>
        <v>EMP3167</v>
      </c>
      <c r="B3168" t="s">
        <v>9</v>
      </c>
      <c r="C3168">
        <v>2015</v>
      </c>
      <c r="D3168" t="s">
        <v>13</v>
      </c>
      <c r="E3168">
        <v>2</v>
      </c>
      <c r="F3168">
        <v>36</v>
      </c>
      <c r="G3168" t="s">
        <v>14</v>
      </c>
      <c r="H3168" t="s">
        <v>12</v>
      </c>
      <c r="I3168">
        <v>1</v>
      </c>
      <c r="J3168">
        <v>1</v>
      </c>
      <c r="K3168" t="str">
        <f>IF(employee[[#This Row],[LeaveOrNot]]=1, "Leave", "Active")</f>
        <v>Leave</v>
      </c>
    </row>
    <row r="3169" spans="1:11" x14ac:dyDescent="0.25">
      <c r="A3169" t="str" cm="1">
        <f t="array" ref="A3169">"EMP" &amp; TEXT(ROW() - ROW(employee[#Headers]), "0000")</f>
        <v>EMP3168</v>
      </c>
      <c r="B3169" t="s">
        <v>9</v>
      </c>
      <c r="C3169">
        <v>2013</v>
      </c>
      <c r="D3169" t="s">
        <v>10</v>
      </c>
      <c r="E3169">
        <v>3</v>
      </c>
      <c r="F3169">
        <v>35</v>
      </c>
      <c r="G3169" t="s">
        <v>11</v>
      </c>
      <c r="H3169" t="s">
        <v>12</v>
      </c>
      <c r="I3169">
        <v>2</v>
      </c>
      <c r="J3169">
        <v>1</v>
      </c>
      <c r="K3169" t="str">
        <f>IF(employee[[#This Row],[LeaveOrNot]]=1, "Leave", "Active")</f>
        <v>Leave</v>
      </c>
    </row>
    <row r="3170" spans="1:11" x14ac:dyDescent="0.25">
      <c r="A3170" t="str" cm="1">
        <f t="array" ref="A3170">"EMP" &amp; TEXT(ROW() - ROW(employee[#Headers]), "0000")</f>
        <v>EMP3169</v>
      </c>
      <c r="B3170" t="s">
        <v>9</v>
      </c>
      <c r="C3170">
        <v>2013</v>
      </c>
      <c r="D3170" t="s">
        <v>13</v>
      </c>
      <c r="E3170">
        <v>3</v>
      </c>
      <c r="F3170">
        <v>40</v>
      </c>
      <c r="G3170" t="s">
        <v>14</v>
      </c>
      <c r="H3170" t="s">
        <v>12</v>
      </c>
      <c r="I3170">
        <v>5</v>
      </c>
      <c r="J3170">
        <v>1</v>
      </c>
      <c r="K3170" t="str">
        <f>IF(employee[[#This Row],[LeaveOrNot]]=1, "Leave", "Active")</f>
        <v>Leave</v>
      </c>
    </row>
    <row r="3171" spans="1:11" x14ac:dyDescent="0.25">
      <c r="A3171" t="str" cm="1">
        <f t="array" ref="A3171">"EMP" &amp; TEXT(ROW() - ROW(employee[#Headers]), "0000")</f>
        <v>EMP3170</v>
      </c>
      <c r="B3171" t="s">
        <v>9</v>
      </c>
      <c r="C3171">
        <v>2014</v>
      </c>
      <c r="D3171" t="s">
        <v>13</v>
      </c>
      <c r="E3171">
        <v>3</v>
      </c>
      <c r="F3171">
        <v>40</v>
      </c>
      <c r="G3171" t="s">
        <v>11</v>
      </c>
      <c r="H3171" t="s">
        <v>12</v>
      </c>
      <c r="I3171">
        <v>5</v>
      </c>
      <c r="J3171">
        <v>0</v>
      </c>
      <c r="K3171" t="str">
        <f>IF(employee[[#This Row],[LeaveOrNot]]=1, "Leave", "Active")</f>
        <v>Active</v>
      </c>
    </row>
    <row r="3172" spans="1:11" x14ac:dyDescent="0.25">
      <c r="A3172" t="str" cm="1">
        <f t="array" ref="A3172">"EMP" &amp; TEXT(ROW() - ROW(employee[#Headers]), "0000")</f>
        <v>EMP3171</v>
      </c>
      <c r="B3172" t="s">
        <v>9</v>
      </c>
      <c r="C3172">
        <v>2017</v>
      </c>
      <c r="D3172" t="s">
        <v>10</v>
      </c>
      <c r="E3172">
        <v>3</v>
      </c>
      <c r="F3172">
        <v>35</v>
      </c>
      <c r="G3172" t="s">
        <v>14</v>
      </c>
      <c r="H3172" t="s">
        <v>12</v>
      </c>
      <c r="I3172">
        <v>3</v>
      </c>
      <c r="J3172">
        <v>0</v>
      </c>
      <c r="K3172" t="str">
        <f>IF(employee[[#This Row],[LeaveOrNot]]=1, "Leave", "Active")</f>
        <v>Active</v>
      </c>
    </row>
    <row r="3173" spans="1:11" x14ac:dyDescent="0.25">
      <c r="A3173" t="str" cm="1">
        <f t="array" ref="A3173">"EMP" &amp; TEXT(ROW() - ROW(employee[#Headers]), "0000")</f>
        <v>EMP3172</v>
      </c>
      <c r="B3173" t="s">
        <v>9</v>
      </c>
      <c r="C3173">
        <v>2012</v>
      </c>
      <c r="D3173" t="s">
        <v>10</v>
      </c>
      <c r="E3173">
        <v>3</v>
      </c>
      <c r="F3173">
        <v>41</v>
      </c>
      <c r="G3173" t="s">
        <v>14</v>
      </c>
      <c r="H3173" t="s">
        <v>12</v>
      </c>
      <c r="I3173">
        <v>5</v>
      </c>
      <c r="J3173">
        <v>0</v>
      </c>
      <c r="K3173" t="str">
        <f>IF(employee[[#This Row],[LeaveOrNot]]=1, "Leave", "Active")</f>
        <v>Active</v>
      </c>
    </row>
    <row r="3174" spans="1:11" x14ac:dyDescent="0.25">
      <c r="A3174" t="str" cm="1">
        <f t="array" ref="A3174">"EMP" &amp; TEXT(ROW() - ROW(employee[#Headers]), "0000")</f>
        <v>EMP3173</v>
      </c>
      <c r="B3174" t="s">
        <v>9</v>
      </c>
      <c r="C3174">
        <v>2015</v>
      </c>
      <c r="D3174" t="s">
        <v>10</v>
      </c>
      <c r="E3174">
        <v>3</v>
      </c>
      <c r="F3174">
        <v>32</v>
      </c>
      <c r="G3174" t="s">
        <v>11</v>
      </c>
      <c r="H3174" t="s">
        <v>12</v>
      </c>
      <c r="I3174">
        <v>4</v>
      </c>
      <c r="J3174">
        <v>0</v>
      </c>
      <c r="K3174" t="str">
        <f>IF(employee[[#This Row],[LeaveOrNot]]=1, "Leave", "Active")</f>
        <v>Active</v>
      </c>
    </row>
    <row r="3175" spans="1:11" x14ac:dyDescent="0.25">
      <c r="A3175" t="str" cm="1">
        <f t="array" ref="A3175">"EMP" &amp; TEXT(ROW() - ROW(employee[#Headers]), "0000")</f>
        <v>EMP3174</v>
      </c>
      <c r="B3175" t="s">
        <v>9</v>
      </c>
      <c r="C3175">
        <v>2013</v>
      </c>
      <c r="D3175" t="s">
        <v>10</v>
      </c>
      <c r="E3175">
        <v>3</v>
      </c>
      <c r="F3175">
        <v>41</v>
      </c>
      <c r="G3175" t="s">
        <v>11</v>
      </c>
      <c r="H3175" t="s">
        <v>12</v>
      </c>
      <c r="I3175">
        <v>2</v>
      </c>
      <c r="J3175">
        <v>0</v>
      </c>
      <c r="K3175" t="str">
        <f>IF(employee[[#This Row],[LeaveOrNot]]=1, "Leave", "Active")</f>
        <v>Active</v>
      </c>
    </row>
    <row r="3176" spans="1:11" x14ac:dyDescent="0.25">
      <c r="A3176" t="str" cm="1">
        <f t="array" ref="A3176">"EMP" &amp; TEXT(ROW() - ROW(employee[#Headers]), "0000")</f>
        <v>EMP3175</v>
      </c>
      <c r="B3176" t="s">
        <v>9</v>
      </c>
      <c r="C3176">
        <v>2016</v>
      </c>
      <c r="D3176" t="s">
        <v>15</v>
      </c>
      <c r="E3176">
        <v>3</v>
      </c>
      <c r="F3176">
        <v>40</v>
      </c>
      <c r="G3176" t="s">
        <v>14</v>
      </c>
      <c r="H3176" t="s">
        <v>12</v>
      </c>
      <c r="I3176">
        <v>1</v>
      </c>
      <c r="J3176">
        <v>1</v>
      </c>
      <c r="K3176" t="str">
        <f>IF(employee[[#This Row],[LeaveOrNot]]=1, "Leave", "Active")</f>
        <v>Leave</v>
      </c>
    </row>
    <row r="3177" spans="1:11" x14ac:dyDescent="0.25">
      <c r="A3177" t="str" cm="1">
        <f t="array" ref="A3177">"EMP" &amp; TEXT(ROW() - ROW(employee[#Headers]), "0000")</f>
        <v>EMP3176</v>
      </c>
      <c r="B3177" t="s">
        <v>9</v>
      </c>
      <c r="C3177">
        <v>2017</v>
      </c>
      <c r="D3177" t="s">
        <v>13</v>
      </c>
      <c r="E3177">
        <v>3</v>
      </c>
      <c r="F3177">
        <v>40</v>
      </c>
      <c r="G3177" t="s">
        <v>11</v>
      </c>
      <c r="H3177" t="s">
        <v>12</v>
      </c>
      <c r="I3177">
        <v>3</v>
      </c>
      <c r="J3177">
        <v>0</v>
      </c>
      <c r="K3177" t="str">
        <f>IF(employee[[#This Row],[LeaveOrNot]]=1, "Leave", "Active")</f>
        <v>Active</v>
      </c>
    </row>
    <row r="3178" spans="1:11" x14ac:dyDescent="0.25">
      <c r="A3178" t="str" cm="1">
        <f t="array" ref="A3178">"EMP" &amp; TEXT(ROW() - ROW(employee[#Headers]), "0000")</f>
        <v>EMP3177</v>
      </c>
      <c r="B3178" t="s">
        <v>9</v>
      </c>
      <c r="C3178">
        <v>2017</v>
      </c>
      <c r="D3178" t="s">
        <v>10</v>
      </c>
      <c r="E3178">
        <v>3</v>
      </c>
      <c r="F3178">
        <v>34</v>
      </c>
      <c r="G3178" t="s">
        <v>11</v>
      </c>
      <c r="H3178" t="s">
        <v>12</v>
      </c>
      <c r="I3178">
        <v>3</v>
      </c>
      <c r="J3178">
        <v>1</v>
      </c>
      <c r="K3178" t="str">
        <f>IF(employee[[#This Row],[LeaveOrNot]]=1, "Leave", "Active")</f>
        <v>Leave</v>
      </c>
    </row>
    <row r="3179" spans="1:11" x14ac:dyDescent="0.25">
      <c r="A3179" t="str" cm="1">
        <f t="array" ref="A3179">"EMP" &amp; TEXT(ROW() - ROW(employee[#Headers]), "0000")</f>
        <v>EMP3178</v>
      </c>
      <c r="B3179" t="s">
        <v>16</v>
      </c>
      <c r="C3179">
        <v>2017</v>
      </c>
      <c r="D3179" t="s">
        <v>15</v>
      </c>
      <c r="E3179">
        <v>2</v>
      </c>
      <c r="F3179">
        <v>36</v>
      </c>
      <c r="G3179" t="s">
        <v>11</v>
      </c>
      <c r="H3179" t="s">
        <v>17</v>
      </c>
      <c r="I3179">
        <v>2</v>
      </c>
      <c r="J3179">
        <v>0</v>
      </c>
      <c r="K3179" t="str">
        <f>IF(employee[[#This Row],[LeaveOrNot]]=1, "Leave", "Active")</f>
        <v>Active</v>
      </c>
    </row>
    <row r="3180" spans="1:11" x14ac:dyDescent="0.25">
      <c r="A3180" t="str" cm="1">
        <f t="array" ref="A3180">"EMP" &amp; TEXT(ROW() - ROW(employee[#Headers]), "0000")</f>
        <v>EMP3179</v>
      </c>
      <c r="B3180" t="s">
        <v>9</v>
      </c>
      <c r="C3180">
        <v>2017</v>
      </c>
      <c r="D3180" t="s">
        <v>15</v>
      </c>
      <c r="E3180">
        <v>3</v>
      </c>
      <c r="F3180">
        <v>33</v>
      </c>
      <c r="G3180" t="s">
        <v>14</v>
      </c>
      <c r="H3180" t="s">
        <v>12</v>
      </c>
      <c r="I3180">
        <v>2</v>
      </c>
      <c r="J3180">
        <v>0</v>
      </c>
      <c r="K3180" t="str">
        <f>IF(employee[[#This Row],[LeaveOrNot]]=1, "Leave", "Active")</f>
        <v>Active</v>
      </c>
    </row>
    <row r="3181" spans="1:11" x14ac:dyDescent="0.25">
      <c r="A3181" t="str" cm="1">
        <f t="array" ref="A3181">"EMP" &amp; TEXT(ROW() - ROW(employee[#Headers]), "0000")</f>
        <v>EMP3180</v>
      </c>
      <c r="B3181" t="s">
        <v>9</v>
      </c>
      <c r="C3181">
        <v>2014</v>
      </c>
      <c r="D3181" t="s">
        <v>13</v>
      </c>
      <c r="E3181">
        <v>3</v>
      </c>
      <c r="F3181">
        <v>41</v>
      </c>
      <c r="G3181" t="s">
        <v>11</v>
      </c>
      <c r="H3181" t="s">
        <v>12</v>
      </c>
      <c r="I3181">
        <v>2</v>
      </c>
      <c r="J3181">
        <v>0</v>
      </c>
      <c r="K3181" t="str">
        <f>IF(employee[[#This Row],[LeaveOrNot]]=1, "Leave", "Active")</f>
        <v>Active</v>
      </c>
    </row>
    <row r="3182" spans="1:11" x14ac:dyDescent="0.25">
      <c r="A3182" t="str" cm="1">
        <f t="array" ref="A3182">"EMP" &amp; TEXT(ROW() - ROW(employee[#Headers]), "0000")</f>
        <v>EMP3181</v>
      </c>
      <c r="B3182" t="s">
        <v>9</v>
      </c>
      <c r="C3182">
        <v>2014</v>
      </c>
      <c r="D3182" t="s">
        <v>10</v>
      </c>
      <c r="E3182">
        <v>3</v>
      </c>
      <c r="F3182">
        <v>40</v>
      </c>
      <c r="G3182" t="s">
        <v>14</v>
      </c>
      <c r="H3182" t="s">
        <v>12</v>
      </c>
      <c r="I3182">
        <v>3</v>
      </c>
      <c r="J3182">
        <v>0</v>
      </c>
      <c r="K3182" t="str">
        <f>IF(employee[[#This Row],[LeaveOrNot]]=1, "Leave", "Active")</f>
        <v>Active</v>
      </c>
    </row>
    <row r="3183" spans="1:11" x14ac:dyDescent="0.25">
      <c r="A3183" t="str" cm="1">
        <f t="array" ref="A3183">"EMP" &amp; TEXT(ROW() - ROW(employee[#Headers]), "0000")</f>
        <v>EMP3182</v>
      </c>
      <c r="B3183" t="s">
        <v>9</v>
      </c>
      <c r="C3183">
        <v>2016</v>
      </c>
      <c r="D3183" t="s">
        <v>10</v>
      </c>
      <c r="E3183">
        <v>3</v>
      </c>
      <c r="F3183">
        <v>31</v>
      </c>
      <c r="G3183" t="s">
        <v>11</v>
      </c>
      <c r="H3183" t="s">
        <v>12</v>
      </c>
      <c r="I3183">
        <v>1</v>
      </c>
      <c r="J3183">
        <v>1</v>
      </c>
      <c r="K3183" t="str">
        <f>IF(employee[[#This Row],[LeaveOrNot]]=1, "Leave", "Active")</f>
        <v>Leave</v>
      </c>
    </row>
    <row r="3184" spans="1:11" x14ac:dyDescent="0.25">
      <c r="A3184" t="str" cm="1">
        <f t="array" ref="A3184">"EMP" &amp; TEXT(ROW() - ROW(employee[#Headers]), "0000")</f>
        <v>EMP3183</v>
      </c>
      <c r="B3184" t="s">
        <v>16</v>
      </c>
      <c r="C3184">
        <v>2015</v>
      </c>
      <c r="D3184" t="s">
        <v>10</v>
      </c>
      <c r="E3184">
        <v>3</v>
      </c>
      <c r="F3184">
        <v>32</v>
      </c>
      <c r="G3184" t="s">
        <v>14</v>
      </c>
      <c r="H3184" t="s">
        <v>12</v>
      </c>
      <c r="I3184">
        <v>2</v>
      </c>
      <c r="J3184">
        <v>1</v>
      </c>
      <c r="K3184" t="str">
        <f>IF(employee[[#This Row],[LeaveOrNot]]=1, "Leave", "Active")</f>
        <v>Leave</v>
      </c>
    </row>
    <row r="3185" spans="1:11" x14ac:dyDescent="0.25">
      <c r="A3185" t="str" cm="1">
        <f t="array" ref="A3185">"EMP" &amp; TEXT(ROW() - ROW(employee[#Headers]), "0000")</f>
        <v>EMP3184</v>
      </c>
      <c r="B3185" t="s">
        <v>9</v>
      </c>
      <c r="C3185">
        <v>2017</v>
      </c>
      <c r="D3185" t="s">
        <v>13</v>
      </c>
      <c r="E3185">
        <v>3</v>
      </c>
      <c r="F3185">
        <v>34</v>
      </c>
      <c r="G3185" t="s">
        <v>14</v>
      </c>
      <c r="H3185" t="s">
        <v>12</v>
      </c>
      <c r="I3185">
        <v>1</v>
      </c>
      <c r="J3185">
        <v>1</v>
      </c>
      <c r="K3185" t="str">
        <f>IF(employee[[#This Row],[LeaveOrNot]]=1, "Leave", "Active")</f>
        <v>Leave</v>
      </c>
    </row>
    <row r="3186" spans="1:11" x14ac:dyDescent="0.25">
      <c r="A3186" t="str" cm="1">
        <f t="array" ref="A3186">"EMP" &amp; TEXT(ROW() - ROW(employee[#Headers]), "0000")</f>
        <v>EMP3185</v>
      </c>
      <c r="B3186" t="s">
        <v>9</v>
      </c>
      <c r="C3186">
        <v>2016</v>
      </c>
      <c r="D3186" t="s">
        <v>15</v>
      </c>
      <c r="E3186">
        <v>3</v>
      </c>
      <c r="F3186">
        <v>32</v>
      </c>
      <c r="G3186" t="s">
        <v>11</v>
      </c>
      <c r="H3186" t="s">
        <v>12</v>
      </c>
      <c r="I3186">
        <v>4</v>
      </c>
      <c r="J3186">
        <v>0</v>
      </c>
      <c r="K3186" t="str">
        <f>IF(employee[[#This Row],[LeaveOrNot]]=1, "Leave", "Active")</f>
        <v>Active</v>
      </c>
    </row>
    <row r="3187" spans="1:11" x14ac:dyDescent="0.25">
      <c r="A3187" t="str" cm="1">
        <f t="array" ref="A3187">"EMP" &amp; TEXT(ROW() - ROW(employee[#Headers]), "0000")</f>
        <v>EMP3186</v>
      </c>
      <c r="B3187" t="s">
        <v>9</v>
      </c>
      <c r="C3187">
        <v>2013</v>
      </c>
      <c r="D3187" t="s">
        <v>10</v>
      </c>
      <c r="E3187">
        <v>3</v>
      </c>
      <c r="F3187">
        <v>32</v>
      </c>
      <c r="G3187" t="s">
        <v>14</v>
      </c>
      <c r="H3187" t="s">
        <v>12</v>
      </c>
      <c r="I3187">
        <v>4</v>
      </c>
      <c r="J3187">
        <v>0</v>
      </c>
      <c r="K3187" t="str">
        <f>IF(employee[[#This Row],[LeaveOrNot]]=1, "Leave", "Active")</f>
        <v>Active</v>
      </c>
    </row>
    <row r="3188" spans="1:11" x14ac:dyDescent="0.25">
      <c r="A3188" t="str" cm="1">
        <f t="array" ref="A3188">"EMP" &amp; TEXT(ROW() - ROW(employee[#Headers]), "0000")</f>
        <v>EMP3187</v>
      </c>
      <c r="B3188" t="s">
        <v>9</v>
      </c>
      <c r="C3188">
        <v>2014</v>
      </c>
      <c r="D3188" t="s">
        <v>10</v>
      </c>
      <c r="E3188">
        <v>3</v>
      </c>
      <c r="F3188">
        <v>38</v>
      </c>
      <c r="G3188" t="s">
        <v>11</v>
      </c>
      <c r="H3188" t="s">
        <v>12</v>
      </c>
      <c r="I3188">
        <v>2</v>
      </c>
      <c r="J3188">
        <v>0</v>
      </c>
      <c r="K3188" t="str">
        <f>IF(employee[[#This Row],[LeaveOrNot]]=1, "Leave", "Active")</f>
        <v>Active</v>
      </c>
    </row>
    <row r="3189" spans="1:11" x14ac:dyDescent="0.25">
      <c r="A3189" t="str" cm="1">
        <f t="array" ref="A3189">"EMP" &amp; TEXT(ROW() - ROW(employee[#Headers]), "0000")</f>
        <v>EMP3188</v>
      </c>
      <c r="B3189" t="s">
        <v>16</v>
      </c>
      <c r="C3189">
        <v>2017</v>
      </c>
      <c r="D3189" t="s">
        <v>15</v>
      </c>
      <c r="E3189">
        <v>3</v>
      </c>
      <c r="F3189">
        <v>32</v>
      </c>
      <c r="G3189" t="s">
        <v>11</v>
      </c>
      <c r="H3189" t="s">
        <v>12</v>
      </c>
      <c r="I3189">
        <v>1</v>
      </c>
      <c r="J3189">
        <v>1</v>
      </c>
      <c r="K3189" t="str">
        <f>IF(employee[[#This Row],[LeaveOrNot]]=1, "Leave", "Active")</f>
        <v>Leave</v>
      </c>
    </row>
    <row r="3190" spans="1:11" x14ac:dyDescent="0.25">
      <c r="A3190" t="str" cm="1">
        <f t="array" ref="A3190">"EMP" &amp; TEXT(ROW() - ROW(employee[#Headers]), "0000")</f>
        <v>EMP3189</v>
      </c>
      <c r="B3190" t="s">
        <v>9</v>
      </c>
      <c r="C3190">
        <v>2015</v>
      </c>
      <c r="D3190" t="s">
        <v>15</v>
      </c>
      <c r="E3190">
        <v>3</v>
      </c>
      <c r="F3190">
        <v>40</v>
      </c>
      <c r="G3190" t="s">
        <v>11</v>
      </c>
      <c r="H3190" t="s">
        <v>12</v>
      </c>
      <c r="I3190">
        <v>2</v>
      </c>
      <c r="J3190">
        <v>0</v>
      </c>
      <c r="K3190" t="str">
        <f>IF(employee[[#This Row],[LeaveOrNot]]=1, "Leave", "Active")</f>
        <v>Active</v>
      </c>
    </row>
    <row r="3191" spans="1:11" x14ac:dyDescent="0.25">
      <c r="A3191" t="str" cm="1">
        <f t="array" ref="A3191">"EMP" &amp; TEXT(ROW() - ROW(employee[#Headers]), "0000")</f>
        <v>EMP3190</v>
      </c>
      <c r="B3191" t="s">
        <v>9</v>
      </c>
      <c r="C3191">
        <v>2017</v>
      </c>
      <c r="D3191" t="s">
        <v>15</v>
      </c>
      <c r="E3191">
        <v>1</v>
      </c>
      <c r="F3191">
        <v>38</v>
      </c>
      <c r="G3191" t="s">
        <v>14</v>
      </c>
      <c r="H3191" t="s">
        <v>12</v>
      </c>
      <c r="I3191">
        <v>1</v>
      </c>
      <c r="J3191">
        <v>1</v>
      </c>
      <c r="K3191" t="str">
        <f>IF(employee[[#This Row],[LeaveOrNot]]=1, "Leave", "Active")</f>
        <v>Leave</v>
      </c>
    </row>
    <row r="3192" spans="1:11" x14ac:dyDescent="0.25">
      <c r="A3192" t="str" cm="1">
        <f t="array" ref="A3192">"EMP" &amp; TEXT(ROW() - ROW(employee[#Headers]), "0000")</f>
        <v>EMP3191</v>
      </c>
      <c r="B3192" t="s">
        <v>9</v>
      </c>
      <c r="C3192">
        <v>2017</v>
      </c>
      <c r="D3192" t="s">
        <v>13</v>
      </c>
      <c r="E3192">
        <v>3</v>
      </c>
      <c r="F3192">
        <v>37</v>
      </c>
      <c r="G3192" t="s">
        <v>11</v>
      </c>
      <c r="H3192" t="s">
        <v>12</v>
      </c>
      <c r="I3192">
        <v>0</v>
      </c>
      <c r="J3192">
        <v>0</v>
      </c>
      <c r="K3192" t="str">
        <f>IF(employee[[#This Row],[LeaveOrNot]]=1, "Leave", "Active")</f>
        <v>Active</v>
      </c>
    </row>
    <row r="3193" spans="1:11" x14ac:dyDescent="0.25">
      <c r="A3193" t="str" cm="1">
        <f t="array" ref="A3193">"EMP" &amp; TEXT(ROW() - ROW(employee[#Headers]), "0000")</f>
        <v>EMP3192</v>
      </c>
      <c r="B3193" t="s">
        <v>18</v>
      </c>
      <c r="C3193">
        <v>2014</v>
      </c>
      <c r="D3193" t="s">
        <v>10</v>
      </c>
      <c r="E3193">
        <v>3</v>
      </c>
      <c r="F3193">
        <v>31</v>
      </c>
      <c r="G3193" t="s">
        <v>11</v>
      </c>
      <c r="H3193" t="s">
        <v>12</v>
      </c>
      <c r="I3193">
        <v>1</v>
      </c>
      <c r="J3193">
        <v>0</v>
      </c>
      <c r="K3193" t="str">
        <f>IF(employee[[#This Row],[LeaveOrNot]]=1, "Leave", "Active")</f>
        <v>Active</v>
      </c>
    </row>
    <row r="3194" spans="1:11" x14ac:dyDescent="0.25">
      <c r="A3194" t="str" cm="1">
        <f t="array" ref="A3194">"EMP" &amp; TEXT(ROW() - ROW(employee[#Headers]), "0000")</f>
        <v>EMP3193</v>
      </c>
      <c r="B3194" t="s">
        <v>9</v>
      </c>
      <c r="C3194">
        <v>2014</v>
      </c>
      <c r="D3194" t="s">
        <v>13</v>
      </c>
      <c r="E3194">
        <v>3</v>
      </c>
      <c r="F3194">
        <v>34</v>
      </c>
      <c r="G3194" t="s">
        <v>11</v>
      </c>
      <c r="H3194" t="s">
        <v>12</v>
      </c>
      <c r="I3194">
        <v>0</v>
      </c>
      <c r="J3194">
        <v>0</v>
      </c>
      <c r="K3194" t="str">
        <f>IF(employee[[#This Row],[LeaveOrNot]]=1, "Leave", "Active")</f>
        <v>Active</v>
      </c>
    </row>
    <row r="3195" spans="1:11" x14ac:dyDescent="0.25">
      <c r="A3195" t="str" cm="1">
        <f t="array" ref="A3195">"EMP" &amp; TEXT(ROW() - ROW(employee[#Headers]), "0000")</f>
        <v>EMP3194</v>
      </c>
      <c r="B3195" t="s">
        <v>16</v>
      </c>
      <c r="C3195">
        <v>2017</v>
      </c>
      <c r="D3195" t="s">
        <v>15</v>
      </c>
      <c r="E3195">
        <v>2</v>
      </c>
      <c r="F3195">
        <v>34</v>
      </c>
      <c r="G3195" t="s">
        <v>14</v>
      </c>
      <c r="H3195" t="s">
        <v>12</v>
      </c>
      <c r="I3195">
        <v>2</v>
      </c>
      <c r="J3195">
        <v>1</v>
      </c>
      <c r="K3195" t="str">
        <f>IF(employee[[#This Row],[LeaveOrNot]]=1, "Leave", "Active")</f>
        <v>Leave</v>
      </c>
    </row>
    <row r="3196" spans="1:11" x14ac:dyDescent="0.25">
      <c r="A3196" t="str" cm="1">
        <f t="array" ref="A3196">"EMP" &amp; TEXT(ROW() - ROW(employee[#Headers]), "0000")</f>
        <v>EMP3195</v>
      </c>
      <c r="B3196" t="s">
        <v>9</v>
      </c>
      <c r="C3196">
        <v>2013</v>
      </c>
      <c r="D3196" t="s">
        <v>13</v>
      </c>
      <c r="E3196">
        <v>2</v>
      </c>
      <c r="F3196">
        <v>37</v>
      </c>
      <c r="G3196" t="s">
        <v>14</v>
      </c>
      <c r="H3196" t="s">
        <v>12</v>
      </c>
      <c r="I3196">
        <v>0</v>
      </c>
      <c r="J3196">
        <v>1</v>
      </c>
      <c r="K3196" t="str">
        <f>IF(employee[[#This Row],[LeaveOrNot]]=1, "Leave", "Active")</f>
        <v>Leave</v>
      </c>
    </row>
    <row r="3197" spans="1:11" x14ac:dyDescent="0.25">
      <c r="A3197" t="str" cm="1">
        <f t="array" ref="A3197">"EMP" &amp; TEXT(ROW() - ROW(employee[#Headers]), "0000")</f>
        <v>EMP3196</v>
      </c>
      <c r="B3197" t="s">
        <v>16</v>
      </c>
      <c r="C3197">
        <v>2017</v>
      </c>
      <c r="D3197" t="s">
        <v>15</v>
      </c>
      <c r="E3197">
        <v>2</v>
      </c>
      <c r="F3197">
        <v>31</v>
      </c>
      <c r="G3197" t="s">
        <v>11</v>
      </c>
      <c r="H3197" t="s">
        <v>12</v>
      </c>
      <c r="I3197">
        <v>1</v>
      </c>
      <c r="J3197">
        <v>0</v>
      </c>
      <c r="K3197" t="str">
        <f>IF(employee[[#This Row],[LeaveOrNot]]=1, "Leave", "Active")</f>
        <v>Active</v>
      </c>
    </row>
    <row r="3198" spans="1:11" x14ac:dyDescent="0.25">
      <c r="A3198" t="str" cm="1">
        <f t="array" ref="A3198">"EMP" &amp; TEXT(ROW() - ROW(employee[#Headers]), "0000")</f>
        <v>EMP3197</v>
      </c>
      <c r="B3198" t="s">
        <v>9</v>
      </c>
      <c r="C3198">
        <v>2017</v>
      </c>
      <c r="D3198" t="s">
        <v>10</v>
      </c>
      <c r="E3198">
        <v>3</v>
      </c>
      <c r="F3198">
        <v>35</v>
      </c>
      <c r="G3198" t="s">
        <v>11</v>
      </c>
      <c r="H3198" t="s">
        <v>12</v>
      </c>
      <c r="I3198">
        <v>5</v>
      </c>
      <c r="J3198">
        <v>0</v>
      </c>
      <c r="K3198" t="str">
        <f>IF(employee[[#This Row],[LeaveOrNot]]=1, "Leave", "Active")</f>
        <v>Active</v>
      </c>
    </row>
    <row r="3199" spans="1:11" x14ac:dyDescent="0.25">
      <c r="A3199" t="str" cm="1">
        <f t="array" ref="A3199">"EMP" &amp; TEXT(ROW() - ROW(employee[#Headers]), "0000")</f>
        <v>EMP3198</v>
      </c>
      <c r="B3199" t="s">
        <v>18</v>
      </c>
      <c r="C3199">
        <v>2015</v>
      </c>
      <c r="D3199" t="s">
        <v>15</v>
      </c>
      <c r="E3199">
        <v>3</v>
      </c>
      <c r="F3199">
        <v>34</v>
      </c>
      <c r="G3199" t="s">
        <v>14</v>
      </c>
      <c r="H3199" t="s">
        <v>12</v>
      </c>
      <c r="I3199">
        <v>4</v>
      </c>
      <c r="J3199">
        <v>0</v>
      </c>
      <c r="K3199" t="str">
        <f>IF(employee[[#This Row],[LeaveOrNot]]=1, "Leave", "Active")</f>
        <v>Active</v>
      </c>
    </row>
    <row r="3200" spans="1:11" x14ac:dyDescent="0.25">
      <c r="A3200" t="str" cm="1">
        <f t="array" ref="A3200">"EMP" &amp; TEXT(ROW() - ROW(employee[#Headers]), "0000")</f>
        <v>EMP3199</v>
      </c>
      <c r="B3200" t="s">
        <v>9</v>
      </c>
      <c r="C3200">
        <v>2012</v>
      </c>
      <c r="D3200" t="s">
        <v>10</v>
      </c>
      <c r="E3200">
        <v>1</v>
      </c>
      <c r="F3200">
        <v>32</v>
      </c>
      <c r="G3200" t="s">
        <v>11</v>
      </c>
      <c r="H3200" t="s">
        <v>12</v>
      </c>
      <c r="I3200">
        <v>1</v>
      </c>
      <c r="J3200">
        <v>1</v>
      </c>
      <c r="K3200" t="str">
        <f>IF(employee[[#This Row],[LeaveOrNot]]=1, "Leave", "Active")</f>
        <v>Leave</v>
      </c>
    </row>
    <row r="3201" spans="1:11" x14ac:dyDescent="0.25">
      <c r="A3201" t="str" cm="1">
        <f t="array" ref="A3201">"EMP" &amp; TEXT(ROW() - ROW(employee[#Headers]), "0000")</f>
        <v>EMP3200</v>
      </c>
      <c r="B3201" t="s">
        <v>9</v>
      </c>
      <c r="C3201">
        <v>2017</v>
      </c>
      <c r="D3201" t="s">
        <v>13</v>
      </c>
      <c r="E3201">
        <v>3</v>
      </c>
      <c r="F3201">
        <v>31</v>
      </c>
      <c r="G3201" t="s">
        <v>11</v>
      </c>
      <c r="H3201" t="s">
        <v>17</v>
      </c>
      <c r="I3201">
        <v>0</v>
      </c>
      <c r="J3201">
        <v>0</v>
      </c>
      <c r="K3201" t="str">
        <f>IF(employee[[#This Row],[LeaveOrNot]]=1, "Leave", "Active")</f>
        <v>Active</v>
      </c>
    </row>
    <row r="3202" spans="1:11" x14ac:dyDescent="0.25">
      <c r="A3202" t="str" cm="1">
        <f t="array" ref="A3202">"EMP" &amp; TEXT(ROW() - ROW(employee[#Headers]), "0000")</f>
        <v>EMP3201</v>
      </c>
      <c r="B3202" t="s">
        <v>9</v>
      </c>
      <c r="C3202">
        <v>2015</v>
      </c>
      <c r="D3202" t="s">
        <v>10</v>
      </c>
      <c r="E3202">
        <v>3</v>
      </c>
      <c r="F3202">
        <v>36</v>
      </c>
      <c r="G3202" t="s">
        <v>14</v>
      </c>
      <c r="H3202" t="s">
        <v>12</v>
      </c>
      <c r="I3202">
        <v>5</v>
      </c>
      <c r="J3202">
        <v>0</v>
      </c>
      <c r="K3202" t="str">
        <f>IF(employee[[#This Row],[LeaveOrNot]]=1, "Leave", "Active")</f>
        <v>Active</v>
      </c>
    </row>
    <row r="3203" spans="1:11" x14ac:dyDescent="0.25">
      <c r="A3203" t="str" cm="1">
        <f t="array" ref="A3203">"EMP" &amp; TEXT(ROW() - ROW(employee[#Headers]), "0000")</f>
        <v>EMP3202</v>
      </c>
      <c r="B3203" t="s">
        <v>16</v>
      </c>
      <c r="C3203">
        <v>2017</v>
      </c>
      <c r="D3203" t="s">
        <v>15</v>
      </c>
      <c r="E3203">
        <v>3</v>
      </c>
      <c r="F3203">
        <v>38</v>
      </c>
      <c r="G3203" t="s">
        <v>14</v>
      </c>
      <c r="H3203" t="s">
        <v>12</v>
      </c>
      <c r="I3203">
        <v>2</v>
      </c>
      <c r="J3203">
        <v>0</v>
      </c>
      <c r="K3203" t="str">
        <f>IF(employee[[#This Row],[LeaveOrNot]]=1, "Leave", "Active")</f>
        <v>Active</v>
      </c>
    </row>
    <row r="3204" spans="1:11" x14ac:dyDescent="0.25">
      <c r="A3204" t="str" cm="1">
        <f t="array" ref="A3204">"EMP" &amp; TEXT(ROW() - ROW(employee[#Headers]), "0000")</f>
        <v>EMP3203</v>
      </c>
      <c r="B3204" t="s">
        <v>9</v>
      </c>
      <c r="C3204">
        <v>2015</v>
      </c>
      <c r="D3204" t="s">
        <v>13</v>
      </c>
      <c r="E3204">
        <v>3</v>
      </c>
      <c r="F3204">
        <v>34</v>
      </c>
      <c r="G3204" t="s">
        <v>11</v>
      </c>
      <c r="H3204" t="s">
        <v>12</v>
      </c>
      <c r="I3204">
        <v>4</v>
      </c>
      <c r="J3204">
        <v>0</v>
      </c>
      <c r="K3204" t="str">
        <f>IF(employee[[#This Row],[LeaveOrNot]]=1, "Leave", "Active")</f>
        <v>Active</v>
      </c>
    </row>
    <row r="3205" spans="1:11" x14ac:dyDescent="0.25">
      <c r="A3205" t="str" cm="1">
        <f t="array" ref="A3205">"EMP" &amp; TEXT(ROW() - ROW(employee[#Headers]), "0000")</f>
        <v>EMP3204</v>
      </c>
      <c r="B3205" t="s">
        <v>9</v>
      </c>
      <c r="C3205">
        <v>2013</v>
      </c>
      <c r="D3205" t="s">
        <v>10</v>
      </c>
      <c r="E3205">
        <v>1</v>
      </c>
      <c r="F3205">
        <v>39</v>
      </c>
      <c r="G3205" t="s">
        <v>14</v>
      </c>
      <c r="H3205" t="s">
        <v>12</v>
      </c>
      <c r="I3205">
        <v>1</v>
      </c>
      <c r="J3205">
        <v>1</v>
      </c>
      <c r="K3205" t="str">
        <f>IF(employee[[#This Row],[LeaveOrNot]]=1, "Leave", "Active")</f>
        <v>Leave</v>
      </c>
    </row>
    <row r="3206" spans="1:11" x14ac:dyDescent="0.25">
      <c r="A3206" t="str" cm="1">
        <f t="array" ref="A3206">"EMP" &amp; TEXT(ROW() - ROW(employee[#Headers]), "0000")</f>
        <v>EMP3205</v>
      </c>
      <c r="B3206" t="s">
        <v>18</v>
      </c>
      <c r="C3206">
        <v>2013</v>
      </c>
      <c r="D3206" t="s">
        <v>13</v>
      </c>
      <c r="E3206">
        <v>3</v>
      </c>
      <c r="F3206">
        <v>35</v>
      </c>
      <c r="G3206" t="s">
        <v>11</v>
      </c>
      <c r="H3206" t="s">
        <v>12</v>
      </c>
      <c r="I3206">
        <v>0</v>
      </c>
      <c r="J3206">
        <v>0</v>
      </c>
      <c r="K3206" t="str">
        <f>IF(employee[[#This Row],[LeaveOrNot]]=1, "Leave", "Active")</f>
        <v>Active</v>
      </c>
    </row>
    <row r="3207" spans="1:11" x14ac:dyDescent="0.25">
      <c r="A3207" t="str" cm="1">
        <f t="array" ref="A3207">"EMP" &amp; TEXT(ROW() - ROW(employee[#Headers]), "0000")</f>
        <v>EMP3206</v>
      </c>
      <c r="B3207" t="s">
        <v>16</v>
      </c>
      <c r="C3207">
        <v>2015</v>
      </c>
      <c r="D3207" t="s">
        <v>13</v>
      </c>
      <c r="E3207">
        <v>2</v>
      </c>
      <c r="F3207">
        <v>33</v>
      </c>
      <c r="G3207" t="s">
        <v>11</v>
      </c>
      <c r="H3207" t="s">
        <v>12</v>
      </c>
      <c r="I3207">
        <v>4</v>
      </c>
      <c r="J3207">
        <v>1</v>
      </c>
      <c r="K3207" t="str">
        <f>IF(employee[[#This Row],[LeaveOrNot]]=1, "Leave", "Active")</f>
        <v>Leave</v>
      </c>
    </row>
    <row r="3208" spans="1:11" x14ac:dyDescent="0.25">
      <c r="A3208" t="str" cm="1">
        <f t="array" ref="A3208">"EMP" &amp; TEXT(ROW() - ROW(employee[#Headers]), "0000")</f>
        <v>EMP3207</v>
      </c>
      <c r="B3208" t="s">
        <v>16</v>
      </c>
      <c r="C3208">
        <v>2014</v>
      </c>
      <c r="D3208" t="s">
        <v>10</v>
      </c>
      <c r="E3208">
        <v>3</v>
      </c>
      <c r="F3208">
        <v>35</v>
      </c>
      <c r="G3208" t="s">
        <v>14</v>
      </c>
      <c r="H3208" t="s">
        <v>12</v>
      </c>
      <c r="I3208">
        <v>2</v>
      </c>
      <c r="J3208">
        <v>1</v>
      </c>
      <c r="K3208" t="str">
        <f>IF(employee[[#This Row],[LeaveOrNot]]=1, "Leave", "Active")</f>
        <v>Leave</v>
      </c>
    </row>
    <row r="3209" spans="1:11" x14ac:dyDescent="0.25">
      <c r="A3209" t="str" cm="1">
        <f t="array" ref="A3209">"EMP" &amp; TEXT(ROW() - ROW(employee[#Headers]), "0000")</f>
        <v>EMP3208</v>
      </c>
      <c r="B3209" t="s">
        <v>16</v>
      </c>
      <c r="C3209">
        <v>2015</v>
      </c>
      <c r="D3209" t="s">
        <v>15</v>
      </c>
      <c r="E3209">
        <v>3</v>
      </c>
      <c r="F3209">
        <v>40</v>
      </c>
      <c r="G3209" t="s">
        <v>11</v>
      </c>
      <c r="H3209" t="s">
        <v>12</v>
      </c>
      <c r="I3209">
        <v>2</v>
      </c>
      <c r="J3209">
        <v>0</v>
      </c>
      <c r="K3209" t="str">
        <f>IF(employee[[#This Row],[LeaveOrNot]]=1, "Leave", "Active")</f>
        <v>Active</v>
      </c>
    </row>
    <row r="3210" spans="1:11" x14ac:dyDescent="0.25">
      <c r="A3210" t="str" cm="1">
        <f t="array" ref="A3210">"EMP" &amp; TEXT(ROW() - ROW(employee[#Headers]), "0000")</f>
        <v>EMP3209</v>
      </c>
      <c r="B3210" t="s">
        <v>9</v>
      </c>
      <c r="C3210">
        <v>2015</v>
      </c>
      <c r="D3210" t="s">
        <v>13</v>
      </c>
      <c r="E3210">
        <v>2</v>
      </c>
      <c r="F3210">
        <v>32</v>
      </c>
      <c r="G3210" t="s">
        <v>14</v>
      </c>
      <c r="H3210" t="s">
        <v>12</v>
      </c>
      <c r="I3210">
        <v>0</v>
      </c>
      <c r="J3210">
        <v>1</v>
      </c>
      <c r="K3210" t="str">
        <f>IF(employee[[#This Row],[LeaveOrNot]]=1, "Leave", "Active")</f>
        <v>Leave</v>
      </c>
    </row>
    <row r="3211" spans="1:11" x14ac:dyDescent="0.25">
      <c r="A3211" t="str" cm="1">
        <f t="array" ref="A3211">"EMP" &amp; TEXT(ROW() - ROW(employee[#Headers]), "0000")</f>
        <v>EMP3210</v>
      </c>
      <c r="B3211" t="s">
        <v>9</v>
      </c>
      <c r="C3211">
        <v>2013</v>
      </c>
      <c r="D3211" t="s">
        <v>10</v>
      </c>
      <c r="E3211">
        <v>3</v>
      </c>
      <c r="F3211">
        <v>38</v>
      </c>
      <c r="G3211" t="s">
        <v>11</v>
      </c>
      <c r="H3211" t="s">
        <v>12</v>
      </c>
      <c r="I3211">
        <v>1</v>
      </c>
      <c r="J3211">
        <v>0</v>
      </c>
      <c r="K3211" t="str">
        <f>IF(employee[[#This Row],[LeaveOrNot]]=1, "Leave", "Active")</f>
        <v>Active</v>
      </c>
    </row>
    <row r="3212" spans="1:11" x14ac:dyDescent="0.25">
      <c r="A3212" t="str" cm="1">
        <f t="array" ref="A3212">"EMP" &amp; TEXT(ROW() - ROW(employee[#Headers]), "0000")</f>
        <v>EMP3211</v>
      </c>
      <c r="B3212" t="s">
        <v>9</v>
      </c>
      <c r="C3212">
        <v>2012</v>
      </c>
      <c r="D3212" t="s">
        <v>10</v>
      </c>
      <c r="E3212">
        <v>3</v>
      </c>
      <c r="F3212">
        <v>32</v>
      </c>
      <c r="G3212" t="s">
        <v>14</v>
      </c>
      <c r="H3212" t="s">
        <v>12</v>
      </c>
      <c r="I3212">
        <v>1</v>
      </c>
      <c r="J3212">
        <v>1</v>
      </c>
      <c r="K3212" t="str">
        <f>IF(employee[[#This Row],[LeaveOrNot]]=1, "Leave", "Active")</f>
        <v>Leave</v>
      </c>
    </row>
    <row r="3213" spans="1:11" x14ac:dyDescent="0.25">
      <c r="A3213" t="str" cm="1">
        <f t="array" ref="A3213">"EMP" &amp; TEXT(ROW() - ROW(employee[#Headers]), "0000")</f>
        <v>EMP3212</v>
      </c>
      <c r="B3213" t="s">
        <v>9</v>
      </c>
      <c r="C3213">
        <v>2018</v>
      </c>
      <c r="D3213" t="s">
        <v>10</v>
      </c>
      <c r="E3213">
        <v>3</v>
      </c>
      <c r="F3213">
        <v>36</v>
      </c>
      <c r="G3213" t="s">
        <v>11</v>
      </c>
      <c r="H3213" t="s">
        <v>12</v>
      </c>
      <c r="I3213">
        <v>3</v>
      </c>
      <c r="J3213">
        <v>1</v>
      </c>
      <c r="K3213" t="str">
        <f>IF(employee[[#This Row],[LeaveOrNot]]=1, "Leave", "Active")</f>
        <v>Leave</v>
      </c>
    </row>
    <row r="3214" spans="1:11" x14ac:dyDescent="0.25">
      <c r="A3214" t="str" cm="1">
        <f t="array" ref="A3214">"EMP" &amp; TEXT(ROW() - ROW(employee[#Headers]), "0000")</f>
        <v>EMP3213</v>
      </c>
      <c r="B3214" t="s">
        <v>9</v>
      </c>
      <c r="C3214">
        <v>2012</v>
      </c>
      <c r="D3214" t="s">
        <v>10</v>
      </c>
      <c r="E3214">
        <v>3</v>
      </c>
      <c r="F3214">
        <v>35</v>
      </c>
      <c r="G3214" t="s">
        <v>11</v>
      </c>
      <c r="H3214" t="s">
        <v>12</v>
      </c>
      <c r="I3214">
        <v>1</v>
      </c>
      <c r="J3214">
        <v>0</v>
      </c>
      <c r="K3214" t="str">
        <f>IF(employee[[#This Row],[LeaveOrNot]]=1, "Leave", "Active")</f>
        <v>Active</v>
      </c>
    </row>
    <row r="3215" spans="1:11" x14ac:dyDescent="0.25">
      <c r="A3215" t="str" cm="1">
        <f t="array" ref="A3215">"EMP" &amp; TEXT(ROW() - ROW(employee[#Headers]), "0000")</f>
        <v>EMP3214</v>
      </c>
      <c r="B3215" t="s">
        <v>9</v>
      </c>
      <c r="C3215">
        <v>2013</v>
      </c>
      <c r="D3215" t="s">
        <v>15</v>
      </c>
      <c r="E3215">
        <v>3</v>
      </c>
      <c r="F3215">
        <v>37</v>
      </c>
      <c r="G3215" t="s">
        <v>14</v>
      </c>
      <c r="H3215" t="s">
        <v>12</v>
      </c>
      <c r="I3215">
        <v>0</v>
      </c>
      <c r="J3215">
        <v>0</v>
      </c>
      <c r="K3215" t="str">
        <f>IF(employee[[#This Row],[LeaveOrNot]]=1, "Leave", "Active")</f>
        <v>Active</v>
      </c>
    </row>
    <row r="3216" spans="1:11" x14ac:dyDescent="0.25">
      <c r="A3216" t="str" cm="1">
        <f t="array" ref="A3216">"EMP" &amp; TEXT(ROW() - ROW(employee[#Headers]), "0000")</f>
        <v>EMP3215</v>
      </c>
      <c r="B3216" t="s">
        <v>9</v>
      </c>
      <c r="C3216">
        <v>2015</v>
      </c>
      <c r="D3216" t="s">
        <v>13</v>
      </c>
      <c r="E3216">
        <v>2</v>
      </c>
      <c r="F3216">
        <v>35</v>
      </c>
      <c r="G3216" t="s">
        <v>11</v>
      </c>
      <c r="H3216" t="s">
        <v>12</v>
      </c>
      <c r="I3216">
        <v>3</v>
      </c>
      <c r="J3216">
        <v>1</v>
      </c>
      <c r="K3216" t="str">
        <f>IF(employee[[#This Row],[LeaveOrNot]]=1, "Leave", "Active")</f>
        <v>Leave</v>
      </c>
    </row>
    <row r="3217" spans="1:11" x14ac:dyDescent="0.25">
      <c r="A3217" t="str" cm="1">
        <f t="array" ref="A3217">"EMP" &amp; TEXT(ROW() - ROW(employee[#Headers]), "0000")</f>
        <v>EMP3216</v>
      </c>
      <c r="B3217" t="s">
        <v>16</v>
      </c>
      <c r="C3217">
        <v>2017</v>
      </c>
      <c r="D3217" t="s">
        <v>13</v>
      </c>
      <c r="E3217">
        <v>2</v>
      </c>
      <c r="F3217">
        <v>37</v>
      </c>
      <c r="G3217" t="s">
        <v>14</v>
      </c>
      <c r="H3217" t="s">
        <v>12</v>
      </c>
      <c r="I3217">
        <v>1</v>
      </c>
      <c r="J3217">
        <v>0</v>
      </c>
      <c r="K3217" t="str">
        <f>IF(employee[[#This Row],[LeaveOrNot]]=1, "Leave", "Active")</f>
        <v>Active</v>
      </c>
    </row>
    <row r="3218" spans="1:11" x14ac:dyDescent="0.25">
      <c r="A3218" t="str" cm="1">
        <f t="array" ref="A3218">"EMP" &amp; TEXT(ROW() - ROW(employee[#Headers]), "0000")</f>
        <v>EMP3217</v>
      </c>
      <c r="B3218" t="s">
        <v>16</v>
      </c>
      <c r="C3218">
        <v>2017</v>
      </c>
      <c r="D3218" t="s">
        <v>13</v>
      </c>
      <c r="E3218">
        <v>2</v>
      </c>
      <c r="F3218">
        <v>39</v>
      </c>
      <c r="G3218" t="s">
        <v>11</v>
      </c>
      <c r="H3218" t="s">
        <v>12</v>
      </c>
      <c r="I3218">
        <v>4</v>
      </c>
      <c r="J3218">
        <v>0</v>
      </c>
      <c r="K3218" t="str">
        <f>IF(employee[[#This Row],[LeaveOrNot]]=1, "Leave", "Active")</f>
        <v>Active</v>
      </c>
    </row>
    <row r="3219" spans="1:11" x14ac:dyDescent="0.25">
      <c r="A3219" t="str" cm="1">
        <f t="array" ref="A3219">"EMP" &amp; TEXT(ROW() - ROW(employee[#Headers]), "0000")</f>
        <v>EMP3218</v>
      </c>
      <c r="B3219" t="s">
        <v>16</v>
      </c>
      <c r="C3219">
        <v>2014</v>
      </c>
      <c r="D3219" t="s">
        <v>13</v>
      </c>
      <c r="E3219">
        <v>3</v>
      </c>
      <c r="F3219">
        <v>40</v>
      </c>
      <c r="G3219" t="s">
        <v>11</v>
      </c>
      <c r="H3219" t="s">
        <v>12</v>
      </c>
      <c r="I3219">
        <v>4</v>
      </c>
      <c r="J3219">
        <v>1</v>
      </c>
      <c r="K3219" t="str">
        <f>IF(employee[[#This Row],[LeaveOrNot]]=1, "Leave", "Active")</f>
        <v>Leave</v>
      </c>
    </row>
    <row r="3220" spans="1:11" x14ac:dyDescent="0.25">
      <c r="A3220" t="str" cm="1">
        <f t="array" ref="A3220">"EMP" &amp; TEXT(ROW() - ROW(employee[#Headers]), "0000")</f>
        <v>EMP3219</v>
      </c>
      <c r="B3220" t="s">
        <v>9</v>
      </c>
      <c r="C3220">
        <v>2012</v>
      </c>
      <c r="D3220" t="s">
        <v>13</v>
      </c>
      <c r="E3220">
        <v>2</v>
      </c>
      <c r="F3220">
        <v>41</v>
      </c>
      <c r="G3220" t="s">
        <v>14</v>
      </c>
      <c r="H3220" t="s">
        <v>12</v>
      </c>
      <c r="I3220">
        <v>1</v>
      </c>
      <c r="J3220">
        <v>1</v>
      </c>
      <c r="K3220" t="str">
        <f>IF(employee[[#This Row],[LeaveOrNot]]=1, "Leave", "Active")</f>
        <v>Leave</v>
      </c>
    </row>
    <row r="3221" spans="1:11" x14ac:dyDescent="0.25">
      <c r="A3221" t="str" cm="1">
        <f t="array" ref="A3221">"EMP" &amp; TEXT(ROW() - ROW(employee[#Headers]), "0000")</f>
        <v>EMP3220</v>
      </c>
      <c r="B3221" t="s">
        <v>9</v>
      </c>
      <c r="C3221">
        <v>2018</v>
      </c>
      <c r="D3221" t="s">
        <v>13</v>
      </c>
      <c r="E3221">
        <v>3</v>
      </c>
      <c r="F3221">
        <v>41</v>
      </c>
      <c r="G3221" t="s">
        <v>11</v>
      </c>
      <c r="H3221" t="s">
        <v>17</v>
      </c>
      <c r="I3221">
        <v>0</v>
      </c>
      <c r="J3221">
        <v>1</v>
      </c>
      <c r="K3221" t="str">
        <f>IF(employee[[#This Row],[LeaveOrNot]]=1, "Leave", "Active")</f>
        <v>Leave</v>
      </c>
    </row>
    <row r="3222" spans="1:11" x14ac:dyDescent="0.25">
      <c r="A3222" t="str" cm="1">
        <f t="array" ref="A3222">"EMP" &amp; TEXT(ROW() - ROW(employee[#Headers]), "0000")</f>
        <v>EMP3221</v>
      </c>
      <c r="B3222" t="s">
        <v>16</v>
      </c>
      <c r="C3222">
        <v>2017</v>
      </c>
      <c r="D3222" t="s">
        <v>13</v>
      </c>
      <c r="E3222">
        <v>2</v>
      </c>
      <c r="F3222">
        <v>39</v>
      </c>
      <c r="G3222" t="s">
        <v>14</v>
      </c>
      <c r="H3222" t="s">
        <v>12</v>
      </c>
      <c r="I3222">
        <v>2</v>
      </c>
      <c r="J3222">
        <v>0</v>
      </c>
      <c r="K3222" t="str">
        <f>IF(employee[[#This Row],[LeaveOrNot]]=1, "Leave", "Active")</f>
        <v>Active</v>
      </c>
    </row>
    <row r="3223" spans="1:11" x14ac:dyDescent="0.25">
      <c r="A3223" t="str" cm="1">
        <f t="array" ref="A3223">"EMP" &amp; TEXT(ROW() - ROW(employee[#Headers]), "0000")</f>
        <v>EMP3222</v>
      </c>
      <c r="B3223" t="s">
        <v>9</v>
      </c>
      <c r="C3223">
        <v>2012</v>
      </c>
      <c r="D3223" t="s">
        <v>10</v>
      </c>
      <c r="E3223">
        <v>3</v>
      </c>
      <c r="F3223">
        <v>38</v>
      </c>
      <c r="G3223" t="s">
        <v>14</v>
      </c>
      <c r="H3223" t="s">
        <v>12</v>
      </c>
      <c r="I3223">
        <v>5</v>
      </c>
      <c r="J3223">
        <v>0</v>
      </c>
      <c r="K3223" t="str">
        <f>IF(employee[[#This Row],[LeaveOrNot]]=1, "Leave", "Active")</f>
        <v>Active</v>
      </c>
    </row>
    <row r="3224" spans="1:11" x14ac:dyDescent="0.25">
      <c r="A3224" t="str" cm="1">
        <f t="array" ref="A3224">"EMP" &amp; TEXT(ROW() - ROW(employee[#Headers]), "0000")</f>
        <v>EMP3223</v>
      </c>
      <c r="B3224" t="s">
        <v>9</v>
      </c>
      <c r="C3224">
        <v>2013</v>
      </c>
      <c r="D3224" t="s">
        <v>10</v>
      </c>
      <c r="E3224">
        <v>3</v>
      </c>
      <c r="F3224">
        <v>33</v>
      </c>
      <c r="G3224" t="s">
        <v>11</v>
      </c>
      <c r="H3224" t="s">
        <v>12</v>
      </c>
      <c r="I3224">
        <v>3</v>
      </c>
      <c r="J3224">
        <v>0</v>
      </c>
      <c r="K3224" t="str">
        <f>IF(employee[[#This Row],[LeaveOrNot]]=1, "Leave", "Active")</f>
        <v>Active</v>
      </c>
    </row>
    <row r="3225" spans="1:11" x14ac:dyDescent="0.25">
      <c r="A3225" t="str" cm="1">
        <f t="array" ref="A3225">"EMP" &amp; TEXT(ROW() - ROW(employee[#Headers]), "0000")</f>
        <v>EMP3224</v>
      </c>
      <c r="B3225" t="s">
        <v>9</v>
      </c>
      <c r="C3225">
        <v>2014</v>
      </c>
      <c r="D3225" t="s">
        <v>10</v>
      </c>
      <c r="E3225">
        <v>3</v>
      </c>
      <c r="F3225">
        <v>36</v>
      </c>
      <c r="G3225" t="s">
        <v>14</v>
      </c>
      <c r="H3225" t="s">
        <v>12</v>
      </c>
      <c r="I3225">
        <v>3</v>
      </c>
      <c r="J3225">
        <v>0</v>
      </c>
      <c r="K3225" t="str">
        <f>IF(employee[[#This Row],[LeaveOrNot]]=1, "Leave", "Active")</f>
        <v>Active</v>
      </c>
    </row>
    <row r="3226" spans="1:11" x14ac:dyDescent="0.25">
      <c r="A3226" t="str" cm="1">
        <f t="array" ref="A3226">"EMP" &amp; TEXT(ROW() - ROW(employee[#Headers]), "0000")</f>
        <v>EMP3225</v>
      </c>
      <c r="B3226" t="s">
        <v>9</v>
      </c>
      <c r="C3226">
        <v>2017</v>
      </c>
      <c r="D3226" t="s">
        <v>10</v>
      </c>
      <c r="E3226">
        <v>3</v>
      </c>
      <c r="F3226">
        <v>41</v>
      </c>
      <c r="G3226" t="s">
        <v>11</v>
      </c>
      <c r="H3226" t="s">
        <v>12</v>
      </c>
      <c r="I3226">
        <v>5</v>
      </c>
      <c r="J3226">
        <v>0</v>
      </c>
      <c r="K3226" t="str">
        <f>IF(employee[[#This Row],[LeaveOrNot]]=1, "Leave", "Active")</f>
        <v>Active</v>
      </c>
    </row>
    <row r="3227" spans="1:11" x14ac:dyDescent="0.25">
      <c r="A3227" t="str" cm="1">
        <f t="array" ref="A3227">"EMP" &amp; TEXT(ROW() - ROW(employee[#Headers]), "0000")</f>
        <v>EMP3226</v>
      </c>
      <c r="B3227" t="s">
        <v>18</v>
      </c>
      <c r="C3227">
        <v>2012</v>
      </c>
      <c r="D3227" t="s">
        <v>15</v>
      </c>
      <c r="E3227">
        <v>3</v>
      </c>
      <c r="F3227">
        <v>40</v>
      </c>
      <c r="G3227" t="s">
        <v>14</v>
      </c>
      <c r="H3227" t="s">
        <v>12</v>
      </c>
      <c r="I3227">
        <v>5</v>
      </c>
      <c r="J3227">
        <v>0</v>
      </c>
      <c r="K3227" t="str">
        <f>IF(employee[[#This Row],[LeaveOrNot]]=1, "Leave", "Active")</f>
        <v>Active</v>
      </c>
    </row>
    <row r="3228" spans="1:11" x14ac:dyDescent="0.25">
      <c r="A3228" t="str" cm="1">
        <f t="array" ref="A3228">"EMP" &amp; TEXT(ROW() - ROW(employee[#Headers]), "0000")</f>
        <v>EMP3227</v>
      </c>
      <c r="B3228" t="s">
        <v>9</v>
      </c>
      <c r="C3228">
        <v>2013</v>
      </c>
      <c r="D3228" t="s">
        <v>10</v>
      </c>
      <c r="E3228">
        <v>3</v>
      </c>
      <c r="F3228">
        <v>31</v>
      </c>
      <c r="G3228" t="s">
        <v>14</v>
      </c>
      <c r="H3228" t="s">
        <v>12</v>
      </c>
      <c r="I3228">
        <v>4</v>
      </c>
      <c r="J3228">
        <v>1</v>
      </c>
      <c r="K3228" t="str">
        <f>IF(employee[[#This Row],[LeaveOrNot]]=1, "Leave", "Active")</f>
        <v>Leave</v>
      </c>
    </row>
    <row r="3229" spans="1:11" x14ac:dyDescent="0.25">
      <c r="A3229" t="str" cm="1">
        <f t="array" ref="A3229">"EMP" &amp; TEXT(ROW() - ROW(employee[#Headers]), "0000")</f>
        <v>EMP3228</v>
      </c>
      <c r="B3229" t="s">
        <v>9</v>
      </c>
      <c r="C3229">
        <v>2012</v>
      </c>
      <c r="D3229" t="s">
        <v>10</v>
      </c>
      <c r="E3229">
        <v>3</v>
      </c>
      <c r="F3229">
        <v>33</v>
      </c>
      <c r="G3229" t="s">
        <v>14</v>
      </c>
      <c r="H3229" t="s">
        <v>12</v>
      </c>
      <c r="I3229">
        <v>1</v>
      </c>
      <c r="J3229">
        <v>0</v>
      </c>
      <c r="K3229" t="str">
        <f>IF(employee[[#This Row],[LeaveOrNot]]=1, "Leave", "Active")</f>
        <v>Active</v>
      </c>
    </row>
    <row r="3230" spans="1:11" x14ac:dyDescent="0.25">
      <c r="A3230" t="str" cm="1">
        <f t="array" ref="A3230">"EMP" &amp; TEXT(ROW() - ROW(employee[#Headers]), "0000")</f>
        <v>EMP3229</v>
      </c>
      <c r="B3230" t="s">
        <v>9</v>
      </c>
      <c r="C3230">
        <v>2015</v>
      </c>
      <c r="D3230" t="s">
        <v>10</v>
      </c>
      <c r="E3230">
        <v>3</v>
      </c>
      <c r="F3230">
        <v>39</v>
      </c>
      <c r="G3230" t="s">
        <v>11</v>
      </c>
      <c r="H3230" t="s">
        <v>17</v>
      </c>
      <c r="I3230">
        <v>2</v>
      </c>
      <c r="J3230">
        <v>0</v>
      </c>
      <c r="K3230" t="str">
        <f>IF(employee[[#This Row],[LeaveOrNot]]=1, "Leave", "Active")</f>
        <v>Active</v>
      </c>
    </row>
    <row r="3231" spans="1:11" x14ac:dyDescent="0.25">
      <c r="A3231" t="str" cm="1">
        <f t="array" ref="A3231">"EMP" &amp; TEXT(ROW() - ROW(employee[#Headers]), "0000")</f>
        <v>EMP3230</v>
      </c>
      <c r="B3231" t="s">
        <v>16</v>
      </c>
      <c r="C3231">
        <v>2014</v>
      </c>
      <c r="D3231" t="s">
        <v>13</v>
      </c>
      <c r="E3231">
        <v>2</v>
      </c>
      <c r="F3231">
        <v>33</v>
      </c>
      <c r="G3231" t="s">
        <v>14</v>
      </c>
      <c r="H3231" t="s">
        <v>12</v>
      </c>
      <c r="I3231">
        <v>5</v>
      </c>
      <c r="J3231">
        <v>0</v>
      </c>
      <c r="K3231" t="str">
        <f>IF(employee[[#This Row],[LeaveOrNot]]=1, "Leave", "Active")</f>
        <v>Active</v>
      </c>
    </row>
    <row r="3232" spans="1:11" x14ac:dyDescent="0.25">
      <c r="A3232" t="str" cm="1">
        <f t="array" ref="A3232">"EMP" &amp; TEXT(ROW() - ROW(employee[#Headers]), "0000")</f>
        <v>EMP3231</v>
      </c>
      <c r="B3232" t="s">
        <v>9</v>
      </c>
      <c r="C3232">
        <v>2015</v>
      </c>
      <c r="D3232" t="s">
        <v>10</v>
      </c>
      <c r="E3232">
        <v>3</v>
      </c>
      <c r="F3232">
        <v>35</v>
      </c>
      <c r="G3232" t="s">
        <v>11</v>
      </c>
      <c r="H3232" t="s">
        <v>12</v>
      </c>
      <c r="I3232">
        <v>0</v>
      </c>
      <c r="J3232">
        <v>0</v>
      </c>
      <c r="K3232" t="str">
        <f>IF(employee[[#This Row],[LeaveOrNot]]=1, "Leave", "Active")</f>
        <v>Active</v>
      </c>
    </row>
    <row r="3233" spans="1:11" x14ac:dyDescent="0.25">
      <c r="A3233" t="str" cm="1">
        <f t="array" ref="A3233">"EMP" &amp; TEXT(ROW() - ROW(employee[#Headers]), "0000")</f>
        <v>EMP3232</v>
      </c>
      <c r="B3233" t="s">
        <v>16</v>
      </c>
      <c r="C3233">
        <v>2012</v>
      </c>
      <c r="D3233" t="s">
        <v>15</v>
      </c>
      <c r="E3233">
        <v>3</v>
      </c>
      <c r="F3233">
        <v>38</v>
      </c>
      <c r="G3233" t="s">
        <v>11</v>
      </c>
      <c r="H3233" t="s">
        <v>12</v>
      </c>
      <c r="I3233">
        <v>2</v>
      </c>
      <c r="J3233">
        <v>0</v>
      </c>
      <c r="K3233" t="str">
        <f>IF(employee[[#This Row],[LeaveOrNot]]=1, "Leave", "Active")</f>
        <v>Active</v>
      </c>
    </row>
    <row r="3234" spans="1:11" x14ac:dyDescent="0.25">
      <c r="A3234" t="str" cm="1">
        <f t="array" ref="A3234">"EMP" &amp; TEXT(ROW() - ROW(employee[#Headers]), "0000")</f>
        <v>EMP3233</v>
      </c>
      <c r="B3234" t="s">
        <v>9</v>
      </c>
      <c r="C3234">
        <v>2016</v>
      </c>
      <c r="D3234" t="s">
        <v>10</v>
      </c>
      <c r="E3234">
        <v>3</v>
      </c>
      <c r="F3234">
        <v>36</v>
      </c>
      <c r="G3234" t="s">
        <v>14</v>
      </c>
      <c r="H3234" t="s">
        <v>12</v>
      </c>
      <c r="I3234">
        <v>0</v>
      </c>
      <c r="J3234">
        <v>0</v>
      </c>
      <c r="K3234" t="str">
        <f>IF(employee[[#This Row],[LeaveOrNot]]=1, "Leave", "Active")</f>
        <v>Active</v>
      </c>
    </row>
    <row r="3235" spans="1:11" x14ac:dyDescent="0.25">
      <c r="A3235" t="str" cm="1">
        <f t="array" ref="A3235">"EMP" &amp; TEXT(ROW() - ROW(employee[#Headers]), "0000")</f>
        <v>EMP3234</v>
      </c>
      <c r="B3235" t="s">
        <v>9</v>
      </c>
      <c r="C3235">
        <v>2014</v>
      </c>
      <c r="D3235" t="s">
        <v>13</v>
      </c>
      <c r="E3235">
        <v>2</v>
      </c>
      <c r="F3235">
        <v>36</v>
      </c>
      <c r="G3235" t="s">
        <v>14</v>
      </c>
      <c r="H3235" t="s">
        <v>12</v>
      </c>
      <c r="I3235">
        <v>2</v>
      </c>
      <c r="J3235">
        <v>1</v>
      </c>
      <c r="K3235" t="str">
        <f>IF(employee[[#This Row],[LeaveOrNot]]=1, "Leave", "Active")</f>
        <v>Leave</v>
      </c>
    </row>
    <row r="3236" spans="1:11" x14ac:dyDescent="0.25">
      <c r="A3236" t="str" cm="1">
        <f t="array" ref="A3236">"EMP" &amp; TEXT(ROW() - ROW(employee[#Headers]), "0000")</f>
        <v>EMP3235</v>
      </c>
      <c r="B3236" t="s">
        <v>9</v>
      </c>
      <c r="C3236">
        <v>2015</v>
      </c>
      <c r="D3236" t="s">
        <v>10</v>
      </c>
      <c r="E3236">
        <v>1</v>
      </c>
      <c r="F3236">
        <v>35</v>
      </c>
      <c r="G3236" t="s">
        <v>11</v>
      </c>
      <c r="H3236" t="s">
        <v>12</v>
      </c>
      <c r="I3236">
        <v>5</v>
      </c>
      <c r="J3236">
        <v>0</v>
      </c>
      <c r="K3236" t="str">
        <f>IF(employee[[#This Row],[LeaveOrNot]]=1, "Leave", "Active")</f>
        <v>Active</v>
      </c>
    </row>
    <row r="3237" spans="1:11" x14ac:dyDescent="0.25">
      <c r="A3237" t="str" cm="1">
        <f t="array" ref="A3237">"EMP" &amp; TEXT(ROW() - ROW(employee[#Headers]), "0000")</f>
        <v>EMP3236</v>
      </c>
      <c r="B3237" t="s">
        <v>9</v>
      </c>
      <c r="C3237">
        <v>2017</v>
      </c>
      <c r="D3237" t="s">
        <v>13</v>
      </c>
      <c r="E3237">
        <v>2</v>
      </c>
      <c r="F3237">
        <v>34</v>
      </c>
      <c r="G3237" t="s">
        <v>14</v>
      </c>
      <c r="H3237" t="s">
        <v>12</v>
      </c>
      <c r="I3237">
        <v>5</v>
      </c>
      <c r="J3237">
        <v>1</v>
      </c>
      <c r="K3237" t="str">
        <f>IF(employee[[#This Row],[LeaveOrNot]]=1, "Leave", "Active")</f>
        <v>Leave</v>
      </c>
    </row>
    <row r="3238" spans="1:11" x14ac:dyDescent="0.25">
      <c r="A3238" t="str" cm="1">
        <f t="array" ref="A3238">"EMP" &amp; TEXT(ROW() - ROW(employee[#Headers]), "0000")</f>
        <v>EMP3237</v>
      </c>
      <c r="B3238" t="s">
        <v>9</v>
      </c>
      <c r="C3238">
        <v>2015</v>
      </c>
      <c r="D3238" t="s">
        <v>13</v>
      </c>
      <c r="E3238">
        <v>2</v>
      </c>
      <c r="F3238">
        <v>41</v>
      </c>
      <c r="G3238" t="s">
        <v>14</v>
      </c>
      <c r="H3238" t="s">
        <v>12</v>
      </c>
      <c r="I3238">
        <v>3</v>
      </c>
      <c r="J3238">
        <v>1</v>
      </c>
      <c r="K3238" t="str">
        <f>IF(employee[[#This Row],[LeaveOrNot]]=1, "Leave", "Active")</f>
        <v>Leave</v>
      </c>
    </row>
    <row r="3239" spans="1:11" x14ac:dyDescent="0.25">
      <c r="A3239" t="str" cm="1">
        <f t="array" ref="A3239">"EMP" &amp; TEXT(ROW() - ROW(employee[#Headers]), "0000")</f>
        <v>EMP3238</v>
      </c>
      <c r="B3239" t="s">
        <v>9</v>
      </c>
      <c r="C3239">
        <v>2016</v>
      </c>
      <c r="D3239" t="s">
        <v>13</v>
      </c>
      <c r="E3239">
        <v>3</v>
      </c>
      <c r="F3239">
        <v>32</v>
      </c>
      <c r="G3239" t="s">
        <v>14</v>
      </c>
      <c r="H3239" t="s">
        <v>12</v>
      </c>
      <c r="I3239">
        <v>3</v>
      </c>
      <c r="J3239">
        <v>1</v>
      </c>
      <c r="K3239" t="str">
        <f>IF(employee[[#This Row],[LeaveOrNot]]=1, "Leave", "Active")</f>
        <v>Leave</v>
      </c>
    </row>
    <row r="3240" spans="1:11" x14ac:dyDescent="0.25">
      <c r="A3240" t="str" cm="1">
        <f t="array" ref="A3240">"EMP" &amp; TEXT(ROW() - ROW(employee[#Headers]), "0000")</f>
        <v>EMP3239</v>
      </c>
      <c r="B3240" t="s">
        <v>9</v>
      </c>
      <c r="C3240">
        <v>2017</v>
      </c>
      <c r="D3240" t="s">
        <v>13</v>
      </c>
      <c r="E3240">
        <v>2</v>
      </c>
      <c r="F3240">
        <v>41</v>
      </c>
      <c r="G3240" t="s">
        <v>14</v>
      </c>
      <c r="H3240" t="s">
        <v>12</v>
      </c>
      <c r="I3240">
        <v>2</v>
      </c>
      <c r="J3240">
        <v>1</v>
      </c>
      <c r="K3240" t="str">
        <f>IF(employee[[#This Row],[LeaveOrNot]]=1, "Leave", "Active")</f>
        <v>Leave</v>
      </c>
    </row>
    <row r="3241" spans="1:11" x14ac:dyDescent="0.25">
      <c r="A3241" t="str" cm="1">
        <f t="array" ref="A3241">"EMP" &amp; TEXT(ROW() - ROW(employee[#Headers]), "0000")</f>
        <v>EMP3240</v>
      </c>
      <c r="B3241" t="s">
        <v>9</v>
      </c>
      <c r="C3241">
        <v>2016</v>
      </c>
      <c r="D3241" t="s">
        <v>10</v>
      </c>
      <c r="E3241">
        <v>3</v>
      </c>
      <c r="F3241">
        <v>36</v>
      </c>
      <c r="G3241" t="s">
        <v>11</v>
      </c>
      <c r="H3241" t="s">
        <v>12</v>
      </c>
      <c r="I3241">
        <v>0</v>
      </c>
      <c r="J3241">
        <v>0</v>
      </c>
      <c r="K3241" t="str">
        <f>IF(employee[[#This Row],[LeaveOrNot]]=1, "Leave", "Active")</f>
        <v>Active</v>
      </c>
    </row>
    <row r="3242" spans="1:11" x14ac:dyDescent="0.25">
      <c r="A3242" t="str" cm="1">
        <f t="array" ref="A3242">"EMP" &amp; TEXT(ROW() - ROW(employee[#Headers]), "0000")</f>
        <v>EMP3241</v>
      </c>
      <c r="B3242" t="s">
        <v>9</v>
      </c>
      <c r="C3242">
        <v>2017</v>
      </c>
      <c r="D3242" t="s">
        <v>13</v>
      </c>
      <c r="E3242">
        <v>2</v>
      </c>
      <c r="F3242">
        <v>39</v>
      </c>
      <c r="G3242" t="s">
        <v>11</v>
      </c>
      <c r="H3242" t="s">
        <v>12</v>
      </c>
      <c r="I3242">
        <v>3</v>
      </c>
      <c r="J3242">
        <v>0</v>
      </c>
      <c r="K3242" t="str">
        <f>IF(employee[[#This Row],[LeaveOrNot]]=1, "Leave", "Active")</f>
        <v>Active</v>
      </c>
    </row>
    <row r="3243" spans="1:11" x14ac:dyDescent="0.25">
      <c r="A3243" t="str" cm="1">
        <f t="array" ref="A3243">"EMP" &amp; TEXT(ROW() - ROW(employee[#Headers]), "0000")</f>
        <v>EMP3242</v>
      </c>
      <c r="B3243" t="s">
        <v>9</v>
      </c>
      <c r="C3243">
        <v>2015</v>
      </c>
      <c r="D3243" t="s">
        <v>10</v>
      </c>
      <c r="E3243">
        <v>3</v>
      </c>
      <c r="F3243">
        <v>38</v>
      </c>
      <c r="G3243" t="s">
        <v>11</v>
      </c>
      <c r="H3243" t="s">
        <v>17</v>
      </c>
      <c r="I3243">
        <v>2</v>
      </c>
      <c r="J3243">
        <v>0</v>
      </c>
      <c r="K3243" t="str">
        <f>IF(employee[[#This Row],[LeaveOrNot]]=1, "Leave", "Active")</f>
        <v>Active</v>
      </c>
    </row>
    <row r="3244" spans="1:11" x14ac:dyDescent="0.25">
      <c r="A3244" t="str" cm="1">
        <f t="array" ref="A3244">"EMP" &amp; TEXT(ROW() - ROW(employee[#Headers]), "0000")</f>
        <v>EMP3243</v>
      </c>
      <c r="B3244" t="s">
        <v>9</v>
      </c>
      <c r="C3244">
        <v>2014</v>
      </c>
      <c r="D3244" t="s">
        <v>10</v>
      </c>
      <c r="E3244">
        <v>3</v>
      </c>
      <c r="F3244">
        <v>34</v>
      </c>
      <c r="G3244" t="s">
        <v>11</v>
      </c>
      <c r="H3244" t="s">
        <v>12</v>
      </c>
      <c r="I3244">
        <v>3</v>
      </c>
      <c r="J3244">
        <v>1</v>
      </c>
      <c r="K3244" t="str">
        <f>IF(employee[[#This Row],[LeaveOrNot]]=1, "Leave", "Active")</f>
        <v>Leave</v>
      </c>
    </row>
    <row r="3245" spans="1:11" x14ac:dyDescent="0.25">
      <c r="A3245" t="str" cm="1">
        <f t="array" ref="A3245">"EMP" &amp; TEXT(ROW() - ROW(employee[#Headers]), "0000")</f>
        <v>EMP3244</v>
      </c>
      <c r="B3245" t="s">
        <v>9</v>
      </c>
      <c r="C3245">
        <v>2012</v>
      </c>
      <c r="D3245" t="s">
        <v>10</v>
      </c>
      <c r="E3245">
        <v>3</v>
      </c>
      <c r="F3245">
        <v>39</v>
      </c>
      <c r="G3245" t="s">
        <v>14</v>
      </c>
      <c r="H3245" t="s">
        <v>12</v>
      </c>
      <c r="I3245">
        <v>5</v>
      </c>
      <c r="J3245">
        <v>0</v>
      </c>
      <c r="K3245" t="str">
        <f>IF(employee[[#This Row],[LeaveOrNot]]=1, "Leave", "Active")</f>
        <v>Active</v>
      </c>
    </row>
    <row r="3246" spans="1:11" x14ac:dyDescent="0.25">
      <c r="A3246" t="str" cm="1">
        <f t="array" ref="A3246">"EMP" &amp; TEXT(ROW() - ROW(employee[#Headers]), "0000")</f>
        <v>EMP3245</v>
      </c>
      <c r="B3246" t="s">
        <v>9</v>
      </c>
      <c r="C3246">
        <v>2017</v>
      </c>
      <c r="D3246" t="s">
        <v>13</v>
      </c>
      <c r="E3246">
        <v>3</v>
      </c>
      <c r="F3246">
        <v>36</v>
      </c>
      <c r="G3246" t="s">
        <v>11</v>
      </c>
      <c r="H3246" t="s">
        <v>12</v>
      </c>
      <c r="I3246">
        <v>1</v>
      </c>
      <c r="J3246">
        <v>0</v>
      </c>
      <c r="K3246" t="str">
        <f>IF(employee[[#This Row],[LeaveOrNot]]=1, "Leave", "Active")</f>
        <v>Active</v>
      </c>
    </row>
    <row r="3247" spans="1:11" x14ac:dyDescent="0.25">
      <c r="A3247" t="str" cm="1">
        <f t="array" ref="A3247">"EMP" &amp; TEXT(ROW() - ROW(employee[#Headers]), "0000")</f>
        <v>EMP3246</v>
      </c>
      <c r="B3247" t="s">
        <v>9</v>
      </c>
      <c r="C3247">
        <v>2014</v>
      </c>
      <c r="D3247" t="s">
        <v>10</v>
      </c>
      <c r="E3247">
        <v>3</v>
      </c>
      <c r="F3247">
        <v>35</v>
      </c>
      <c r="G3247" t="s">
        <v>11</v>
      </c>
      <c r="H3247" t="s">
        <v>12</v>
      </c>
      <c r="I3247">
        <v>1</v>
      </c>
      <c r="J3247">
        <v>0</v>
      </c>
      <c r="K3247" t="str">
        <f>IF(employee[[#This Row],[LeaveOrNot]]=1, "Leave", "Active")</f>
        <v>Active</v>
      </c>
    </row>
    <row r="3248" spans="1:11" x14ac:dyDescent="0.25">
      <c r="A3248" t="str" cm="1">
        <f t="array" ref="A3248">"EMP" &amp; TEXT(ROW() - ROW(employee[#Headers]), "0000")</f>
        <v>EMP3247</v>
      </c>
      <c r="B3248" t="s">
        <v>16</v>
      </c>
      <c r="C3248">
        <v>2018</v>
      </c>
      <c r="D3248" t="s">
        <v>10</v>
      </c>
      <c r="E3248">
        <v>3</v>
      </c>
      <c r="F3248">
        <v>31</v>
      </c>
      <c r="G3248" t="s">
        <v>11</v>
      </c>
      <c r="H3248" t="s">
        <v>12</v>
      </c>
      <c r="I3248">
        <v>2</v>
      </c>
      <c r="J3248">
        <v>1</v>
      </c>
      <c r="K3248" t="str">
        <f>IF(employee[[#This Row],[LeaveOrNot]]=1, "Leave", "Active")</f>
        <v>Leave</v>
      </c>
    </row>
    <row r="3249" spans="1:11" x14ac:dyDescent="0.25">
      <c r="A3249" t="str" cm="1">
        <f t="array" ref="A3249">"EMP" &amp; TEXT(ROW() - ROW(employee[#Headers]), "0000")</f>
        <v>EMP3248</v>
      </c>
      <c r="B3249" t="s">
        <v>9</v>
      </c>
      <c r="C3249">
        <v>2012</v>
      </c>
      <c r="D3249" t="s">
        <v>10</v>
      </c>
      <c r="E3249">
        <v>3</v>
      </c>
      <c r="F3249">
        <v>41</v>
      </c>
      <c r="G3249" t="s">
        <v>14</v>
      </c>
      <c r="H3249" t="s">
        <v>12</v>
      </c>
      <c r="I3249">
        <v>4</v>
      </c>
      <c r="J3249">
        <v>0</v>
      </c>
      <c r="K3249" t="str">
        <f>IF(employee[[#This Row],[LeaveOrNot]]=1, "Leave", "Active")</f>
        <v>Active</v>
      </c>
    </row>
    <row r="3250" spans="1:11" x14ac:dyDescent="0.25">
      <c r="A3250" t="str" cm="1">
        <f t="array" ref="A3250">"EMP" &amp; TEXT(ROW() - ROW(employee[#Headers]), "0000")</f>
        <v>EMP3249</v>
      </c>
      <c r="B3250" t="s">
        <v>9</v>
      </c>
      <c r="C3250">
        <v>2017</v>
      </c>
      <c r="D3250" t="s">
        <v>10</v>
      </c>
      <c r="E3250">
        <v>3</v>
      </c>
      <c r="F3250">
        <v>35</v>
      </c>
      <c r="G3250" t="s">
        <v>14</v>
      </c>
      <c r="H3250" t="s">
        <v>12</v>
      </c>
      <c r="I3250">
        <v>4</v>
      </c>
      <c r="J3250">
        <v>0</v>
      </c>
      <c r="K3250" t="str">
        <f>IF(employee[[#This Row],[LeaveOrNot]]=1, "Leave", "Active")</f>
        <v>Active</v>
      </c>
    </row>
    <row r="3251" spans="1:11" x14ac:dyDescent="0.25">
      <c r="A3251" t="str" cm="1">
        <f t="array" ref="A3251">"EMP" &amp; TEXT(ROW() - ROW(employee[#Headers]), "0000")</f>
        <v>EMP3250</v>
      </c>
      <c r="B3251" t="s">
        <v>9</v>
      </c>
      <c r="C3251">
        <v>2015</v>
      </c>
      <c r="D3251" t="s">
        <v>10</v>
      </c>
      <c r="E3251">
        <v>1</v>
      </c>
      <c r="F3251">
        <v>40</v>
      </c>
      <c r="G3251" t="s">
        <v>11</v>
      </c>
      <c r="H3251" t="s">
        <v>12</v>
      </c>
      <c r="I3251">
        <v>2</v>
      </c>
      <c r="J3251">
        <v>0</v>
      </c>
      <c r="K3251" t="str">
        <f>IF(employee[[#This Row],[LeaveOrNot]]=1, "Leave", "Active")</f>
        <v>Active</v>
      </c>
    </row>
    <row r="3252" spans="1:11" x14ac:dyDescent="0.25">
      <c r="A3252" t="str" cm="1">
        <f t="array" ref="A3252">"EMP" &amp; TEXT(ROW() - ROW(employee[#Headers]), "0000")</f>
        <v>EMP3251</v>
      </c>
      <c r="B3252" t="s">
        <v>9</v>
      </c>
      <c r="C3252">
        <v>2018</v>
      </c>
      <c r="D3252" t="s">
        <v>10</v>
      </c>
      <c r="E3252">
        <v>3</v>
      </c>
      <c r="F3252">
        <v>33</v>
      </c>
      <c r="G3252" t="s">
        <v>14</v>
      </c>
      <c r="H3252" t="s">
        <v>12</v>
      </c>
      <c r="I3252">
        <v>4</v>
      </c>
      <c r="J3252">
        <v>1</v>
      </c>
      <c r="K3252" t="str">
        <f>IF(employee[[#This Row],[LeaveOrNot]]=1, "Leave", "Active")</f>
        <v>Leave</v>
      </c>
    </row>
    <row r="3253" spans="1:11" x14ac:dyDescent="0.25">
      <c r="A3253" t="str" cm="1">
        <f t="array" ref="A3253">"EMP" &amp; TEXT(ROW() - ROW(employee[#Headers]), "0000")</f>
        <v>EMP3252</v>
      </c>
      <c r="B3253" t="s">
        <v>9</v>
      </c>
      <c r="C3253">
        <v>2016</v>
      </c>
      <c r="D3253" t="s">
        <v>10</v>
      </c>
      <c r="E3253">
        <v>3</v>
      </c>
      <c r="F3253">
        <v>37</v>
      </c>
      <c r="G3253" t="s">
        <v>14</v>
      </c>
      <c r="H3253" t="s">
        <v>12</v>
      </c>
      <c r="I3253">
        <v>0</v>
      </c>
      <c r="J3253">
        <v>0</v>
      </c>
      <c r="K3253" t="str">
        <f>IF(employee[[#This Row],[LeaveOrNot]]=1, "Leave", "Active")</f>
        <v>Active</v>
      </c>
    </row>
    <row r="3254" spans="1:11" x14ac:dyDescent="0.25">
      <c r="A3254" t="str" cm="1">
        <f t="array" ref="A3254">"EMP" &amp; TEXT(ROW() - ROW(employee[#Headers]), "0000")</f>
        <v>EMP3253</v>
      </c>
      <c r="B3254" t="s">
        <v>18</v>
      </c>
      <c r="C3254">
        <v>2018</v>
      </c>
      <c r="D3254" t="s">
        <v>10</v>
      </c>
      <c r="E3254">
        <v>3</v>
      </c>
      <c r="F3254">
        <v>36</v>
      </c>
      <c r="G3254" t="s">
        <v>14</v>
      </c>
      <c r="H3254" t="s">
        <v>12</v>
      </c>
      <c r="I3254">
        <v>3</v>
      </c>
      <c r="J3254">
        <v>1</v>
      </c>
      <c r="K3254" t="str">
        <f>IF(employee[[#This Row],[LeaveOrNot]]=1, "Leave", "Active")</f>
        <v>Leave</v>
      </c>
    </row>
    <row r="3255" spans="1:11" x14ac:dyDescent="0.25">
      <c r="A3255" t="str" cm="1">
        <f t="array" ref="A3255">"EMP" &amp; TEXT(ROW() - ROW(employee[#Headers]), "0000")</f>
        <v>EMP3254</v>
      </c>
      <c r="B3255" t="s">
        <v>9</v>
      </c>
      <c r="C3255">
        <v>2012</v>
      </c>
      <c r="D3255" t="s">
        <v>10</v>
      </c>
      <c r="E3255">
        <v>3</v>
      </c>
      <c r="F3255">
        <v>40</v>
      </c>
      <c r="G3255" t="s">
        <v>11</v>
      </c>
      <c r="H3255" t="s">
        <v>12</v>
      </c>
      <c r="I3255">
        <v>0</v>
      </c>
      <c r="J3255">
        <v>0</v>
      </c>
      <c r="K3255" t="str">
        <f>IF(employee[[#This Row],[LeaveOrNot]]=1, "Leave", "Active")</f>
        <v>Active</v>
      </c>
    </row>
    <row r="3256" spans="1:11" x14ac:dyDescent="0.25">
      <c r="A3256" t="str" cm="1">
        <f t="array" ref="A3256">"EMP" &amp; TEXT(ROW() - ROW(employee[#Headers]), "0000")</f>
        <v>EMP3255</v>
      </c>
      <c r="B3256" t="s">
        <v>9</v>
      </c>
      <c r="C3256">
        <v>2017</v>
      </c>
      <c r="D3256" t="s">
        <v>15</v>
      </c>
      <c r="E3256">
        <v>2</v>
      </c>
      <c r="F3256">
        <v>36</v>
      </c>
      <c r="G3256" t="s">
        <v>11</v>
      </c>
      <c r="H3256" t="s">
        <v>12</v>
      </c>
      <c r="I3256">
        <v>0</v>
      </c>
      <c r="J3256">
        <v>0</v>
      </c>
      <c r="K3256" t="str">
        <f>IF(employee[[#This Row],[LeaveOrNot]]=1, "Leave", "Active")</f>
        <v>Active</v>
      </c>
    </row>
    <row r="3257" spans="1:11" x14ac:dyDescent="0.25">
      <c r="A3257" t="str" cm="1">
        <f t="array" ref="A3257">"EMP" &amp; TEXT(ROW() - ROW(employee[#Headers]), "0000")</f>
        <v>EMP3256</v>
      </c>
      <c r="B3257" t="s">
        <v>16</v>
      </c>
      <c r="C3257">
        <v>2015</v>
      </c>
      <c r="D3257" t="s">
        <v>15</v>
      </c>
      <c r="E3257">
        <v>3</v>
      </c>
      <c r="F3257">
        <v>38</v>
      </c>
      <c r="G3257" t="s">
        <v>14</v>
      </c>
      <c r="H3257" t="s">
        <v>12</v>
      </c>
      <c r="I3257">
        <v>0</v>
      </c>
      <c r="J3257">
        <v>0</v>
      </c>
      <c r="K3257" t="str">
        <f>IF(employee[[#This Row],[LeaveOrNot]]=1, "Leave", "Active")</f>
        <v>Active</v>
      </c>
    </row>
    <row r="3258" spans="1:11" x14ac:dyDescent="0.25">
      <c r="A3258" t="str" cm="1">
        <f t="array" ref="A3258">"EMP" &amp; TEXT(ROW() - ROW(employee[#Headers]), "0000")</f>
        <v>EMP3257</v>
      </c>
      <c r="B3258" t="s">
        <v>9</v>
      </c>
      <c r="C3258">
        <v>2014</v>
      </c>
      <c r="D3258" t="s">
        <v>15</v>
      </c>
      <c r="E3258">
        <v>2</v>
      </c>
      <c r="F3258">
        <v>31</v>
      </c>
      <c r="G3258" t="s">
        <v>14</v>
      </c>
      <c r="H3258" t="s">
        <v>12</v>
      </c>
      <c r="I3258">
        <v>4</v>
      </c>
      <c r="J3258">
        <v>1</v>
      </c>
      <c r="K3258" t="str">
        <f>IF(employee[[#This Row],[LeaveOrNot]]=1, "Leave", "Active")</f>
        <v>Leave</v>
      </c>
    </row>
    <row r="3259" spans="1:11" x14ac:dyDescent="0.25">
      <c r="A3259" t="str" cm="1">
        <f t="array" ref="A3259">"EMP" &amp; TEXT(ROW() - ROW(employee[#Headers]), "0000")</f>
        <v>EMP3258</v>
      </c>
      <c r="B3259" t="s">
        <v>9</v>
      </c>
      <c r="C3259">
        <v>2016</v>
      </c>
      <c r="D3259" t="s">
        <v>13</v>
      </c>
      <c r="E3259">
        <v>3</v>
      </c>
      <c r="F3259">
        <v>40</v>
      </c>
      <c r="G3259" t="s">
        <v>11</v>
      </c>
      <c r="H3259" t="s">
        <v>12</v>
      </c>
      <c r="I3259">
        <v>4</v>
      </c>
      <c r="J3259">
        <v>0</v>
      </c>
      <c r="K3259" t="str">
        <f>IF(employee[[#This Row],[LeaveOrNot]]=1, "Leave", "Active")</f>
        <v>Active</v>
      </c>
    </row>
    <row r="3260" spans="1:11" x14ac:dyDescent="0.25">
      <c r="A3260" t="str" cm="1">
        <f t="array" ref="A3260">"EMP" &amp; TEXT(ROW() - ROW(employee[#Headers]), "0000")</f>
        <v>EMP3259</v>
      </c>
      <c r="B3260" t="s">
        <v>9</v>
      </c>
      <c r="C3260">
        <v>2017</v>
      </c>
      <c r="D3260" t="s">
        <v>10</v>
      </c>
      <c r="E3260">
        <v>3</v>
      </c>
      <c r="F3260">
        <v>37</v>
      </c>
      <c r="G3260" t="s">
        <v>14</v>
      </c>
      <c r="H3260" t="s">
        <v>12</v>
      </c>
      <c r="I3260">
        <v>4</v>
      </c>
      <c r="J3260">
        <v>0</v>
      </c>
      <c r="K3260" t="str">
        <f>IF(employee[[#This Row],[LeaveOrNot]]=1, "Leave", "Active")</f>
        <v>Active</v>
      </c>
    </row>
    <row r="3261" spans="1:11" x14ac:dyDescent="0.25">
      <c r="A3261" t="str" cm="1">
        <f t="array" ref="A3261">"EMP" &amp; TEXT(ROW() - ROW(employee[#Headers]), "0000")</f>
        <v>EMP3260</v>
      </c>
      <c r="B3261" t="s">
        <v>9</v>
      </c>
      <c r="C3261">
        <v>2015</v>
      </c>
      <c r="D3261" t="s">
        <v>15</v>
      </c>
      <c r="E3261">
        <v>3</v>
      </c>
      <c r="F3261">
        <v>38</v>
      </c>
      <c r="G3261" t="s">
        <v>14</v>
      </c>
      <c r="H3261" t="s">
        <v>12</v>
      </c>
      <c r="I3261">
        <v>0</v>
      </c>
      <c r="J3261">
        <v>0</v>
      </c>
      <c r="K3261" t="str">
        <f>IF(employee[[#This Row],[LeaveOrNot]]=1, "Leave", "Active")</f>
        <v>Active</v>
      </c>
    </row>
    <row r="3262" spans="1:11" x14ac:dyDescent="0.25">
      <c r="A3262" t="str" cm="1">
        <f t="array" ref="A3262">"EMP" &amp; TEXT(ROW() - ROW(employee[#Headers]), "0000")</f>
        <v>EMP3261</v>
      </c>
      <c r="B3262" t="s">
        <v>16</v>
      </c>
      <c r="C3262">
        <v>2017</v>
      </c>
      <c r="D3262" t="s">
        <v>15</v>
      </c>
      <c r="E3262">
        <v>2</v>
      </c>
      <c r="F3262">
        <v>35</v>
      </c>
      <c r="G3262" t="s">
        <v>14</v>
      </c>
      <c r="H3262" t="s">
        <v>12</v>
      </c>
      <c r="I3262">
        <v>2</v>
      </c>
      <c r="J3262">
        <v>0</v>
      </c>
      <c r="K3262" t="str">
        <f>IF(employee[[#This Row],[LeaveOrNot]]=1, "Leave", "Active")</f>
        <v>Active</v>
      </c>
    </row>
    <row r="3263" spans="1:11" x14ac:dyDescent="0.25">
      <c r="A3263" t="str" cm="1">
        <f t="array" ref="A3263">"EMP" &amp; TEXT(ROW() - ROW(employee[#Headers]), "0000")</f>
        <v>EMP3262</v>
      </c>
      <c r="B3263" t="s">
        <v>18</v>
      </c>
      <c r="C3263">
        <v>2018</v>
      </c>
      <c r="D3263" t="s">
        <v>15</v>
      </c>
      <c r="E3263">
        <v>3</v>
      </c>
      <c r="F3263">
        <v>35</v>
      </c>
      <c r="G3263" t="s">
        <v>14</v>
      </c>
      <c r="H3263" t="s">
        <v>12</v>
      </c>
      <c r="I3263">
        <v>0</v>
      </c>
      <c r="J3263">
        <v>1</v>
      </c>
      <c r="K3263" t="str">
        <f>IF(employee[[#This Row],[LeaveOrNot]]=1, "Leave", "Active")</f>
        <v>Leave</v>
      </c>
    </row>
    <row r="3264" spans="1:11" x14ac:dyDescent="0.25">
      <c r="A3264" t="str" cm="1">
        <f t="array" ref="A3264">"EMP" &amp; TEXT(ROW() - ROW(employee[#Headers]), "0000")</f>
        <v>EMP3263</v>
      </c>
      <c r="B3264" t="s">
        <v>9</v>
      </c>
      <c r="C3264">
        <v>2012</v>
      </c>
      <c r="D3264" t="s">
        <v>10</v>
      </c>
      <c r="E3264">
        <v>3</v>
      </c>
      <c r="F3264">
        <v>38</v>
      </c>
      <c r="G3264" t="s">
        <v>14</v>
      </c>
      <c r="H3264" t="s">
        <v>12</v>
      </c>
      <c r="I3264">
        <v>3</v>
      </c>
      <c r="J3264">
        <v>0</v>
      </c>
      <c r="K3264" t="str">
        <f>IF(employee[[#This Row],[LeaveOrNot]]=1, "Leave", "Active")</f>
        <v>Active</v>
      </c>
    </row>
    <row r="3265" spans="1:11" x14ac:dyDescent="0.25">
      <c r="A3265" t="str" cm="1">
        <f t="array" ref="A3265">"EMP" &amp; TEXT(ROW() - ROW(employee[#Headers]), "0000")</f>
        <v>EMP3264</v>
      </c>
      <c r="B3265" t="s">
        <v>9</v>
      </c>
      <c r="C3265">
        <v>2012</v>
      </c>
      <c r="D3265" t="s">
        <v>13</v>
      </c>
      <c r="E3265">
        <v>3</v>
      </c>
      <c r="F3265">
        <v>31</v>
      </c>
      <c r="G3265" t="s">
        <v>14</v>
      </c>
      <c r="H3265" t="s">
        <v>12</v>
      </c>
      <c r="I3265">
        <v>5</v>
      </c>
      <c r="J3265">
        <v>0</v>
      </c>
      <c r="K3265" t="str">
        <f>IF(employee[[#This Row],[LeaveOrNot]]=1, "Leave", "Active")</f>
        <v>Active</v>
      </c>
    </row>
    <row r="3266" spans="1:11" x14ac:dyDescent="0.25">
      <c r="A3266" t="str" cm="1">
        <f t="array" ref="A3266">"EMP" &amp; TEXT(ROW() - ROW(employee[#Headers]), "0000")</f>
        <v>EMP3265</v>
      </c>
      <c r="B3266" t="s">
        <v>16</v>
      </c>
      <c r="C3266">
        <v>2016</v>
      </c>
      <c r="D3266" t="s">
        <v>15</v>
      </c>
      <c r="E3266">
        <v>3</v>
      </c>
      <c r="F3266">
        <v>33</v>
      </c>
      <c r="G3266" t="s">
        <v>14</v>
      </c>
      <c r="H3266" t="s">
        <v>12</v>
      </c>
      <c r="I3266">
        <v>1</v>
      </c>
      <c r="J3266">
        <v>0</v>
      </c>
      <c r="K3266" t="str">
        <f>IF(employee[[#This Row],[LeaveOrNot]]=1, "Leave", "Active")</f>
        <v>Active</v>
      </c>
    </row>
    <row r="3267" spans="1:11" x14ac:dyDescent="0.25">
      <c r="A3267" t="str" cm="1">
        <f t="array" ref="A3267">"EMP" &amp; TEXT(ROW() - ROW(employee[#Headers]), "0000")</f>
        <v>EMP3266</v>
      </c>
      <c r="B3267" t="s">
        <v>9</v>
      </c>
      <c r="C3267">
        <v>2013</v>
      </c>
      <c r="D3267" t="s">
        <v>13</v>
      </c>
      <c r="E3267">
        <v>2</v>
      </c>
      <c r="F3267">
        <v>32</v>
      </c>
      <c r="G3267" t="s">
        <v>14</v>
      </c>
      <c r="H3267" t="s">
        <v>12</v>
      </c>
      <c r="I3267">
        <v>1</v>
      </c>
      <c r="J3267">
        <v>1</v>
      </c>
      <c r="K3267" t="str">
        <f>IF(employee[[#This Row],[LeaveOrNot]]=1, "Leave", "Active")</f>
        <v>Leave</v>
      </c>
    </row>
    <row r="3268" spans="1:11" x14ac:dyDescent="0.25">
      <c r="A3268" t="str" cm="1">
        <f t="array" ref="A3268">"EMP" &amp; TEXT(ROW() - ROW(employee[#Headers]), "0000")</f>
        <v>EMP3267</v>
      </c>
      <c r="B3268" t="s">
        <v>9</v>
      </c>
      <c r="C3268">
        <v>2017</v>
      </c>
      <c r="D3268" t="s">
        <v>10</v>
      </c>
      <c r="E3268">
        <v>1</v>
      </c>
      <c r="F3268">
        <v>39</v>
      </c>
      <c r="G3268" t="s">
        <v>11</v>
      </c>
      <c r="H3268" t="s">
        <v>12</v>
      </c>
      <c r="I3268">
        <v>0</v>
      </c>
      <c r="J3268">
        <v>0</v>
      </c>
      <c r="K3268" t="str">
        <f>IF(employee[[#This Row],[LeaveOrNot]]=1, "Leave", "Active")</f>
        <v>Active</v>
      </c>
    </row>
    <row r="3269" spans="1:11" x14ac:dyDescent="0.25">
      <c r="A3269" t="str" cm="1">
        <f t="array" ref="A3269">"EMP" &amp; TEXT(ROW() - ROW(employee[#Headers]), "0000")</f>
        <v>EMP3268</v>
      </c>
      <c r="B3269" t="s">
        <v>9</v>
      </c>
      <c r="C3269">
        <v>2018</v>
      </c>
      <c r="D3269" t="s">
        <v>15</v>
      </c>
      <c r="E3269">
        <v>3</v>
      </c>
      <c r="F3269">
        <v>35</v>
      </c>
      <c r="G3269" t="s">
        <v>14</v>
      </c>
      <c r="H3269" t="s">
        <v>12</v>
      </c>
      <c r="I3269">
        <v>2</v>
      </c>
      <c r="J3269">
        <v>1</v>
      </c>
      <c r="K3269" t="str">
        <f>IF(employee[[#This Row],[LeaveOrNot]]=1, "Leave", "Active")</f>
        <v>Leave</v>
      </c>
    </row>
    <row r="3270" spans="1:11" x14ac:dyDescent="0.25">
      <c r="A3270" t="str" cm="1">
        <f t="array" ref="A3270">"EMP" &amp; TEXT(ROW() - ROW(employee[#Headers]), "0000")</f>
        <v>EMP3269</v>
      </c>
      <c r="B3270" t="s">
        <v>9</v>
      </c>
      <c r="C3270">
        <v>2014</v>
      </c>
      <c r="D3270" t="s">
        <v>15</v>
      </c>
      <c r="E3270">
        <v>3</v>
      </c>
      <c r="F3270">
        <v>38</v>
      </c>
      <c r="G3270" t="s">
        <v>14</v>
      </c>
      <c r="H3270" t="s">
        <v>12</v>
      </c>
      <c r="I3270">
        <v>5</v>
      </c>
      <c r="J3270">
        <v>0</v>
      </c>
      <c r="K3270" t="str">
        <f>IF(employee[[#This Row],[LeaveOrNot]]=1, "Leave", "Active")</f>
        <v>Active</v>
      </c>
    </row>
    <row r="3271" spans="1:11" x14ac:dyDescent="0.25">
      <c r="A3271" t="str" cm="1">
        <f t="array" ref="A3271">"EMP" &amp; TEXT(ROW() - ROW(employee[#Headers]), "0000")</f>
        <v>EMP3270</v>
      </c>
      <c r="B3271" t="s">
        <v>9</v>
      </c>
      <c r="C3271">
        <v>2015</v>
      </c>
      <c r="D3271" t="s">
        <v>10</v>
      </c>
      <c r="E3271">
        <v>3</v>
      </c>
      <c r="F3271">
        <v>32</v>
      </c>
      <c r="G3271" t="s">
        <v>11</v>
      </c>
      <c r="H3271" t="s">
        <v>12</v>
      </c>
      <c r="I3271">
        <v>0</v>
      </c>
      <c r="J3271">
        <v>0</v>
      </c>
      <c r="K3271" t="str">
        <f>IF(employee[[#This Row],[LeaveOrNot]]=1, "Leave", "Active")</f>
        <v>Active</v>
      </c>
    </row>
    <row r="3272" spans="1:11" x14ac:dyDescent="0.25">
      <c r="A3272" t="str" cm="1">
        <f t="array" ref="A3272">"EMP" &amp; TEXT(ROW() - ROW(employee[#Headers]), "0000")</f>
        <v>EMP3271</v>
      </c>
      <c r="B3272" t="s">
        <v>9</v>
      </c>
      <c r="C3272">
        <v>2017</v>
      </c>
      <c r="D3272" t="s">
        <v>10</v>
      </c>
      <c r="E3272">
        <v>3</v>
      </c>
      <c r="F3272">
        <v>34</v>
      </c>
      <c r="G3272" t="s">
        <v>14</v>
      </c>
      <c r="H3272" t="s">
        <v>12</v>
      </c>
      <c r="I3272">
        <v>2</v>
      </c>
      <c r="J3272">
        <v>0</v>
      </c>
      <c r="K3272" t="str">
        <f>IF(employee[[#This Row],[LeaveOrNot]]=1, "Leave", "Active")</f>
        <v>Active</v>
      </c>
    </row>
    <row r="3273" spans="1:11" x14ac:dyDescent="0.25">
      <c r="A3273" t="str" cm="1">
        <f t="array" ref="A3273">"EMP" &amp; TEXT(ROW() - ROW(employee[#Headers]), "0000")</f>
        <v>EMP3272</v>
      </c>
      <c r="B3273" t="s">
        <v>9</v>
      </c>
      <c r="C3273">
        <v>2017</v>
      </c>
      <c r="D3273" t="s">
        <v>10</v>
      </c>
      <c r="E3273">
        <v>3</v>
      </c>
      <c r="F3273">
        <v>41</v>
      </c>
      <c r="G3273" t="s">
        <v>11</v>
      </c>
      <c r="H3273" t="s">
        <v>12</v>
      </c>
      <c r="I3273">
        <v>1</v>
      </c>
      <c r="J3273">
        <v>0</v>
      </c>
      <c r="K3273" t="str">
        <f>IF(employee[[#This Row],[LeaveOrNot]]=1, "Leave", "Active")</f>
        <v>Active</v>
      </c>
    </row>
    <row r="3274" spans="1:11" x14ac:dyDescent="0.25">
      <c r="A3274" t="str" cm="1">
        <f t="array" ref="A3274">"EMP" &amp; TEXT(ROW() - ROW(employee[#Headers]), "0000")</f>
        <v>EMP3273</v>
      </c>
      <c r="B3274" t="s">
        <v>16</v>
      </c>
      <c r="C3274">
        <v>2012</v>
      </c>
      <c r="D3274" t="s">
        <v>10</v>
      </c>
      <c r="E3274">
        <v>3</v>
      </c>
      <c r="F3274">
        <v>40</v>
      </c>
      <c r="G3274" t="s">
        <v>14</v>
      </c>
      <c r="H3274" t="s">
        <v>12</v>
      </c>
      <c r="I3274">
        <v>5</v>
      </c>
      <c r="J3274">
        <v>0</v>
      </c>
      <c r="K3274" t="str">
        <f>IF(employee[[#This Row],[LeaveOrNot]]=1, "Leave", "Active")</f>
        <v>Active</v>
      </c>
    </row>
    <row r="3275" spans="1:11" x14ac:dyDescent="0.25">
      <c r="A3275" t="str" cm="1">
        <f t="array" ref="A3275">"EMP" &amp; TEXT(ROW() - ROW(employee[#Headers]), "0000")</f>
        <v>EMP3274</v>
      </c>
      <c r="B3275" t="s">
        <v>9</v>
      </c>
      <c r="C3275">
        <v>2012</v>
      </c>
      <c r="D3275" t="s">
        <v>13</v>
      </c>
      <c r="E3275">
        <v>2</v>
      </c>
      <c r="F3275">
        <v>32</v>
      </c>
      <c r="G3275" t="s">
        <v>11</v>
      </c>
      <c r="H3275" t="s">
        <v>12</v>
      </c>
      <c r="I3275">
        <v>1</v>
      </c>
      <c r="J3275">
        <v>1</v>
      </c>
      <c r="K3275" t="str">
        <f>IF(employee[[#This Row],[LeaveOrNot]]=1, "Leave", "Active")</f>
        <v>Leave</v>
      </c>
    </row>
    <row r="3276" spans="1:11" x14ac:dyDescent="0.25">
      <c r="A3276" t="str" cm="1">
        <f t="array" ref="A3276">"EMP" &amp; TEXT(ROW() - ROW(employee[#Headers]), "0000")</f>
        <v>EMP3275</v>
      </c>
      <c r="B3276" t="s">
        <v>9</v>
      </c>
      <c r="C3276">
        <v>2013</v>
      </c>
      <c r="D3276" t="s">
        <v>10</v>
      </c>
      <c r="E3276">
        <v>3</v>
      </c>
      <c r="F3276">
        <v>35</v>
      </c>
      <c r="G3276" t="s">
        <v>11</v>
      </c>
      <c r="H3276" t="s">
        <v>12</v>
      </c>
      <c r="I3276">
        <v>0</v>
      </c>
      <c r="J3276">
        <v>0</v>
      </c>
      <c r="K3276" t="str">
        <f>IF(employee[[#This Row],[LeaveOrNot]]=1, "Leave", "Active")</f>
        <v>Active</v>
      </c>
    </row>
    <row r="3277" spans="1:11" x14ac:dyDescent="0.25">
      <c r="A3277" t="str" cm="1">
        <f t="array" ref="A3277">"EMP" &amp; TEXT(ROW() - ROW(employee[#Headers]), "0000")</f>
        <v>EMP3276</v>
      </c>
      <c r="B3277" t="s">
        <v>18</v>
      </c>
      <c r="C3277">
        <v>2013</v>
      </c>
      <c r="D3277" t="s">
        <v>15</v>
      </c>
      <c r="E3277">
        <v>1</v>
      </c>
      <c r="F3277">
        <v>36</v>
      </c>
      <c r="G3277" t="s">
        <v>14</v>
      </c>
      <c r="H3277" t="s">
        <v>12</v>
      </c>
      <c r="I3277">
        <v>3</v>
      </c>
      <c r="J3277">
        <v>0</v>
      </c>
      <c r="K3277" t="str">
        <f>IF(employee[[#This Row],[LeaveOrNot]]=1, "Leave", "Active")</f>
        <v>Active</v>
      </c>
    </row>
    <row r="3278" spans="1:11" x14ac:dyDescent="0.25">
      <c r="A3278" t="str" cm="1">
        <f t="array" ref="A3278">"EMP" &amp; TEXT(ROW() - ROW(employee[#Headers]), "0000")</f>
        <v>EMP3277</v>
      </c>
      <c r="B3278" t="s">
        <v>9</v>
      </c>
      <c r="C3278">
        <v>2013</v>
      </c>
      <c r="D3278" t="s">
        <v>10</v>
      </c>
      <c r="E3278">
        <v>3</v>
      </c>
      <c r="F3278">
        <v>40</v>
      </c>
      <c r="G3278" t="s">
        <v>14</v>
      </c>
      <c r="H3278" t="s">
        <v>12</v>
      </c>
      <c r="I3278">
        <v>4</v>
      </c>
      <c r="J3278">
        <v>0</v>
      </c>
      <c r="K3278" t="str">
        <f>IF(employee[[#This Row],[LeaveOrNot]]=1, "Leave", "Active")</f>
        <v>Active</v>
      </c>
    </row>
    <row r="3279" spans="1:11" x14ac:dyDescent="0.25">
      <c r="A3279" t="str" cm="1">
        <f t="array" ref="A3279">"EMP" &amp; TEXT(ROW() - ROW(employee[#Headers]), "0000")</f>
        <v>EMP3278</v>
      </c>
      <c r="B3279" t="s">
        <v>9</v>
      </c>
      <c r="C3279">
        <v>2018</v>
      </c>
      <c r="D3279" t="s">
        <v>13</v>
      </c>
      <c r="E3279">
        <v>2</v>
      </c>
      <c r="F3279">
        <v>35</v>
      </c>
      <c r="G3279" t="s">
        <v>14</v>
      </c>
      <c r="H3279" t="s">
        <v>12</v>
      </c>
      <c r="I3279">
        <v>2</v>
      </c>
      <c r="J3279">
        <v>1</v>
      </c>
      <c r="K3279" t="str">
        <f>IF(employee[[#This Row],[LeaveOrNot]]=1, "Leave", "Active")</f>
        <v>Leave</v>
      </c>
    </row>
    <row r="3280" spans="1:11" x14ac:dyDescent="0.25">
      <c r="A3280" t="str" cm="1">
        <f t="array" ref="A3280">"EMP" &amp; TEXT(ROW() - ROW(employee[#Headers]), "0000")</f>
        <v>EMP3279</v>
      </c>
      <c r="B3280" t="s">
        <v>16</v>
      </c>
      <c r="C3280">
        <v>2017</v>
      </c>
      <c r="D3280" t="s">
        <v>15</v>
      </c>
      <c r="E3280">
        <v>2</v>
      </c>
      <c r="F3280">
        <v>37</v>
      </c>
      <c r="G3280" t="s">
        <v>14</v>
      </c>
      <c r="H3280" t="s">
        <v>12</v>
      </c>
      <c r="I3280">
        <v>4</v>
      </c>
      <c r="J3280">
        <v>0</v>
      </c>
      <c r="K3280" t="str">
        <f>IF(employee[[#This Row],[LeaveOrNot]]=1, "Leave", "Active")</f>
        <v>Active</v>
      </c>
    </row>
    <row r="3281" spans="1:11" x14ac:dyDescent="0.25">
      <c r="A3281" t="str" cm="1">
        <f t="array" ref="A3281">"EMP" &amp; TEXT(ROW() - ROW(employee[#Headers]), "0000")</f>
        <v>EMP3280</v>
      </c>
      <c r="B3281" t="s">
        <v>9</v>
      </c>
      <c r="C3281">
        <v>2017</v>
      </c>
      <c r="D3281" t="s">
        <v>10</v>
      </c>
      <c r="E3281">
        <v>3</v>
      </c>
      <c r="F3281">
        <v>34</v>
      </c>
      <c r="G3281" t="s">
        <v>11</v>
      </c>
      <c r="H3281" t="s">
        <v>12</v>
      </c>
      <c r="I3281">
        <v>3</v>
      </c>
      <c r="J3281">
        <v>0</v>
      </c>
      <c r="K3281" t="str">
        <f>IF(employee[[#This Row],[LeaveOrNot]]=1, "Leave", "Active")</f>
        <v>Active</v>
      </c>
    </row>
    <row r="3282" spans="1:11" x14ac:dyDescent="0.25">
      <c r="A3282" t="str" cm="1">
        <f t="array" ref="A3282">"EMP" &amp; TEXT(ROW() - ROW(employee[#Headers]), "0000")</f>
        <v>EMP3281</v>
      </c>
      <c r="B3282" t="s">
        <v>9</v>
      </c>
      <c r="C3282">
        <v>2012</v>
      </c>
      <c r="D3282" t="s">
        <v>13</v>
      </c>
      <c r="E3282">
        <v>3</v>
      </c>
      <c r="F3282">
        <v>36</v>
      </c>
      <c r="G3282" t="s">
        <v>11</v>
      </c>
      <c r="H3282" t="s">
        <v>12</v>
      </c>
      <c r="I3282">
        <v>1</v>
      </c>
      <c r="J3282">
        <v>0</v>
      </c>
      <c r="K3282" t="str">
        <f>IF(employee[[#This Row],[LeaveOrNot]]=1, "Leave", "Active")</f>
        <v>Active</v>
      </c>
    </row>
    <row r="3283" spans="1:11" x14ac:dyDescent="0.25">
      <c r="A3283" t="str" cm="1">
        <f t="array" ref="A3283">"EMP" &amp; TEXT(ROW() - ROW(employee[#Headers]), "0000")</f>
        <v>EMP3282</v>
      </c>
      <c r="B3283" t="s">
        <v>9</v>
      </c>
      <c r="C3283">
        <v>2015</v>
      </c>
      <c r="D3283" t="s">
        <v>15</v>
      </c>
      <c r="E3283">
        <v>3</v>
      </c>
      <c r="F3283">
        <v>37</v>
      </c>
      <c r="G3283" t="s">
        <v>11</v>
      </c>
      <c r="H3283" t="s">
        <v>12</v>
      </c>
      <c r="I3283">
        <v>4</v>
      </c>
      <c r="J3283">
        <v>0</v>
      </c>
      <c r="K3283" t="str">
        <f>IF(employee[[#This Row],[LeaveOrNot]]=1, "Leave", "Active")</f>
        <v>Active</v>
      </c>
    </row>
    <row r="3284" spans="1:11" x14ac:dyDescent="0.25">
      <c r="A3284" t="str" cm="1">
        <f t="array" ref="A3284">"EMP" &amp; TEXT(ROW() - ROW(employee[#Headers]), "0000")</f>
        <v>EMP3283</v>
      </c>
      <c r="B3284" t="s">
        <v>9</v>
      </c>
      <c r="C3284">
        <v>2014</v>
      </c>
      <c r="D3284" t="s">
        <v>10</v>
      </c>
      <c r="E3284">
        <v>3</v>
      </c>
      <c r="F3284">
        <v>39</v>
      </c>
      <c r="G3284" t="s">
        <v>11</v>
      </c>
      <c r="H3284" t="s">
        <v>12</v>
      </c>
      <c r="I3284">
        <v>5</v>
      </c>
      <c r="J3284">
        <v>0</v>
      </c>
      <c r="K3284" t="str">
        <f>IF(employee[[#This Row],[LeaveOrNot]]=1, "Leave", "Active")</f>
        <v>Active</v>
      </c>
    </row>
    <row r="3285" spans="1:11" x14ac:dyDescent="0.25">
      <c r="A3285" t="str" cm="1">
        <f t="array" ref="A3285">"EMP" &amp; TEXT(ROW() - ROW(employee[#Headers]), "0000")</f>
        <v>EMP3284</v>
      </c>
      <c r="B3285" t="s">
        <v>9</v>
      </c>
      <c r="C3285">
        <v>2017</v>
      </c>
      <c r="D3285" t="s">
        <v>15</v>
      </c>
      <c r="E3285">
        <v>2</v>
      </c>
      <c r="F3285">
        <v>39</v>
      </c>
      <c r="G3285" t="s">
        <v>14</v>
      </c>
      <c r="H3285" t="s">
        <v>12</v>
      </c>
      <c r="I3285">
        <v>0</v>
      </c>
      <c r="J3285">
        <v>0</v>
      </c>
      <c r="K3285" t="str">
        <f>IF(employee[[#This Row],[LeaveOrNot]]=1, "Leave", "Active")</f>
        <v>Active</v>
      </c>
    </row>
    <row r="3286" spans="1:11" x14ac:dyDescent="0.25">
      <c r="A3286" t="str" cm="1">
        <f t="array" ref="A3286">"EMP" &amp; TEXT(ROW() - ROW(employee[#Headers]), "0000")</f>
        <v>EMP3285</v>
      </c>
      <c r="B3286" t="s">
        <v>16</v>
      </c>
      <c r="C3286">
        <v>2018</v>
      </c>
      <c r="D3286" t="s">
        <v>15</v>
      </c>
      <c r="E3286">
        <v>3</v>
      </c>
      <c r="F3286">
        <v>38</v>
      </c>
      <c r="G3286" t="s">
        <v>11</v>
      </c>
      <c r="H3286" t="s">
        <v>12</v>
      </c>
      <c r="I3286">
        <v>2</v>
      </c>
      <c r="J3286">
        <v>1</v>
      </c>
      <c r="K3286" t="str">
        <f>IF(employee[[#This Row],[LeaveOrNot]]=1, "Leave", "Active")</f>
        <v>Leave</v>
      </c>
    </row>
    <row r="3287" spans="1:11" x14ac:dyDescent="0.25">
      <c r="A3287" t="str" cm="1">
        <f t="array" ref="A3287">"EMP" &amp; TEXT(ROW() - ROW(employee[#Headers]), "0000")</f>
        <v>EMP3286</v>
      </c>
      <c r="B3287" t="s">
        <v>9</v>
      </c>
      <c r="C3287">
        <v>2013</v>
      </c>
      <c r="D3287" t="s">
        <v>15</v>
      </c>
      <c r="E3287">
        <v>3</v>
      </c>
      <c r="F3287">
        <v>37</v>
      </c>
      <c r="G3287" t="s">
        <v>14</v>
      </c>
      <c r="H3287" t="s">
        <v>12</v>
      </c>
      <c r="I3287">
        <v>1</v>
      </c>
      <c r="J3287">
        <v>0</v>
      </c>
      <c r="K3287" t="str">
        <f>IF(employee[[#This Row],[LeaveOrNot]]=1, "Leave", "Active")</f>
        <v>Active</v>
      </c>
    </row>
    <row r="3288" spans="1:11" x14ac:dyDescent="0.25">
      <c r="A3288" t="str" cm="1">
        <f t="array" ref="A3288">"EMP" &amp; TEXT(ROW() - ROW(employee[#Headers]), "0000")</f>
        <v>EMP3287</v>
      </c>
      <c r="B3288" t="s">
        <v>9</v>
      </c>
      <c r="C3288">
        <v>2012</v>
      </c>
      <c r="D3288" t="s">
        <v>15</v>
      </c>
      <c r="E3288">
        <v>2</v>
      </c>
      <c r="F3288">
        <v>33</v>
      </c>
      <c r="G3288" t="s">
        <v>14</v>
      </c>
      <c r="H3288" t="s">
        <v>12</v>
      </c>
      <c r="I3288">
        <v>0</v>
      </c>
      <c r="J3288">
        <v>1</v>
      </c>
      <c r="K3288" t="str">
        <f>IF(employee[[#This Row],[LeaveOrNot]]=1, "Leave", "Active")</f>
        <v>Leave</v>
      </c>
    </row>
    <row r="3289" spans="1:11" x14ac:dyDescent="0.25">
      <c r="A3289" t="str" cm="1">
        <f t="array" ref="A3289">"EMP" &amp; TEXT(ROW() - ROW(employee[#Headers]), "0000")</f>
        <v>EMP3288</v>
      </c>
      <c r="B3289" t="s">
        <v>18</v>
      </c>
      <c r="C3289">
        <v>2014</v>
      </c>
      <c r="D3289" t="s">
        <v>10</v>
      </c>
      <c r="E3289">
        <v>3</v>
      </c>
      <c r="F3289">
        <v>38</v>
      </c>
      <c r="G3289" t="s">
        <v>14</v>
      </c>
      <c r="H3289" t="s">
        <v>12</v>
      </c>
      <c r="I3289">
        <v>3</v>
      </c>
      <c r="J3289">
        <v>0</v>
      </c>
      <c r="K3289" t="str">
        <f>IF(employee[[#This Row],[LeaveOrNot]]=1, "Leave", "Active")</f>
        <v>Active</v>
      </c>
    </row>
    <row r="3290" spans="1:11" x14ac:dyDescent="0.25">
      <c r="A3290" t="str" cm="1">
        <f t="array" ref="A3290">"EMP" &amp; TEXT(ROW() - ROW(employee[#Headers]), "0000")</f>
        <v>EMP3289</v>
      </c>
      <c r="B3290" t="s">
        <v>16</v>
      </c>
      <c r="C3290">
        <v>2017</v>
      </c>
      <c r="D3290" t="s">
        <v>15</v>
      </c>
      <c r="E3290">
        <v>2</v>
      </c>
      <c r="F3290">
        <v>40</v>
      </c>
      <c r="G3290" t="s">
        <v>14</v>
      </c>
      <c r="H3290" t="s">
        <v>12</v>
      </c>
      <c r="I3290">
        <v>2</v>
      </c>
      <c r="J3290">
        <v>1</v>
      </c>
      <c r="K3290" t="str">
        <f>IF(employee[[#This Row],[LeaveOrNot]]=1, "Leave", "Active")</f>
        <v>Leave</v>
      </c>
    </row>
    <row r="3291" spans="1:11" x14ac:dyDescent="0.25">
      <c r="A3291" t="str" cm="1">
        <f t="array" ref="A3291">"EMP" &amp; TEXT(ROW() - ROW(employee[#Headers]), "0000")</f>
        <v>EMP3290</v>
      </c>
      <c r="B3291" t="s">
        <v>9</v>
      </c>
      <c r="C3291">
        <v>2012</v>
      </c>
      <c r="D3291" t="s">
        <v>10</v>
      </c>
      <c r="E3291">
        <v>3</v>
      </c>
      <c r="F3291">
        <v>41</v>
      </c>
      <c r="G3291" t="s">
        <v>11</v>
      </c>
      <c r="H3291" t="s">
        <v>12</v>
      </c>
      <c r="I3291">
        <v>5</v>
      </c>
      <c r="J3291">
        <v>0</v>
      </c>
      <c r="K3291" t="str">
        <f>IF(employee[[#This Row],[LeaveOrNot]]=1, "Leave", "Active")</f>
        <v>Active</v>
      </c>
    </row>
    <row r="3292" spans="1:11" x14ac:dyDescent="0.25">
      <c r="A3292" t="str" cm="1">
        <f t="array" ref="A3292">"EMP" &amp; TEXT(ROW() - ROW(employee[#Headers]), "0000")</f>
        <v>EMP3291</v>
      </c>
      <c r="B3292" t="s">
        <v>9</v>
      </c>
      <c r="C3292">
        <v>2013</v>
      </c>
      <c r="D3292" t="s">
        <v>10</v>
      </c>
      <c r="E3292">
        <v>2</v>
      </c>
      <c r="F3292">
        <v>38</v>
      </c>
      <c r="G3292" t="s">
        <v>14</v>
      </c>
      <c r="H3292" t="s">
        <v>12</v>
      </c>
      <c r="I3292">
        <v>1</v>
      </c>
      <c r="J3292">
        <v>1</v>
      </c>
      <c r="K3292" t="str">
        <f>IF(employee[[#This Row],[LeaveOrNot]]=1, "Leave", "Active")</f>
        <v>Leave</v>
      </c>
    </row>
    <row r="3293" spans="1:11" x14ac:dyDescent="0.25">
      <c r="A3293" t="str" cm="1">
        <f t="array" ref="A3293">"EMP" &amp; TEXT(ROW() - ROW(employee[#Headers]), "0000")</f>
        <v>EMP3292</v>
      </c>
      <c r="B3293" t="s">
        <v>9</v>
      </c>
      <c r="C3293">
        <v>2012</v>
      </c>
      <c r="D3293" t="s">
        <v>10</v>
      </c>
      <c r="E3293">
        <v>3</v>
      </c>
      <c r="F3293">
        <v>37</v>
      </c>
      <c r="G3293" t="s">
        <v>11</v>
      </c>
      <c r="H3293" t="s">
        <v>12</v>
      </c>
      <c r="I3293">
        <v>4</v>
      </c>
      <c r="J3293">
        <v>0</v>
      </c>
      <c r="K3293" t="str">
        <f>IF(employee[[#This Row],[LeaveOrNot]]=1, "Leave", "Active")</f>
        <v>Active</v>
      </c>
    </row>
    <row r="3294" spans="1:11" x14ac:dyDescent="0.25">
      <c r="A3294" t="str" cm="1">
        <f t="array" ref="A3294">"EMP" &amp; TEXT(ROW() - ROW(employee[#Headers]), "0000")</f>
        <v>EMP3293</v>
      </c>
      <c r="B3294" t="s">
        <v>9</v>
      </c>
      <c r="C3294">
        <v>2014</v>
      </c>
      <c r="D3294" t="s">
        <v>10</v>
      </c>
      <c r="E3294">
        <v>3</v>
      </c>
      <c r="F3294">
        <v>39</v>
      </c>
      <c r="G3294" t="s">
        <v>11</v>
      </c>
      <c r="H3294" t="s">
        <v>12</v>
      </c>
      <c r="I3294">
        <v>5</v>
      </c>
      <c r="J3294">
        <v>1</v>
      </c>
      <c r="K3294" t="str">
        <f>IF(employee[[#This Row],[LeaveOrNot]]=1, "Leave", "Active")</f>
        <v>Leave</v>
      </c>
    </row>
    <row r="3295" spans="1:11" x14ac:dyDescent="0.25">
      <c r="A3295" t="str" cm="1">
        <f t="array" ref="A3295">"EMP" &amp; TEXT(ROW() - ROW(employee[#Headers]), "0000")</f>
        <v>EMP3294</v>
      </c>
      <c r="B3295" t="s">
        <v>9</v>
      </c>
      <c r="C3295">
        <v>2018</v>
      </c>
      <c r="D3295" t="s">
        <v>10</v>
      </c>
      <c r="E3295">
        <v>3</v>
      </c>
      <c r="F3295">
        <v>35</v>
      </c>
      <c r="G3295" t="s">
        <v>11</v>
      </c>
      <c r="H3295" t="s">
        <v>12</v>
      </c>
      <c r="I3295">
        <v>1</v>
      </c>
      <c r="J3295">
        <v>1</v>
      </c>
      <c r="K3295" t="str">
        <f>IF(employee[[#This Row],[LeaveOrNot]]=1, "Leave", "Active")</f>
        <v>Leave</v>
      </c>
    </row>
    <row r="3296" spans="1:11" x14ac:dyDescent="0.25">
      <c r="A3296" t="str" cm="1">
        <f t="array" ref="A3296">"EMP" &amp; TEXT(ROW() - ROW(employee[#Headers]), "0000")</f>
        <v>EMP3295</v>
      </c>
      <c r="B3296" t="s">
        <v>16</v>
      </c>
      <c r="C3296">
        <v>2017</v>
      </c>
      <c r="D3296" t="s">
        <v>15</v>
      </c>
      <c r="E3296">
        <v>3</v>
      </c>
      <c r="F3296">
        <v>39</v>
      </c>
      <c r="G3296" t="s">
        <v>14</v>
      </c>
      <c r="H3296" t="s">
        <v>12</v>
      </c>
      <c r="I3296">
        <v>5</v>
      </c>
      <c r="J3296">
        <v>1</v>
      </c>
      <c r="K3296" t="str">
        <f>IF(employee[[#This Row],[LeaveOrNot]]=1, "Leave", "Active")</f>
        <v>Leave</v>
      </c>
    </row>
    <row r="3297" spans="1:11" x14ac:dyDescent="0.25">
      <c r="A3297" t="str" cm="1">
        <f t="array" ref="A3297">"EMP" &amp; TEXT(ROW() - ROW(employee[#Headers]), "0000")</f>
        <v>EMP3296</v>
      </c>
      <c r="B3297" t="s">
        <v>9</v>
      </c>
      <c r="C3297">
        <v>2015</v>
      </c>
      <c r="D3297" t="s">
        <v>13</v>
      </c>
      <c r="E3297">
        <v>2</v>
      </c>
      <c r="F3297">
        <v>31</v>
      </c>
      <c r="G3297" t="s">
        <v>14</v>
      </c>
      <c r="H3297" t="s">
        <v>12</v>
      </c>
      <c r="I3297">
        <v>1</v>
      </c>
      <c r="J3297">
        <v>1</v>
      </c>
      <c r="K3297" t="str">
        <f>IF(employee[[#This Row],[LeaveOrNot]]=1, "Leave", "Active")</f>
        <v>Leave</v>
      </c>
    </row>
    <row r="3298" spans="1:11" x14ac:dyDescent="0.25">
      <c r="A3298" t="str" cm="1">
        <f t="array" ref="A3298">"EMP" &amp; TEXT(ROW() - ROW(employee[#Headers]), "0000")</f>
        <v>EMP3297</v>
      </c>
      <c r="B3298" t="s">
        <v>9</v>
      </c>
      <c r="C3298">
        <v>2012</v>
      </c>
      <c r="D3298" t="s">
        <v>13</v>
      </c>
      <c r="E3298">
        <v>3</v>
      </c>
      <c r="F3298">
        <v>33</v>
      </c>
      <c r="G3298" t="s">
        <v>11</v>
      </c>
      <c r="H3298" t="s">
        <v>12</v>
      </c>
      <c r="I3298">
        <v>2</v>
      </c>
      <c r="J3298">
        <v>0</v>
      </c>
      <c r="K3298" t="str">
        <f>IF(employee[[#This Row],[LeaveOrNot]]=1, "Leave", "Active")</f>
        <v>Active</v>
      </c>
    </row>
    <row r="3299" spans="1:11" x14ac:dyDescent="0.25">
      <c r="A3299" t="str" cm="1">
        <f t="array" ref="A3299">"EMP" &amp; TEXT(ROW() - ROW(employee[#Headers]), "0000")</f>
        <v>EMP3298</v>
      </c>
      <c r="B3299" t="s">
        <v>9</v>
      </c>
      <c r="C3299">
        <v>2017</v>
      </c>
      <c r="D3299" t="s">
        <v>13</v>
      </c>
      <c r="E3299">
        <v>3</v>
      </c>
      <c r="F3299">
        <v>33</v>
      </c>
      <c r="G3299" t="s">
        <v>11</v>
      </c>
      <c r="H3299" t="s">
        <v>12</v>
      </c>
      <c r="I3299">
        <v>2</v>
      </c>
      <c r="J3299">
        <v>0</v>
      </c>
      <c r="K3299" t="str">
        <f>IF(employee[[#This Row],[LeaveOrNot]]=1, "Leave", "Active")</f>
        <v>Active</v>
      </c>
    </row>
    <row r="3300" spans="1:11" x14ac:dyDescent="0.25">
      <c r="A3300" t="str" cm="1">
        <f t="array" ref="A3300">"EMP" &amp; TEXT(ROW() - ROW(employee[#Headers]), "0000")</f>
        <v>EMP3299</v>
      </c>
      <c r="B3300" t="s">
        <v>9</v>
      </c>
      <c r="C3300">
        <v>2013</v>
      </c>
      <c r="D3300" t="s">
        <v>13</v>
      </c>
      <c r="E3300">
        <v>3</v>
      </c>
      <c r="F3300">
        <v>32</v>
      </c>
      <c r="G3300" t="s">
        <v>11</v>
      </c>
      <c r="H3300" t="s">
        <v>12</v>
      </c>
      <c r="I3300">
        <v>2</v>
      </c>
      <c r="J3300">
        <v>0</v>
      </c>
      <c r="K3300" t="str">
        <f>IF(employee[[#This Row],[LeaveOrNot]]=1, "Leave", "Active")</f>
        <v>Active</v>
      </c>
    </row>
    <row r="3301" spans="1:11" x14ac:dyDescent="0.25">
      <c r="A3301" t="str" cm="1">
        <f t="array" ref="A3301">"EMP" &amp; TEXT(ROW() - ROW(employee[#Headers]), "0000")</f>
        <v>EMP3300</v>
      </c>
      <c r="B3301" t="s">
        <v>9</v>
      </c>
      <c r="C3301">
        <v>2015</v>
      </c>
      <c r="D3301" t="s">
        <v>13</v>
      </c>
      <c r="E3301">
        <v>2</v>
      </c>
      <c r="F3301">
        <v>40</v>
      </c>
      <c r="G3301" t="s">
        <v>14</v>
      </c>
      <c r="H3301" t="s">
        <v>12</v>
      </c>
      <c r="I3301">
        <v>4</v>
      </c>
      <c r="J3301">
        <v>1</v>
      </c>
      <c r="K3301" t="str">
        <f>IF(employee[[#This Row],[LeaveOrNot]]=1, "Leave", "Active")</f>
        <v>Leave</v>
      </c>
    </row>
    <row r="3302" spans="1:11" x14ac:dyDescent="0.25">
      <c r="A3302" t="str" cm="1">
        <f t="array" ref="A3302">"EMP" &amp; TEXT(ROW() - ROW(employee[#Headers]), "0000")</f>
        <v>EMP3301</v>
      </c>
      <c r="B3302" t="s">
        <v>9</v>
      </c>
      <c r="C3302">
        <v>2013</v>
      </c>
      <c r="D3302" t="s">
        <v>15</v>
      </c>
      <c r="E3302">
        <v>3</v>
      </c>
      <c r="F3302">
        <v>38</v>
      </c>
      <c r="G3302" t="s">
        <v>14</v>
      </c>
      <c r="H3302" t="s">
        <v>12</v>
      </c>
      <c r="I3302">
        <v>4</v>
      </c>
      <c r="J3302">
        <v>0</v>
      </c>
      <c r="K3302" t="str">
        <f>IF(employee[[#This Row],[LeaveOrNot]]=1, "Leave", "Active")</f>
        <v>Active</v>
      </c>
    </row>
    <row r="3303" spans="1:11" x14ac:dyDescent="0.25">
      <c r="A3303" t="str" cm="1">
        <f t="array" ref="A3303">"EMP" &amp; TEXT(ROW() - ROW(employee[#Headers]), "0000")</f>
        <v>EMP3302</v>
      </c>
      <c r="B3303" t="s">
        <v>9</v>
      </c>
      <c r="C3303">
        <v>2016</v>
      </c>
      <c r="D3303" t="s">
        <v>10</v>
      </c>
      <c r="E3303">
        <v>3</v>
      </c>
      <c r="F3303">
        <v>34</v>
      </c>
      <c r="G3303" t="s">
        <v>11</v>
      </c>
      <c r="H3303" t="s">
        <v>17</v>
      </c>
      <c r="I3303">
        <v>2</v>
      </c>
      <c r="J3303">
        <v>0</v>
      </c>
      <c r="K3303" t="str">
        <f>IF(employee[[#This Row],[LeaveOrNot]]=1, "Leave", "Active")</f>
        <v>Active</v>
      </c>
    </row>
    <row r="3304" spans="1:11" x14ac:dyDescent="0.25">
      <c r="A3304" t="str" cm="1">
        <f t="array" ref="A3304">"EMP" &amp; TEXT(ROW() - ROW(employee[#Headers]), "0000")</f>
        <v>EMP3303</v>
      </c>
      <c r="B3304" t="s">
        <v>9</v>
      </c>
      <c r="C3304">
        <v>2016</v>
      </c>
      <c r="D3304" t="s">
        <v>10</v>
      </c>
      <c r="E3304">
        <v>1</v>
      </c>
      <c r="F3304">
        <v>39</v>
      </c>
      <c r="G3304" t="s">
        <v>11</v>
      </c>
      <c r="H3304" t="s">
        <v>12</v>
      </c>
      <c r="I3304">
        <v>2</v>
      </c>
      <c r="J3304">
        <v>0</v>
      </c>
      <c r="K3304" t="str">
        <f>IF(employee[[#This Row],[LeaveOrNot]]=1, "Leave", "Active")</f>
        <v>Active</v>
      </c>
    </row>
    <row r="3305" spans="1:11" x14ac:dyDescent="0.25">
      <c r="A3305" t="str" cm="1">
        <f t="array" ref="A3305">"EMP" &amp; TEXT(ROW() - ROW(employee[#Headers]), "0000")</f>
        <v>EMP3304</v>
      </c>
      <c r="B3305" t="s">
        <v>9</v>
      </c>
      <c r="C3305">
        <v>2012</v>
      </c>
      <c r="D3305" t="s">
        <v>10</v>
      </c>
      <c r="E3305">
        <v>3</v>
      </c>
      <c r="F3305">
        <v>38</v>
      </c>
      <c r="G3305" t="s">
        <v>11</v>
      </c>
      <c r="H3305" t="s">
        <v>12</v>
      </c>
      <c r="I3305">
        <v>2</v>
      </c>
      <c r="J3305">
        <v>0</v>
      </c>
      <c r="K3305" t="str">
        <f>IF(employee[[#This Row],[LeaveOrNot]]=1, "Leave", "Active")</f>
        <v>Active</v>
      </c>
    </row>
    <row r="3306" spans="1:11" x14ac:dyDescent="0.25">
      <c r="A3306" t="str" cm="1">
        <f t="array" ref="A3306">"EMP" &amp; TEXT(ROW() - ROW(employee[#Headers]), "0000")</f>
        <v>EMP3305</v>
      </c>
      <c r="B3306" t="s">
        <v>16</v>
      </c>
      <c r="C3306">
        <v>2017</v>
      </c>
      <c r="D3306" t="s">
        <v>15</v>
      </c>
      <c r="E3306">
        <v>2</v>
      </c>
      <c r="F3306">
        <v>31</v>
      </c>
      <c r="G3306" t="s">
        <v>14</v>
      </c>
      <c r="H3306" t="s">
        <v>12</v>
      </c>
      <c r="I3306">
        <v>2</v>
      </c>
      <c r="J3306">
        <v>1</v>
      </c>
      <c r="K3306" t="str">
        <f>IF(employee[[#This Row],[LeaveOrNot]]=1, "Leave", "Active")</f>
        <v>Leave</v>
      </c>
    </row>
    <row r="3307" spans="1:11" x14ac:dyDescent="0.25">
      <c r="A3307" t="str" cm="1">
        <f t="array" ref="A3307">"EMP" &amp; TEXT(ROW() - ROW(employee[#Headers]), "0000")</f>
        <v>EMP3306</v>
      </c>
      <c r="B3307" t="s">
        <v>9</v>
      </c>
      <c r="C3307">
        <v>2017</v>
      </c>
      <c r="D3307" t="s">
        <v>10</v>
      </c>
      <c r="E3307">
        <v>3</v>
      </c>
      <c r="F3307">
        <v>35</v>
      </c>
      <c r="G3307" t="s">
        <v>14</v>
      </c>
      <c r="H3307" t="s">
        <v>12</v>
      </c>
      <c r="I3307">
        <v>5</v>
      </c>
      <c r="J3307">
        <v>0</v>
      </c>
      <c r="K3307" t="str">
        <f>IF(employee[[#This Row],[LeaveOrNot]]=1, "Leave", "Active")</f>
        <v>Active</v>
      </c>
    </row>
    <row r="3308" spans="1:11" x14ac:dyDescent="0.25">
      <c r="A3308" t="str" cm="1">
        <f t="array" ref="A3308">"EMP" &amp; TEXT(ROW() - ROW(employee[#Headers]), "0000")</f>
        <v>EMP3307</v>
      </c>
      <c r="B3308" t="s">
        <v>9</v>
      </c>
      <c r="C3308">
        <v>2013</v>
      </c>
      <c r="D3308" t="s">
        <v>10</v>
      </c>
      <c r="E3308">
        <v>3</v>
      </c>
      <c r="F3308">
        <v>31</v>
      </c>
      <c r="G3308" t="s">
        <v>11</v>
      </c>
      <c r="H3308" t="s">
        <v>12</v>
      </c>
      <c r="I3308">
        <v>2</v>
      </c>
      <c r="J3308">
        <v>0</v>
      </c>
      <c r="K3308" t="str">
        <f>IF(employee[[#This Row],[LeaveOrNot]]=1, "Leave", "Active")</f>
        <v>Active</v>
      </c>
    </row>
    <row r="3309" spans="1:11" x14ac:dyDescent="0.25">
      <c r="A3309" t="str" cm="1">
        <f t="array" ref="A3309">"EMP" &amp; TEXT(ROW() - ROW(employee[#Headers]), "0000")</f>
        <v>EMP3308</v>
      </c>
      <c r="B3309" t="s">
        <v>9</v>
      </c>
      <c r="C3309">
        <v>2012</v>
      </c>
      <c r="D3309" t="s">
        <v>13</v>
      </c>
      <c r="E3309">
        <v>3</v>
      </c>
      <c r="F3309">
        <v>33</v>
      </c>
      <c r="G3309" t="s">
        <v>11</v>
      </c>
      <c r="H3309" t="s">
        <v>12</v>
      </c>
      <c r="I3309">
        <v>1</v>
      </c>
      <c r="J3309">
        <v>0</v>
      </c>
      <c r="K3309" t="str">
        <f>IF(employee[[#This Row],[LeaveOrNot]]=1, "Leave", "Active")</f>
        <v>Active</v>
      </c>
    </row>
    <row r="3310" spans="1:11" x14ac:dyDescent="0.25">
      <c r="A3310" t="str" cm="1">
        <f t="array" ref="A3310">"EMP" &amp; TEXT(ROW() - ROW(employee[#Headers]), "0000")</f>
        <v>EMP3309</v>
      </c>
      <c r="B3310" t="s">
        <v>9</v>
      </c>
      <c r="C3310">
        <v>2015</v>
      </c>
      <c r="D3310" t="s">
        <v>13</v>
      </c>
      <c r="E3310">
        <v>2</v>
      </c>
      <c r="F3310">
        <v>37</v>
      </c>
      <c r="G3310" t="s">
        <v>14</v>
      </c>
      <c r="H3310" t="s">
        <v>12</v>
      </c>
      <c r="I3310">
        <v>3</v>
      </c>
      <c r="J3310">
        <v>1</v>
      </c>
      <c r="K3310" t="str">
        <f>IF(employee[[#This Row],[LeaveOrNot]]=1, "Leave", "Active")</f>
        <v>Leave</v>
      </c>
    </row>
    <row r="3311" spans="1:11" x14ac:dyDescent="0.25">
      <c r="A3311" t="str" cm="1">
        <f t="array" ref="A3311">"EMP" &amp; TEXT(ROW() - ROW(employee[#Headers]), "0000")</f>
        <v>EMP3310</v>
      </c>
      <c r="B3311" t="s">
        <v>16</v>
      </c>
      <c r="C3311">
        <v>2018</v>
      </c>
      <c r="D3311" t="s">
        <v>15</v>
      </c>
      <c r="E3311">
        <v>3</v>
      </c>
      <c r="F3311">
        <v>40</v>
      </c>
      <c r="G3311" t="s">
        <v>14</v>
      </c>
      <c r="H3311" t="s">
        <v>12</v>
      </c>
      <c r="I3311">
        <v>2</v>
      </c>
      <c r="J3311">
        <v>1</v>
      </c>
      <c r="K3311" t="str">
        <f>IF(employee[[#This Row],[LeaveOrNot]]=1, "Leave", "Active")</f>
        <v>Leave</v>
      </c>
    </row>
    <row r="3312" spans="1:11" x14ac:dyDescent="0.25">
      <c r="A3312" t="str" cm="1">
        <f t="array" ref="A3312">"EMP" &amp; TEXT(ROW() - ROW(employee[#Headers]), "0000")</f>
        <v>EMP3311</v>
      </c>
      <c r="B3312" t="s">
        <v>9</v>
      </c>
      <c r="C3312">
        <v>2014</v>
      </c>
      <c r="D3312" t="s">
        <v>10</v>
      </c>
      <c r="E3312">
        <v>3</v>
      </c>
      <c r="F3312">
        <v>38</v>
      </c>
      <c r="G3312" t="s">
        <v>11</v>
      </c>
      <c r="H3312" t="s">
        <v>12</v>
      </c>
      <c r="I3312">
        <v>0</v>
      </c>
      <c r="J3312">
        <v>0</v>
      </c>
      <c r="K3312" t="str">
        <f>IF(employee[[#This Row],[LeaveOrNot]]=1, "Leave", "Active")</f>
        <v>Active</v>
      </c>
    </row>
    <row r="3313" spans="1:11" x14ac:dyDescent="0.25">
      <c r="A3313" t="str" cm="1">
        <f t="array" ref="A3313">"EMP" &amp; TEXT(ROW() - ROW(employee[#Headers]), "0000")</f>
        <v>EMP3312</v>
      </c>
      <c r="B3313" t="s">
        <v>9</v>
      </c>
      <c r="C3313">
        <v>2012</v>
      </c>
      <c r="D3313" t="s">
        <v>10</v>
      </c>
      <c r="E3313">
        <v>3</v>
      </c>
      <c r="F3313">
        <v>31</v>
      </c>
      <c r="G3313" t="s">
        <v>11</v>
      </c>
      <c r="H3313" t="s">
        <v>17</v>
      </c>
      <c r="I3313">
        <v>5</v>
      </c>
      <c r="J3313">
        <v>0</v>
      </c>
      <c r="K3313" t="str">
        <f>IF(employee[[#This Row],[LeaveOrNot]]=1, "Leave", "Active")</f>
        <v>Active</v>
      </c>
    </row>
    <row r="3314" spans="1:11" x14ac:dyDescent="0.25">
      <c r="A3314" t="str" cm="1">
        <f t="array" ref="A3314">"EMP" &amp; TEXT(ROW() - ROW(employee[#Headers]), "0000")</f>
        <v>EMP3313</v>
      </c>
      <c r="B3314" t="s">
        <v>18</v>
      </c>
      <c r="C3314">
        <v>2014</v>
      </c>
      <c r="D3314" t="s">
        <v>10</v>
      </c>
      <c r="E3314">
        <v>3</v>
      </c>
      <c r="F3314">
        <v>39</v>
      </c>
      <c r="G3314" t="s">
        <v>11</v>
      </c>
      <c r="H3314" t="s">
        <v>12</v>
      </c>
      <c r="I3314">
        <v>1</v>
      </c>
      <c r="J3314">
        <v>0</v>
      </c>
      <c r="K3314" t="str">
        <f>IF(employee[[#This Row],[LeaveOrNot]]=1, "Leave", "Active")</f>
        <v>Active</v>
      </c>
    </row>
    <row r="3315" spans="1:11" x14ac:dyDescent="0.25">
      <c r="A3315" t="str" cm="1">
        <f t="array" ref="A3315">"EMP" &amp; TEXT(ROW() - ROW(employee[#Headers]), "0000")</f>
        <v>EMP3314</v>
      </c>
      <c r="B3315" t="s">
        <v>9</v>
      </c>
      <c r="C3315">
        <v>2016</v>
      </c>
      <c r="D3315" t="s">
        <v>15</v>
      </c>
      <c r="E3315">
        <v>3</v>
      </c>
      <c r="F3315">
        <v>40</v>
      </c>
      <c r="G3315" t="s">
        <v>11</v>
      </c>
      <c r="H3315" t="s">
        <v>12</v>
      </c>
      <c r="I3315">
        <v>0</v>
      </c>
      <c r="J3315">
        <v>0</v>
      </c>
      <c r="K3315" t="str">
        <f>IF(employee[[#This Row],[LeaveOrNot]]=1, "Leave", "Active")</f>
        <v>Active</v>
      </c>
    </row>
    <row r="3316" spans="1:11" x14ac:dyDescent="0.25">
      <c r="A3316" t="str" cm="1">
        <f t="array" ref="A3316">"EMP" &amp; TEXT(ROW() - ROW(employee[#Headers]), "0000")</f>
        <v>EMP3315</v>
      </c>
      <c r="B3316" t="s">
        <v>9</v>
      </c>
      <c r="C3316">
        <v>2017</v>
      </c>
      <c r="D3316" t="s">
        <v>13</v>
      </c>
      <c r="E3316">
        <v>3</v>
      </c>
      <c r="F3316">
        <v>36</v>
      </c>
      <c r="G3316" t="s">
        <v>14</v>
      </c>
      <c r="H3316" t="s">
        <v>12</v>
      </c>
      <c r="I3316">
        <v>0</v>
      </c>
      <c r="J3316">
        <v>1</v>
      </c>
      <c r="K3316" t="str">
        <f>IF(employee[[#This Row],[LeaveOrNot]]=1, "Leave", "Active")</f>
        <v>Leave</v>
      </c>
    </row>
    <row r="3317" spans="1:11" x14ac:dyDescent="0.25">
      <c r="A3317" t="str" cm="1">
        <f t="array" ref="A3317">"EMP" &amp; TEXT(ROW() - ROW(employee[#Headers]), "0000")</f>
        <v>EMP3316</v>
      </c>
      <c r="B3317" t="s">
        <v>9</v>
      </c>
      <c r="C3317">
        <v>2015</v>
      </c>
      <c r="D3317" t="s">
        <v>10</v>
      </c>
      <c r="E3317">
        <v>3</v>
      </c>
      <c r="F3317">
        <v>39</v>
      </c>
      <c r="G3317" t="s">
        <v>14</v>
      </c>
      <c r="H3317" t="s">
        <v>12</v>
      </c>
      <c r="I3317">
        <v>3</v>
      </c>
      <c r="J3317">
        <v>1</v>
      </c>
      <c r="K3317" t="str">
        <f>IF(employee[[#This Row],[LeaveOrNot]]=1, "Leave", "Active")</f>
        <v>Leave</v>
      </c>
    </row>
    <row r="3318" spans="1:11" x14ac:dyDescent="0.25">
      <c r="A3318" t="str" cm="1">
        <f t="array" ref="A3318">"EMP" &amp; TEXT(ROW() - ROW(employee[#Headers]), "0000")</f>
        <v>EMP3317</v>
      </c>
      <c r="B3318" t="s">
        <v>9</v>
      </c>
      <c r="C3318">
        <v>2012</v>
      </c>
      <c r="D3318" t="s">
        <v>10</v>
      </c>
      <c r="E3318">
        <v>3</v>
      </c>
      <c r="F3318">
        <v>39</v>
      </c>
      <c r="G3318" t="s">
        <v>11</v>
      </c>
      <c r="H3318" t="s">
        <v>12</v>
      </c>
      <c r="I3318">
        <v>0</v>
      </c>
      <c r="J3318">
        <v>0</v>
      </c>
      <c r="K3318" t="str">
        <f>IF(employee[[#This Row],[LeaveOrNot]]=1, "Leave", "Active")</f>
        <v>Active</v>
      </c>
    </row>
    <row r="3319" spans="1:11" x14ac:dyDescent="0.25">
      <c r="A3319" t="str" cm="1">
        <f t="array" ref="A3319">"EMP" &amp; TEXT(ROW() - ROW(employee[#Headers]), "0000")</f>
        <v>EMP3318</v>
      </c>
      <c r="B3319" t="s">
        <v>9</v>
      </c>
      <c r="C3319">
        <v>2013</v>
      </c>
      <c r="D3319" t="s">
        <v>10</v>
      </c>
      <c r="E3319">
        <v>3</v>
      </c>
      <c r="F3319">
        <v>35</v>
      </c>
      <c r="G3319" t="s">
        <v>14</v>
      </c>
      <c r="H3319" t="s">
        <v>12</v>
      </c>
      <c r="I3319">
        <v>0</v>
      </c>
      <c r="J3319">
        <v>0</v>
      </c>
      <c r="K3319" t="str">
        <f>IF(employee[[#This Row],[LeaveOrNot]]=1, "Leave", "Active")</f>
        <v>Active</v>
      </c>
    </row>
    <row r="3320" spans="1:11" x14ac:dyDescent="0.25">
      <c r="A3320" t="str" cm="1">
        <f t="array" ref="A3320">"EMP" &amp; TEXT(ROW() - ROW(employee[#Headers]), "0000")</f>
        <v>EMP3319</v>
      </c>
      <c r="B3320" t="s">
        <v>16</v>
      </c>
      <c r="C3320">
        <v>2013</v>
      </c>
      <c r="D3320" t="s">
        <v>15</v>
      </c>
      <c r="E3320">
        <v>3</v>
      </c>
      <c r="F3320">
        <v>35</v>
      </c>
      <c r="G3320" t="s">
        <v>11</v>
      </c>
      <c r="H3320" t="s">
        <v>12</v>
      </c>
      <c r="I3320">
        <v>2</v>
      </c>
      <c r="J3320">
        <v>0</v>
      </c>
      <c r="K3320" t="str">
        <f>IF(employee[[#This Row],[LeaveOrNot]]=1, "Leave", "Active")</f>
        <v>Active</v>
      </c>
    </row>
    <row r="3321" spans="1:11" x14ac:dyDescent="0.25">
      <c r="A3321" t="str" cm="1">
        <f t="array" ref="A3321">"EMP" &amp; TEXT(ROW() - ROW(employee[#Headers]), "0000")</f>
        <v>EMP3320</v>
      </c>
      <c r="B3321" t="s">
        <v>9</v>
      </c>
      <c r="C3321">
        <v>2013</v>
      </c>
      <c r="D3321" t="s">
        <v>10</v>
      </c>
      <c r="E3321">
        <v>3</v>
      </c>
      <c r="F3321">
        <v>35</v>
      </c>
      <c r="G3321" t="s">
        <v>11</v>
      </c>
      <c r="H3321" t="s">
        <v>12</v>
      </c>
      <c r="I3321">
        <v>5</v>
      </c>
      <c r="J3321">
        <v>0</v>
      </c>
      <c r="K3321" t="str">
        <f>IF(employee[[#This Row],[LeaveOrNot]]=1, "Leave", "Active")</f>
        <v>Active</v>
      </c>
    </row>
    <row r="3322" spans="1:11" x14ac:dyDescent="0.25">
      <c r="A3322" t="str" cm="1">
        <f t="array" ref="A3322">"EMP" &amp; TEXT(ROW() - ROW(employee[#Headers]), "0000")</f>
        <v>EMP3321</v>
      </c>
      <c r="B3322" t="s">
        <v>16</v>
      </c>
      <c r="C3322">
        <v>2017</v>
      </c>
      <c r="D3322" t="s">
        <v>10</v>
      </c>
      <c r="E3322">
        <v>3</v>
      </c>
      <c r="F3322">
        <v>34</v>
      </c>
      <c r="G3322" t="s">
        <v>14</v>
      </c>
      <c r="H3322" t="s">
        <v>12</v>
      </c>
      <c r="I3322">
        <v>4</v>
      </c>
      <c r="J3322">
        <v>0</v>
      </c>
      <c r="K3322" t="str">
        <f>IF(employee[[#This Row],[LeaveOrNot]]=1, "Leave", "Active")</f>
        <v>Active</v>
      </c>
    </row>
    <row r="3323" spans="1:11" x14ac:dyDescent="0.25">
      <c r="A3323" t="str" cm="1">
        <f t="array" ref="A3323">"EMP" &amp; TEXT(ROW() - ROW(employee[#Headers]), "0000")</f>
        <v>EMP3322</v>
      </c>
      <c r="B3323" t="s">
        <v>9</v>
      </c>
      <c r="C3323">
        <v>2014</v>
      </c>
      <c r="D3323" t="s">
        <v>10</v>
      </c>
      <c r="E3323">
        <v>3</v>
      </c>
      <c r="F3323">
        <v>41</v>
      </c>
      <c r="G3323" t="s">
        <v>11</v>
      </c>
      <c r="H3323" t="s">
        <v>12</v>
      </c>
      <c r="I3323">
        <v>4</v>
      </c>
      <c r="J3323">
        <v>0</v>
      </c>
      <c r="K3323" t="str">
        <f>IF(employee[[#This Row],[LeaveOrNot]]=1, "Leave", "Active")</f>
        <v>Active</v>
      </c>
    </row>
    <row r="3324" spans="1:11" x14ac:dyDescent="0.25">
      <c r="A3324" t="str" cm="1">
        <f t="array" ref="A3324">"EMP" &amp; TEXT(ROW() - ROW(employee[#Headers]), "0000")</f>
        <v>EMP3323</v>
      </c>
      <c r="B3324" t="s">
        <v>9</v>
      </c>
      <c r="C3324">
        <v>2017</v>
      </c>
      <c r="D3324" t="s">
        <v>10</v>
      </c>
      <c r="E3324">
        <v>3</v>
      </c>
      <c r="F3324">
        <v>35</v>
      </c>
      <c r="G3324" t="s">
        <v>11</v>
      </c>
      <c r="H3324" t="s">
        <v>12</v>
      </c>
      <c r="I3324">
        <v>5</v>
      </c>
      <c r="J3324">
        <v>0</v>
      </c>
      <c r="K3324" t="str">
        <f>IF(employee[[#This Row],[LeaveOrNot]]=1, "Leave", "Active")</f>
        <v>Active</v>
      </c>
    </row>
    <row r="3325" spans="1:11" x14ac:dyDescent="0.25">
      <c r="A3325" t="str" cm="1">
        <f t="array" ref="A3325">"EMP" &amp; TEXT(ROW() - ROW(employee[#Headers]), "0000")</f>
        <v>EMP3324</v>
      </c>
      <c r="B3325" t="s">
        <v>9</v>
      </c>
      <c r="C3325">
        <v>2013</v>
      </c>
      <c r="D3325" t="s">
        <v>10</v>
      </c>
      <c r="E3325">
        <v>3</v>
      </c>
      <c r="F3325">
        <v>40</v>
      </c>
      <c r="G3325" t="s">
        <v>11</v>
      </c>
      <c r="H3325" t="s">
        <v>12</v>
      </c>
      <c r="I3325">
        <v>1</v>
      </c>
      <c r="J3325">
        <v>0</v>
      </c>
      <c r="K3325" t="str">
        <f>IF(employee[[#This Row],[LeaveOrNot]]=1, "Leave", "Active")</f>
        <v>Active</v>
      </c>
    </row>
    <row r="3326" spans="1:11" x14ac:dyDescent="0.25">
      <c r="A3326" t="str" cm="1">
        <f t="array" ref="A3326">"EMP" &amp; TEXT(ROW() - ROW(employee[#Headers]), "0000")</f>
        <v>EMP3325</v>
      </c>
      <c r="B3326" t="s">
        <v>16</v>
      </c>
      <c r="C3326">
        <v>2017</v>
      </c>
      <c r="D3326" t="s">
        <v>13</v>
      </c>
      <c r="E3326">
        <v>3</v>
      </c>
      <c r="F3326">
        <v>31</v>
      </c>
      <c r="G3326" t="s">
        <v>11</v>
      </c>
      <c r="H3326" t="s">
        <v>12</v>
      </c>
      <c r="I3326">
        <v>3</v>
      </c>
      <c r="J3326">
        <v>1</v>
      </c>
      <c r="K3326" t="str">
        <f>IF(employee[[#This Row],[LeaveOrNot]]=1, "Leave", "Active")</f>
        <v>Leave</v>
      </c>
    </row>
    <row r="3327" spans="1:11" x14ac:dyDescent="0.25">
      <c r="A3327" t="str" cm="1">
        <f t="array" ref="A3327">"EMP" &amp; TEXT(ROW() - ROW(employee[#Headers]), "0000")</f>
        <v>EMP3326</v>
      </c>
      <c r="B3327" t="s">
        <v>16</v>
      </c>
      <c r="C3327">
        <v>2014</v>
      </c>
      <c r="D3327" t="s">
        <v>15</v>
      </c>
      <c r="E3327">
        <v>3</v>
      </c>
      <c r="F3327">
        <v>33</v>
      </c>
      <c r="G3327" t="s">
        <v>11</v>
      </c>
      <c r="H3327" t="s">
        <v>12</v>
      </c>
      <c r="I3327">
        <v>3</v>
      </c>
      <c r="J3327">
        <v>0</v>
      </c>
      <c r="K3327" t="str">
        <f>IF(employee[[#This Row],[LeaveOrNot]]=1, "Leave", "Active")</f>
        <v>Active</v>
      </c>
    </row>
    <row r="3328" spans="1:11" x14ac:dyDescent="0.25">
      <c r="A3328" t="str" cm="1">
        <f t="array" ref="A3328">"EMP" &amp; TEXT(ROW() - ROW(employee[#Headers]), "0000")</f>
        <v>EMP3327</v>
      </c>
      <c r="B3328" t="s">
        <v>9</v>
      </c>
      <c r="C3328">
        <v>2017</v>
      </c>
      <c r="D3328" t="s">
        <v>13</v>
      </c>
      <c r="E3328">
        <v>2</v>
      </c>
      <c r="F3328">
        <v>33</v>
      </c>
      <c r="G3328" t="s">
        <v>14</v>
      </c>
      <c r="H3328" t="s">
        <v>12</v>
      </c>
      <c r="I3328">
        <v>2</v>
      </c>
      <c r="J3328">
        <v>1</v>
      </c>
      <c r="K3328" t="str">
        <f>IF(employee[[#This Row],[LeaveOrNot]]=1, "Leave", "Active")</f>
        <v>Leave</v>
      </c>
    </row>
    <row r="3329" spans="1:11" x14ac:dyDescent="0.25">
      <c r="A3329" t="str" cm="1">
        <f t="array" ref="A3329">"EMP" &amp; TEXT(ROW() - ROW(employee[#Headers]), "0000")</f>
        <v>EMP3328</v>
      </c>
      <c r="B3329" t="s">
        <v>9</v>
      </c>
      <c r="C3329">
        <v>2016</v>
      </c>
      <c r="D3329" t="s">
        <v>10</v>
      </c>
      <c r="E3329">
        <v>3</v>
      </c>
      <c r="F3329">
        <v>39</v>
      </c>
      <c r="G3329" t="s">
        <v>14</v>
      </c>
      <c r="H3329" t="s">
        <v>12</v>
      </c>
      <c r="I3329">
        <v>5</v>
      </c>
      <c r="J3329">
        <v>0</v>
      </c>
      <c r="K3329" t="str">
        <f>IF(employee[[#This Row],[LeaveOrNot]]=1, "Leave", "Active")</f>
        <v>Active</v>
      </c>
    </row>
    <row r="3330" spans="1:11" x14ac:dyDescent="0.25">
      <c r="A3330" t="str" cm="1">
        <f t="array" ref="A3330">"EMP" &amp; TEXT(ROW() - ROW(employee[#Headers]), "0000")</f>
        <v>EMP3329</v>
      </c>
      <c r="B3330" t="s">
        <v>9</v>
      </c>
      <c r="C3330">
        <v>2016</v>
      </c>
      <c r="D3330" t="s">
        <v>10</v>
      </c>
      <c r="E3330">
        <v>3</v>
      </c>
      <c r="F3330">
        <v>41</v>
      </c>
      <c r="G3330" t="s">
        <v>11</v>
      </c>
      <c r="H3330" t="s">
        <v>12</v>
      </c>
      <c r="I3330">
        <v>1</v>
      </c>
      <c r="J3330">
        <v>1</v>
      </c>
      <c r="K3330" t="str">
        <f>IF(employee[[#This Row],[LeaveOrNot]]=1, "Leave", "Active")</f>
        <v>Leave</v>
      </c>
    </row>
    <row r="3331" spans="1:11" x14ac:dyDescent="0.25">
      <c r="A3331" t="str" cm="1">
        <f t="array" ref="A3331">"EMP" &amp; TEXT(ROW() - ROW(employee[#Headers]), "0000")</f>
        <v>EMP3330</v>
      </c>
      <c r="B3331" t="s">
        <v>9</v>
      </c>
      <c r="C3331">
        <v>2017</v>
      </c>
      <c r="D3331" t="s">
        <v>10</v>
      </c>
      <c r="E3331">
        <v>3</v>
      </c>
      <c r="F3331">
        <v>32</v>
      </c>
      <c r="G3331" t="s">
        <v>11</v>
      </c>
      <c r="H3331" t="s">
        <v>12</v>
      </c>
      <c r="I3331">
        <v>5</v>
      </c>
      <c r="J3331">
        <v>0</v>
      </c>
      <c r="K3331" t="str">
        <f>IF(employee[[#This Row],[LeaveOrNot]]=1, "Leave", "Active")</f>
        <v>Active</v>
      </c>
    </row>
    <row r="3332" spans="1:11" x14ac:dyDescent="0.25">
      <c r="A3332" t="str" cm="1">
        <f t="array" ref="A3332">"EMP" &amp; TEXT(ROW() - ROW(employee[#Headers]), "0000")</f>
        <v>EMP3331</v>
      </c>
      <c r="B3332" t="s">
        <v>9</v>
      </c>
      <c r="C3332">
        <v>2014</v>
      </c>
      <c r="D3332" t="s">
        <v>13</v>
      </c>
      <c r="E3332">
        <v>2</v>
      </c>
      <c r="F3332">
        <v>39</v>
      </c>
      <c r="G3332" t="s">
        <v>14</v>
      </c>
      <c r="H3332" t="s">
        <v>12</v>
      </c>
      <c r="I3332">
        <v>5</v>
      </c>
      <c r="J3332">
        <v>1</v>
      </c>
      <c r="K3332" t="str">
        <f>IF(employee[[#This Row],[LeaveOrNot]]=1, "Leave", "Active")</f>
        <v>Leave</v>
      </c>
    </row>
    <row r="3333" spans="1:11" x14ac:dyDescent="0.25">
      <c r="A3333" t="str" cm="1">
        <f t="array" ref="A3333">"EMP" &amp; TEXT(ROW() - ROW(employee[#Headers]), "0000")</f>
        <v>EMP3332</v>
      </c>
      <c r="B3333" t="s">
        <v>9</v>
      </c>
      <c r="C3333">
        <v>2014</v>
      </c>
      <c r="D3333" t="s">
        <v>10</v>
      </c>
      <c r="E3333">
        <v>3</v>
      </c>
      <c r="F3333">
        <v>31</v>
      </c>
      <c r="G3333" t="s">
        <v>11</v>
      </c>
      <c r="H3333" t="s">
        <v>12</v>
      </c>
      <c r="I3333">
        <v>1</v>
      </c>
      <c r="J3333">
        <v>0</v>
      </c>
      <c r="K3333" t="str">
        <f>IF(employee[[#This Row],[LeaveOrNot]]=1, "Leave", "Active")</f>
        <v>Active</v>
      </c>
    </row>
    <row r="3334" spans="1:11" x14ac:dyDescent="0.25">
      <c r="A3334" t="str" cm="1">
        <f t="array" ref="A3334">"EMP" &amp; TEXT(ROW() - ROW(employee[#Headers]), "0000")</f>
        <v>EMP3333</v>
      </c>
      <c r="B3334" t="s">
        <v>9</v>
      </c>
      <c r="C3334">
        <v>2012</v>
      </c>
      <c r="D3334" t="s">
        <v>10</v>
      </c>
      <c r="E3334">
        <v>3</v>
      </c>
      <c r="F3334">
        <v>40</v>
      </c>
      <c r="G3334" t="s">
        <v>11</v>
      </c>
      <c r="H3334" t="s">
        <v>12</v>
      </c>
      <c r="I3334">
        <v>3</v>
      </c>
      <c r="J3334">
        <v>0</v>
      </c>
      <c r="K3334" t="str">
        <f>IF(employee[[#This Row],[LeaveOrNot]]=1, "Leave", "Active")</f>
        <v>Active</v>
      </c>
    </row>
    <row r="3335" spans="1:11" x14ac:dyDescent="0.25">
      <c r="A3335" t="str" cm="1">
        <f t="array" ref="A3335">"EMP" &amp; TEXT(ROW() - ROW(employee[#Headers]), "0000")</f>
        <v>EMP3334</v>
      </c>
      <c r="B3335" t="s">
        <v>16</v>
      </c>
      <c r="C3335">
        <v>2018</v>
      </c>
      <c r="D3335" t="s">
        <v>15</v>
      </c>
      <c r="E3335">
        <v>3</v>
      </c>
      <c r="F3335">
        <v>34</v>
      </c>
      <c r="G3335" t="s">
        <v>11</v>
      </c>
      <c r="H3335" t="s">
        <v>12</v>
      </c>
      <c r="I3335">
        <v>2</v>
      </c>
      <c r="J3335">
        <v>1</v>
      </c>
      <c r="K3335" t="str">
        <f>IF(employee[[#This Row],[LeaveOrNot]]=1, "Leave", "Active")</f>
        <v>Leave</v>
      </c>
    </row>
    <row r="3336" spans="1:11" x14ac:dyDescent="0.25">
      <c r="A3336" t="str" cm="1">
        <f t="array" ref="A3336">"EMP" &amp; TEXT(ROW() - ROW(employee[#Headers]), "0000")</f>
        <v>EMP3335</v>
      </c>
      <c r="B3336" t="s">
        <v>9</v>
      </c>
      <c r="C3336">
        <v>2018</v>
      </c>
      <c r="D3336" t="s">
        <v>15</v>
      </c>
      <c r="E3336">
        <v>3</v>
      </c>
      <c r="F3336">
        <v>37</v>
      </c>
      <c r="G3336" t="s">
        <v>11</v>
      </c>
      <c r="H3336" t="s">
        <v>12</v>
      </c>
      <c r="I3336">
        <v>4</v>
      </c>
      <c r="J3336">
        <v>1</v>
      </c>
      <c r="K3336" t="str">
        <f>IF(employee[[#This Row],[LeaveOrNot]]=1, "Leave", "Active")</f>
        <v>Leave</v>
      </c>
    </row>
    <row r="3337" spans="1:11" x14ac:dyDescent="0.25">
      <c r="A3337" t="str" cm="1">
        <f t="array" ref="A3337">"EMP" &amp; TEXT(ROW() - ROW(employee[#Headers]), "0000")</f>
        <v>EMP3336</v>
      </c>
      <c r="B3337" t="s">
        <v>9</v>
      </c>
      <c r="C3337">
        <v>2016</v>
      </c>
      <c r="D3337" t="s">
        <v>10</v>
      </c>
      <c r="E3337">
        <v>3</v>
      </c>
      <c r="F3337">
        <v>37</v>
      </c>
      <c r="G3337" t="s">
        <v>14</v>
      </c>
      <c r="H3337" t="s">
        <v>12</v>
      </c>
      <c r="I3337">
        <v>0</v>
      </c>
      <c r="J3337">
        <v>0</v>
      </c>
      <c r="K3337" t="str">
        <f>IF(employee[[#This Row],[LeaveOrNot]]=1, "Leave", "Active")</f>
        <v>Active</v>
      </c>
    </row>
    <row r="3338" spans="1:11" x14ac:dyDescent="0.25">
      <c r="A3338" t="str" cm="1">
        <f t="array" ref="A3338">"EMP" &amp; TEXT(ROW() - ROW(employee[#Headers]), "0000")</f>
        <v>EMP3337</v>
      </c>
      <c r="B3338" t="s">
        <v>9</v>
      </c>
      <c r="C3338">
        <v>2014</v>
      </c>
      <c r="D3338" t="s">
        <v>10</v>
      </c>
      <c r="E3338">
        <v>3</v>
      </c>
      <c r="F3338">
        <v>36</v>
      </c>
      <c r="G3338" t="s">
        <v>14</v>
      </c>
      <c r="H3338" t="s">
        <v>12</v>
      </c>
      <c r="I3338">
        <v>3</v>
      </c>
      <c r="J3338">
        <v>0</v>
      </c>
      <c r="K3338" t="str">
        <f>IF(employee[[#This Row],[LeaveOrNot]]=1, "Leave", "Active")</f>
        <v>Active</v>
      </c>
    </row>
    <row r="3339" spans="1:11" x14ac:dyDescent="0.25">
      <c r="A3339" t="str" cm="1">
        <f t="array" ref="A3339">"EMP" &amp; TEXT(ROW() - ROW(employee[#Headers]), "0000")</f>
        <v>EMP3338</v>
      </c>
      <c r="B3339" t="s">
        <v>9</v>
      </c>
      <c r="C3339">
        <v>2015</v>
      </c>
      <c r="D3339" t="s">
        <v>10</v>
      </c>
      <c r="E3339">
        <v>2</v>
      </c>
      <c r="F3339">
        <v>39</v>
      </c>
      <c r="G3339" t="s">
        <v>14</v>
      </c>
      <c r="H3339" t="s">
        <v>12</v>
      </c>
      <c r="I3339">
        <v>0</v>
      </c>
      <c r="J3339">
        <v>1</v>
      </c>
      <c r="K3339" t="str">
        <f>IF(employee[[#This Row],[LeaveOrNot]]=1, "Leave", "Active")</f>
        <v>Leave</v>
      </c>
    </row>
    <row r="3340" spans="1:11" x14ac:dyDescent="0.25">
      <c r="A3340" t="str" cm="1">
        <f t="array" ref="A3340">"EMP" &amp; TEXT(ROW() - ROW(employee[#Headers]), "0000")</f>
        <v>EMP3339</v>
      </c>
      <c r="B3340" t="s">
        <v>9</v>
      </c>
      <c r="C3340">
        <v>2014</v>
      </c>
      <c r="D3340" t="s">
        <v>13</v>
      </c>
      <c r="E3340">
        <v>3</v>
      </c>
      <c r="F3340">
        <v>37</v>
      </c>
      <c r="G3340" t="s">
        <v>11</v>
      </c>
      <c r="H3340" t="s">
        <v>12</v>
      </c>
      <c r="I3340">
        <v>1</v>
      </c>
      <c r="J3340">
        <v>0</v>
      </c>
      <c r="K3340" t="str">
        <f>IF(employee[[#This Row],[LeaveOrNot]]=1, "Leave", "Active")</f>
        <v>Active</v>
      </c>
    </row>
    <row r="3341" spans="1:11" x14ac:dyDescent="0.25">
      <c r="A3341" t="str" cm="1">
        <f t="array" ref="A3341">"EMP" &amp; TEXT(ROW() - ROW(employee[#Headers]), "0000")</f>
        <v>EMP3340</v>
      </c>
      <c r="B3341" t="s">
        <v>16</v>
      </c>
      <c r="C3341">
        <v>2014</v>
      </c>
      <c r="D3341" t="s">
        <v>15</v>
      </c>
      <c r="E3341">
        <v>3</v>
      </c>
      <c r="F3341">
        <v>37</v>
      </c>
      <c r="G3341" t="s">
        <v>11</v>
      </c>
      <c r="H3341" t="s">
        <v>12</v>
      </c>
      <c r="I3341">
        <v>2</v>
      </c>
      <c r="J3341">
        <v>0</v>
      </c>
      <c r="K3341" t="str">
        <f>IF(employee[[#This Row],[LeaveOrNot]]=1, "Leave", "Active")</f>
        <v>Active</v>
      </c>
    </row>
    <row r="3342" spans="1:11" x14ac:dyDescent="0.25">
      <c r="A3342" t="str" cm="1">
        <f t="array" ref="A3342">"EMP" &amp; TEXT(ROW() - ROW(employee[#Headers]), "0000")</f>
        <v>EMP3341</v>
      </c>
      <c r="B3342" t="s">
        <v>16</v>
      </c>
      <c r="C3342">
        <v>2017</v>
      </c>
      <c r="D3342" t="s">
        <v>15</v>
      </c>
      <c r="E3342">
        <v>3</v>
      </c>
      <c r="F3342">
        <v>32</v>
      </c>
      <c r="G3342" t="s">
        <v>11</v>
      </c>
      <c r="H3342" t="s">
        <v>12</v>
      </c>
      <c r="I3342">
        <v>2</v>
      </c>
      <c r="J3342">
        <v>0</v>
      </c>
      <c r="K3342" t="str">
        <f>IF(employee[[#This Row],[LeaveOrNot]]=1, "Leave", "Active")</f>
        <v>Active</v>
      </c>
    </row>
    <row r="3343" spans="1:11" x14ac:dyDescent="0.25">
      <c r="A3343" t="str" cm="1">
        <f t="array" ref="A3343">"EMP" &amp; TEXT(ROW() - ROW(employee[#Headers]), "0000")</f>
        <v>EMP3342</v>
      </c>
      <c r="B3343" t="s">
        <v>9</v>
      </c>
      <c r="C3343">
        <v>2014</v>
      </c>
      <c r="D3343" t="s">
        <v>15</v>
      </c>
      <c r="E3343">
        <v>3</v>
      </c>
      <c r="F3343">
        <v>37</v>
      </c>
      <c r="G3343" t="s">
        <v>11</v>
      </c>
      <c r="H3343" t="s">
        <v>12</v>
      </c>
      <c r="I3343">
        <v>3</v>
      </c>
      <c r="J3343">
        <v>0</v>
      </c>
      <c r="K3343" t="str">
        <f>IF(employee[[#This Row],[LeaveOrNot]]=1, "Leave", "Active")</f>
        <v>Active</v>
      </c>
    </row>
    <row r="3344" spans="1:11" x14ac:dyDescent="0.25">
      <c r="A3344" t="str" cm="1">
        <f t="array" ref="A3344">"EMP" &amp; TEXT(ROW() - ROW(employee[#Headers]), "0000")</f>
        <v>EMP3343</v>
      </c>
      <c r="B3344" t="s">
        <v>9</v>
      </c>
      <c r="C3344">
        <v>2017</v>
      </c>
      <c r="D3344" t="s">
        <v>10</v>
      </c>
      <c r="E3344">
        <v>3</v>
      </c>
      <c r="F3344">
        <v>36</v>
      </c>
      <c r="G3344" t="s">
        <v>14</v>
      </c>
      <c r="H3344" t="s">
        <v>12</v>
      </c>
      <c r="I3344">
        <v>3</v>
      </c>
      <c r="J3344">
        <v>0</v>
      </c>
      <c r="K3344" t="str">
        <f>IF(employee[[#This Row],[LeaveOrNot]]=1, "Leave", "Active")</f>
        <v>Active</v>
      </c>
    </row>
    <row r="3345" spans="1:11" x14ac:dyDescent="0.25">
      <c r="A3345" t="str" cm="1">
        <f t="array" ref="A3345">"EMP" &amp; TEXT(ROW() - ROW(employee[#Headers]), "0000")</f>
        <v>EMP3344</v>
      </c>
      <c r="B3345" t="s">
        <v>9</v>
      </c>
      <c r="C3345">
        <v>2015</v>
      </c>
      <c r="D3345" t="s">
        <v>13</v>
      </c>
      <c r="E3345">
        <v>2</v>
      </c>
      <c r="F3345">
        <v>40</v>
      </c>
      <c r="G3345" t="s">
        <v>14</v>
      </c>
      <c r="H3345" t="s">
        <v>12</v>
      </c>
      <c r="I3345">
        <v>2</v>
      </c>
      <c r="J3345">
        <v>1</v>
      </c>
      <c r="K3345" t="str">
        <f>IF(employee[[#This Row],[LeaveOrNot]]=1, "Leave", "Active")</f>
        <v>Leave</v>
      </c>
    </row>
    <row r="3346" spans="1:11" x14ac:dyDescent="0.25">
      <c r="A3346" t="str" cm="1">
        <f t="array" ref="A3346">"EMP" &amp; TEXT(ROW() - ROW(employee[#Headers]), "0000")</f>
        <v>EMP3345</v>
      </c>
      <c r="B3346" t="s">
        <v>9</v>
      </c>
      <c r="C3346">
        <v>2014</v>
      </c>
      <c r="D3346" t="s">
        <v>10</v>
      </c>
      <c r="E3346">
        <v>3</v>
      </c>
      <c r="F3346">
        <v>40</v>
      </c>
      <c r="G3346" t="s">
        <v>11</v>
      </c>
      <c r="H3346" t="s">
        <v>12</v>
      </c>
      <c r="I3346">
        <v>0</v>
      </c>
      <c r="J3346">
        <v>0</v>
      </c>
      <c r="K3346" t="str">
        <f>IF(employee[[#This Row],[LeaveOrNot]]=1, "Leave", "Active")</f>
        <v>Active</v>
      </c>
    </row>
    <row r="3347" spans="1:11" x14ac:dyDescent="0.25">
      <c r="A3347" t="str" cm="1">
        <f t="array" ref="A3347">"EMP" &amp; TEXT(ROW() - ROW(employee[#Headers]), "0000")</f>
        <v>EMP3346</v>
      </c>
      <c r="B3347" t="s">
        <v>9</v>
      </c>
      <c r="C3347">
        <v>2012</v>
      </c>
      <c r="D3347" t="s">
        <v>13</v>
      </c>
      <c r="E3347">
        <v>3</v>
      </c>
      <c r="F3347">
        <v>32</v>
      </c>
      <c r="G3347" t="s">
        <v>11</v>
      </c>
      <c r="H3347" t="s">
        <v>12</v>
      </c>
      <c r="I3347">
        <v>3</v>
      </c>
      <c r="J3347">
        <v>0</v>
      </c>
      <c r="K3347" t="str">
        <f>IF(employee[[#This Row],[LeaveOrNot]]=1, "Leave", "Active")</f>
        <v>Active</v>
      </c>
    </row>
    <row r="3348" spans="1:11" x14ac:dyDescent="0.25">
      <c r="A3348" t="str" cm="1">
        <f t="array" ref="A3348">"EMP" &amp; TEXT(ROW() - ROW(employee[#Headers]), "0000")</f>
        <v>EMP3347</v>
      </c>
      <c r="B3348" t="s">
        <v>9</v>
      </c>
      <c r="C3348">
        <v>2012</v>
      </c>
      <c r="D3348" t="s">
        <v>10</v>
      </c>
      <c r="E3348">
        <v>3</v>
      </c>
      <c r="F3348">
        <v>37</v>
      </c>
      <c r="G3348" t="s">
        <v>11</v>
      </c>
      <c r="H3348" t="s">
        <v>12</v>
      </c>
      <c r="I3348">
        <v>3</v>
      </c>
      <c r="J3348">
        <v>1</v>
      </c>
      <c r="K3348" t="str">
        <f>IF(employee[[#This Row],[LeaveOrNot]]=1, "Leave", "Active")</f>
        <v>Leave</v>
      </c>
    </row>
    <row r="3349" spans="1:11" x14ac:dyDescent="0.25">
      <c r="A3349" t="str" cm="1">
        <f t="array" ref="A3349">"EMP" &amp; TEXT(ROW() - ROW(employee[#Headers]), "0000")</f>
        <v>EMP3348</v>
      </c>
      <c r="B3349" t="s">
        <v>9</v>
      </c>
      <c r="C3349">
        <v>2017</v>
      </c>
      <c r="D3349" t="s">
        <v>13</v>
      </c>
      <c r="E3349">
        <v>3</v>
      </c>
      <c r="F3349">
        <v>40</v>
      </c>
      <c r="G3349" t="s">
        <v>14</v>
      </c>
      <c r="H3349" t="s">
        <v>12</v>
      </c>
      <c r="I3349">
        <v>1</v>
      </c>
      <c r="J3349">
        <v>1</v>
      </c>
      <c r="K3349" t="str">
        <f>IF(employee[[#This Row],[LeaveOrNot]]=1, "Leave", "Active")</f>
        <v>Leave</v>
      </c>
    </row>
    <row r="3350" spans="1:11" x14ac:dyDescent="0.25">
      <c r="A3350" t="str" cm="1">
        <f t="array" ref="A3350">"EMP" &amp; TEXT(ROW() - ROW(employee[#Headers]), "0000")</f>
        <v>EMP3349</v>
      </c>
      <c r="B3350" t="s">
        <v>9</v>
      </c>
      <c r="C3350">
        <v>2014</v>
      </c>
      <c r="D3350" t="s">
        <v>13</v>
      </c>
      <c r="E3350">
        <v>3</v>
      </c>
      <c r="F3350">
        <v>40</v>
      </c>
      <c r="G3350" t="s">
        <v>11</v>
      </c>
      <c r="H3350" t="s">
        <v>12</v>
      </c>
      <c r="I3350">
        <v>5</v>
      </c>
      <c r="J3350">
        <v>0</v>
      </c>
      <c r="K3350" t="str">
        <f>IF(employee[[#This Row],[LeaveOrNot]]=1, "Leave", "Active")</f>
        <v>Active</v>
      </c>
    </row>
    <row r="3351" spans="1:11" x14ac:dyDescent="0.25">
      <c r="A3351" t="str" cm="1">
        <f t="array" ref="A3351">"EMP" &amp; TEXT(ROW() - ROW(employee[#Headers]), "0000")</f>
        <v>EMP3350</v>
      </c>
      <c r="B3351" t="s">
        <v>9</v>
      </c>
      <c r="C3351">
        <v>2017</v>
      </c>
      <c r="D3351" t="s">
        <v>10</v>
      </c>
      <c r="E3351">
        <v>3</v>
      </c>
      <c r="F3351">
        <v>34</v>
      </c>
      <c r="G3351" t="s">
        <v>14</v>
      </c>
      <c r="H3351" t="s">
        <v>17</v>
      </c>
      <c r="I3351">
        <v>0</v>
      </c>
      <c r="J3351">
        <v>0</v>
      </c>
      <c r="K3351" t="str">
        <f>IF(employee[[#This Row],[LeaveOrNot]]=1, "Leave", "Active")</f>
        <v>Active</v>
      </c>
    </row>
    <row r="3352" spans="1:11" x14ac:dyDescent="0.25">
      <c r="A3352" t="str" cm="1">
        <f t="array" ref="A3352">"EMP" &amp; TEXT(ROW() - ROW(employee[#Headers]), "0000")</f>
        <v>EMP3351</v>
      </c>
      <c r="B3352" t="s">
        <v>9</v>
      </c>
      <c r="C3352">
        <v>2012</v>
      </c>
      <c r="D3352" t="s">
        <v>10</v>
      </c>
      <c r="E3352">
        <v>3</v>
      </c>
      <c r="F3352">
        <v>37</v>
      </c>
      <c r="G3352" t="s">
        <v>11</v>
      </c>
      <c r="H3352" t="s">
        <v>12</v>
      </c>
      <c r="I3352">
        <v>3</v>
      </c>
      <c r="J3352">
        <v>0</v>
      </c>
      <c r="K3352" t="str">
        <f>IF(employee[[#This Row],[LeaveOrNot]]=1, "Leave", "Active")</f>
        <v>Active</v>
      </c>
    </row>
    <row r="3353" spans="1:11" x14ac:dyDescent="0.25">
      <c r="A3353" t="str" cm="1">
        <f t="array" ref="A3353">"EMP" &amp; TEXT(ROW() - ROW(employee[#Headers]), "0000")</f>
        <v>EMP3352</v>
      </c>
      <c r="B3353" t="s">
        <v>9</v>
      </c>
      <c r="C3353">
        <v>2017</v>
      </c>
      <c r="D3353" t="s">
        <v>10</v>
      </c>
      <c r="E3353">
        <v>3</v>
      </c>
      <c r="F3353">
        <v>35</v>
      </c>
      <c r="G3353" t="s">
        <v>11</v>
      </c>
      <c r="H3353" t="s">
        <v>12</v>
      </c>
      <c r="I3353">
        <v>3</v>
      </c>
      <c r="J3353">
        <v>0</v>
      </c>
      <c r="K3353" t="str">
        <f>IF(employee[[#This Row],[LeaveOrNot]]=1, "Leave", "Active")</f>
        <v>Active</v>
      </c>
    </row>
    <row r="3354" spans="1:11" x14ac:dyDescent="0.25">
      <c r="A3354" t="str" cm="1">
        <f t="array" ref="A3354">"EMP" &amp; TEXT(ROW() - ROW(employee[#Headers]), "0000")</f>
        <v>EMP3353</v>
      </c>
      <c r="B3354" t="s">
        <v>9</v>
      </c>
      <c r="C3354">
        <v>2017</v>
      </c>
      <c r="D3354" t="s">
        <v>13</v>
      </c>
      <c r="E3354">
        <v>3</v>
      </c>
      <c r="F3354">
        <v>37</v>
      </c>
      <c r="G3354" t="s">
        <v>14</v>
      </c>
      <c r="H3354" t="s">
        <v>12</v>
      </c>
      <c r="I3354">
        <v>2</v>
      </c>
      <c r="J3354">
        <v>0</v>
      </c>
      <c r="K3354" t="str">
        <f>IF(employee[[#This Row],[LeaveOrNot]]=1, "Leave", "Active")</f>
        <v>Active</v>
      </c>
    </row>
    <row r="3355" spans="1:11" x14ac:dyDescent="0.25">
      <c r="A3355" t="str" cm="1">
        <f t="array" ref="A3355">"EMP" &amp; TEXT(ROW() - ROW(employee[#Headers]), "0000")</f>
        <v>EMP3354</v>
      </c>
      <c r="B3355" t="s">
        <v>9</v>
      </c>
      <c r="C3355">
        <v>2012</v>
      </c>
      <c r="D3355" t="s">
        <v>15</v>
      </c>
      <c r="E3355">
        <v>3</v>
      </c>
      <c r="F3355">
        <v>35</v>
      </c>
      <c r="G3355" t="s">
        <v>14</v>
      </c>
      <c r="H3355" t="s">
        <v>12</v>
      </c>
      <c r="I3355">
        <v>2</v>
      </c>
      <c r="J3355">
        <v>0</v>
      </c>
      <c r="K3355" t="str">
        <f>IF(employee[[#This Row],[LeaveOrNot]]=1, "Leave", "Active")</f>
        <v>Active</v>
      </c>
    </row>
    <row r="3356" spans="1:11" x14ac:dyDescent="0.25">
      <c r="A3356" t="str" cm="1">
        <f t="array" ref="A3356">"EMP" &amp; TEXT(ROW() - ROW(employee[#Headers]), "0000")</f>
        <v>EMP3355</v>
      </c>
      <c r="B3356" t="s">
        <v>9</v>
      </c>
      <c r="C3356">
        <v>2014</v>
      </c>
      <c r="D3356" t="s">
        <v>10</v>
      </c>
      <c r="E3356">
        <v>3</v>
      </c>
      <c r="F3356">
        <v>31</v>
      </c>
      <c r="G3356" t="s">
        <v>11</v>
      </c>
      <c r="H3356" t="s">
        <v>12</v>
      </c>
      <c r="I3356">
        <v>0</v>
      </c>
      <c r="J3356">
        <v>1</v>
      </c>
      <c r="K3356" t="str">
        <f>IF(employee[[#This Row],[LeaveOrNot]]=1, "Leave", "Active")</f>
        <v>Leave</v>
      </c>
    </row>
    <row r="3357" spans="1:11" x14ac:dyDescent="0.25">
      <c r="A3357" t="str" cm="1">
        <f t="array" ref="A3357">"EMP" &amp; TEXT(ROW() - ROW(employee[#Headers]), "0000")</f>
        <v>EMP3356</v>
      </c>
      <c r="B3357" t="s">
        <v>9</v>
      </c>
      <c r="C3357">
        <v>2016</v>
      </c>
      <c r="D3357" t="s">
        <v>10</v>
      </c>
      <c r="E3357">
        <v>3</v>
      </c>
      <c r="F3357">
        <v>41</v>
      </c>
      <c r="G3357" t="s">
        <v>11</v>
      </c>
      <c r="H3357" t="s">
        <v>12</v>
      </c>
      <c r="I3357">
        <v>4</v>
      </c>
      <c r="J3357">
        <v>0</v>
      </c>
      <c r="K3357" t="str">
        <f>IF(employee[[#This Row],[LeaveOrNot]]=1, "Leave", "Active")</f>
        <v>Active</v>
      </c>
    </row>
    <row r="3358" spans="1:11" x14ac:dyDescent="0.25">
      <c r="A3358" t="str" cm="1">
        <f t="array" ref="A3358">"EMP" &amp; TEXT(ROW() - ROW(employee[#Headers]), "0000")</f>
        <v>EMP3357</v>
      </c>
      <c r="B3358" t="s">
        <v>16</v>
      </c>
      <c r="C3358">
        <v>2017</v>
      </c>
      <c r="D3358" t="s">
        <v>15</v>
      </c>
      <c r="E3358">
        <v>3</v>
      </c>
      <c r="F3358">
        <v>37</v>
      </c>
      <c r="G3358" t="s">
        <v>14</v>
      </c>
      <c r="H3358" t="s">
        <v>12</v>
      </c>
      <c r="I3358">
        <v>3</v>
      </c>
      <c r="J3358">
        <v>0</v>
      </c>
      <c r="K3358" t="str">
        <f>IF(employee[[#This Row],[LeaveOrNot]]=1, "Leave", "Active")</f>
        <v>Active</v>
      </c>
    </row>
    <row r="3359" spans="1:11" x14ac:dyDescent="0.25">
      <c r="A3359" t="str" cm="1">
        <f t="array" ref="A3359">"EMP" &amp; TEXT(ROW() - ROW(employee[#Headers]), "0000")</f>
        <v>EMP3358</v>
      </c>
      <c r="B3359" t="s">
        <v>9</v>
      </c>
      <c r="C3359">
        <v>2018</v>
      </c>
      <c r="D3359" t="s">
        <v>13</v>
      </c>
      <c r="E3359">
        <v>3</v>
      </c>
      <c r="F3359">
        <v>40</v>
      </c>
      <c r="G3359" t="s">
        <v>11</v>
      </c>
      <c r="H3359" t="s">
        <v>12</v>
      </c>
      <c r="I3359">
        <v>0</v>
      </c>
      <c r="J3359">
        <v>1</v>
      </c>
      <c r="K3359" t="str">
        <f>IF(employee[[#This Row],[LeaveOrNot]]=1, "Leave", "Active")</f>
        <v>Leave</v>
      </c>
    </row>
    <row r="3360" spans="1:11" x14ac:dyDescent="0.25">
      <c r="A3360" t="str" cm="1">
        <f t="array" ref="A3360">"EMP" &amp; TEXT(ROW() - ROW(employee[#Headers]), "0000")</f>
        <v>EMP3359</v>
      </c>
      <c r="B3360" t="s">
        <v>9</v>
      </c>
      <c r="C3360">
        <v>2018</v>
      </c>
      <c r="D3360" t="s">
        <v>10</v>
      </c>
      <c r="E3360">
        <v>1</v>
      </c>
      <c r="F3360">
        <v>36</v>
      </c>
      <c r="G3360" t="s">
        <v>11</v>
      </c>
      <c r="H3360" t="s">
        <v>17</v>
      </c>
      <c r="I3360">
        <v>1</v>
      </c>
      <c r="J3360">
        <v>0</v>
      </c>
      <c r="K3360" t="str">
        <f>IF(employee[[#This Row],[LeaveOrNot]]=1, "Leave", "Active")</f>
        <v>Active</v>
      </c>
    </row>
    <row r="3361" spans="1:11" x14ac:dyDescent="0.25">
      <c r="A3361" t="str" cm="1">
        <f t="array" ref="A3361">"EMP" &amp; TEXT(ROW() - ROW(employee[#Headers]), "0000")</f>
        <v>EMP3360</v>
      </c>
      <c r="B3361" t="s">
        <v>18</v>
      </c>
      <c r="C3361">
        <v>2018</v>
      </c>
      <c r="D3361" t="s">
        <v>15</v>
      </c>
      <c r="E3361">
        <v>3</v>
      </c>
      <c r="F3361">
        <v>37</v>
      </c>
      <c r="G3361" t="s">
        <v>14</v>
      </c>
      <c r="H3361" t="s">
        <v>12</v>
      </c>
      <c r="I3361">
        <v>2</v>
      </c>
      <c r="J3361">
        <v>1</v>
      </c>
      <c r="K3361" t="str">
        <f>IF(employee[[#This Row],[LeaveOrNot]]=1, "Leave", "Active")</f>
        <v>Leave</v>
      </c>
    </row>
    <row r="3362" spans="1:11" x14ac:dyDescent="0.25">
      <c r="A3362" t="str" cm="1">
        <f t="array" ref="A3362">"EMP" &amp; TEXT(ROW() - ROW(employee[#Headers]), "0000")</f>
        <v>EMP3361</v>
      </c>
      <c r="B3362" t="s">
        <v>9</v>
      </c>
      <c r="C3362">
        <v>2014</v>
      </c>
      <c r="D3362" t="s">
        <v>10</v>
      </c>
      <c r="E3362">
        <v>3</v>
      </c>
      <c r="F3362">
        <v>40</v>
      </c>
      <c r="G3362" t="s">
        <v>14</v>
      </c>
      <c r="H3362" t="s">
        <v>12</v>
      </c>
      <c r="I3362">
        <v>0</v>
      </c>
      <c r="J3362">
        <v>0</v>
      </c>
      <c r="K3362" t="str">
        <f>IF(employee[[#This Row],[LeaveOrNot]]=1, "Leave", "Active")</f>
        <v>Active</v>
      </c>
    </row>
    <row r="3363" spans="1:11" x14ac:dyDescent="0.25">
      <c r="A3363" t="str" cm="1">
        <f t="array" ref="A3363">"EMP" &amp; TEXT(ROW() - ROW(employee[#Headers]), "0000")</f>
        <v>EMP3362</v>
      </c>
      <c r="B3363" t="s">
        <v>9</v>
      </c>
      <c r="C3363">
        <v>2017</v>
      </c>
      <c r="D3363" t="s">
        <v>10</v>
      </c>
      <c r="E3363">
        <v>3</v>
      </c>
      <c r="F3363">
        <v>34</v>
      </c>
      <c r="G3363" t="s">
        <v>11</v>
      </c>
      <c r="H3363" t="s">
        <v>12</v>
      </c>
      <c r="I3363">
        <v>3</v>
      </c>
      <c r="J3363">
        <v>0</v>
      </c>
      <c r="K3363" t="str">
        <f>IF(employee[[#This Row],[LeaveOrNot]]=1, "Leave", "Active")</f>
        <v>Active</v>
      </c>
    </row>
    <row r="3364" spans="1:11" x14ac:dyDescent="0.25">
      <c r="A3364" t="str" cm="1">
        <f t="array" ref="A3364">"EMP" &amp; TEXT(ROW() - ROW(employee[#Headers]), "0000")</f>
        <v>EMP3363</v>
      </c>
      <c r="B3364" t="s">
        <v>9</v>
      </c>
      <c r="C3364">
        <v>2018</v>
      </c>
      <c r="D3364" t="s">
        <v>13</v>
      </c>
      <c r="E3364">
        <v>3</v>
      </c>
      <c r="F3364">
        <v>37</v>
      </c>
      <c r="G3364" t="s">
        <v>11</v>
      </c>
      <c r="H3364" t="s">
        <v>12</v>
      </c>
      <c r="I3364">
        <v>5</v>
      </c>
      <c r="J3364">
        <v>1</v>
      </c>
      <c r="K3364" t="str">
        <f>IF(employee[[#This Row],[LeaveOrNot]]=1, "Leave", "Active")</f>
        <v>Leave</v>
      </c>
    </row>
    <row r="3365" spans="1:11" x14ac:dyDescent="0.25">
      <c r="A3365" t="str" cm="1">
        <f t="array" ref="A3365">"EMP" &amp; TEXT(ROW() - ROW(employee[#Headers]), "0000")</f>
        <v>EMP3364</v>
      </c>
      <c r="B3365" t="s">
        <v>9</v>
      </c>
      <c r="C3365">
        <v>2016</v>
      </c>
      <c r="D3365" t="s">
        <v>13</v>
      </c>
      <c r="E3365">
        <v>3</v>
      </c>
      <c r="F3365">
        <v>38</v>
      </c>
      <c r="G3365" t="s">
        <v>11</v>
      </c>
      <c r="H3365" t="s">
        <v>12</v>
      </c>
      <c r="I3365">
        <v>0</v>
      </c>
      <c r="J3365">
        <v>0</v>
      </c>
      <c r="K3365" t="str">
        <f>IF(employee[[#This Row],[LeaveOrNot]]=1, "Leave", "Active")</f>
        <v>Active</v>
      </c>
    </row>
    <row r="3366" spans="1:11" x14ac:dyDescent="0.25">
      <c r="A3366" t="str" cm="1">
        <f t="array" ref="A3366">"EMP" &amp; TEXT(ROW() - ROW(employee[#Headers]), "0000")</f>
        <v>EMP3365</v>
      </c>
      <c r="B3366" t="s">
        <v>9</v>
      </c>
      <c r="C3366">
        <v>2017</v>
      </c>
      <c r="D3366" t="s">
        <v>10</v>
      </c>
      <c r="E3366">
        <v>2</v>
      </c>
      <c r="F3366">
        <v>37</v>
      </c>
      <c r="G3366" t="s">
        <v>11</v>
      </c>
      <c r="H3366" t="s">
        <v>12</v>
      </c>
      <c r="I3366">
        <v>2</v>
      </c>
      <c r="J3366">
        <v>1</v>
      </c>
      <c r="K3366" t="str">
        <f>IF(employee[[#This Row],[LeaveOrNot]]=1, "Leave", "Active")</f>
        <v>Leave</v>
      </c>
    </row>
    <row r="3367" spans="1:11" x14ac:dyDescent="0.25">
      <c r="A3367" t="str" cm="1">
        <f t="array" ref="A3367">"EMP" &amp; TEXT(ROW() - ROW(employee[#Headers]), "0000")</f>
        <v>EMP3366</v>
      </c>
      <c r="B3367" t="s">
        <v>9</v>
      </c>
      <c r="C3367">
        <v>2016</v>
      </c>
      <c r="D3367" t="s">
        <v>13</v>
      </c>
      <c r="E3367">
        <v>3</v>
      </c>
      <c r="F3367">
        <v>32</v>
      </c>
      <c r="G3367" t="s">
        <v>11</v>
      </c>
      <c r="H3367" t="s">
        <v>12</v>
      </c>
      <c r="I3367">
        <v>1</v>
      </c>
      <c r="J3367">
        <v>1</v>
      </c>
      <c r="K3367" t="str">
        <f>IF(employee[[#This Row],[LeaveOrNot]]=1, "Leave", "Active")</f>
        <v>Leave</v>
      </c>
    </row>
    <row r="3368" spans="1:11" x14ac:dyDescent="0.25">
      <c r="A3368" t="str" cm="1">
        <f t="array" ref="A3368">"EMP" &amp; TEXT(ROW() - ROW(employee[#Headers]), "0000")</f>
        <v>EMP3367</v>
      </c>
      <c r="B3368" t="s">
        <v>9</v>
      </c>
      <c r="C3368">
        <v>2016</v>
      </c>
      <c r="D3368" t="s">
        <v>10</v>
      </c>
      <c r="E3368">
        <v>3</v>
      </c>
      <c r="F3368">
        <v>31</v>
      </c>
      <c r="G3368" t="s">
        <v>11</v>
      </c>
      <c r="H3368" t="s">
        <v>12</v>
      </c>
      <c r="I3368">
        <v>3</v>
      </c>
      <c r="J3368">
        <v>0</v>
      </c>
      <c r="K3368" t="str">
        <f>IF(employee[[#This Row],[LeaveOrNot]]=1, "Leave", "Active")</f>
        <v>Active</v>
      </c>
    </row>
    <row r="3369" spans="1:11" x14ac:dyDescent="0.25">
      <c r="A3369" t="str" cm="1">
        <f t="array" ref="A3369">"EMP" &amp; TEXT(ROW() - ROW(employee[#Headers]), "0000")</f>
        <v>EMP3368</v>
      </c>
      <c r="B3369" t="s">
        <v>9</v>
      </c>
      <c r="C3369">
        <v>2013</v>
      </c>
      <c r="D3369" t="s">
        <v>10</v>
      </c>
      <c r="E3369">
        <v>1</v>
      </c>
      <c r="F3369">
        <v>40</v>
      </c>
      <c r="G3369" t="s">
        <v>11</v>
      </c>
      <c r="H3369" t="s">
        <v>12</v>
      </c>
      <c r="I3369">
        <v>2</v>
      </c>
      <c r="J3369">
        <v>0</v>
      </c>
      <c r="K3369" t="str">
        <f>IF(employee[[#This Row],[LeaveOrNot]]=1, "Leave", "Active")</f>
        <v>Active</v>
      </c>
    </row>
    <row r="3370" spans="1:11" x14ac:dyDescent="0.25">
      <c r="A3370" t="str" cm="1">
        <f t="array" ref="A3370">"EMP" &amp; TEXT(ROW() - ROW(employee[#Headers]), "0000")</f>
        <v>EMP3369</v>
      </c>
      <c r="B3370" t="s">
        <v>9</v>
      </c>
      <c r="C3370">
        <v>2017</v>
      </c>
      <c r="D3370" t="s">
        <v>10</v>
      </c>
      <c r="E3370">
        <v>3</v>
      </c>
      <c r="F3370">
        <v>40</v>
      </c>
      <c r="G3370" t="s">
        <v>14</v>
      </c>
      <c r="H3370" t="s">
        <v>12</v>
      </c>
      <c r="I3370">
        <v>4</v>
      </c>
      <c r="J3370">
        <v>0</v>
      </c>
      <c r="K3370" t="str">
        <f>IF(employee[[#This Row],[LeaveOrNot]]=1, "Leave", "Active")</f>
        <v>Active</v>
      </c>
    </row>
    <row r="3371" spans="1:11" x14ac:dyDescent="0.25">
      <c r="A3371" t="str" cm="1">
        <f t="array" ref="A3371">"EMP" &amp; TEXT(ROW() - ROW(employee[#Headers]), "0000")</f>
        <v>EMP3370</v>
      </c>
      <c r="B3371" t="s">
        <v>9</v>
      </c>
      <c r="C3371">
        <v>2015</v>
      </c>
      <c r="D3371" t="s">
        <v>10</v>
      </c>
      <c r="E3371">
        <v>3</v>
      </c>
      <c r="F3371">
        <v>31</v>
      </c>
      <c r="G3371" t="s">
        <v>11</v>
      </c>
      <c r="H3371" t="s">
        <v>12</v>
      </c>
      <c r="I3371">
        <v>1</v>
      </c>
      <c r="J3371">
        <v>0</v>
      </c>
      <c r="K3371" t="str">
        <f>IF(employee[[#This Row],[LeaveOrNot]]=1, "Leave", "Active")</f>
        <v>Active</v>
      </c>
    </row>
    <row r="3372" spans="1:11" x14ac:dyDescent="0.25">
      <c r="A3372" t="str" cm="1">
        <f t="array" ref="A3372">"EMP" &amp; TEXT(ROW() - ROW(employee[#Headers]), "0000")</f>
        <v>EMP3371</v>
      </c>
      <c r="B3372" t="s">
        <v>16</v>
      </c>
      <c r="C3372">
        <v>2017</v>
      </c>
      <c r="D3372" t="s">
        <v>13</v>
      </c>
      <c r="E3372">
        <v>2</v>
      </c>
      <c r="F3372">
        <v>36</v>
      </c>
      <c r="G3372" t="s">
        <v>11</v>
      </c>
      <c r="H3372" t="s">
        <v>12</v>
      </c>
      <c r="I3372">
        <v>2</v>
      </c>
      <c r="J3372">
        <v>0</v>
      </c>
      <c r="K3372" t="str">
        <f>IF(employee[[#This Row],[LeaveOrNot]]=1, "Leave", "Active")</f>
        <v>Active</v>
      </c>
    </row>
    <row r="3373" spans="1:11" x14ac:dyDescent="0.25">
      <c r="A3373" t="str" cm="1">
        <f t="array" ref="A3373">"EMP" &amp; TEXT(ROW() - ROW(employee[#Headers]), "0000")</f>
        <v>EMP3372</v>
      </c>
      <c r="B3373" t="s">
        <v>9</v>
      </c>
      <c r="C3373">
        <v>2017</v>
      </c>
      <c r="D3373" t="s">
        <v>10</v>
      </c>
      <c r="E3373">
        <v>3</v>
      </c>
      <c r="F3373">
        <v>38</v>
      </c>
      <c r="G3373" t="s">
        <v>11</v>
      </c>
      <c r="H3373" t="s">
        <v>17</v>
      </c>
      <c r="I3373">
        <v>2</v>
      </c>
      <c r="J3373">
        <v>0</v>
      </c>
      <c r="K3373" t="str">
        <f>IF(employee[[#This Row],[LeaveOrNot]]=1, "Leave", "Active")</f>
        <v>Active</v>
      </c>
    </row>
    <row r="3374" spans="1:11" x14ac:dyDescent="0.25">
      <c r="A3374" t="str" cm="1">
        <f t="array" ref="A3374">"EMP" &amp; TEXT(ROW() - ROW(employee[#Headers]), "0000")</f>
        <v>EMP3373</v>
      </c>
      <c r="B3374" t="s">
        <v>9</v>
      </c>
      <c r="C3374">
        <v>2014</v>
      </c>
      <c r="D3374" t="s">
        <v>13</v>
      </c>
      <c r="E3374">
        <v>3</v>
      </c>
      <c r="F3374">
        <v>37</v>
      </c>
      <c r="G3374" t="s">
        <v>14</v>
      </c>
      <c r="H3374" t="s">
        <v>12</v>
      </c>
      <c r="I3374">
        <v>5</v>
      </c>
      <c r="J3374">
        <v>1</v>
      </c>
      <c r="K3374" t="str">
        <f>IF(employee[[#This Row],[LeaveOrNot]]=1, "Leave", "Active")</f>
        <v>Leave</v>
      </c>
    </row>
    <row r="3375" spans="1:11" x14ac:dyDescent="0.25">
      <c r="A3375" t="str" cm="1">
        <f t="array" ref="A3375">"EMP" &amp; TEXT(ROW() - ROW(employee[#Headers]), "0000")</f>
        <v>EMP3374</v>
      </c>
      <c r="B3375" t="s">
        <v>9</v>
      </c>
      <c r="C3375">
        <v>2014</v>
      </c>
      <c r="D3375" t="s">
        <v>13</v>
      </c>
      <c r="E3375">
        <v>3</v>
      </c>
      <c r="F3375">
        <v>34</v>
      </c>
      <c r="G3375" t="s">
        <v>14</v>
      </c>
      <c r="H3375" t="s">
        <v>12</v>
      </c>
      <c r="I3375">
        <v>2</v>
      </c>
      <c r="J3375">
        <v>1</v>
      </c>
      <c r="K3375" t="str">
        <f>IF(employee[[#This Row],[LeaveOrNot]]=1, "Leave", "Active")</f>
        <v>Leave</v>
      </c>
    </row>
    <row r="3376" spans="1:11" x14ac:dyDescent="0.25">
      <c r="A3376" t="str" cm="1">
        <f t="array" ref="A3376">"EMP" &amp; TEXT(ROW() - ROW(employee[#Headers]), "0000")</f>
        <v>EMP3375</v>
      </c>
      <c r="B3376" t="s">
        <v>9</v>
      </c>
      <c r="C3376">
        <v>2013</v>
      </c>
      <c r="D3376" t="s">
        <v>10</v>
      </c>
      <c r="E3376">
        <v>3</v>
      </c>
      <c r="F3376">
        <v>41</v>
      </c>
      <c r="G3376" t="s">
        <v>11</v>
      </c>
      <c r="H3376" t="s">
        <v>17</v>
      </c>
      <c r="I3376">
        <v>2</v>
      </c>
      <c r="J3376">
        <v>1</v>
      </c>
      <c r="K3376" t="str">
        <f>IF(employee[[#This Row],[LeaveOrNot]]=1, "Leave", "Active")</f>
        <v>Leave</v>
      </c>
    </row>
    <row r="3377" spans="1:11" x14ac:dyDescent="0.25">
      <c r="A3377" t="str" cm="1">
        <f t="array" ref="A3377">"EMP" &amp; TEXT(ROW() - ROW(employee[#Headers]), "0000")</f>
        <v>EMP3376</v>
      </c>
      <c r="B3377" t="s">
        <v>9</v>
      </c>
      <c r="C3377">
        <v>2015</v>
      </c>
      <c r="D3377" t="s">
        <v>13</v>
      </c>
      <c r="E3377">
        <v>2</v>
      </c>
      <c r="F3377">
        <v>32</v>
      </c>
      <c r="G3377" t="s">
        <v>14</v>
      </c>
      <c r="H3377" t="s">
        <v>12</v>
      </c>
      <c r="I3377">
        <v>3</v>
      </c>
      <c r="J3377">
        <v>1</v>
      </c>
      <c r="K3377" t="str">
        <f>IF(employee[[#This Row],[LeaveOrNot]]=1, "Leave", "Active")</f>
        <v>Leave</v>
      </c>
    </row>
    <row r="3378" spans="1:11" x14ac:dyDescent="0.25">
      <c r="A3378" t="str" cm="1">
        <f t="array" ref="A3378">"EMP" &amp; TEXT(ROW() - ROW(employee[#Headers]), "0000")</f>
        <v>EMP3377</v>
      </c>
      <c r="B3378" t="s">
        <v>9</v>
      </c>
      <c r="C3378">
        <v>2015</v>
      </c>
      <c r="D3378" t="s">
        <v>13</v>
      </c>
      <c r="E3378">
        <v>3</v>
      </c>
      <c r="F3378">
        <v>34</v>
      </c>
      <c r="G3378" t="s">
        <v>11</v>
      </c>
      <c r="H3378" t="s">
        <v>12</v>
      </c>
      <c r="I3378">
        <v>5</v>
      </c>
      <c r="J3378">
        <v>0</v>
      </c>
      <c r="K3378" t="str">
        <f>IF(employee[[#This Row],[LeaveOrNot]]=1, "Leave", "Active")</f>
        <v>Active</v>
      </c>
    </row>
    <row r="3379" spans="1:11" x14ac:dyDescent="0.25">
      <c r="A3379" t="str" cm="1">
        <f t="array" ref="A3379">"EMP" &amp; TEXT(ROW() - ROW(employee[#Headers]), "0000")</f>
        <v>EMP3378</v>
      </c>
      <c r="B3379" t="s">
        <v>18</v>
      </c>
      <c r="C3379">
        <v>2013</v>
      </c>
      <c r="D3379" t="s">
        <v>10</v>
      </c>
      <c r="E3379">
        <v>3</v>
      </c>
      <c r="F3379">
        <v>39</v>
      </c>
      <c r="G3379" t="s">
        <v>11</v>
      </c>
      <c r="H3379" t="s">
        <v>12</v>
      </c>
      <c r="I3379">
        <v>2</v>
      </c>
      <c r="J3379">
        <v>1</v>
      </c>
      <c r="K3379" t="str">
        <f>IF(employee[[#This Row],[LeaveOrNot]]=1, "Leave", "Active")</f>
        <v>Leave</v>
      </c>
    </row>
    <row r="3380" spans="1:11" x14ac:dyDescent="0.25">
      <c r="A3380" t="str" cm="1">
        <f t="array" ref="A3380">"EMP" &amp; TEXT(ROW() - ROW(employee[#Headers]), "0000")</f>
        <v>EMP3379</v>
      </c>
      <c r="B3380" t="s">
        <v>16</v>
      </c>
      <c r="C3380">
        <v>2013</v>
      </c>
      <c r="D3380" t="s">
        <v>15</v>
      </c>
      <c r="E3380">
        <v>2</v>
      </c>
      <c r="F3380">
        <v>32</v>
      </c>
      <c r="G3380" t="s">
        <v>11</v>
      </c>
      <c r="H3380" t="s">
        <v>12</v>
      </c>
      <c r="I3380">
        <v>2</v>
      </c>
      <c r="J3380">
        <v>1</v>
      </c>
      <c r="K3380" t="str">
        <f>IF(employee[[#This Row],[LeaveOrNot]]=1, "Leave", "Active")</f>
        <v>Leave</v>
      </c>
    </row>
    <row r="3381" spans="1:11" x14ac:dyDescent="0.25">
      <c r="A3381" t="str" cm="1">
        <f t="array" ref="A3381">"EMP" &amp; TEXT(ROW() - ROW(employee[#Headers]), "0000")</f>
        <v>EMP3380</v>
      </c>
      <c r="B3381" t="s">
        <v>9</v>
      </c>
      <c r="C3381">
        <v>2012</v>
      </c>
      <c r="D3381" t="s">
        <v>10</v>
      </c>
      <c r="E3381">
        <v>3</v>
      </c>
      <c r="F3381">
        <v>31</v>
      </c>
      <c r="G3381" t="s">
        <v>14</v>
      </c>
      <c r="H3381" t="s">
        <v>12</v>
      </c>
      <c r="I3381">
        <v>3</v>
      </c>
      <c r="J3381">
        <v>0</v>
      </c>
      <c r="K3381" t="str">
        <f>IF(employee[[#This Row],[LeaveOrNot]]=1, "Leave", "Active")</f>
        <v>Active</v>
      </c>
    </row>
    <row r="3382" spans="1:11" x14ac:dyDescent="0.25">
      <c r="A3382" t="str" cm="1">
        <f t="array" ref="A3382">"EMP" &amp; TEXT(ROW() - ROW(employee[#Headers]), "0000")</f>
        <v>EMP3381</v>
      </c>
      <c r="B3382" t="s">
        <v>18</v>
      </c>
      <c r="C3382">
        <v>2016</v>
      </c>
      <c r="D3382" t="s">
        <v>15</v>
      </c>
      <c r="E3382">
        <v>3</v>
      </c>
      <c r="F3382">
        <v>40</v>
      </c>
      <c r="G3382" t="s">
        <v>11</v>
      </c>
      <c r="H3382" t="s">
        <v>12</v>
      </c>
      <c r="I3382">
        <v>1</v>
      </c>
      <c r="J3382">
        <v>0</v>
      </c>
      <c r="K3382" t="str">
        <f>IF(employee[[#This Row],[LeaveOrNot]]=1, "Leave", "Active")</f>
        <v>Active</v>
      </c>
    </row>
    <row r="3383" spans="1:11" x14ac:dyDescent="0.25">
      <c r="A3383" t="str" cm="1">
        <f t="array" ref="A3383">"EMP" &amp; TEXT(ROW() - ROW(employee[#Headers]), "0000")</f>
        <v>EMP3382</v>
      </c>
      <c r="B3383" t="s">
        <v>9</v>
      </c>
      <c r="C3383">
        <v>2015</v>
      </c>
      <c r="D3383" t="s">
        <v>10</v>
      </c>
      <c r="E3383">
        <v>3</v>
      </c>
      <c r="F3383">
        <v>37</v>
      </c>
      <c r="G3383" t="s">
        <v>14</v>
      </c>
      <c r="H3383" t="s">
        <v>12</v>
      </c>
      <c r="I3383">
        <v>0</v>
      </c>
      <c r="J3383">
        <v>0</v>
      </c>
      <c r="K3383" t="str">
        <f>IF(employee[[#This Row],[LeaveOrNot]]=1, "Leave", "Active")</f>
        <v>Active</v>
      </c>
    </row>
    <row r="3384" spans="1:11" x14ac:dyDescent="0.25">
      <c r="A3384" t="str" cm="1">
        <f t="array" ref="A3384">"EMP" &amp; TEXT(ROW() - ROW(employee[#Headers]), "0000")</f>
        <v>EMP3383</v>
      </c>
      <c r="B3384" t="s">
        <v>16</v>
      </c>
      <c r="C3384">
        <v>2017</v>
      </c>
      <c r="D3384" t="s">
        <v>15</v>
      </c>
      <c r="E3384">
        <v>3</v>
      </c>
      <c r="F3384">
        <v>40</v>
      </c>
      <c r="G3384" t="s">
        <v>14</v>
      </c>
      <c r="H3384" t="s">
        <v>12</v>
      </c>
      <c r="I3384">
        <v>0</v>
      </c>
      <c r="J3384">
        <v>0</v>
      </c>
      <c r="K3384" t="str">
        <f>IF(employee[[#This Row],[LeaveOrNot]]=1, "Leave", "Active")</f>
        <v>Active</v>
      </c>
    </row>
    <row r="3385" spans="1:11" x14ac:dyDescent="0.25">
      <c r="A3385" t="str" cm="1">
        <f t="array" ref="A3385">"EMP" &amp; TEXT(ROW() - ROW(employee[#Headers]), "0000")</f>
        <v>EMP3384</v>
      </c>
      <c r="B3385" t="s">
        <v>9</v>
      </c>
      <c r="C3385">
        <v>2013</v>
      </c>
      <c r="D3385" t="s">
        <v>10</v>
      </c>
      <c r="E3385">
        <v>3</v>
      </c>
      <c r="F3385">
        <v>31</v>
      </c>
      <c r="G3385" t="s">
        <v>11</v>
      </c>
      <c r="H3385" t="s">
        <v>12</v>
      </c>
      <c r="I3385">
        <v>1</v>
      </c>
      <c r="J3385">
        <v>0</v>
      </c>
      <c r="K3385" t="str">
        <f>IF(employee[[#This Row],[LeaveOrNot]]=1, "Leave", "Active")</f>
        <v>Active</v>
      </c>
    </row>
    <row r="3386" spans="1:11" x14ac:dyDescent="0.25">
      <c r="A3386" t="str" cm="1">
        <f t="array" ref="A3386">"EMP" &amp; TEXT(ROW() - ROW(employee[#Headers]), "0000")</f>
        <v>EMP3385</v>
      </c>
      <c r="B3386" t="s">
        <v>9</v>
      </c>
      <c r="C3386">
        <v>2017</v>
      </c>
      <c r="D3386" t="s">
        <v>10</v>
      </c>
      <c r="E3386">
        <v>3</v>
      </c>
      <c r="F3386">
        <v>32</v>
      </c>
      <c r="G3386" t="s">
        <v>11</v>
      </c>
      <c r="H3386" t="s">
        <v>12</v>
      </c>
      <c r="I3386">
        <v>2</v>
      </c>
      <c r="J3386">
        <v>0</v>
      </c>
      <c r="K3386" t="str">
        <f>IF(employee[[#This Row],[LeaveOrNot]]=1, "Leave", "Active")</f>
        <v>Active</v>
      </c>
    </row>
    <row r="3387" spans="1:11" x14ac:dyDescent="0.25">
      <c r="A3387" t="str" cm="1">
        <f t="array" ref="A3387">"EMP" &amp; TEXT(ROW() - ROW(employee[#Headers]), "0000")</f>
        <v>EMP3386</v>
      </c>
      <c r="B3387" t="s">
        <v>9</v>
      </c>
      <c r="C3387">
        <v>2017</v>
      </c>
      <c r="D3387" t="s">
        <v>10</v>
      </c>
      <c r="E3387">
        <v>3</v>
      </c>
      <c r="F3387">
        <v>34</v>
      </c>
      <c r="G3387" t="s">
        <v>14</v>
      </c>
      <c r="H3387" t="s">
        <v>17</v>
      </c>
      <c r="I3387">
        <v>1</v>
      </c>
      <c r="J3387">
        <v>0</v>
      </c>
      <c r="K3387" t="str">
        <f>IF(employee[[#This Row],[LeaveOrNot]]=1, "Leave", "Active")</f>
        <v>Active</v>
      </c>
    </row>
    <row r="3388" spans="1:11" x14ac:dyDescent="0.25">
      <c r="A3388" t="str" cm="1">
        <f t="array" ref="A3388">"EMP" &amp; TEXT(ROW() - ROW(employee[#Headers]), "0000")</f>
        <v>EMP3387</v>
      </c>
      <c r="B3388" t="s">
        <v>16</v>
      </c>
      <c r="C3388">
        <v>2013</v>
      </c>
      <c r="D3388" t="s">
        <v>13</v>
      </c>
      <c r="E3388">
        <v>2</v>
      </c>
      <c r="F3388">
        <v>41</v>
      </c>
      <c r="G3388" t="s">
        <v>11</v>
      </c>
      <c r="H3388" t="s">
        <v>12</v>
      </c>
      <c r="I3388">
        <v>2</v>
      </c>
      <c r="J3388">
        <v>1</v>
      </c>
      <c r="K3388" t="str">
        <f>IF(employee[[#This Row],[LeaveOrNot]]=1, "Leave", "Active")</f>
        <v>Leave</v>
      </c>
    </row>
    <row r="3389" spans="1:11" x14ac:dyDescent="0.25">
      <c r="A3389" t="str" cm="1">
        <f t="array" ref="A3389">"EMP" &amp; TEXT(ROW() - ROW(employee[#Headers]), "0000")</f>
        <v>EMP3388</v>
      </c>
      <c r="B3389" t="s">
        <v>16</v>
      </c>
      <c r="C3389">
        <v>2015</v>
      </c>
      <c r="D3389" t="s">
        <v>15</v>
      </c>
      <c r="E3389">
        <v>3</v>
      </c>
      <c r="F3389">
        <v>37</v>
      </c>
      <c r="G3389" t="s">
        <v>11</v>
      </c>
      <c r="H3389" t="s">
        <v>12</v>
      </c>
      <c r="I3389">
        <v>2</v>
      </c>
      <c r="J3389">
        <v>0</v>
      </c>
      <c r="K3389" t="str">
        <f>IF(employee[[#This Row],[LeaveOrNot]]=1, "Leave", "Active")</f>
        <v>Active</v>
      </c>
    </row>
    <row r="3390" spans="1:11" x14ac:dyDescent="0.25">
      <c r="A3390" t="str" cm="1">
        <f t="array" ref="A3390">"EMP" &amp; TEXT(ROW() - ROW(employee[#Headers]), "0000")</f>
        <v>EMP3389</v>
      </c>
      <c r="B3390" t="s">
        <v>9</v>
      </c>
      <c r="C3390">
        <v>2015</v>
      </c>
      <c r="D3390" t="s">
        <v>10</v>
      </c>
      <c r="E3390">
        <v>3</v>
      </c>
      <c r="F3390">
        <v>40</v>
      </c>
      <c r="G3390" t="s">
        <v>14</v>
      </c>
      <c r="H3390" t="s">
        <v>12</v>
      </c>
      <c r="I3390">
        <v>1</v>
      </c>
      <c r="J3390">
        <v>0</v>
      </c>
      <c r="K3390" t="str">
        <f>IF(employee[[#This Row],[LeaveOrNot]]=1, "Leave", "Active")</f>
        <v>Active</v>
      </c>
    </row>
    <row r="3391" spans="1:11" x14ac:dyDescent="0.25">
      <c r="A3391" t="str" cm="1">
        <f t="array" ref="A3391">"EMP" &amp; TEXT(ROW() - ROW(employee[#Headers]), "0000")</f>
        <v>EMP3390</v>
      </c>
      <c r="B3391" t="s">
        <v>16</v>
      </c>
      <c r="C3391">
        <v>2017</v>
      </c>
      <c r="D3391" t="s">
        <v>13</v>
      </c>
      <c r="E3391">
        <v>2</v>
      </c>
      <c r="F3391">
        <v>35</v>
      </c>
      <c r="G3391" t="s">
        <v>11</v>
      </c>
      <c r="H3391" t="s">
        <v>12</v>
      </c>
      <c r="I3391">
        <v>2</v>
      </c>
      <c r="J3391">
        <v>0</v>
      </c>
      <c r="K3391" t="str">
        <f>IF(employee[[#This Row],[LeaveOrNot]]=1, "Leave", "Active")</f>
        <v>Active</v>
      </c>
    </row>
    <row r="3392" spans="1:11" x14ac:dyDescent="0.25">
      <c r="A3392" t="str" cm="1">
        <f t="array" ref="A3392">"EMP" &amp; TEXT(ROW() - ROW(employee[#Headers]), "0000")</f>
        <v>EMP3391</v>
      </c>
      <c r="B3392" t="s">
        <v>9</v>
      </c>
      <c r="C3392">
        <v>2012</v>
      </c>
      <c r="D3392" t="s">
        <v>10</v>
      </c>
      <c r="E3392">
        <v>3</v>
      </c>
      <c r="F3392">
        <v>39</v>
      </c>
      <c r="G3392" t="s">
        <v>11</v>
      </c>
      <c r="H3392" t="s">
        <v>12</v>
      </c>
      <c r="I3392">
        <v>3</v>
      </c>
      <c r="J3392">
        <v>0</v>
      </c>
      <c r="K3392" t="str">
        <f>IF(employee[[#This Row],[LeaveOrNot]]=1, "Leave", "Active")</f>
        <v>Active</v>
      </c>
    </row>
    <row r="3393" spans="1:11" x14ac:dyDescent="0.25">
      <c r="A3393" t="str" cm="1">
        <f t="array" ref="A3393">"EMP" &amp; TEXT(ROW() - ROW(employee[#Headers]), "0000")</f>
        <v>EMP3392</v>
      </c>
      <c r="B3393" t="s">
        <v>9</v>
      </c>
      <c r="C3393">
        <v>2017</v>
      </c>
      <c r="D3393" t="s">
        <v>13</v>
      </c>
      <c r="E3393">
        <v>3</v>
      </c>
      <c r="F3393">
        <v>41</v>
      </c>
      <c r="G3393" t="s">
        <v>11</v>
      </c>
      <c r="H3393" t="s">
        <v>12</v>
      </c>
      <c r="I3393">
        <v>4</v>
      </c>
      <c r="J3393">
        <v>0</v>
      </c>
      <c r="K3393" t="str">
        <f>IF(employee[[#This Row],[LeaveOrNot]]=1, "Leave", "Active")</f>
        <v>Active</v>
      </c>
    </row>
    <row r="3394" spans="1:11" x14ac:dyDescent="0.25">
      <c r="A3394" t="str" cm="1">
        <f t="array" ref="A3394">"EMP" &amp; TEXT(ROW() - ROW(employee[#Headers]), "0000")</f>
        <v>EMP3393</v>
      </c>
      <c r="B3394" t="s">
        <v>9</v>
      </c>
      <c r="C3394">
        <v>2015</v>
      </c>
      <c r="D3394" t="s">
        <v>10</v>
      </c>
      <c r="E3394">
        <v>3</v>
      </c>
      <c r="F3394">
        <v>36</v>
      </c>
      <c r="G3394" t="s">
        <v>11</v>
      </c>
      <c r="H3394" t="s">
        <v>12</v>
      </c>
      <c r="I3394">
        <v>4</v>
      </c>
      <c r="J3394">
        <v>0</v>
      </c>
      <c r="K3394" t="str">
        <f>IF(employee[[#This Row],[LeaveOrNot]]=1, "Leave", "Active")</f>
        <v>Active</v>
      </c>
    </row>
    <row r="3395" spans="1:11" x14ac:dyDescent="0.25">
      <c r="A3395" t="str" cm="1">
        <f t="array" ref="A3395">"EMP" &amp; TEXT(ROW() - ROW(employee[#Headers]), "0000")</f>
        <v>EMP3394</v>
      </c>
      <c r="B3395" t="s">
        <v>9</v>
      </c>
      <c r="C3395">
        <v>2014</v>
      </c>
      <c r="D3395" t="s">
        <v>10</v>
      </c>
      <c r="E3395">
        <v>3</v>
      </c>
      <c r="F3395">
        <v>32</v>
      </c>
      <c r="G3395" t="s">
        <v>11</v>
      </c>
      <c r="H3395" t="s">
        <v>12</v>
      </c>
      <c r="I3395">
        <v>5</v>
      </c>
      <c r="J3395">
        <v>0</v>
      </c>
      <c r="K3395" t="str">
        <f>IF(employee[[#This Row],[LeaveOrNot]]=1, "Leave", "Active")</f>
        <v>Active</v>
      </c>
    </row>
    <row r="3396" spans="1:11" x14ac:dyDescent="0.25">
      <c r="A3396" t="str" cm="1">
        <f t="array" ref="A3396">"EMP" &amp; TEXT(ROW() - ROW(employee[#Headers]), "0000")</f>
        <v>EMP3395</v>
      </c>
      <c r="B3396" t="s">
        <v>9</v>
      </c>
      <c r="C3396">
        <v>2013</v>
      </c>
      <c r="D3396" t="s">
        <v>10</v>
      </c>
      <c r="E3396">
        <v>3</v>
      </c>
      <c r="F3396">
        <v>41</v>
      </c>
      <c r="G3396" t="s">
        <v>11</v>
      </c>
      <c r="H3396" t="s">
        <v>12</v>
      </c>
      <c r="I3396">
        <v>2</v>
      </c>
      <c r="J3396">
        <v>0</v>
      </c>
      <c r="K3396" t="str">
        <f>IF(employee[[#This Row],[LeaveOrNot]]=1, "Leave", "Active")</f>
        <v>Active</v>
      </c>
    </row>
    <row r="3397" spans="1:11" x14ac:dyDescent="0.25">
      <c r="A3397" t="str" cm="1">
        <f t="array" ref="A3397">"EMP" &amp; TEXT(ROW() - ROW(employee[#Headers]), "0000")</f>
        <v>EMP3396</v>
      </c>
      <c r="B3397" t="s">
        <v>9</v>
      </c>
      <c r="C3397">
        <v>2013</v>
      </c>
      <c r="D3397" t="s">
        <v>10</v>
      </c>
      <c r="E3397">
        <v>3</v>
      </c>
      <c r="F3397">
        <v>32</v>
      </c>
      <c r="G3397" t="s">
        <v>11</v>
      </c>
      <c r="H3397" t="s">
        <v>12</v>
      </c>
      <c r="I3397">
        <v>0</v>
      </c>
      <c r="J3397">
        <v>0</v>
      </c>
      <c r="K3397" t="str">
        <f>IF(employee[[#This Row],[LeaveOrNot]]=1, "Leave", "Active")</f>
        <v>Active</v>
      </c>
    </row>
    <row r="3398" spans="1:11" x14ac:dyDescent="0.25">
      <c r="A3398" t="str" cm="1">
        <f t="array" ref="A3398">"EMP" &amp; TEXT(ROW() - ROW(employee[#Headers]), "0000")</f>
        <v>EMP3397</v>
      </c>
      <c r="B3398" t="s">
        <v>9</v>
      </c>
      <c r="C3398">
        <v>2017</v>
      </c>
      <c r="D3398" t="s">
        <v>10</v>
      </c>
      <c r="E3398">
        <v>3</v>
      </c>
      <c r="F3398">
        <v>36</v>
      </c>
      <c r="G3398" t="s">
        <v>11</v>
      </c>
      <c r="H3398" t="s">
        <v>12</v>
      </c>
      <c r="I3398">
        <v>2</v>
      </c>
      <c r="J3398">
        <v>0</v>
      </c>
      <c r="K3398" t="str">
        <f>IF(employee[[#This Row],[LeaveOrNot]]=1, "Leave", "Active")</f>
        <v>Active</v>
      </c>
    </row>
    <row r="3399" spans="1:11" x14ac:dyDescent="0.25">
      <c r="A3399" t="str" cm="1">
        <f t="array" ref="A3399">"EMP" &amp; TEXT(ROW() - ROW(employee[#Headers]), "0000")</f>
        <v>EMP3398</v>
      </c>
      <c r="B3399" t="s">
        <v>9</v>
      </c>
      <c r="C3399">
        <v>2013</v>
      </c>
      <c r="D3399" t="s">
        <v>10</v>
      </c>
      <c r="E3399">
        <v>3</v>
      </c>
      <c r="F3399">
        <v>40</v>
      </c>
      <c r="G3399" t="s">
        <v>11</v>
      </c>
      <c r="H3399" t="s">
        <v>12</v>
      </c>
      <c r="I3399">
        <v>4</v>
      </c>
      <c r="J3399">
        <v>0</v>
      </c>
      <c r="K3399" t="str">
        <f>IF(employee[[#This Row],[LeaveOrNot]]=1, "Leave", "Active")</f>
        <v>Active</v>
      </c>
    </row>
    <row r="3400" spans="1:11" x14ac:dyDescent="0.25">
      <c r="A3400" t="str" cm="1">
        <f t="array" ref="A3400">"EMP" &amp; TEXT(ROW() - ROW(employee[#Headers]), "0000")</f>
        <v>EMP3399</v>
      </c>
      <c r="B3400" t="s">
        <v>9</v>
      </c>
      <c r="C3400">
        <v>2018</v>
      </c>
      <c r="D3400" t="s">
        <v>10</v>
      </c>
      <c r="E3400">
        <v>3</v>
      </c>
      <c r="F3400">
        <v>32</v>
      </c>
      <c r="G3400" t="s">
        <v>11</v>
      </c>
      <c r="H3400" t="s">
        <v>17</v>
      </c>
      <c r="I3400">
        <v>1</v>
      </c>
      <c r="J3400">
        <v>1</v>
      </c>
      <c r="K3400" t="str">
        <f>IF(employee[[#This Row],[LeaveOrNot]]=1, "Leave", "Active")</f>
        <v>Leave</v>
      </c>
    </row>
    <row r="3401" spans="1:11" x14ac:dyDescent="0.25">
      <c r="A3401" t="str" cm="1">
        <f t="array" ref="A3401">"EMP" &amp; TEXT(ROW() - ROW(employee[#Headers]), "0000")</f>
        <v>EMP3400</v>
      </c>
      <c r="B3401" t="s">
        <v>9</v>
      </c>
      <c r="C3401">
        <v>2016</v>
      </c>
      <c r="D3401" t="s">
        <v>10</v>
      </c>
      <c r="E3401">
        <v>3</v>
      </c>
      <c r="F3401">
        <v>38</v>
      </c>
      <c r="G3401" t="s">
        <v>11</v>
      </c>
      <c r="H3401" t="s">
        <v>12</v>
      </c>
      <c r="I3401">
        <v>1</v>
      </c>
      <c r="J3401">
        <v>0</v>
      </c>
      <c r="K3401" t="str">
        <f>IF(employee[[#This Row],[LeaveOrNot]]=1, "Leave", "Active")</f>
        <v>Active</v>
      </c>
    </row>
    <row r="3402" spans="1:11" x14ac:dyDescent="0.25">
      <c r="A3402" t="str" cm="1">
        <f t="array" ref="A3402">"EMP" &amp; TEXT(ROW() - ROW(employee[#Headers]), "0000")</f>
        <v>EMP3401</v>
      </c>
      <c r="B3402" t="s">
        <v>9</v>
      </c>
      <c r="C3402">
        <v>2018</v>
      </c>
      <c r="D3402" t="s">
        <v>10</v>
      </c>
      <c r="E3402">
        <v>3</v>
      </c>
      <c r="F3402">
        <v>41</v>
      </c>
      <c r="G3402" t="s">
        <v>11</v>
      </c>
      <c r="H3402" t="s">
        <v>12</v>
      </c>
      <c r="I3402">
        <v>4</v>
      </c>
      <c r="J3402">
        <v>1</v>
      </c>
      <c r="K3402" t="str">
        <f>IF(employee[[#This Row],[LeaveOrNot]]=1, "Leave", "Active")</f>
        <v>Leave</v>
      </c>
    </row>
    <row r="3403" spans="1:11" x14ac:dyDescent="0.25">
      <c r="A3403" t="str" cm="1">
        <f t="array" ref="A3403">"EMP" &amp; TEXT(ROW() - ROW(employee[#Headers]), "0000")</f>
        <v>EMP3402</v>
      </c>
      <c r="B3403" t="s">
        <v>16</v>
      </c>
      <c r="C3403">
        <v>2017</v>
      </c>
      <c r="D3403" t="s">
        <v>13</v>
      </c>
      <c r="E3403">
        <v>2</v>
      </c>
      <c r="F3403">
        <v>35</v>
      </c>
      <c r="G3403" t="s">
        <v>11</v>
      </c>
      <c r="H3403" t="s">
        <v>12</v>
      </c>
      <c r="I3403">
        <v>3</v>
      </c>
      <c r="J3403">
        <v>1</v>
      </c>
      <c r="K3403" t="str">
        <f>IF(employee[[#This Row],[LeaveOrNot]]=1, "Leave", "Active")</f>
        <v>Leave</v>
      </c>
    </row>
    <row r="3404" spans="1:11" x14ac:dyDescent="0.25">
      <c r="A3404" t="str" cm="1">
        <f t="array" ref="A3404">"EMP" &amp; TEXT(ROW() - ROW(employee[#Headers]), "0000")</f>
        <v>EMP3403</v>
      </c>
      <c r="B3404" t="s">
        <v>9</v>
      </c>
      <c r="C3404">
        <v>2016</v>
      </c>
      <c r="D3404" t="s">
        <v>10</v>
      </c>
      <c r="E3404">
        <v>3</v>
      </c>
      <c r="F3404">
        <v>36</v>
      </c>
      <c r="G3404" t="s">
        <v>14</v>
      </c>
      <c r="H3404" t="s">
        <v>12</v>
      </c>
      <c r="I3404">
        <v>1</v>
      </c>
      <c r="J3404">
        <v>0</v>
      </c>
      <c r="K3404" t="str">
        <f>IF(employee[[#This Row],[LeaveOrNot]]=1, "Leave", "Active")</f>
        <v>Active</v>
      </c>
    </row>
    <row r="3405" spans="1:11" x14ac:dyDescent="0.25">
      <c r="A3405" t="str" cm="1">
        <f t="array" ref="A3405">"EMP" &amp; TEXT(ROW() - ROW(employee[#Headers]), "0000")</f>
        <v>EMP3404</v>
      </c>
      <c r="B3405" t="s">
        <v>9</v>
      </c>
      <c r="C3405">
        <v>2014</v>
      </c>
      <c r="D3405" t="s">
        <v>10</v>
      </c>
      <c r="E3405">
        <v>3</v>
      </c>
      <c r="F3405">
        <v>35</v>
      </c>
      <c r="G3405" t="s">
        <v>14</v>
      </c>
      <c r="H3405" t="s">
        <v>12</v>
      </c>
      <c r="I3405">
        <v>4</v>
      </c>
      <c r="J3405">
        <v>0</v>
      </c>
      <c r="K3405" t="str">
        <f>IF(employee[[#This Row],[LeaveOrNot]]=1, "Leave", "Active")</f>
        <v>Active</v>
      </c>
    </row>
    <row r="3406" spans="1:11" x14ac:dyDescent="0.25">
      <c r="A3406" t="str" cm="1">
        <f t="array" ref="A3406">"EMP" &amp; TEXT(ROW() - ROW(employee[#Headers]), "0000")</f>
        <v>EMP3405</v>
      </c>
      <c r="B3406" t="s">
        <v>9</v>
      </c>
      <c r="C3406">
        <v>2016</v>
      </c>
      <c r="D3406" t="s">
        <v>10</v>
      </c>
      <c r="E3406">
        <v>3</v>
      </c>
      <c r="F3406">
        <v>31</v>
      </c>
      <c r="G3406" t="s">
        <v>11</v>
      </c>
      <c r="H3406" t="s">
        <v>12</v>
      </c>
      <c r="I3406">
        <v>2</v>
      </c>
      <c r="J3406">
        <v>0</v>
      </c>
      <c r="K3406" t="str">
        <f>IF(employee[[#This Row],[LeaveOrNot]]=1, "Leave", "Active")</f>
        <v>Active</v>
      </c>
    </row>
    <row r="3407" spans="1:11" x14ac:dyDescent="0.25">
      <c r="A3407" t="str" cm="1">
        <f t="array" ref="A3407">"EMP" &amp; TEXT(ROW() - ROW(employee[#Headers]), "0000")</f>
        <v>EMP3406</v>
      </c>
      <c r="B3407" t="s">
        <v>18</v>
      </c>
      <c r="C3407">
        <v>2015</v>
      </c>
      <c r="D3407" t="s">
        <v>13</v>
      </c>
      <c r="E3407">
        <v>3</v>
      </c>
      <c r="F3407">
        <v>37</v>
      </c>
      <c r="G3407" t="s">
        <v>11</v>
      </c>
      <c r="H3407" t="s">
        <v>12</v>
      </c>
      <c r="I3407">
        <v>2</v>
      </c>
      <c r="J3407">
        <v>0</v>
      </c>
      <c r="K3407" t="str">
        <f>IF(employee[[#This Row],[LeaveOrNot]]=1, "Leave", "Active")</f>
        <v>Active</v>
      </c>
    </row>
    <row r="3408" spans="1:11" x14ac:dyDescent="0.25">
      <c r="A3408" t="str" cm="1">
        <f t="array" ref="A3408">"EMP" &amp; TEXT(ROW() - ROW(employee[#Headers]), "0000")</f>
        <v>EMP3407</v>
      </c>
      <c r="B3408" t="s">
        <v>9</v>
      </c>
      <c r="C3408">
        <v>2013</v>
      </c>
      <c r="D3408" t="s">
        <v>10</v>
      </c>
      <c r="E3408">
        <v>3</v>
      </c>
      <c r="F3408">
        <v>41</v>
      </c>
      <c r="G3408" t="s">
        <v>14</v>
      </c>
      <c r="H3408" t="s">
        <v>12</v>
      </c>
      <c r="I3408">
        <v>4</v>
      </c>
      <c r="J3408">
        <v>0</v>
      </c>
      <c r="K3408" t="str">
        <f>IF(employee[[#This Row],[LeaveOrNot]]=1, "Leave", "Active")</f>
        <v>Active</v>
      </c>
    </row>
    <row r="3409" spans="1:11" x14ac:dyDescent="0.25">
      <c r="A3409" t="str" cm="1">
        <f t="array" ref="A3409">"EMP" &amp; TEXT(ROW() - ROW(employee[#Headers]), "0000")</f>
        <v>EMP3408</v>
      </c>
      <c r="B3409" t="s">
        <v>9</v>
      </c>
      <c r="C3409">
        <v>2013</v>
      </c>
      <c r="D3409" t="s">
        <v>10</v>
      </c>
      <c r="E3409">
        <v>3</v>
      </c>
      <c r="F3409">
        <v>31</v>
      </c>
      <c r="G3409" t="s">
        <v>11</v>
      </c>
      <c r="H3409" t="s">
        <v>12</v>
      </c>
      <c r="I3409">
        <v>0</v>
      </c>
      <c r="J3409">
        <v>0</v>
      </c>
      <c r="K3409" t="str">
        <f>IF(employee[[#This Row],[LeaveOrNot]]=1, "Leave", "Active")</f>
        <v>Active</v>
      </c>
    </row>
    <row r="3410" spans="1:11" x14ac:dyDescent="0.25">
      <c r="A3410" t="str" cm="1">
        <f t="array" ref="A3410">"EMP" &amp; TEXT(ROW() - ROW(employee[#Headers]), "0000")</f>
        <v>EMP3409</v>
      </c>
      <c r="B3410" t="s">
        <v>9</v>
      </c>
      <c r="C3410">
        <v>2017</v>
      </c>
      <c r="D3410" t="s">
        <v>15</v>
      </c>
      <c r="E3410">
        <v>2</v>
      </c>
      <c r="F3410">
        <v>36</v>
      </c>
      <c r="G3410" t="s">
        <v>11</v>
      </c>
      <c r="H3410" t="s">
        <v>12</v>
      </c>
      <c r="I3410">
        <v>2</v>
      </c>
      <c r="J3410">
        <v>0</v>
      </c>
      <c r="K3410" t="str">
        <f>IF(employee[[#This Row],[LeaveOrNot]]=1, "Leave", "Active")</f>
        <v>Active</v>
      </c>
    </row>
    <row r="3411" spans="1:11" x14ac:dyDescent="0.25">
      <c r="A3411" t="str" cm="1">
        <f t="array" ref="A3411">"EMP" &amp; TEXT(ROW() - ROW(employee[#Headers]), "0000")</f>
        <v>EMP3410</v>
      </c>
      <c r="B3411" t="s">
        <v>9</v>
      </c>
      <c r="C3411">
        <v>2015</v>
      </c>
      <c r="D3411" t="s">
        <v>15</v>
      </c>
      <c r="E3411">
        <v>3</v>
      </c>
      <c r="F3411">
        <v>32</v>
      </c>
      <c r="G3411" t="s">
        <v>11</v>
      </c>
      <c r="H3411" t="s">
        <v>12</v>
      </c>
      <c r="I3411">
        <v>1</v>
      </c>
      <c r="J3411">
        <v>0</v>
      </c>
      <c r="K3411" t="str">
        <f>IF(employee[[#This Row],[LeaveOrNot]]=1, "Leave", "Active")</f>
        <v>Active</v>
      </c>
    </row>
    <row r="3412" spans="1:11" x14ac:dyDescent="0.25">
      <c r="A3412" t="str" cm="1">
        <f t="array" ref="A3412">"EMP" &amp; TEXT(ROW() - ROW(employee[#Headers]), "0000")</f>
        <v>EMP3411</v>
      </c>
      <c r="B3412" t="s">
        <v>9</v>
      </c>
      <c r="C3412">
        <v>2017</v>
      </c>
      <c r="D3412" t="s">
        <v>10</v>
      </c>
      <c r="E3412">
        <v>3</v>
      </c>
      <c r="F3412">
        <v>34</v>
      </c>
      <c r="G3412" t="s">
        <v>11</v>
      </c>
      <c r="H3412" t="s">
        <v>12</v>
      </c>
      <c r="I3412">
        <v>0</v>
      </c>
      <c r="J3412">
        <v>0</v>
      </c>
      <c r="K3412" t="str">
        <f>IF(employee[[#This Row],[LeaveOrNot]]=1, "Leave", "Active")</f>
        <v>Active</v>
      </c>
    </row>
    <row r="3413" spans="1:11" x14ac:dyDescent="0.25">
      <c r="A3413" t="str" cm="1">
        <f t="array" ref="A3413">"EMP" &amp; TEXT(ROW() - ROW(employee[#Headers]), "0000")</f>
        <v>EMP3412</v>
      </c>
      <c r="B3413" t="s">
        <v>9</v>
      </c>
      <c r="C3413">
        <v>2015</v>
      </c>
      <c r="D3413" t="s">
        <v>10</v>
      </c>
      <c r="E3413">
        <v>3</v>
      </c>
      <c r="F3413">
        <v>39</v>
      </c>
      <c r="G3413" t="s">
        <v>14</v>
      </c>
      <c r="H3413" t="s">
        <v>12</v>
      </c>
      <c r="I3413">
        <v>0</v>
      </c>
      <c r="J3413">
        <v>0</v>
      </c>
      <c r="K3413" t="str">
        <f>IF(employee[[#This Row],[LeaveOrNot]]=1, "Leave", "Active")</f>
        <v>Active</v>
      </c>
    </row>
    <row r="3414" spans="1:11" x14ac:dyDescent="0.25">
      <c r="A3414" t="str" cm="1">
        <f t="array" ref="A3414">"EMP" &amp; TEXT(ROW() - ROW(employee[#Headers]), "0000")</f>
        <v>EMP3413</v>
      </c>
      <c r="B3414" t="s">
        <v>9</v>
      </c>
      <c r="C3414">
        <v>2014</v>
      </c>
      <c r="D3414" t="s">
        <v>10</v>
      </c>
      <c r="E3414">
        <v>3</v>
      </c>
      <c r="F3414">
        <v>33</v>
      </c>
      <c r="G3414" t="s">
        <v>11</v>
      </c>
      <c r="H3414" t="s">
        <v>12</v>
      </c>
      <c r="I3414">
        <v>1</v>
      </c>
      <c r="J3414">
        <v>1</v>
      </c>
      <c r="K3414" t="str">
        <f>IF(employee[[#This Row],[LeaveOrNot]]=1, "Leave", "Active")</f>
        <v>Leave</v>
      </c>
    </row>
    <row r="3415" spans="1:11" x14ac:dyDescent="0.25">
      <c r="A3415" t="str" cm="1">
        <f t="array" ref="A3415">"EMP" &amp; TEXT(ROW() - ROW(employee[#Headers]), "0000")</f>
        <v>EMP3414</v>
      </c>
      <c r="B3415" t="s">
        <v>9</v>
      </c>
      <c r="C3415">
        <v>2017</v>
      </c>
      <c r="D3415" t="s">
        <v>15</v>
      </c>
      <c r="E3415">
        <v>2</v>
      </c>
      <c r="F3415">
        <v>36</v>
      </c>
      <c r="G3415" t="s">
        <v>11</v>
      </c>
      <c r="H3415" t="s">
        <v>12</v>
      </c>
      <c r="I3415">
        <v>3</v>
      </c>
      <c r="J3415">
        <v>0</v>
      </c>
      <c r="K3415" t="str">
        <f>IF(employee[[#This Row],[LeaveOrNot]]=1, "Leave", "Active")</f>
        <v>Active</v>
      </c>
    </row>
    <row r="3416" spans="1:11" x14ac:dyDescent="0.25">
      <c r="A3416" t="str" cm="1">
        <f t="array" ref="A3416">"EMP" &amp; TEXT(ROW() - ROW(employee[#Headers]), "0000")</f>
        <v>EMP3415</v>
      </c>
      <c r="B3416" t="s">
        <v>9</v>
      </c>
      <c r="C3416">
        <v>2016</v>
      </c>
      <c r="D3416" t="s">
        <v>10</v>
      </c>
      <c r="E3416">
        <v>1</v>
      </c>
      <c r="F3416">
        <v>34</v>
      </c>
      <c r="G3416" t="s">
        <v>11</v>
      </c>
      <c r="H3416" t="s">
        <v>17</v>
      </c>
      <c r="I3416">
        <v>2</v>
      </c>
      <c r="J3416">
        <v>1</v>
      </c>
      <c r="K3416" t="str">
        <f>IF(employee[[#This Row],[LeaveOrNot]]=1, "Leave", "Active")</f>
        <v>Leave</v>
      </c>
    </row>
    <row r="3417" spans="1:11" x14ac:dyDescent="0.25">
      <c r="A3417" t="str" cm="1">
        <f t="array" ref="A3417">"EMP" &amp; TEXT(ROW() - ROW(employee[#Headers]), "0000")</f>
        <v>EMP3416</v>
      </c>
      <c r="B3417" t="s">
        <v>9</v>
      </c>
      <c r="C3417">
        <v>2017</v>
      </c>
      <c r="D3417" t="s">
        <v>13</v>
      </c>
      <c r="E3417">
        <v>2</v>
      </c>
      <c r="F3417">
        <v>33</v>
      </c>
      <c r="G3417" t="s">
        <v>11</v>
      </c>
      <c r="H3417" t="s">
        <v>12</v>
      </c>
      <c r="I3417">
        <v>1</v>
      </c>
      <c r="J3417">
        <v>0</v>
      </c>
      <c r="K3417" t="str">
        <f>IF(employee[[#This Row],[LeaveOrNot]]=1, "Leave", "Active")</f>
        <v>Active</v>
      </c>
    </row>
    <row r="3418" spans="1:11" x14ac:dyDescent="0.25">
      <c r="A3418" t="str" cm="1">
        <f t="array" ref="A3418">"EMP" &amp; TEXT(ROW() - ROW(employee[#Headers]), "0000")</f>
        <v>EMP3417</v>
      </c>
      <c r="B3418" t="s">
        <v>9</v>
      </c>
      <c r="C3418">
        <v>2012</v>
      </c>
      <c r="D3418" t="s">
        <v>10</v>
      </c>
      <c r="E3418">
        <v>3</v>
      </c>
      <c r="F3418">
        <v>38</v>
      </c>
      <c r="G3418" t="s">
        <v>14</v>
      </c>
      <c r="H3418" t="s">
        <v>12</v>
      </c>
      <c r="I3418">
        <v>4</v>
      </c>
      <c r="J3418">
        <v>1</v>
      </c>
      <c r="K3418" t="str">
        <f>IF(employee[[#This Row],[LeaveOrNot]]=1, "Leave", "Active")</f>
        <v>Leave</v>
      </c>
    </row>
    <row r="3419" spans="1:11" x14ac:dyDescent="0.25">
      <c r="A3419" t="str" cm="1">
        <f t="array" ref="A3419">"EMP" &amp; TEXT(ROW() - ROW(employee[#Headers]), "0000")</f>
        <v>EMP3418</v>
      </c>
      <c r="B3419" t="s">
        <v>9</v>
      </c>
      <c r="C3419">
        <v>2013</v>
      </c>
      <c r="D3419" t="s">
        <v>10</v>
      </c>
      <c r="E3419">
        <v>3</v>
      </c>
      <c r="F3419">
        <v>35</v>
      </c>
      <c r="G3419" t="s">
        <v>11</v>
      </c>
      <c r="H3419" t="s">
        <v>12</v>
      </c>
      <c r="I3419">
        <v>3</v>
      </c>
      <c r="J3419">
        <v>1</v>
      </c>
      <c r="K3419" t="str">
        <f>IF(employee[[#This Row],[LeaveOrNot]]=1, "Leave", "Active")</f>
        <v>Leave</v>
      </c>
    </row>
    <row r="3420" spans="1:11" x14ac:dyDescent="0.25">
      <c r="A3420" t="str" cm="1">
        <f t="array" ref="A3420">"EMP" &amp; TEXT(ROW() - ROW(employee[#Headers]), "0000")</f>
        <v>EMP3419</v>
      </c>
      <c r="B3420" t="s">
        <v>9</v>
      </c>
      <c r="C3420">
        <v>2017</v>
      </c>
      <c r="D3420" t="s">
        <v>13</v>
      </c>
      <c r="E3420">
        <v>3</v>
      </c>
      <c r="F3420">
        <v>31</v>
      </c>
      <c r="G3420" t="s">
        <v>11</v>
      </c>
      <c r="H3420" t="s">
        <v>12</v>
      </c>
      <c r="I3420">
        <v>1</v>
      </c>
      <c r="J3420">
        <v>0</v>
      </c>
      <c r="K3420" t="str">
        <f>IF(employee[[#This Row],[LeaveOrNot]]=1, "Leave", "Active")</f>
        <v>Active</v>
      </c>
    </row>
    <row r="3421" spans="1:11" x14ac:dyDescent="0.25">
      <c r="A3421" t="str" cm="1">
        <f t="array" ref="A3421">"EMP" &amp; TEXT(ROW() - ROW(employee[#Headers]), "0000")</f>
        <v>EMP3420</v>
      </c>
      <c r="B3421" t="s">
        <v>9</v>
      </c>
      <c r="C3421">
        <v>2013</v>
      </c>
      <c r="D3421" t="s">
        <v>13</v>
      </c>
      <c r="E3421">
        <v>3</v>
      </c>
      <c r="F3421">
        <v>37</v>
      </c>
      <c r="G3421" t="s">
        <v>11</v>
      </c>
      <c r="H3421" t="s">
        <v>12</v>
      </c>
      <c r="I3421">
        <v>2</v>
      </c>
      <c r="J3421">
        <v>0</v>
      </c>
      <c r="K3421" t="str">
        <f>IF(employee[[#This Row],[LeaveOrNot]]=1, "Leave", "Active")</f>
        <v>Active</v>
      </c>
    </row>
    <row r="3422" spans="1:11" x14ac:dyDescent="0.25">
      <c r="A3422" t="str" cm="1">
        <f t="array" ref="A3422">"EMP" &amp; TEXT(ROW() - ROW(employee[#Headers]), "0000")</f>
        <v>EMP3421</v>
      </c>
      <c r="B3422" t="s">
        <v>9</v>
      </c>
      <c r="C3422">
        <v>2012</v>
      </c>
      <c r="D3422" t="s">
        <v>10</v>
      </c>
      <c r="E3422">
        <v>3</v>
      </c>
      <c r="F3422">
        <v>32</v>
      </c>
      <c r="G3422" t="s">
        <v>14</v>
      </c>
      <c r="H3422" t="s">
        <v>12</v>
      </c>
      <c r="I3422">
        <v>2</v>
      </c>
      <c r="J3422">
        <v>1</v>
      </c>
      <c r="K3422" t="str">
        <f>IF(employee[[#This Row],[LeaveOrNot]]=1, "Leave", "Active")</f>
        <v>Leave</v>
      </c>
    </row>
    <row r="3423" spans="1:11" x14ac:dyDescent="0.25">
      <c r="A3423" t="str" cm="1">
        <f t="array" ref="A3423">"EMP" &amp; TEXT(ROW() - ROW(employee[#Headers]), "0000")</f>
        <v>EMP3422</v>
      </c>
      <c r="B3423" t="s">
        <v>9</v>
      </c>
      <c r="C3423">
        <v>2013</v>
      </c>
      <c r="D3423" t="s">
        <v>13</v>
      </c>
      <c r="E3423">
        <v>3</v>
      </c>
      <c r="F3423">
        <v>34</v>
      </c>
      <c r="G3423" t="s">
        <v>11</v>
      </c>
      <c r="H3423" t="s">
        <v>17</v>
      </c>
      <c r="I3423">
        <v>5</v>
      </c>
      <c r="J3423">
        <v>0</v>
      </c>
      <c r="K3423" t="str">
        <f>IF(employee[[#This Row],[LeaveOrNot]]=1, "Leave", "Active")</f>
        <v>Active</v>
      </c>
    </row>
    <row r="3424" spans="1:11" x14ac:dyDescent="0.25">
      <c r="A3424" t="str" cm="1">
        <f t="array" ref="A3424">"EMP" &amp; TEXT(ROW() - ROW(employee[#Headers]), "0000")</f>
        <v>EMP3423</v>
      </c>
      <c r="B3424" t="s">
        <v>18</v>
      </c>
      <c r="C3424">
        <v>2013</v>
      </c>
      <c r="D3424" t="s">
        <v>10</v>
      </c>
      <c r="E3424">
        <v>2</v>
      </c>
      <c r="F3424">
        <v>41</v>
      </c>
      <c r="G3424" t="s">
        <v>11</v>
      </c>
      <c r="H3424" t="s">
        <v>12</v>
      </c>
      <c r="I3424">
        <v>2</v>
      </c>
      <c r="J3424">
        <v>1</v>
      </c>
      <c r="K3424" t="str">
        <f>IF(employee[[#This Row],[LeaveOrNot]]=1, "Leave", "Active")</f>
        <v>Leave</v>
      </c>
    </row>
    <row r="3425" spans="1:11" x14ac:dyDescent="0.25">
      <c r="A3425" t="str" cm="1">
        <f t="array" ref="A3425">"EMP" &amp; TEXT(ROW() - ROW(employee[#Headers]), "0000")</f>
        <v>EMP3424</v>
      </c>
      <c r="B3425" t="s">
        <v>16</v>
      </c>
      <c r="C3425">
        <v>2015</v>
      </c>
      <c r="D3425" t="s">
        <v>15</v>
      </c>
      <c r="E3425">
        <v>3</v>
      </c>
      <c r="F3425">
        <v>32</v>
      </c>
      <c r="G3425" t="s">
        <v>11</v>
      </c>
      <c r="H3425" t="s">
        <v>12</v>
      </c>
      <c r="I3425">
        <v>0</v>
      </c>
      <c r="J3425">
        <v>1</v>
      </c>
      <c r="K3425" t="str">
        <f>IF(employee[[#This Row],[LeaveOrNot]]=1, "Leave", "Active")</f>
        <v>Leave</v>
      </c>
    </row>
    <row r="3426" spans="1:11" x14ac:dyDescent="0.25">
      <c r="A3426" t="str" cm="1">
        <f t="array" ref="A3426">"EMP" &amp; TEXT(ROW() - ROW(employee[#Headers]), "0000")</f>
        <v>EMP3425</v>
      </c>
      <c r="B3426" t="s">
        <v>9</v>
      </c>
      <c r="C3426">
        <v>2013</v>
      </c>
      <c r="D3426" t="s">
        <v>10</v>
      </c>
      <c r="E3426">
        <v>3</v>
      </c>
      <c r="F3426">
        <v>39</v>
      </c>
      <c r="G3426" t="s">
        <v>11</v>
      </c>
      <c r="H3426" t="s">
        <v>12</v>
      </c>
      <c r="I3426">
        <v>2</v>
      </c>
      <c r="J3426">
        <v>0</v>
      </c>
      <c r="K3426" t="str">
        <f>IF(employee[[#This Row],[LeaveOrNot]]=1, "Leave", "Active")</f>
        <v>Active</v>
      </c>
    </row>
    <row r="3427" spans="1:11" x14ac:dyDescent="0.25">
      <c r="A3427" t="str" cm="1">
        <f t="array" ref="A3427">"EMP" &amp; TEXT(ROW() - ROW(employee[#Headers]), "0000")</f>
        <v>EMP3426</v>
      </c>
      <c r="B3427" t="s">
        <v>9</v>
      </c>
      <c r="C3427">
        <v>2012</v>
      </c>
      <c r="D3427" t="s">
        <v>10</v>
      </c>
      <c r="E3427">
        <v>3</v>
      </c>
      <c r="F3427">
        <v>31</v>
      </c>
      <c r="G3427" t="s">
        <v>11</v>
      </c>
      <c r="H3427" t="s">
        <v>17</v>
      </c>
      <c r="I3427">
        <v>0</v>
      </c>
      <c r="J3427">
        <v>1</v>
      </c>
      <c r="K3427" t="str">
        <f>IF(employee[[#This Row],[LeaveOrNot]]=1, "Leave", "Active")</f>
        <v>Leave</v>
      </c>
    </row>
    <row r="3428" spans="1:11" x14ac:dyDescent="0.25">
      <c r="A3428" t="str" cm="1">
        <f t="array" ref="A3428">"EMP" &amp; TEXT(ROW() - ROW(employee[#Headers]), "0000")</f>
        <v>EMP3427</v>
      </c>
      <c r="B3428" t="s">
        <v>9</v>
      </c>
      <c r="C3428">
        <v>2017</v>
      </c>
      <c r="D3428" t="s">
        <v>15</v>
      </c>
      <c r="E3428">
        <v>2</v>
      </c>
      <c r="F3428">
        <v>41</v>
      </c>
      <c r="G3428" t="s">
        <v>11</v>
      </c>
      <c r="H3428" t="s">
        <v>12</v>
      </c>
      <c r="I3428">
        <v>1</v>
      </c>
      <c r="J3428">
        <v>0</v>
      </c>
      <c r="K3428" t="str">
        <f>IF(employee[[#This Row],[LeaveOrNot]]=1, "Leave", "Active")</f>
        <v>Active</v>
      </c>
    </row>
    <row r="3429" spans="1:11" x14ac:dyDescent="0.25">
      <c r="A3429" t="str" cm="1">
        <f t="array" ref="A3429">"EMP" &amp; TEXT(ROW() - ROW(employee[#Headers]), "0000")</f>
        <v>EMP3428</v>
      </c>
      <c r="B3429" t="s">
        <v>9</v>
      </c>
      <c r="C3429">
        <v>2016</v>
      </c>
      <c r="D3429" t="s">
        <v>10</v>
      </c>
      <c r="E3429">
        <v>3</v>
      </c>
      <c r="F3429">
        <v>36</v>
      </c>
      <c r="G3429" t="s">
        <v>11</v>
      </c>
      <c r="H3429" t="s">
        <v>12</v>
      </c>
      <c r="I3429">
        <v>2</v>
      </c>
      <c r="J3429">
        <v>0</v>
      </c>
      <c r="K3429" t="str">
        <f>IF(employee[[#This Row],[LeaveOrNot]]=1, "Leave", "Active")</f>
        <v>Active</v>
      </c>
    </row>
    <row r="3430" spans="1:11" x14ac:dyDescent="0.25">
      <c r="A3430" t="str" cm="1">
        <f t="array" ref="A3430">"EMP" &amp; TEXT(ROW() - ROW(employee[#Headers]), "0000")</f>
        <v>EMP3429</v>
      </c>
      <c r="B3430" t="s">
        <v>9</v>
      </c>
      <c r="C3430">
        <v>2017</v>
      </c>
      <c r="D3430" t="s">
        <v>10</v>
      </c>
      <c r="E3430">
        <v>2</v>
      </c>
      <c r="F3430">
        <v>38</v>
      </c>
      <c r="G3430" t="s">
        <v>14</v>
      </c>
      <c r="H3430" t="s">
        <v>12</v>
      </c>
      <c r="I3430">
        <v>5</v>
      </c>
      <c r="J3430">
        <v>1</v>
      </c>
      <c r="K3430" t="str">
        <f>IF(employee[[#This Row],[LeaveOrNot]]=1, "Leave", "Active")</f>
        <v>Leave</v>
      </c>
    </row>
    <row r="3431" spans="1:11" x14ac:dyDescent="0.25">
      <c r="A3431" t="str" cm="1">
        <f t="array" ref="A3431">"EMP" &amp; TEXT(ROW() - ROW(employee[#Headers]), "0000")</f>
        <v>EMP3430</v>
      </c>
      <c r="B3431" t="s">
        <v>9</v>
      </c>
      <c r="C3431">
        <v>2012</v>
      </c>
      <c r="D3431" t="s">
        <v>10</v>
      </c>
      <c r="E3431">
        <v>3</v>
      </c>
      <c r="F3431">
        <v>32</v>
      </c>
      <c r="G3431" t="s">
        <v>11</v>
      </c>
      <c r="H3431" t="s">
        <v>12</v>
      </c>
      <c r="I3431">
        <v>5</v>
      </c>
      <c r="J3431">
        <v>0</v>
      </c>
      <c r="K3431" t="str">
        <f>IF(employee[[#This Row],[LeaveOrNot]]=1, "Leave", "Active")</f>
        <v>Active</v>
      </c>
    </row>
    <row r="3432" spans="1:11" x14ac:dyDescent="0.25">
      <c r="A3432" t="str" cm="1">
        <f t="array" ref="A3432">"EMP" &amp; TEXT(ROW() - ROW(employee[#Headers]), "0000")</f>
        <v>EMP3431</v>
      </c>
      <c r="B3432" t="s">
        <v>9</v>
      </c>
      <c r="C3432">
        <v>2018</v>
      </c>
      <c r="D3432" t="s">
        <v>13</v>
      </c>
      <c r="E3432">
        <v>3</v>
      </c>
      <c r="F3432">
        <v>35</v>
      </c>
      <c r="G3432" t="s">
        <v>14</v>
      </c>
      <c r="H3432" t="s">
        <v>12</v>
      </c>
      <c r="I3432">
        <v>3</v>
      </c>
      <c r="J3432">
        <v>1</v>
      </c>
      <c r="K3432" t="str">
        <f>IF(employee[[#This Row],[LeaveOrNot]]=1, "Leave", "Active")</f>
        <v>Leave</v>
      </c>
    </row>
    <row r="3433" spans="1:11" x14ac:dyDescent="0.25">
      <c r="A3433" t="str" cm="1">
        <f t="array" ref="A3433">"EMP" &amp; TEXT(ROW() - ROW(employee[#Headers]), "0000")</f>
        <v>EMP3432</v>
      </c>
      <c r="B3433" t="s">
        <v>9</v>
      </c>
      <c r="C3433">
        <v>2017</v>
      </c>
      <c r="D3433" t="s">
        <v>10</v>
      </c>
      <c r="E3433">
        <v>3</v>
      </c>
      <c r="F3433">
        <v>39</v>
      </c>
      <c r="G3433" t="s">
        <v>11</v>
      </c>
      <c r="H3433" t="s">
        <v>12</v>
      </c>
      <c r="I3433">
        <v>2</v>
      </c>
      <c r="J3433">
        <v>0</v>
      </c>
      <c r="K3433" t="str">
        <f>IF(employee[[#This Row],[LeaveOrNot]]=1, "Leave", "Active")</f>
        <v>Active</v>
      </c>
    </row>
    <row r="3434" spans="1:11" x14ac:dyDescent="0.25">
      <c r="A3434" t="str" cm="1">
        <f t="array" ref="A3434">"EMP" &amp; TEXT(ROW() - ROW(employee[#Headers]), "0000")</f>
        <v>EMP3433</v>
      </c>
      <c r="B3434" t="s">
        <v>16</v>
      </c>
      <c r="C3434">
        <v>2017</v>
      </c>
      <c r="D3434" t="s">
        <v>15</v>
      </c>
      <c r="E3434">
        <v>2</v>
      </c>
      <c r="F3434">
        <v>36</v>
      </c>
      <c r="G3434" t="s">
        <v>11</v>
      </c>
      <c r="H3434" t="s">
        <v>17</v>
      </c>
      <c r="I3434">
        <v>2</v>
      </c>
      <c r="J3434">
        <v>0</v>
      </c>
      <c r="K3434" t="str">
        <f>IF(employee[[#This Row],[LeaveOrNot]]=1, "Leave", "Active")</f>
        <v>Active</v>
      </c>
    </row>
    <row r="3435" spans="1:11" x14ac:dyDescent="0.25">
      <c r="A3435" t="str" cm="1">
        <f t="array" ref="A3435">"EMP" &amp; TEXT(ROW() - ROW(employee[#Headers]), "0000")</f>
        <v>EMP3434</v>
      </c>
      <c r="B3435" t="s">
        <v>9</v>
      </c>
      <c r="C3435">
        <v>2013</v>
      </c>
      <c r="D3435" t="s">
        <v>13</v>
      </c>
      <c r="E3435">
        <v>3</v>
      </c>
      <c r="F3435">
        <v>33</v>
      </c>
      <c r="G3435" t="s">
        <v>11</v>
      </c>
      <c r="H3435" t="s">
        <v>12</v>
      </c>
      <c r="I3435">
        <v>4</v>
      </c>
      <c r="J3435">
        <v>0</v>
      </c>
      <c r="K3435" t="str">
        <f>IF(employee[[#This Row],[LeaveOrNot]]=1, "Leave", "Active")</f>
        <v>Active</v>
      </c>
    </row>
    <row r="3436" spans="1:11" x14ac:dyDescent="0.25">
      <c r="A3436" t="str" cm="1">
        <f t="array" ref="A3436">"EMP" &amp; TEXT(ROW() - ROW(employee[#Headers]), "0000")</f>
        <v>EMP3435</v>
      </c>
      <c r="B3436" t="s">
        <v>9</v>
      </c>
      <c r="C3436">
        <v>2013</v>
      </c>
      <c r="D3436" t="s">
        <v>13</v>
      </c>
      <c r="E3436">
        <v>3</v>
      </c>
      <c r="F3436">
        <v>32</v>
      </c>
      <c r="G3436" t="s">
        <v>11</v>
      </c>
      <c r="H3436" t="s">
        <v>17</v>
      </c>
      <c r="I3436">
        <v>5</v>
      </c>
      <c r="J3436">
        <v>0</v>
      </c>
      <c r="K3436" t="str">
        <f>IF(employee[[#This Row],[LeaveOrNot]]=1, "Leave", "Active")</f>
        <v>Active</v>
      </c>
    </row>
    <row r="3437" spans="1:11" x14ac:dyDescent="0.25">
      <c r="A3437" t="str" cm="1">
        <f t="array" ref="A3437">"EMP" &amp; TEXT(ROW() - ROW(employee[#Headers]), "0000")</f>
        <v>EMP3436</v>
      </c>
      <c r="B3437" t="s">
        <v>9</v>
      </c>
      <c r="C3437">
        <v>2017</v>
      </c>
      <c r="D3437" t="s">
        <v>10</v>
      </c>
      <c r="E3437">
        <v>3</v>
      </c>
      <c r="F3437">
        <v>35</v>
      </c>
      <c r="G3437" t="s">
        <v>11</v>
      </c>
      <c r="H3437" t="s">
        <v>12</v>
      </c>
      <c r="I3437">
        <v>1</v>
      </c>
      <c r="J3437">
        <v>1</v>
      </c>
      <c r="K3437" t="str">
        <f>IF(employee[[#This Row],[LeaveOrNot]]=1, "Leave", "Active")</f>
        <v>Leave</v>
      </c>
    </row>
    <row r="3438" spans="1:11" x14ac:dyDescent="0.25">
      <c r="A3438" t="str" cm="1">
        <f t="array" ref="A3438">"EMP" &amp; TEXT(ROW() - ROW(employee[#Headers]), "0000")</f>
        <v>EMP3437</v>
      </c>
      <c r="B3438" t="s">
        <v>9</v>
      </c>
      <c r="C3438">
        <v>2015</v>
      </c>
      <c r="D3438" t="s">
        <v>10</v>
      </c>
      <c r="E3438">
        <v>3</v>
      </c>
      <c r="F3438">
        <v>36</v>
      </c>
      <c r="G3438" t="s">
        <v>11</v>
      </c>
      <c r="H3438" t="s">
        <v>12</v>
      </c>
      <c r="I3438">
        <v>1</v>
      </c>
      <c r="J3438">
        <v>0</v>
      </c>
      <c r="K3438" t="str">
        <f>IF(employee[[#This Row],[LeaveOrNot]]=1, "Leave", "Active")</f>
        <v>Active</v>
      </c>
    </row>
    <row r="3439" spans="1:11" x14ac:dyDescent="0.25">
      <c r="A3439" t="str" cm="1">
        <f t="array" ref="A3439">"EMP" &amp; TEXT(ROW() - ROW(employee[#Headers]), "0000")</f>
        <v>EMP3438</v>
      </c>
      <c r="B3439" t="s">
        <v>16</v>
      </c>
      <c r="C3439">
        <v>2014</v>
      </c>
      <c r="D3439" t="s">
        <v>13</v>
      </c>
      <c r="E3439">
        <v>3</v>
      </c>
      <c r="F3439">
        <v>39</v>
      </c>
      <c r="G3439" t="s">
        <v>11</v>
      </c>
      <c r="H3439" t="s">
        <v>12</v>
      </c>
      <c r="I3439">
        <v>4</v>
      </c>
      <c r="J3439">
        <v>0</v>
      </c>
      <c r="K3439" t="str">
        <f>IF(employee[[#This Row],[LeaveOrNot]]=1, "Leave", "Active")</f>
        <v>Active</v>
      </c>
    </row>
    <row r="3440" spans="1:11" x14ac:dyDescent="0.25">
      <c r="A3440" t="str" cm="1">
        <f t="array" ref="A3440">"EMP" &amp; TEXT(ROW() - ROW(employee[#Headers]), "0000")</f>
        <v>EMP3439</v>
      </c>
      <c r="B3440" t="s">
        <v>9</v>
      </c>
      <c r="C3440">
        <v>2016</v>
      </c>
      <c r="D3440" t="s">
        <v>10</v>
      </c>
      <c r="E3440">
        <v>3</v>
      </c>
      <c r="F3440">
        <v>40</v>
      </c>
      <c r="G3440" t="s">
        <v>11</v>
      </c>
      <c r="H3440" t="s">
        <v>12</v>
      </c>
      <c r="I3440">
        <v>0</v>
      </c>
      <c r="J3440">
        <v>1</v>
      </c>
      <c r="K3440" t="str">
        <f>IF(employee[[#This Row],[LeaveOrNot]]=1, "Leave", "Active")</f>
        <v>Leave</v>
      </c>
    </row>
    <row r="3441" spans="1:11" x14ac:dyDescent="0.25">
      <c r="A3441" t="str" cm="1">
        <f t="array" ref="A3441">"EMP" &amp; TEXT(ROW() - ROW(employee[#Headers]), "0000")</f>
        <v>EMP3440</v>
      </c>
      <c r="B3441" t="s">
        <v>9</v>
      </c>
      <c r="C3441">
        <v>2012</v>
      </c>
      <c r="D3441" t="s">
        <v>10</v>
      </c>
      <c r="E3441">
        <v>3</v>
      </c>
      <c r="F3441">
        <v>37</v>
      </c>
      <c r="G3441" t="s">
        <v>11</v>
      </c>
      <c r="H3441" t="s">
        <v>12</v>
      </c>
      <c r="I3441">
        <v>3</v>
      </c>
      <c r="J3441">
        <v>0</v>
      </c>
      <c r="K3441" t="str">
        <f>IF(employee[[#This Row],[LeaveOrNot]]=1, "Leave", "Active")</f>
        <v>Active</v>
      </c>
    </row>
    <row r="3442" spans="1:11" x14ac:dyDescent="0.25">
      <c r="A3442" t="str" cm="1">
        <f t="array" ref="A3442">"EMP" &amp; TEXT(ROW() - ROW(employee[#Headers]), "0000")</f>
        <v>EMP3441</v>
      </c>
      <c r="B3442" t="s">
        <v>16</v>
      </c>
      <c r="C3442">
        <v>2015</v>
      </c>
      <c r="D3442" t="s">
        <v>13</v>
      </c>
      <c r="E3442">
        <v>1</v>
      </c>
      <c r="F3442">
        <v>38</v>
      </c>
      <c r="G3442" t="s">
        <v>14</v>
      </c>
      <c r="H3442" t="s">
        <v>12</v>
      </c>
      <c r="I3442">
        <v>0</v>
      </c>
      <c r="J3442">
        <v>0</v>
      </c>
      <c r="K3442" t="str">
        <f>IF(employee[[#This Row],[LeaveOrNot]]=1, "Leave", "Active")</f>
        <v>Active</v>
      </c>
    </row>
    <row r="3443" spans="1:11" x14ac:dyDescent="0.25">
      <c r="A3443" t="str" cm="1">
        <f t="array" ref="A3443">"EMP" &amp; TEXT(ROW() - ROW(employee[#Headers]), "0000")</f>
        <v>EMP3442</v>
      </c>
      <c r="B3443" t="s">
        <v>9</v>
      </c>
      <c r="C3443">
        <v>2017</v>
      </c>
      <c r="D3443" t="s">
        <v>15</v>
      </c>
      <c r="E3443">
        <v>3</v>
      </c>
      <c r="F3443">
        <v>40</v>
      </c>
      <c r="G3443" t="s">
        <v>11</v>
      </c>
      <c r="H3443" t="s">
        <v>12</v>
      </c>
      <c r="I3443">
        <v>1</v>
      </c>
      <c r="J3443">
        <v>0</v>
      </c>
      <c r="K3443" t="str">
        <f>IF(employee[[#This Row],[LeaveOrNot]]=1, "Leave", "Active")</f>
        <v>Active</v>
      </c>
    </row>
    <row r="3444" spans="1:11" x14ac:dyDescent="0.25">
      <c r="A3444" t="str" cm="1">
        <f t="array" ref="A3444">"EMP" &amp; TEXT(ROW() - ROW(employee[#Headers]), "0000")</f>
        <v>EMP3443</v>
      </c>
      <c r="B3444" t="s">
        <v>9</v>
      </c>
      <c r="C3444">
        <v>2013</v>
      </c>
      <c r="D3444" t="s">
        <v>10</v>
      </c>
      <c r="E3444">
        <v>3</v>
      </c>
      <c r="F3444">
        <v>34</v>
      </c>
      <c r="G3444" t="s">
        <v>14</v>
      </c>
      <c r="H3444" t="s">
        <v>12</v>
      </c>
      <c r="I3444">
        <v>2</v>
      </c>
      <c r="J3444">
        <v>0</v>
      </c>
      <c r="K3444" t="str">
        <f>IF(employee[[#This Row],[LeaveOrNot]]=1, "Leave", "Active")</f>
        <v>Active</v>
      </c>
    </row>
    <row r="3445" spans="1:11" x14ac:dyDescent="0.25">
      <c r="A3445" t="str" cm="1">
        <f t="array" ref="A3445">"EMP" &amp; TEXT(ROW() - ROW(employee[#Headers]), "0000")</f>
        <v>EMP3444</v>
      </c>
      <c r="B3445" t="s">
        <v>9</v>
      </c>
      <c r="C3445">
        <v>2013</v>
      </c>
      <c r="D3445" t="s">
        <v>10</v>
      </c>
      <c r="E3445">
        <v>3</v>
      </c>
      <c r="F3445">
        <v>31</v>
      </c>
      <c r="G3445" t="s">
        <v>11</v>
      </c>
      <c r="H3445" t="s">
        <v>17</v>
      </c>
      <c r="I3445">
        <v>4</v>
      </c>
      <c r="J3445">
        <v>0</v>
      </c>
      <c r="K3445" t="str">
        <f>IF(employee[[#This Row],[LeaveOrNot]]=1, "Leave", "Active")</f>
        <v>Active</v>
      </c>
    </row>
    <row r="3446" spans="1:11" x14ac:dyDescent="0.25">
      <c r="A3446" t="str" cm="1">
        <f t="array" ref="A3446">"EMP" &amp; TEXT(ROW() - ROW(employee[#Headers]), "0000")</f>
        <v>EMP3445</v>
      </c>
      <c r="B3446" t="s">
        <v>9</v>
      </c>
      <c r="C3446">
        <v>2014</v>
      </c>
      <c r="D3446" t="s">
        <v>15</v>
      </c>
      <c r="E3446">
        <v>3</v>
      </c>
      <c r="F3446">
        <v>40</v>
      </c>
      <c r="G3446" t="s">
        <v>14</v>
      </c>
      <c r="H3446" t="s">
        <v>12</v>
      </c>
      <c r="I3446">
        <v>3</v>
      </c>
      <c r="J3446">
        <v>1</v>
      </c>
      <c r="K3446" t="str">
        <f>IF(employee[[#This Row],[LeaveOrNot]]=1, "Leave", "Active")</f>
        <v>Leave</v>
      </c>
    </row>
    <row r="3447" spans="1:11" x14ac:dyDescent="0.25">
      <c r="A3447" t="str" cm="1">
        <f t="array" ref="A3447">"EMP" &amp; TEXT(ROW() - ROW(employee[#Headers]), "0000")</f>
        <v>EMP3446</v>
      </c>
      <c r="B3447" t="s">
        <v>9</v>
      </c>
      <c r="C3447">
        <v>2013</v>
      </c>
      <c r="D3447" t="s">
        <v>10</v>
      </c>
      <c r="E3447">
        <v>3</v>
      </c>
      <c r="F3447">
        <v>37</v>
      </c>
      <c r="G3447" t="s">
        <v>11</v>
      </c>
      <c r="H3447" t="s">
        <v>12</v>
      </c>
      <c r="I3447">
        <v>2</v>
      </c>
      <c r="J3447">
        <v>0</v>
      </c>
      <c r="K3447" t="str">
        <f>IF(employee[[#This Row],[LeaveOrNot]]=1, "Leave", "Active")</f>
        <v>Active</v>
      </c>
    </row>
    <row r="3448" spans="1:11" x14ac:dyDescent="0.25">
      <c r="A3448" t="str" cm="1">
        <f t="array" ref="A3448">"EMP" &amp; TEXT(ROW() - ROW(employee[#Headers]), "0000")</f>
        <v>EMP3447</v>
      </c>
      <c r="B3448" t="s">
        <v>9</v>
      </c>
      <c r="C3448">
        <v>2012</v>
      </c>
      <c r="D3448" t="s">
        <v>15</v>
      </c>
      <c r="E3448">
        <v>3</v>
      </c>
      <c r="F3448">
        <v>33</v>
      </c>
      <c r="G3448" t="s">
        <v>11</v>
      </c>
      <c r="H3448" t="s">
        <v>12</v>
      </c>
      <c r="I3448">
        <v>3</v>
      </c>
      <c r="J3448">
        <v>0</v>
      </c>
      <c r="K3448" t="str">
        <f>IF(employee[[#This Row],[LeaveOrNot]]=1, "Leave", "Active")</f>
        <v>Active</v>
      </c>
    </row>
    <row r="3449" spans="1:11" x14ac:dyDescent="0.25">
      <c r="A3449" t="str" cm="1">
        <f t="array" ref="A3449">"EMP" &amp; TEXT(ROW() - ROW(employee[#Headers]), "0000")</f>
        <v>EMP3448</v>
      </c>
      <c r="B3449" t="s">
        <v>9</v>
      </c>
      <c r="C3449">
        <v>2015</v>
      </c>
      <c r="D3449" t="s">
        <v>10</v>
      </c>
      <c r="E3449">
        <v>3</v>
      </c>
      <c r="F3449">
        <v>36</v>
      </c>
      <c r="G3449" t="s">
        <v>11</v>
      </c>
      <c r="H3449" t="s">
        <v>17</v>
      </c>
      <c r="I3449">
        <v>4</v>
      </c>
      <c r="J3449">
        <v>0</v>
      </c>
      <c r="K3449" t="str">
        <f>IF(employee[[#This Row],[LeaveOrNot]]=1, "Leave", "Active")</f>
        <v>Active</v>
      </c>
    </row>
    <row r="3450" spans="1:11" x14ac:dyDescent="0.25">
      <c r="A3450" t="str" cm="1">
        <f t="array" ref="A3450">"EMP" &amp; TEXT(ROW() - ROW(employee[#Headers]), "0000")</f>
        <v>EMP3449</v>
      </c>
      <c r="B3450" t="s">
        <v>9</v>
      </c>
      <c r="C3450">
        <v>2014</v>
      </c>
      <c r="D3450" t="s">
        <v>10</v>
      </c>
      <c r="E3450">
        <v>3</v>
      </c>
      <c r="F3450">
        <v>35</v>
      </c>
      <c r="G3450" t="s">
        <v>14</v>
      </c>
      <c r="H3450" t="s">
        <v>12</v>
      </c>
      <c r="I3450">
        <v>4</v>
      </c>
      <c r="J3450">
        <v>0</v>
      </c>
      <c r="K3450" t="str">
        <f>IF(employee[[#This Row],[LeaveOrNot]]=1, "Leave", "Active")</f>
        <v>Active</v>
      </c>
    </row>
    <row r="3451" spans="1:11" x14ac:dyDescent="0.25">
      <c r="A3451" t="str" cm="1">
        <f t="array" ref="A3451">"EMP" &amp; TEXT(ROW() - ROW(employee[#Headers]), "0000")</f>
        <v>EMP3450</v>
      </c>
      <c r="B3451" t="s">
        <v>9</v>
      </c>
      <c r="C3451">
        <v>2014</v>
      </c>
      <c r="D3451" t="s">
        <v>10</v>
      </c>
      <c r="E3451">
        <v>3</v>
      </c>
      <c r="F3451">
        <v>34</v>
      </c>
      <c r="G3451" t="s">
        <v>11</v>
      </c>
      <c r="H3451" t="s">
        <v>12</v>
      </c>
      <c r="I3451">
        <v>5</v>
      </c>
      <c r="J3451">
        <v>0</v>
      </c>
      <c r="K3451" t="str">
        <f>IF(employee[[#This Row],[LeaveOrNot]]=1, "Leave", "Active")</f>
        <v>Active</v>
      </c>
    </row>
    <row r="3452" spans="1:11" x14ac:dyDescent="0.25">
      <c r="A3452" t="str" cm="1">
        <f t="array" ref="A3452">"EMP" &amp; TEXT(ROW() - ROW(employee[#Headers]), "0000")</f>
        <v>EMP3451</v>
      </c>
      <c r="B3452" t="s">
        <v>9</v>
      </c>
      <c r="C3452">
        <v>2013</v>
      </c>
      <c r="D3452" t="s">
        <v>10</v>
      </c>
      <c r="E3452">
        <v>3</v>
      </c>
      <c r="F3452">
        <v>35</v>
      </c>
      <c r="G3452" t="s">
        <v>11</v>
      </c>
      <c r="H3452" t="s">
        <v>12</v>
      </c>
      <c r="I3452">
        <v>0</v>
      </c>
      <c r="J3452">
        <v>1</v>
      </c>
      <c r="K3452" t="str">
        <f>IF(employee[[#This Row],[LeaveOrNot]]=1, "Leave", "Active")</f>
        <v>Leave</v>
      </c>
    </row>
    <row r="3453" spans="1:11" x14ac:dyDescent="0.25">
      <c r="A3453" t="str" cm="1">
        <f t="array" ref="A3453">"EMP" &amp; TEXT(ROW() - ROW(employee[#Headers]), "0000")</f>
        <v>EMP3452</v>
      </c>
      <c r="B3453" t="s">
        <v>16</v>
      </c>
      <c r="C3453">
        <v>2014</v>
      </c>
      <c r="D3453" t="s">
        <v>15</v>
      </c>
      <c r="E3453">
        <v>3</v>
      </c>
      <c r="F3453">
        <v>39</v>
      </c>
      <c r="G3453" t="s">
        <v>11</v>
      </c>
      <c r="H3453" t="s">
        <v>12</v>
      </c>
      <c r="I3453">
        <v>2</v>
      </c>
      <c r="J3453">
        <v>0</v>
      </c>
      <c r="K3453" t="str">
        <f>IF(employee[[#This Row],[LeaveOrNot]]=1, "Leave", "Active")</f>
        <v>Active</v>
      </c>
    </row>
    <row r="3454" spans="1:11" x14ac:dyDescent="0.25">
      <c r="A3454" t="str" cm="1">
        <f t="array" ref="A3454">"EMP" &amp; TEXT(ROW() - ROW(employee[#Headers]), "0000")</f>
        <v>EMP3453</v>
      </c>
      <c r="B3454" t="s">
        <v>9</v>
      </c>
      <c r="C3454">
        <v>2015</v>
      </c>
      <c r="D3454" t="s">
        <v>13</v>
      </c>
      <c r="E3454">
        <v>3</v>
      </c>
      <c r="F3454">
        <v>35</v>
      </c>
      <c r="G3454" t="s">
        <v>14</v>
      </c>
      <c r="H3454" t="s">
        <v>12</v>
      </c>
      <c r="I3454">
        <v>1</v>
      </c>
      <c r="J3454">
        <v>1</v>
      </c>
      <c r="K3454" t="str">
        <f>IF(employee[[#This Row],[LeaveOrNot]]=1, "Leave", "Active")</f>
        <v>Leave</v>
      </c>
    </row>
    <row r="3455" spans="1:11" x14ac:dyDescent="0.25">
      <c r="A3455" t="str" cm="1">
        <f t="array" ref="A3455">"EMP" &amp; TEXT(ROW() - ROW(employee[#Headers]), "0000")</f>
        <v>EMP3454</v>
      </c>
      <c r="B3455" t="s">
        <v>16</v>
      </c>
      <c r="C3455">
        <v>2014</v>
      </c>
      <c r="D3455" t="s">
        <v>15</v>
      </c>
      <c r="E3455">
        <v>3</v>
      </c>
      <c r="F3455">
        <v>34</v>
      </c>
      <c r="G3455" t="s">
        <v>11</v>
      </c>
      <c r="H3455" t="s">
        <v>12</v>
      </c>
      <c r="I3455">
        <v>5</v>
      </c>
      <c r="J3455">
        <v>0</v>
      </c>
      <c r="K3455" t="str">
        <f>IF(employee[[#This Row],[LeaveOrNot]]=1, "Leave", "Active")</f>
        <v>Active</v>
      </c>
    </row>
    <row r="3456" spans="1:11" x14ac:dyDescent="0.25">
      <c r="A3456" t="str" cm="1">
        <f t="array" ref="A3456">"EMP" &amp; TEXT(ROW() - ROW(employee[#Headers]), "0000")</f>
        <v>EMP3455</v>
      </c>
      <c r="B3456" t="s">
        <v>9</v>
      </c>
      <c r="C3456">
        <v>2017</v>
      </c>
      <c r="D3456" t="s">
        <v>13</v>
      </c>
      <c r="E3456">
        <v>2</v>
      </c>
      <c r="F3456">
        <v>32</v>
      </c>
      <c r="G3456" t="s">
        <v>14</v>
      </c>
      <c r="H3456" t="s">
        <v>12</v>
      </c>
      <c r="I3456">
        <v>2</v>
      </c>
      <c r="J3456">
        <v>1</v>
      </c>
      <c r="K3456" t="str">
        <f>IF(employee[[#This Row],[LeaveOrNot]]=1, "Leave", "Active")</f>
        <v>Leave</v>
      </c>
    </row>
    <row r="3457" spans="1:11" x14ac:dyDescent="0.25">
      <c r="A3457" t="str" cm="1">
        <f t="array" ref="A3457">"EMP" &amp; TEXT(ROW() - ROW(employee[#Headers]), "0000")</f>
        <v>EMP3456</v>
      </c>
      <c r="B3457" t="s">
        <v>9</v>
      </c>
      <c r="C3457">
        <v>2015</v>
      </c>
      <c r="D3457" t="s">
        <v>15</v>
      </c>
      <c r="E3457">
        <v>3</v>
      </c>
      <c r="F3457">
        <v>32</v>
      </c>
      <c r="G3457" t="s">
        <v>14</v>
      </c>
      <c r="H3457" t="s">
        <v>12</v>
      </c>
      <c r="I3457">
        <v>2</v>
      </c>
      <c r="J3457">
        <v>0</v>
      </c>
      <c r="K3457" t="str">
        <f>IF(employee[[#This Row],[LeaveOrNot]]=1, "Leave", "Active")</f>
        <v>Active</v>
      </c>
    </row>
    <row r="3458" spans="1:11" x14ac:dyDescent="0.25">
      <c r="A3458" t="str" cm="1">
        <f t="array" ref="A3458">"EMP" &amp; TEXT(ROW() - ROW(employee[#Headers]), "0000")</f>
        <v>EMP3457</v>
      </c>
      <c r="B3458" t="s">
        <v>9</v>
      </c>
      <c r="C3458">
        <v>2014</v>
      </c>
      <c r="D3458" t="s">
        <v>10</v>
      </c>
      <c r="E3458">
        <v>3</v>
      </c>
      <c r="F3458">
        <v>33</v>
      </c>
      <c r="G3458" t="s">
        <v>11</v>
      </c>
      <c r="H3458" t="s">
        <v>12</v>
      </c>
      <c r="I3458">
        <v>5</v>
      </c>
      <c r="J3458">
        <v>1</v>
      </c>
      <c r="K3458" t="str">
        <f>IF(employee[[#This Row],[LeaveOrNot]]=1, "Leave", "Active")</f>
        <v>Leave</v>
      </c>
    </row>
    <row r="3459" spans="1:11" x14ac:dyDescent="0.25">
      <c r="A3459" t="str" cm="1">
        <f t="array" ref="A3459">"EMP" &amp; TEXT(ROW() - ROW(employee[#Headers]), "0000")</f>
        <v>EMP3458</v>
      </c>
      <c r="B3459" t="s">
        <v>16</v>
      </c>
      <c r="C3459">
        <v>2017</v>
      </c>
      <c r="D3459" t="s">
        <v>15</v>
      </c>
      <c r="E3459">
        <v>2</v>
      </c>
      <c r="F3459">
        <v>34</v>
      </c>
      <c r="G3459" t="s">
        <v>11</v>
      </c>
      <c r="H3459" t="s">
        <v>12</v>
      </c>
      <c r="I3459">
        <v>2</v>
      </c>
      <c r="J3459">
        <v>1</v>
      </c>
      <c r="K3459" t="str">
        <f>IF(employee[[#This Row],[LeaveOrNot]]=1, "Leave", "Active")</f>
        <v>Leave</v>
      </c>
    </row>
    <row r="3460" spans="1:11" x14ac:dyDescent="0.25">
      <c r="A3460" t="str" cm="1">
        <f t="array" ref="A3460">"EMP" &amp; TEXT(ROW() - ROW(employee[#Headers]), "0000")</f>
        <v>EMP3459</v>
      </c>
      <c r="B3460" t="s">
        <v>16</v>
      </c>
      <c r="C3460">
        <v>2016</v>
      </c>
      <c r="D3460" t="s">
        <v>10</v>
      </c>
      <c r="E3460">
        <v>3</v>
      </c>
      <c r="F3460">
        <v>35</v>
      </c>
      <c r="G3460" t="s">
        <v>14</v>
      </c>
      <c r="H3460" t="s">
        <v>12</v>
      </c>
      <c r="I3460">
        <v>1</v>
      </c>
      <c r="J3460">
        <v>1</v>
      </c>
      <c r="K3460" t="str">
        <f>IF(employee[[#This Row],[LeaveOrNot]]=1, "Leave", "Active")</f>
        <v>Leave</v>
      </c>
    </row>
    <row r="3461" spans="1:11" x14ac:dyDescent="0.25">
      <c r="A3461" t="str" cm="1">
        <f t="array" ref="A3461">"EMP" &amp; TEXT(ROW() - ROW(employee[#Headers]), "0000")</f>
        <v>EMP3460</v>
      </c>
      <c r="B3461" t="s">
        <v>16</v>
      </c>
      <c r="C3461">
        <v>2017</v>
      </c>
      <c r="D3461" t="s">
        <v>15</v>
      </c>
      <c r="E3461">
        <v>3</v>
      </c>
      <c r="F3461">
        <v>35</v>
      </c>
      <c r="G3461" t="s">
        <v>11</v>
      </c>
      <c r="H3461" t="s">
        <v>17</v>
      </c>
      <c r="I3461">
        <v>2</v>
      </c>
      <c r="J3461">
        <v>0</v>
      </c>
      <c r="K3461" t="str">
        <f>IF(employee[[#This Row],[LeaveOrNot]]=1, "Leave", "Active")</f>
        <v>Active</v>
      </c>
    </row>
    <row r="3462" spans="1:11" x14ac:dyDescent="0.25">
      <c r="A3462" t="str" cm="1">
        <f t="array" ref="A3462">"EMP" &amp; TEXT(ROW() - ROW(employee[#Headers]), "0000")</f>
        <v>EMP3461</v>
      </c>
      <c r="B3462" t="s">
        <v>9</v>
      </c>
      <c r="C3462">
        <v>2014</v>
      </c>
      <c r="D3462" t="s">
        <v>13</v>
      </c>
      <c r="E3462">
        <v>2</v>
      </c>
      <c r="F3462">
        <v>38</v>
      </c>
      <c r="G3462" t="s">
        <v>14</v>
      </c>
      <c r="H3462" t="s">
        <v>12</v>
      </c>
      <c r="I3462">
        <v>3</v>
      </c>
      <c r="J3462">
        <v>1</v>
      </c>
      <c r="K3462" t="str">
        <f>IF(employee[[#This Row],[LeaveOrNot]]=1, "Leave", "Active")</f>
        <v>Leave</v>
      </c>
    </row>
    <row r="3463" spans="1:11" x14ac:dyDescent="0.25">
      <c r="A3463" t="str" cm="1">
        <f t="array" ref="A3463">"EMP" &amp; TEXT(ROW() - ROW(employee[#Headers]), "0000")</f>
        <v>EMP3462</v>
      </c>
      <c r="B3463" t="s">
        <v>9</v>
      </c>
      <c r="C3463">
        <v>2016</v>
      </c>
      <c r="D3463" t="s">
        <v>10</v>
      </c>
      <c r="E3463">
        <v>3</v>
      </c>
      <c r="F3463">
        <v>37</v>
      </c>
      <c r="G3463" t="s">
        <v>11</v>
      </c>
      <c r="H3463" t="s">
        <v>12</v>
      </c>
      <c r="I3463">
        <v>0</v>
      </c>
      <c r="J3463">
        <v>0</v>
      </c>
      <c r="K3463" t="str">
        <f>IF(employee[[#This Row],[LeaveOrNot]]=1, "Leave", "Active")</f>
        <v>Active</v>
      </c>
    </row>
    <row r="3464" spans="1:11" x14ac:dyDescent="0.25">
      <c r="A3464" t="str" cm="1">
        <f t="array" ref="A3464">"EMP" &amp; TEXT(ROW() - ROW(employee[#Headers]), "0000")</f>
        <v>EMP3463</v>
      </c>
      <c r="B3464" t="s">
        <v>9</v>
      </c>
      <c r="C3464">
        <v>2013</v>
      </c>
      <c r="D3464" t="s">
        <v>10</v>
      </c>
      <c r="E3464">
        <v>3</v>
      </c>
      <c r="F3464">
        <v>38</v>
      </c>
      <c r="G3464" t="s">
        <v>14</v>
      </c>
      <c r="H3464" t="s">
        <v>12</v>
      </c>
      <c r="I3464">
        <v>4</v>
      </c>
      <c r="J3464">
        <v>0</v>
      </c>
      <c r="K3464" t="str">
        <f>IF(employee[[#This Row],[LeaveOrNot]]=1, "Leave", "Active")</f>
        <v>Active</v>
      </c>
    </row>
    <row r="3465" spans="1:11" x14ac:dyDescent="0.25">
      <c r="A3465" t="str" cm="1">
        <f t="array" ref="A3465">"EMP" &amp; TEXT(ROW() - ROW(employee[#Headers]), "0000")</f>
        <v>EMP3464</v>
      </c>
      <c r="B3465" t="s">
        <v>9</v>
      </c>
      <c r="C3465">
        <v>2015</v>
      </c>
      <c r="D3465" t="s">
        <v>10</v>
      </c>
      <c r="E3465">
        <v>3</v>
      </c>
      <c r="F3465">
        <v>41</v>
      </c>
      <c r="G3465" t="s">
        <v>11</v>
      </c>
      <c r="H3465" t="s">
        <v>12</v>
      </c>
      <c r="I3465">
        <v>0</v>
      </c>
      <c r="J3465">
        <v>0</v>
      </c>
      <c r="K3465" t="str">
        <f>IF(employee[[#This Row],[LeaveOrNot]]=1, "Leave", "Active")</f>
        <v>Active</v>
      </c>
    </row>
    <row r="3466" spans="1:11" x14ac:dyDescent="0.25">
      <c r="A3466" t="str" cm="1">
        <f t="array" ref="A3466">"EMP" &amp; TEXT(ROW() - ROW(employee[#Headers]), "0000")</f>
        <v>EMP3465</v>
      </c>
      <c r="B3466" t="s">
        <v>16</v>
      </c>
      <c r="C3466">
        <v>2017</v>
      </c>
      <c r="D3466" t="s">
        <v>10</v>
      </c>
      <c r="E3466">
        <v>3</v>
      </c>
      <c r="F3466">
        <v>40</v>
      </c>
      <c r="G3466" t="s">
        <v>11</v>
      </c>
      <c r="H3466" t="s">
        <v>12</v>
      </c>
      <c r="I3466">
        <v>4</v>
      </c>
      <c r="J3466">
        <v>1</v>
      </c>
      <c r="K3466" t="str">
        <f>IF(employee[[#This Row],[LeaveOrNot]]=1, "Leave", "Active")</f>
        <v>Leave</v>
      </c>
    </row>
    <row r="3467" spans="1:11" x14ac:dyDescent="0.25">
      <c r="A3467" t="str" cm="1">
        <f t="array" ref="A3467">"EMP" &amp; TEXT(ROW() - ROW(employee[#Headers]), "0000")</f>
        <v>EMP3466</v>
      </c>
      <c r="B3467" t="s">
        <v>9</v>
      </c>
      <c r="C3467">
        <v>2017</v>
      </c>
      <c r="D3467" t="s">
        <v>10</v>
      </c>
      <c r="E3467">
        <v>3</v>
      </c>
      <c r="F3467">
        <v>39</v>
      </c>
      <c r="G3467" t="s">
        <v>14</v>
      </c>
      <c r="H3467" t="s">
        <v>12</v>
      </c>
      <c r="I3467">
        <v>3</v>
      </c>
      <c r="J3467">
        <v>0</v>
      </c>
      <c r="K3467" t="str">
        <f>IF(employee[[#This Row],[LeaveOrNot]]=1, "Leave", "Active")</f>
        <v>Active</v>
      </c>
    </row>
    <row r="3468" spans="1:11" x14ac:dyDescent="0.25">
      <c r="A3468" t="str" cm="1">
        <f t="array" ref="A3468">"EMP" &amp; TEXT(ROW() - ROW(employee[#Headers]), "0000")</f>
        <v>EMP3467</v>
      </c>
      <c r="B3468" t="s">
        <v>9</v>
      </c>
      <c r="C3468">
        <v>2017</v>
      </c>
      <c r="D3468" t="s">
        <v>13</v>
      </c>
      <c r="E3468">
        <v>2</v>
      </c>
      <c r="F3468">
        <v>32</v>
      </c>
      <c r="G3468" t="s">
        <v>11</v>
      </c>
      <c r="H3468" t="s">
        <v>12</v>
      </c>
      <c r="I3468">
        <v>2</v>
      </c>
      <c r="J3468">
        <v>0</v>
      </c>
      <c r="K3468" t="str">
        <f>IF(employee[[#This Row],[LeaveOrNot]]=1, "Leave", "Active")</f>
        <v>Active</v>
      </c>
    </row>
    <row r="3469" spans="1:11" x14ac:dyDescent="0.25">
      <c r="A3469" t="str" cm="1">
        <f t="array" ref="A3469">"EMP" &amp; TEXT(ROW() - ROW(employee[#Headers]), "0000")</f>
        <v>EMP3468</v>
      </c>
      <c r="B3469" t="s">
        <v>9</v>
      </c>
      <c r="C3469">
        <v>2018</v>
      </c>
      <c r="D3469" t="s">
        <v>15</v>
      </c>
      <c r="E3469">
        <v>3</v>
      </c>
      <c r="F3469">
        <v>40</v>
      </c>
      <c r="G3469" t="s">
        <v>11</v>
      </c>
      <c r="H3469" t="s">
        <v>17</v>
      </c>
      <c r="I3469">
        <v>4</v>
      </c>
      <c r="J3469">
        <v>1</v>
      </c>
      <c r="K3469" t="str">
        <f>IF(employee[[#This Row],[LeaveOrNot]]=1, "Leave", "Active")</f>
        <v>Leave</v>
      </c>
    </row>
    <row r="3470" spans="1:11" x14ac:dyDescent="0.25">
      <c r="A3470" t="str" cm="1">
        <f t="array" ref="A3470">"EMP" &amp; TEXT(ROW() - ROW(employee[#Headers]), "0000")</f>
        <v>EMP3469</v>
      </c>
      <c r="B3470" t="s">
        <v>9</v>
      </c>
      <c r="C3470">
        <v>2016</v>
      </c>
      <c r="D3470" t="s">
        <v>10</v>
      </c>
      <c r="E3470">
        <v>3</v>
      </c>
      <c r="F3470">
        <v>40</v>
      </c>
      <c r="G3470" t="s">
        <v>11</v>
      </c>
      <c r="H3470" t="s">
        <v>12</v>
      </c>
      <c r="I3470">
        <v>0</v>
      </c>
      <c r="J3470">
        <v>0</v>
      </c>
      <c r="K3470" t="str">
        <f>IF(employee[[#This Row],[LeaveOrNot]]=1, "Leave", "Active")</f>
        <v>Active</v>
      </c>
    </row>
    <row r="3471" spans="1:11" x14ac:dyDescent="0.25">
      <c r="A3471" t="str" cm="1">
        <f t="array" ref="A3471">"EMP" &amp; TEXT(ROW() - ROW(employee[#Headers]), "0000")</f>
        <v>EMP3470</v>
      </c>
      <c r="B3471" t="s">
        <v>9</v>
      </c>
      <c r="C3471">
        <v>2016</v>
      </c>
      <c r="D3471" t="s">
        <v>10</v>
      </c>
      <c r="E3471">
        <v>3</v>
      </c>
      <c r="F3471">
        <v>41</v>
      </c>
      <c r="G3471" t="s">
        <v>14</v>
      </c>
      <c r="H3471" t="s">
        <v>12</v>
      </c>
      <c r="I3471">
        <v>1</v>
      </c>
      <c r="J3471">
        <v>1</v>
      </c>
      <c r="K3471" t="str">
        <f>IF(employee[[#This Row],[LeaveOrNot]]=1, "Leave", "Active")</f>
        <v>Leave</v>
      </c>
    </row>
    <row r="3472" spans="1:11" x14ac:dyDescent="0.25">
      <c r="A3472" t="str" cm="1">
        <f t="array" ref="A3472">"EMP" &amp; TEXT(ROW() - ROW(employee[#Headers]), "0000")</f>
        <v>EMP3471</v>
      </c>
      <c r="B3472" t="s">
        <v>9</v>
      </c>
      <c r="C3472">
        <v>2015</v>
      </c>
      <c r="D3472" t="s">
        <v>10</v>
      </c>
      <c r="E3472">
        <v>3</v>
      </c>
      <c r="F3472">
        <v>38</v>
      </c>
      <c r="G3472" t="s">
        <v>11</v>
      </c>
      <c r="H3472" t="s">
        <v>17</v>
      </c>
      <c r="I3472">
        <v>4</v>
      </c>
      <c r="J3472">
        <v>0</v>
      </c>
      <c r="K3472" t="str">
        <f>IF(employee[[#This Row],[LeaveOrNot]]=1, "Leave", "Active")</f>
        <v>Active</v>
      </c>
    </row>
    <row r="3473" spans="1:11" x14ac:dyDescent="0.25">
      <c r="A3473" t="str" cm="1">
        <f t="array" ref="A3473">"EMP" &amp; TEXT(ROW() - ROW(employee[#Headers]), "0000")</f>
        <v>EMP3472</v>
      </c>
      <c r="B3473" t="s">
        <v>16</v>
      </c>
      <c r="C3473">
        <v>2017</v>
      </c>
      <c r="D3473" t="s">
        <v>13</v>
      </c>
      <c r="E3473">
        <v>1</v>
      </c>
      <c r="F3473">
        <v>38</v>
      </c>
      <c r="G3473" t="s">
        <v>11</v>
      </c>
      <c r="H3473" t="s">
        <v>12</v>
      </c>
      <c r="I3473">
        <v>0</v>
      </c>
      <c r="J3473">
        <v>1</v>
      </c>
      <c r="K3473" t="str">
        <f>IF(employee[[#This Row],[LeaveOrNot]]=1, "Leave", "Active")</f>
        <v>Leave</v>
      </c>
    </row>
    <row r="3474" spans="1:11" x14ac:dyDescent="0.25">
      <c r="A3474" t="str" cm="1">
        <f t="array" ref="A3474">"EMP" &amp; TEXT(ROW() - ROW(employee[#Headers]), "0000")</f>
        <v>EMP3473</v>
      </c>
      <c r="B3474" t="s">
        <v>9</v>
      </c>
      <c r="C3474">
        <v>2018</v>
      </c>
      <c r="D3474" t="s">
        <v>10</v>
      </c>
      <c r="E3474">
        <v>3</v>
      </c>
      <c r="F3474">
        <v>41</v>
      </c>
      <c r="G3474" t="s">
        <v>14</v>
      </c>
      <c r="H3474" t="s">
        <v>12</v>
      </c>
      <c r="I3474">
        <v>2</v>
      </c>
      <c r="J3474">
        <v>1</v>
      </c>
      <c r="K3474" t="str">
        <f>IF(employee[[#This Row],[LeaveOrNot]]=1, "Leave", "Active")</f>
        <v>Leave</v>
      </c>
    </row>
    <row r="3475" spans="1:11" x14ac:dyDescent="0.25">
      <c r="A3475" t="str" cm="1">
        <f t="array" ref="A3475">"EMP" &amp; TEXT(ROW() - ROW(employee[#Headers]), "0000")</f>
        <v>EMP3474</v>
      </c>
      <c r="B3475" t="s">
        <v>9</v>
      </c>
      <c r="C3475">
        <v>2015</v>
      </c>
      <c r="D3475" t="s">
        <v>15</v>
      </c>
      <c r="E3475">
        <v>2</v>
      </c>
      <c r="F3475">
        <v>33</v>
      </c>
      <c r="G3475" t="s">
        <v>14</v>
      </c>
      <c r="H3475" t="s">
        <v>12</v>
      </c>
      <c r="I3475">
        <v>4</v>
      </c>
      <c r="J3475">
        <v>1</v>
      </c>
      <c r="K3475" t="str">
        <f>IF(employee[[#This Row],[LeaveOrNot]]=1, "Leave", "Active")</f>
        <v>Leave</v>
      </c>
    </row>
    <row r="3476" spans="1:11" x14ac:dyDescent="0.25">
      <c r="A3476" t="str" cm="1">
        <f t="array" ref="A3476">"EMP" &amp; TEXT(ROW() - ROW(employee[#Headers]), "0000")</f>
        <v>EMP3475</v>
      </c>
      <c r="B3476" t="s">
        <v>9</v>
      </c>
      <c r="C3476">
        <v>2012</v>
      </c>
      <c r="D3476" t="s">
        <v>10</v>
      </c>
      <c r="E3476">
        <v>3</v>
      </c>
      <c r="F3476">
        <v>41</v>
      </c>
      <c r="G3476" t="s">
        <v>11</v>
      </c>
      <c r="H3476" t="s">
        <v>17</v>
      </c>
      <c r="I3476">
        <v>0</v>
      </c>
      <c r="J3476">
        <v>0</v>
      </c>
      <c r="K3476" t="str">
        <f>IF(employee[[#This Row],[LeaveOrNot]]=1, "Leave", "Active")</f>
        <v>Active</v>
      </c>
    </row>
    <row r="3477" spans="1:11" x14ac:dyDescent="0.25">
      <c r="A3477" t="str" cm="1">
        <f t="array" ref="A3477">"EMP" &amp; TEXT(ROW() - ROW(employee[#Headers]), "0000")</f>
        <v>EMP3476</v>
      </c>
      <c r="B3477" t="s">
        <v>9</v>
      </c>
      <c r="C3477">
        <v>2017</v>
      </c>
      <c r="D3477" t="s">
        <v>15</v>
      </c>
      <c r="E3477">
        <v>2</v>
      </c>
      <c r="F3477">
        <v>35</v>
      </c>
      <c r="G3477" t="s">
        <v>14</v>
      </c>
      <c r="H3477" t="s">
        <v>12</v>
      </c>
      <c r="I3477">
        <v>5</v>
      </c>
      <c r="J3477">
        <v>0</v>
      </c>
      <c r="K3477" t="str">
        <f>IF(employee[[#This Row],[LeaveOrNot]]=1, "Leave", "Active")</f>
        <v>Active</v>
      </c>
    </row>
    <row r="3478" spans="1:11" x14ac:dyDescent="0.25">
      <c r="A3478" t="str" cm="1">
        <f t="array" ref="A3478">"EMP" &amp; TEXT(ROW() - ROW(employee[#Headers]), "0000")</f>
        <v>EMP3477</v>
      </c>
      <c r="B3478" t="s">
        <v>9</v>
      </c>
      <c r="C3478">
        <v>2013</v>
      </c>
      <c r="D3478" t="s">
        <v>10</v>
      </c>
      <c r="E3478">
        <v>3</v>
      </c>
      <c r="F3478">
        <v>36</v>
      </c>
      <c r="G3478" t="s">
        <v>11</v>
      </c>
      <c r="H3478" t="s">
        <v>12</v>
      </c>
      <c r="I3478">
        <v>5</v>
      </c>
      <c r="J3478">
        <v>0</v>
      </c>
      <c r="K3478" t="str">
        <f>IF(employee[[#This Row],[LeaveOrNot]]=1, "Leave", "Active")</f>
        <v>Active</v>
      </c>
    </row>
    <row r="3479" spans="1:11" x14ac:dyDescent="0.25">
      <c r="A3479" t="str" cm="1">
        <f t="array" ref="A3479">"EMP" &amp; TEXT(ROW() - ROW(employee[#Headers]), "0000")</f>
        <v>EMP3478</v>
      </c>
      <c r="B3479" t="s">
        <v>9</v>
      </c>
      <c r="C3479">
        <v>2013</v>
      </c>
      <c r="D3479" t="s">
        <v>13</v>
      </c>
      <c r="E3479">
        <v>3</v>
      </c>
      <c r="F3479">
        <v>37</v>
      </c>
      <c r="G3479" t="s">
        <v>11</v>
      </c>
      <c r="H3479" t="s">
        <v>12</v>
      </c>
      <c r="I3479">
        <v>1</v>
      </c>
      <c r="J3479">
        <v>0</v>
      </c>
      <c r="K3479" t="str">
        <f>IF(employee[[#This Row],[LeaveOrNot]]=1, "Leave", "Active")</f>
        <v>Active</v>
      </c>
    </row>
    <row r="3480" spans="1:11" x14ac:dyDescent="0.25">
      <c r="A3480" t="str" cm="1">
        <f t="array" ref="A3480">"EMP" &amp; TEXT(ROW() - ROW(employee[#Headers]), "0000")</f>
        <v>EMP3479</v>
      </c>
      <c r="B3480" t="s">
        <v>9</v>
      </c>
      <c r="C3480">
        <v>2013</v>
      </c>
      <c r="D3480" t="s">
        <v>15</v>
      </c>
      <c r="E3480">
        <v>1</v>
      </c>
      <c r="F3480">
        <v>37</v>
      </c>
      <c r="G3480" t="s">
        <v>14</v>
      </c>
      <c r="H3480" t="s">
        <v>12</v>
      </c>
      <c r="I3480">
        <v>1</v>
      </c>
      <c r="J3480">
        <v>0</v>
      </c>
      <c r="K3480" t="str">
        <f>IF(employee[[#This Row],[LeaveOrNot]]=1, "Leave", "Active")</f>
        <v>Active</v>
      </c>
    </row>
    <row r="3481" spans="1:11" x14ac:dyDescent="0.25">
      <c r="A3481" t="str" cm="1">
        <f t="array" ref="A3481">"EMP" &amp; TEXT(ROW() - ROW(employee[#Headers]), "0000")</f>
        <v>EMP3480</v>
      </c>
      <c r="B3481" t="s">
        <v>9</v>
      </c>
      <c r="C3481">
        <v>2014</v>
      </c>
      <c r="D3481" t="s">
        <v>10</v>
      </c>
      <c r="E3481">
        <v>3</v>
      </c>
      <c r="F3481">
        <v>39</v>
      </c>
      <c r="G3481" t="s">
        <v>11</v>
      </c>
      <c r="H3481" t="s">
        <v>12</v>
      </c>
      <c r="I3481">
        <v>5</v>
      </c>
      <c r="J3481">
        <v>0</v>
      </c>
      <c r="K3481" t="str">
        <f>IF(employee[[#This Row],[LeaveOrNot]]=1, "Leave", "Active")</f>
        <v>Active</v>
      </c>
    </row>
    <row r="3482" spans="1:11" x14ac:dyDescent="0.25">
      <c r="A3482" t="str" cm="1">
        <f t="array" ref="A3482">"EMP" &amp; TEXT(ROW() - ROW(employee[#Headers]), "0000")</f>
        <v>EMP3481</v>
      </c>
      <c r="B3482" t="s">
        <v>9</v>
      </c>
      <c r="C3482">
        <v>2017</v>
      </c>
      <c r="D3482" t="s">
        <v>10</v>
      </c>
      <c r="E3482">
        <v>3</v>
      </c>
      <c r="F3482">
        <v>38</v>
      </c>
      <c r="G3482" t="s">
        <v>14</v>
      </c>
      <c r="H3482" t="s">
        <v>12</v>
      </c>
      <c r="I3482">
        <v>2</v>
      </c>
      <c r="J3482">
        <v>0</v>
      </c>
      <c r="K3482" t="str">
        <f>IF(employee[[#This Row],[LeaveOrNot]]=1, "Leave", "Active")</f>
        <v>Active</v>
      </c>
    </row>
    <row r="3483" spans="1:11" x14ac:dyDescent="0.25">
      <c r="A3483" t="str" cm="1">
        <f t="array" ref="A3483">"EMP" &amp; TEXT(ROW() - ROW(employee[#Headers]), "0000")</f>
        <v>EMP3482</v>
      </c>
      <c r="B3483" t="s">
        <v>9</v>
      </c>
      <c r="C3483">
        <v>2013</v>
      </c>
      <c r="D3483" t="s">
        <v>13</v>
      </c>
      <c r="E3483">
        <v>2</v>
      </c>
      <c r="F3483">
        <v>34</v>
      </c>
      <c r="G3483" t="s">
        <v>14</v>
      </c>
      <c r="H3483" t="s">
        <v>12</v>
      </c>
      <c r="I3483">
        <v>1</v>
      </c>
      <c r="J3483">
        <v>1</v>
      </c>
      <c r="K3483" t="str">
        <f>IF(employee[[#This Row],[LeaveOrNot]]=1, "Leave", "Active")</f>
        <v>Leave</v>
      </c>
    </row>
    <row r="3484" spans="1:11" x14ac:dyDescent="0.25">
      <c r="A3484" t="str" cm="1">
        <f t="array" ref="A3484">"EMP" &amp; TEXT(ROW() - ROW(employee[#Headers]), "0000")</f>
        <v>EMP3483</v>
      </c>
      <c r="B3484" t="s">
        <v>9</v>
      </c>
      <c r="C3484">
        <v>2017</v>
      </c>
      <c r="D3484" t="s">
        <v>13</v>
      </c>
      <c r="E3484">
        <v>2</v>
      </c>
      <c r="F3484">
        <v>33</v>
      </c>
      <c r="G3484" t="s">
        <v>14</v>
      </c>
      <c r="H3484" t="s">
        <v>12</v>
      </c>
      <c r="I3484">
        <v>4</v>
      </c>
      <c r="J3484">
        <v>1</v>
      </c>
      <c r="K3484" t="str">
        <f>IF(employee[[#This Row],[LeaveOrNot]]=1, "Leave", "Active")</f>
        <v>Leave</v>
      </c>
    </row>
    <row r="3485" spans="1:11" x14ac:dyDescent="0.25">
      <c r="A3485" t="str" cm="1">
        <f t="array" ref="A3485">"EMP" &amp; TEXT(ROW() - ROW(employee[#Headers]), "0000")</f>
        <v>EMP3484</v>
      </c>
      <c r="B3485" t="s">
        <v>9</v>
      </c>
      <c r="C3485">
        <v>2013</v>
      </c>
      <c r="D3485" t="s">
        <v>10</v>
      </c>
      <c r="E3485">
        <v>3</v>
      </c>
      <c r="F3485">
        <v>32</v>
      </c>
      <c r="G3485" t="s">
        <v>14</v>
      </c>
      <c r="H3485" t="s">
        <v>12</v>
      </c>
      <c r="I3485">
        <v>1</v>
      </c>
      <c r="J3485">
        <v>0</v>
      </c>
      <c r="K3485" t="str">
        <f>IF(employee[[#This Row],[LeaveOrNot]]=1, "Leave", "Active")</f>
        <v>Active</v>
      </c>
    </row>
    <row r="3486" spans="1:11" x14ac:dyDescent="0.25">
      <c r="A3486" t="str" cm="1">
        <f t="array" ref="A3486">"EMP" &amp; TEXT(ROW() - ROW(employee[#Headers]), "0000")</f>
        <v>EMP3485</v>
      </c>
      <c r="B3486" t="s">
        <v>16</v>
      </c>
      <c r="C3486">
        <v>2014</v>
      </c>
      <c r="D3486" t="s">
        <v>10</v>
      </c>
      <c r="E3486">
        <v>3</v>
      </c>
      <c r="F3486">
        <v>38</v>
      </c>
      <c r="G3486" t="s">
        <v>14</v>
      </c>
      <c r="H3486" t="s">
        <v>12</v>
      </c>
      <c r="I3486">
        <v>4</v>
      </c>
      <c r="J3486">
        <v>1</v>
      </c>
      <c r="K3486" t="str">
        <f>IF(employee[[#This Row],[LeaveOrNot]]=1, "Leave", "Active")</f>
        <v>Leave</v>
      </c>
    </row>
    <row r="3487" spans="1:11" x14ac:dyDescent="0.25">
      <c r="A3487" t="str" cm="1">
        <f t="array" ref="A3487">"EMP" &amp; TEXT(ROW() - ROW(employee[#Headers]), "0000")</f>
        <v>EMP3486</v>
      </c>
      <c r="B3487" t="s">
        <v>9</v>
      </c>
      <c r="C3487">
        <v>2017</v>
      </c>
      <c r="D3487" t="s">
        <v>10</v>
      </c>
      <c r="E3487">
        <v>3</v>
      </c>
      <c r="F3487">
        <v>32</v>
      </c>
      <c r="G3487" t="s">
        <v>11</v>
      </c>
      <c r="H3487" t="s">
        <v>12</v>
      </c>
      <c r="I3487">
        <v>5</v>
      </c>
      <c r="J3487">
        <v>0</v>
      </c>
      <c r="K3487" t="str">
        <f>IF(employee[[#This Row],[LeaveOrNot]]=1, "Leave", "Active")</f>
        <v>Active</v>
      </c>
    </row>
    <row r="3488" spans="1:11" x14ac:dyDescent="0.25">
      <c r="A3488" t="str" cm="1">
        <f t="array" ref="A3488">"EMP" &amp; TEXT(ROW() - ROW(employee[#Headers]), "0000")</f>
        <v>EMP3487</v>
      </c>
      <c r="B3488" t="s">
        <v>16</v>
      </c>
      <c r="C3488">
        <v>2016</v>
      </c>
      <c r="D3488" t="s">
        <v>15</v>
      </c>
      <c r="E3488">
        <v>3</v>
      </c>
      <c r="F3488">
        <v>41</v>
      </c>
      <c r="G3488" t="s">
        <v>11</v>
      </c>
      <c r="H3488" t="s">
        <v>12</v>
      </c>
      <c r="I3488">
        <v>5</v>
      </c>
      <c r="J3488">
        <v>1</v>
      </c>
      <c r="K3488" t="str">
        <f>IF(employee[[#This Row],[LeaveOrNot]]=1, "Leave", "Active")</f>
        <v>Leave</v>
      </c>
    </row>
    <row r="3489" spans="1:11" x14ac:dyDescent="0.25">
      <c r="A3489" t="str" cm="1">
        <f t="array" ref="A3489">"EMP" &amp; TEXT(ROW() - ROW(employee[#Headers]), "0000")</f>
        <v>EMP3488</v>
      </c>
      <c r="B3489" t="s">
        <v>16</v>
      </c>
      <c r="C3489">
        <v>2014</v>
      </c>
      <c r="D3489" t="s">
        <v>13</v>
      </c>
      <c r="E3489">
        <v>3</v>
      </c>
      <c r="F3489">
        <v>36</v>
      </c>
      <c r="G3489" t="s">
        <v>14</v>
      </c>
      <c r="H3489" t="s">
        <v>12</v>
      </c>
      <c r="I3489">
        <v>2</v>
      </c>
      <c r="J3489">
        <v>0</v>
      </c>
      <c r="K3489" t="str">
        <f>IF(employee[[#This Row],[LeaveOrNot]]=1, "Leave", "Active")</f>
        <v>Active</v>
      </c>
    </row>
    <row r="3490" spans="1:11" x14ac:dyDescent="0.25">
      <c r="A3490" t="str" cm="1">
        <f t="array" ref="A3490">"EMP" &amp; TEXT(ROW() - ROW(employee[#Headers]), "0000")</f>
        <v>EMP3489</v>
      </c>
      <c r="B3490" t="s">
        <v>9</v>
      </c>
      <c r="C3490">
        <v>2017</v>
      </c>
      <c r="D3490" t="s">
        <v>15</v>
      </c>
      <c r="E3490">
        <v>3</v>
      </c>
      <c r="F3490">
        <v>34</v>
      </c>
      <c r="G3490" t="s">
        <v>14</v>
      </c>
      <c r="H3490" t="s">
        <v>12</v>
      </c>
      <c r="I3490">
        <v>2</v>
      </c>
      <c r="J3490">
        <v>1</v>
      </c>
      <c r="K3490" t="str">
        <f>IF(employee[[#This Row],[LeaveOrNot]]=1, "Leave", "Active")</f>
        <v>Leave</v>
      </c>
    </row>
    <row r="3491" spans="1:11" x14ac:dyDescent="0.25">
      <c r="A3491" t="str" cm="1">
        <f t="array" ref="A3491">"EMP" &amp; TEXT(ROW() - ROW(employee[#Headers]), "0000")</f>
        <v>EMP3490</v>
      </c>
      <c r="B3491" t="s">
        <v>9</v>
      </c>
      <c r="C3491">
        <v>2017</v>
      </c>
      <c r="D3491" t="s">
        <v>10</v>
      </c>
      <c r="E3491">
        <v>3</v>
      </c>
      <c r="F3491">
        <v>34</v>
      </c>
      <c r="G3491" t="s">
        <v>11</v>
      </c>
      <c r="H3491" t="s">
        <v>17</v>
      </c>
      <c r="I3491">
        <v>0</v>
      </c>
      <c r="J3491">
        <v>0</v>
      </c>
      <c r="K3491" t="str">
        <f>IF(employee[[#This Row],[LeaveOrNot]]=1, "Leave", "Active")</f>
        <v>Active</v>
      </c>
    </row>
    <row r="3492" spans="1:11" x14ac:dyDescent="0.25">
      <c r="A3492" t="str" cm="1">
        <f t="array" ref="A3492">"EMP" &amp; TEXT(ROW() - ROW(employee[#Headers]), "0000")</f>
        <v>EMP3491</v>
      </c>
      <c r="B3492" t="s">
        <v>9</v>
      </c>
      <c r="C3492">
        <v>2016</v>
      </c>
      <c r="D3492" t="s">
        <v>10</v>
      </c>
      <c r="E3492">
        <v>3</v>
      </c>
      <c r="F3492">
        <v>35</v>
      </c>
      <c r="G3492" t="s">
        <v>11</v>
      </c>
      <c r="H3492" t="s">
        <v>12</v>
      </c>
      <c r="I3492">
        <v>4</v>
      </c>
      <c r="J3492">
        <v>0</v>
      </c>
      <c r="K3492" t="str">
        <f>IF(employee[[#This Row],[LeaveOrNot]]=1, "Leave", "Active")</f>
        <v>Active</v>
      </c>
    </row>
    <row r="3493" spans="1:11" x14ac:dyDescent="0.25">
      <c r="A3493" t="str" cm="1">
        <f t="array" ref="A3493">"EMP" &amp; TEXT(ROW() - ROW(employee[#Headers]), "0000")</f>
        <v>EMP3492</v>
      </c>
      <c r="B3493" t="s">
        <v>16</v>
      </c>
      <c r="C3493">
        <v>2015</v>
      </c>
      <c r="D3493" t="s">
        <v>15</v>
      </c>
      <c r="E3493">
        <v>3</v>
      </c>
      <c r="F3493">
        <v>38</v>
      </c>
      <c r="G3493" t="s">
        <v>11</v>
      </c>
      <c r="H3493" t="s">
        <v>12</v>
      </c>
      <c r="I3493">
        <v>1</v>
      </c>
      <c r="J3493">
        <v>0</v>
      </c>
      <c r="K3493" t="str">
        <f>IF(employee[[#This Row],[LeaveOrNot]]=1, "Leave", "Active")</f>
        <v>Active</v>
      </c>
    </row>
    <row r="3494" spans="1:11" x14ac:dyDescent="0.25">
      <c r="A3494" t="str" cm="1">
        <f t="array" ref="A3494">"EMP" &amp; TEXT(ROW() - ROW(employee[#Headers]), "0000")</f>
        <v>EMP3493</v>
      </c>
      <c r="B3494" t="s">
        <v>9</v>
      </c>
      <c r="C3494">
        <v>2016</v>
      </c>
      <c r="D3494" t="s">
        <v>10</v>
      </c>
      <c r="E3494">
        <v>3</v>
      </c>
      <c r="F3494">
        <v>32</v>
      </c>
      <c r="G3494" t="s">
        <v>11</v>
      </c>
      <c r="H3494" t="s">
        <v>17</v>
      </c>
      <c r="I3494">
        <v>5</v>
      </c>
      <c r="J3494">
        <v>0</v>
      </c>
      <c r="K3494" t="str">
        <f>IF(employee[[#This Row],[LeaveOrNot]]=1, "Leave", "Active")</f>
        <v>Active</v>
      </c>
    </row>
    <row r="3495" spans="1:11" x14ac:dyDescent="0.25">
      <c r="A3495" t="str" cm="1">
        <f t="array" ref="A3495">"EMP" &amp; TEXT(ROW() - ROW(employee[#Headers]), "0000")</f>
        <v>EMP3494</v>
      </c>
      <c r="B3495" t="s">
        <v>9</v>
      </c>
      <c r="C3495">
        <v>2015</v>
      </c>
      <c r="D3495" t="s">
        <v>13</v>
      </c>
      <c r="E3495">
        <v>3</v>
      </c>
      <c r="F3495">
        <v>37</v>
      </c>
      <c r="G3495" t="s">
        <v>14</v>
      </c>
      <c r="H3495" t="s">
        <v>12</v>
      </c>
      <c r="I3495">
        <v>2</v>
      </c>
      <c r="J3495">
        <v>1</v>
      </c>
      <c r="K3495" t="str">
        <f>IF(employee[[#This Row],[LeaveOrNot]]=1, "Leave", "Active")</f>
        <v>Leave</v>
      </c>
    </row>
    <row r="3496" spans="1:11" x14ac:dyDescent="0.25">
      <c r="A3496" t="str" cm="1">
        <f t="array" ref="A3496">"EMP" &amp; TEXT(ROW() - ROW(employee[#Headers]), "0000")</f>
        <v>EMP3495</v>
      </c>
      <c r="B3496" t="s">
        <v>9</v>
      </c>
      <c r="C3496">
        <v>2017</v>
      </c>
      <c r="D3496" t="s">
        <v>10</v>
      </c>
      <c r="E3496">
        <v>2</v>
      </c>
      <c r="F3496">
        <v>32</v>
      </c>
      <c r="G3496" t="s">
        <v>14</v>
      </c>
      <c r="H3496" t="s">
        <v>12</v>
      </c>
      <c r="I3496">
        <v>2</v>
      </c>
      <c r="J3496">
        <v>1</v>
      </c>
      <c r="K3496" t="str">
        <f>IF(employee[[#This Row],[LeaveOrNot]]=1, "Leave", "Active")</f>
        <v>Leave</v>
      </c>
    </row>
    <row r="3497" spans="1:11" x14ac:dyDescent="0.25">
      <c r="A3497" t="str" cm="1">
        <f t="array" ref="A3497">"EMP" &amp; TEXT(ROW() - ROW(employee[#Headers]), "0000")</f>
        <v>EMP3496</v>
      </c>
      <c r="B3497" t="s">
        <v>16</v>
      </c>
      <c r="C3497">
        <v>2017</v>
      </c>
      <c r="D3497" t="s">
        <v>15</v>
      </c>
      <c r="E3497">
        <v>2</v>
      </c>
      <c r="F3497">
        <v>36</v>
      </c>
      <c r="G3497" t="s">
        <v>11</v>
      </c>
      <c r="H3497" t="s">
        <v>12</v>
      </c>
      <c r="I3497">
        <v>3</v>
      </c>
      <c r="J3497">
        <v>0</v>
      </c>
      <c r="K3497" t="str">
        <f>IF(employee[[#This Row],[LeaveOrNot]]=1, "Leave", "Active")</f>
        <v>Active</v>
      </c>
    </row>
    <row r="3498" spans="1:11" x14ac:dyDescent="0.25">
      <c r="A3498" t="str" cm="1">
        <f t="array" ref="A3498">"EMP" &amp; TEXT(ROW() - ROW(employee[#Headers]), "0000")</f>
        <v>EMP3497</v>
      </c>
      <c r="B3498" t="s">
        <v>9</v>
      </c>
      <c r="C3498">
        <v>2012</v>
      </c>
      <c r="D3498" t="s">
        <v>10</v>
      </c>
      <c r="E3498">
        <v>3</v>
      </c>
      <c r="F3498">
        <v>41</v>
      </c>
      <c r="G3498" t="s">
        <v>11</v>
      </c>
      <c r="H3498" t="s">
        <v>12</v>
      </c>
      <c r="I3498">
        <v>3</v>
      </c>
      <c r="J3498">
        <v>0</v>
      </c>
      <c r="K3498" t="str">
        <f>IF(employee[[#This Row],[LeaveOrNot]]=1, "Leave", "Active")</f>
        <v>Active</v>
      </c>
    </row>
    <row r="3499" spans="1:11" x14ac:dyDescent="0.25">
      <c r="A3499" t="str" cm="1">
        <f t="array" ref="A3499">"EMP" &amp; TEXT(ROW() - ROW(employee[#Headers]), "0000")</f>
        <v>EMP3498</v>
      </c>
      <c r="B3499" t="s">
        <v>9</v>
      </c>
      <c r="C3499">
        <v>2017</v>
      </c>
      <c r="D3499" t="s">
        <v>13</v>
      </c>
      <c r="E3499">
        <v>3</v>
      </c>
      <c r="F3499">
        <v>37</v>
      </c>
      <c r="G3499" t="s">
        <v>14</v>
      </c>
      <c r="H3499" t="s">
        <v>12</v>
      </c>
      <c r="I3499">
        <v>5</v>
      </c>
      <c r="J3499">
        <v>0</v>
      </c>
      <c r="K3499" t="str">
        <f>IF(employee[[#This Row],[LeaveOrNot]]=1, "Leave", "Active")</f>
        <v>Active</v>
      </c>
    </row>
    <row r="3500" spans="1:11" x14ac:dyDescent="0.25">
      <c r="A3500" t="str" cm="1">
        <f t="array" ref="A3500">"EMP" &amp; TEXT(ROW() - ROW(employee[#Headers]), "0000")</f>
        <v>EMP3499</v>
      </c>
      <c r="B3500" t="s">
        <v>9</v>
      </c>
      <c r="C3500">
        <v>2018</v>
      </c>
      <c r="D3500" t="s">
        <v>10</v>
      </c>
      <c r="E3500">
        <v>3</v>
      </c>
      <c r="F3500">
        <v>34</v>
      </c>
      <c r="G3500" t="s">
        <v>14</v>
      </c>
      <c r="H3500" t="s">
        <v>12</v>
      </c>
      <c r="I3500">
        <v>3</v>
      </c>
      <c r="J3500">
        <v>1</v>
      </c>
      <c r="K3500" t="str">
        <f>IF(employee[[#This Row],[LeaveOrNot]]=1, "Leave", "Active")</f>
        <v>Leave</v>
      </c>
    </row>
    <row r="3501" spans="1:11" x14ac:dyDescent="0.25">
      <c r="A3501" t="str" cm="1">
        <f t="array" ref="A3501">"EMP" &amp; TEXT(ROW() - ROW(employee[#Headers]), "0000")</f>
        <v>EMP3500</v>
      </c>
      <c r="B3501" t="s">
        <v>9</v>
      </c>
      <c r="C3501">
        <v>2016</v>
      </c>
      <c r="D3501" t="s">
        <v>13</v>
      </c>
      <c r="E3501">
        <v>3</v>
      </c>
      <c r="F3501">
        <v>31</v>
      </c>
      <c r="G3501" t="s">
        <v>11</v>
      </c>
      <c r="H3501" t="s">
        <v>12</v>
      </c>
      <c r="I3501">
        <v>0</v>
      </c>
      <c r="J3501">
        <v>1</v>
      </c>
      <c r="K3501" t="str">
        <f>IF(employee[[#This Row],[LeaveOrNot]]=1, "Leave", "Active")</f>
        <v>Leave</v>
      </c>
    </row>
    <row r="3502" spans="1:11" x14ac:dyDescent="0.25">
      <c r="A3502" t="str" cm="1">
        <f t="array" ref="A3502">"EMP" &amp; TEXT(ROW() - ROW(employee[#Headers]), "0000")</f>
        <v>EMP3501</v>
      </c>
      <c r="B3502" t="s">
        <v>9</v>
      </c>
      <c r="C3502">
        <v>2017</v>
      </c>
      <c r="D3502" t="s">
        <v>10</v>
      </c>
      <c r="E3502">
        <v>3</v>
      </c>
      <c r="F3502">
        <v>41</v>
      </c>
      <c r="G3502" t="s">
        <v>11</v>
      </c>
      <c r="H3502" t="s">
        <v>12</v>
      </c>
      <c r="I3502">
        <v>1</v>
      </c>
      <c r="J3502">
        <v>0</v>
      </c>
      <c r="K3502" t="str">
        <f>IF(employee[[#This Row],[LeaveOrNot]]=1, "Leave", "Active")</f>
        <v>Active</v>
      </c>
    </row>
    <row r="3503" spans="1:11" x14ac:dyDescent="0.25">
      <c r="A3503" t="str" cm="1">
        <f t="array" ref="A3503">"EMP" &amp; TEXT(ROW() - ROW(employee[#Headers]), "0000")</f>
        <v>EMP3502</v>
      </c>
      <c r="B3503" t="s">
        <v>9</v>
      </c>
      <c r="C3503">
        <v>2015</v>
      </c>
      <c r="D3503" t="s">
        <v>15</v>
      </c>
      <c r="E3503">
        <v>3</v>
      </c>
      <c r="F3503">
        <v>35</v>
      </c>
      <c r="G3503" t="s">
        <v>14</v>
      </c>
      <c r="H3503" t="s">
        <v>12</v>
      </c>
      <c r="I3503">
        <v>3</v>
      </c>
      <c r="J3503">
        <v>0</v>
      </c>
      <c r="K3503" t="str">
        <f>IF(employee[[#This Row],[LeaveOrNot]]=1, "Leave", "Active")</f>
        <v>Active</v>
      </c>
    </row>
    <row r="3504" spans="1:11" x14ac:dyDescent="0.25">
      <c r="A3504" t="str" cm="1">
        <f t="array" ref="A3504">"EMP" &amp; TEXT(ROW() - ROW(employee[#Headers]), "0000")</f>
        <v>EMP3503</v>
      </c>
      <c r="B3504" t="s">
        <v>9</v>
      </c>
      <c r="C3504">
        <v>2015</v>
      </c>
      <c r="D3504" t="s">
        <v>10</v>
      </c>
      <c r="E3504">
        <v>3</v>
      </c>
      <c r="F3504">
        <v>37</v>
      </c>
      <c r="G3504" t="s">
        <v>14</v>
      </c>
      <c r="H3504" t="s">
        <v>12</v>
      </c>
      <c r="I3504">
        <v>5</v>
      </c>
      <c r="J3504">
        <v>0</v>
      </c>
      <c r="K3504" t="str">
        <f>IF(employee[[#This Row],[LeaveOrNot]]=1, "Leave", "Active")</f>
        <v>Active</v>
      </c>
    </row>
    <row r="3505" spans="1:11" x14ac:dyDescent="0.25">
      <c r="A3505" t="str" cm="1">
        <f t="array" ref="A3505">"EMP" &amp; TEXT(ROW() - ROW(employee[#Headers]), "0000")</f>
        <v>EMP3504</v>
      </c>
      <c r="B3505" t="s">
        <v>9</v>
      </c>
      <c r="C3505">
        <v>2016</v>
      </c>
      <c r="D3505" t="s">
        <v>10</v>
      </c>
      <c r="E3505">
        <v>3</v>
      </c>
      <c r="F3505">
        <v>34</v>
      </c>
      <c r="G3505" t="s">
        <v>11</v>
      </c>
      <c r="H3505" t="s">
        <v>12</v>
      </c>
      <c r="I3505">
        <v>4</v>
      </c>
      <c r="J3505">
        <v>0</v>
      </c>
      <c r="K3505" t="str">
        <f>IF(employee[[#This Row],[LeaveOrNot]]=1, "Leave", "Active")</f>
        <v>Active</v>
      </c>
    </row>
    <row r="3506" spans="1:11" x14ac:dyDescent="0.25">
      <c r="A3506" t="str" cm="1">
        <f t="array" ref="A3506">"EMP" &amp; TEXT(ROW() - ROW(employee[#Headers]), "0000")</f>
        <v>EMP3505</v>
      </c>
      <c r="B3506" t="s">
        <v>16</v>
      </c>
      <c r="C3506">
        <v>2017</v>
      </c>
      <c r="D3506" t="s">
        <v>10</v>
      </c>
      <c r="E3506">
        <v>2</v>
      </c>
      <c r="F3506">
        <v>40</v>
      </c>
      <c r="G3506" t="s">
        <v>14</v>
      </c>
      <c r="H3506" t="s">
        <v>17</v>
      </c>
      <c r="I3506">
        <v>2</v>
      </c>
      <c r="J3506">
        <v>0</v>
      </c>
      <c r="K3506" t="str">
        <f>IF(employee[[#This Row],[LeaveOrNot]]=1, "Leave", "Active")</f>
        <v>Active</v>
      </c>
    </row>
    <row r="3507" spans="1:11" x14ac:dyDescent="0.25">
      <c r="A3507" t="str" cm="1">
        <f t="array" ref="A3507">"EMP" &amp; TEXT(ROW() - ROW(employee[#Headers]), "0000")</f>
        <v>EMP3506</v>
      </c>
      <c r="B3507" t="s">
        <v>9</v>
      </c>
      <c r="C3507">
        <v>2015</v>
      </c>
      <c r="D3507" t="s">
        <v>10</v>
      </c>
      <c r="E3507">
        <v>3</v>
      </c>
      <c r="F3507">
        <v>39</v>
      </c>
      <c r="G3507" t="s">
        <v>11</v>
      </c>
      <c r="H3507" t="s">
        <v>12</v>
      </c>
      <c r="I3507">
        <v>5</v>
      </c>
      <c r="J3507">
        <v>1</v>
      </c>
      <c r="K3507" t="str">
        <f>IF(employee[[#This Row],[LeaveOrNot]]=1, "Leave", "Active")</f>
        <v>Leave</v>
      </c>
    </row>
    <row r="3508" spans="1:11" x14ac:dyDescent="0.25">
      <c r="A3508" t="str" cm="1">
        <f t="array" ref="A3508">"EMP" &amp; TEXT(ROW() - ROW(employee[#Headers]), "0000")</f>
        <v>EMP3507</v>
      </c>
      <c r="B3508" t="s">
        <v>9</v>
      </c>
      <c r="C3508">
        <v>2013</v>
      </c>
      <c r="D3508" t="s">
        <v>13</v>
      </c>
      <c r="E3508">
        <v>3</v>
      </c>
      <c r="F3508">
        <v>37</v>
      </c>
      <c r="G3508" t="s">
        <v>11</v>
      </c>
      <c r="H3508" t="s">
        <v>12</v>
      </c>
      <c r="I3508">
        <v>2</v>
      </c>
      <c r="J3508">
        <v>0</v>
      </c>
      <c r="K3508" t="str">
        <f>IF(employee[[#This Row],[LeaveOrNot]]=1, "Leave", "Active")</f>
        <v>Active</v>
      </c>
    </row>
    <row r="3509" spans="1:11" x14ac:dyDescent="0.25">
      <c r="A3509" t="str" cm="1">
        <f t="array" ref="A3509">"EMP" &amp; TEXT(ROW() - ROW(employee[#Headers]), "0000")</f>
        <v>EMP3508</v>
      </c>
      <c r="B3509" t="s">
        <v>9</v>
      </c>
      <c r="C3509">
        <v>2015</v>
      </c>
      <c r="D3509" t="s">
        <v>13</v>
      </c>
      <c r="E3509">
        <v>2</v>
      </c>
      <c r="F3509">
        <v>36</v>
      </c>
      <c r="G3509" t="s">
        <v>14</v>
      </c>
      <c r="H3509" t="s">
        <v>17</v>
      </c>
      <c r="I3509">
        <v>1</v>
      </c>
      <c r="J3509">
        <v>1</v>
      </c>
      <c r="K3509" t="str">
        <f>IF(employee[[#This Row],[LeaveOrNot]]=1, "Leave", "Active")</f>
        <v>Leave</v>
      </c>
    </row>
    <row r="3510" spans="1:11" x14ac:dyDescent="0.25">
      <c r="A3510" t="str" cm="1">
        <f t="array" ref="A3510">"EMP" &amp; TEXT(ROW() - ROW(employee[#Headers]), "0000")</f>
        <v>EMP3509</v>
      </c>
      <c r="B3510" t="s">
        <v>9</v>
      </c>
      <c r="C3510">
        <v>2014</v>
      </c>
      <c r="D3510" t="s">
        <v>10</v>
      </c>
      <c r="E3510">
        <v>3</v>
      </c>
      <c r="F3510">
        <v>35</v>
      </c>
      <c r="G3510" t="s">
        <v>14</v>
      </c>
      <c r="H3510" t="s">
        <v>12</v>
      </c>
      <c r="I3510">
        <v>2</v>
      </c>
      <c r="J3510">
        <v>0</v>
      </c>
      <c r="K3510" t="str">
        <f>IF(employee[[#This Row],[LeaveOrNot]]=1, "Leave", "Active")</f>
        <v>Active</v>
      </c>
    </row>
    <row r="3511" spans="1:11" x14ac:dyDescent="0.25">
      <c r="A3511" t="str" cm="1">
        <f t="array" ref="A3511">"EMP" &amp; TEXT(ROW() - ROW(employee[#Headers]), "0000")</f>
        <v>EMP3510</v>
      </c>
      <c r="B3511" t="s">
        <v>16</v>
      </c>
      <c r="C3511">
        <v>2013</v>
      </c>
      <c r="D3511" t="s">
        <v>10</v>
      </c>
      <c r="E3511">
        <v>3</v>
      </c>
      <c r="F3511">
        <v>37</v>
      </c>
      <c r="G3511" t="s">
        <v>14</v>
      </c>
      <c r="H3511" t="s">
        <v>12</v>
      </c>
      <c r="I3511">
        <v>3</v>
      </c>
      <c r="J3511">
        <v>1</v>
      </c>
      <c r="K3511" t="str">
        <f>IF(employee[[#This Row],[LeaveOrNot]]=1, "Leave", "Active")</f>
        <v>Leave</v>
      </c>
    </row>
    <row r="3512" spans="1:11" x14ac:dyDescent="0.25">
      <c r="A3512" t="str" cm="1">
        <f t="array" ref="A3512">"EMP" &amp; TEXT(ROW() - ROW(employee[#Headers]), "0000")</f>
        <v>EMP3511</v>
      </c>
      <c r="B3512" t="s">
        <v>9</v>
      </c>
      <c r="C3512">
        <v>2013</v>
      </c>
      <c r="D3512" t="s">
        <v>15</v>
      </c>
      <c r="E3512">
        <v>3</v>
      </c>
      <c r="F3512">
        <v>41</v>
      </c>
      <c r="G3512" t="s">
        <v>14</v>
      </c>
      <c r="H3512" t="s">
        <v>12</v>
      </c>
      <c r="I3512">
        <v>1</v>
      </c>
      <c r="J3512">
        <v>0</v>
      </c>
      <c r="K3512" t="str">
        <f>IF(employee[[#This Row],[LeaveOrNot]]=1, "Leave", "Active")</f>
        <v>Active</v>
      </c>
    </row>
    <row r="3513" spans="1:11" x14ac:dyDescent="0.25">
      <c r="A3513" t="str" cm="1">
        <f t="array" ref="A3513">"EMP" &amp; TEXT(ROW() - ROW(employee[#Headers]), "0000")</f>
        <v>EMP3512</v>
      </c>
      <c r="B3513" t="s">
        <v>16</v>
      </c>
      <c r="C3513">
        <v>2017</v>
      </c>
      <c r="D3513" t="s">
        <v>15</v>
      </c>
      <c r="E3513">
        <v>2</v>
      </c>
      <c r="F3513">
        <v>40</v>
      </c>
      <c r="G3513" t="s">
        <v>11</v>
      </c>
      <c r="H3513" t="s">
        <v>12</v>
      </c>
      <c r="I3513">
        <v>2</v>
      </c>
      <c r="J3513">
        <v>0</v>
      </c>
      <c r="K3513" t="str">
        <f>IF(employee[[#This Row],[LeaveOrNot]]=1, "Leave", "Active")</f>
        <v>Active</v>
      </c>
    </row>
    <row r="3514" spans="1:11" x14ac:dyDescent="0.25">
      <c r="A3514" t="str" cm="1">
        <f t="array" ref="A3514">"EMP" &amp; TEXT(ROW() - ROW(employee[#Headers]), "0000")</f>
        <v>EMP3513</v>
      </c>
      <c r="B3514" t="s">
        <v>9</v>
      </c>
      <c r="C3514">
        <v>2016</v>
      </c>
      <c r="D3514" t="s">
        <v>10</v>
      </c>
      <c r="E3514">
        <v>3</v>
      </c>
      <c r="F3514">
        <v>37</v>
      </c>
      <c r="G3514" t="s">
        <v>11</v>
      </c>
      <c r="H3514" t="s">
        <v>12</v>
      </c>
      <c r="I3514">
        <v>2</v>
      </c>
      <c r="J3514">
        <v>0</v>
      </c>
      <c r="K3514" t="str">
        <f>IF(employee[[#This Row],[LeaveOrNot]]=1, "Leave", "Active")</f>
        <v>Active</v>
      </c>
    </row>
    <row r="3515" spans="1:11" x14ac:dyDescent="0.25">
      <c r="A3515" t="str" cm="1">
        <f t="array" ref="A3515">"EMP" &amp; TEXT(ROW() - ROW(employee[#Headers]), "0000")</f>
        <v>EMP3514</v>
      </c>
      <c r="B3515" t="s">
        <v>16</v>
      </c>
      <c r="C3515">
        <v>2013</v>
      </c>
      <c r="D3515" t="s">
        <v>15</v>
      </c>
      <c r="E3515">
        <v>3</v>
      </c>
      <c r="F3515">
        <v>40</v>
      </c>
      <c r="G3515" t="s">
        <v>14</v>
      </c>
      <c r="H3515" t="s">
        <v>12</v>
      </c>
      <c r="I3515">
        <v>2</v>
      </c>
      <c r="J3515">
        <v>1</v>
      </c>
      <c r="K3515" t="str">
        <f>IF(employee[[#This Row],[LeaveOrNot]]=1, "Leave", "Active")</f>
        <v>Leave</v>
      </c>
    </row>
    <row r="3516" spans="1:11" x14ac:dyDescent="0.25">
      <c r="A3516" t="str" cm="1">
        <f t="array" ref="A3516">"EMP" &amp; TEXT(ROW() - ROW(employee[#Headers]), "0000")</f>
        <v>EMP3515</v>
      </c>
      <c r="B3516" t="s">
        <v>9</v>
      </c>
      <c r="C3516">
        <v>2015</v>
      </c>
      <c r="D3516" t="s">
        <v>10</v>
      </c>
      <c r="E3516">
        <v>3</v>
      </c>
      <c r="F3516">
        <v>39</v>
      </c>
      <c r="G3516" t="s">
        <v>11</v>
      </c>
      <c r="H3516" t="s">
        <v>12</v>
      </c>
      <c r="I3516">
        <v>5</v>
      </c>
      <c r="J3516">
        <v>0</v>
      </c>
      <c r="K3516" t="str">
        <f>IF(employee[[#This Row],[LeaveOrNot]]=1, "Leave", "Active")</f>
        <v>Active</v>
      </c>
    </row>
    <row r="3517" spans="1:11" x14ac:dyDescent="0.25">
      <c r="A3517" t="str" cm="1">
        <f t="array" ref="A3517">"EMP" &amp; TEXT(ROW() - ROW(employee[#Headers]), "0000")</f>
        <v>EMP3516</v>
      </c>
      <c r="B3517" t="s">
        <v>16</v>
      </c>
      <c r="C3517">
        <v>2015</v>
      </c>
      <c r="D3517" t="s">
        <v>13</v>
      </c>
      <c r="E3517">
        <v>2</v>
      </c>
      <c r="F3517">
        <v>33</v>
      </c>
      <c r="G3517" t="s">
        <v>14</v>
      </c>
      <c r="H3517" t="s">
        <v>12</v>
      </c>
      <c r="I3517">
        <v>4</v>
      </c>
      <c r="J3517">
        <v>0</v>
      </c>
      <c r="K3517" t="str">
        <f>IF(employee[[#This Row],[LeaveOrNot]]=1, "Leave", "Active")</f>
        <v>Active</v>
      </c>
    </row>
    <row r="3518" spans="1:11" x14ac:dyDescent="0.25">
      <c r="A3518" t="str" cm="1">
        <f t="array" ref="A3518">"EMP" &amp; TEXT(ROW() - ROW(employee[#Headers]), "0000")</f>
        <v>EMP3517</v>
      </c>
      <c r="B3518" t="s">
        <v>9</v>
      </c>
      <c r="C3518">
        <v>2012</v>
      </c>
      <c r="D3518" t="s">
        <v>10</v>
      </c>
      <c r="E3518">
        <v>3</v>
      </c>
      <c r="F3518">
        <v>36</v>
      </c>
      <c r="G3518" t="s">
        <v>11</v>
      </c>
      <c r="H3518" t="s">
        <v>12</v>
      </c>
      <c r="I3518">
        <v>1</v>
      </c>
      <c r="J3518">
        <v>1</v>
      </c>
      <c r="K3518" t="str">
        <f>IF(employee[[#This Row],[LeaveOrNot]]=1, "Leave", "Active")</f>
        <v>Leave</v>
      </c>
    </row>
    <row r="3519" spans="1:11" x14ac:dyDescent="0.25">
      <c r="A3519" t="str" cm="1">
        <f t="array" ref="A3519">"EMP" &amp; TEXT(ROW() - ROW(employee[#Headers]), "0000")</f>
        <v>EMP3518</v>
      </c>
      <c r="B3519" t="s">
        <v>9</v>
      </c>
      <c r="C3519">
        <v>2012</v>
      </c>
      <c r="D3519" t="s">
        <v>10</v>
      </c>
      <c r="E3519">
        <v>3</v>
      </c>
      <c r="F3519">
        <v>36</v>
      </c>
      <c r="G3519" t="s">
        <v>11</v>
      </c>
      <c r="H3519" t="s">
        <v>12</v>
      </c>
      <c r="I3519">
        <v>5</v>
      </c>
      <c r="J3519">
        <v>0</v>
      </c>
      <c r="K3519" t="str">
        <f>IF(employee[[#This Row],[LeaveOrNot]]=1, "Leave", "Active")</f>
        <v>Active</v>
      </c>
    </row>
    <row r="3520" spans="1:11" x14ac:dyDescent="0.25">
      <c r="A3520" t="str" cm="1">
        <f t="array" ref="A3520">"EMP" &amp; TEXT(ROW() - ROW(employee[#Headers]), "0000")</f>
        <v>EMP3519</v>
      </c>
      <c r="B3520" t="s">
        <v>9</v>
      </c>
      <c r="C3520">
        <v>2015</v>
      </c>
      <c r="D3520" t="s">
        <v>10</v>
      </c>
      <c r="E3520">
        <v>3</v>
      </c>
      <c r="F3520">
        <v>38</v>
      </c>
      <c r="G3520" t="s">
        <v>11</v>
      </c>
      <c r="H3520" t="s">
        <v>12</v>
      </c>
      <c r="I3520">
        <v>3</v>
      </c>
      <c r="J3520">
        <v>0</v>
      </c>
      <c r="K3520" t="str">
        <f>IF(employee[[#This Row],[LeaveOrNot]]=1, "Leave", "Active")</f>
        <v>Active</v>
      </c>
    </row>
    <row r="3521" spans="1:11" x14ac:dyDescent="0.25">
      <c r="A3521" t="str" cm="1">
        <f t="array" ref="A3521">"EMP" &amp; TEXT(ROW() - ROW(employee[#Headers]), "0000")</f>
        <v>EMP3520</v>
      </c>
      <c r="B3521" t="s">
        <v>9</v>
      </c>
      <c r="C3521">
        <v>2017</v>
      </c>
      <c r="D3521" t="s">
        <v>15</v>
      </c>
      <c r="E3521">
        <v>2</v>
      </c>
      <c r="F3521">
        <v>37</v>
      </c>
      <c r="G3521" t="s">
        <v>14</v>
      </c>
      <c r="H3521" t="s">
        <v>12</v>
      </c>
      <c r="I3521">
        <v>5</v>
      </c>
      <c r="J3521">
        <v>0</v>
      </c>
      <c r="K3521" t="str">
        <f>IF(employee[[#This Row],[LeaveOrNot]]=1, "Leave", "Active")</f>
        <v>Active</v>
      </c>
    </row>
    <row r="3522" spans="1:11" x14ac:dyDescent="0.25">
      <c r="A3522" t="str" cm="1">
        <f t="array" ref="A3522">"EMP" &amp; TEXT(ROW() - ROW(employee[#Headers]), "0000")</f>
        <v>EMP3521</v>
      </c>
      <c r="B3522" t="s">
        <v>16</v>
      </c>
      <c r="C3522">
        <v>2017</v>
      </c>
      <c r="D3522" t="s">
        <v>15</v>
      </c>
      <c r="E3522">
        <v>3</v>
      </c>
      <c r="F3522">
        <v>34</v>
      </c>
      <c r="G3522" t="s">
        <v>14</v>
      </c>
      <c r="H3522" t="s">
        <v>12</v>
      </c>
      <c r="I3522">
        <v>2</v>
      </c>
      <c r="J3522">
        <v>0</v>
      </c>
      <c r="K3522" t="str">
        <f>IF(employee[[#This Row],[LeaveOrNot]]=1, "Leave", "Active")</f>
        <v>Active</v>
      </c>
    </row>
    <row r="3523" spans="1:11" x14ac:dyDescent="0.25">
      <c r="A3523" t="str" cm="1">
        <f t="array" ref="A3523">"EMP" &amp; TEXT(ROW() - ROW(employee[#Headers]), "0000")</f>
        <v>EMP3522</v>
      </c>
      <c r="B3523" t="s">
        <v>9</v>
      </c>
      <c r="C3523">
        <v>2013</v>
      </c>
      <c r="D3523" t="s">
        <v>10</v>
      </c>
      <c r="E3523">
        <v>3</v>
      </c>
      <c r="F3523">
        <v>31</v>
      </c>
      <c r="G3523" t="s">
        <v>11</v>
      </c>
      <c r="H3523" t="s">
        <v>12</v>
      </c>
      <c r="I3523">
        <v>2</v>
      </c>
      <c r="J3523">
        <v>1</v>
      </c>
      <c r="K3523" t="str">
        <f>IF(employee[[#This Row],[LeaveOrNot]]=1, "Leave", "Active")</f>
        <v>Leave</v>
      </c>
    </row>
    <row r="3524" spans="1:11" x14ac:dyDescent="0.25">
      <c r="A3524" t="str" cm="1">
        <f t="array" ref="A3524">"EMP" &amp; TEXT(ROW() - ROW(employee[#Headers]), "0000")</f>
        <v>EMP3523</v>
      </c>
      <c r="B3524" t="s">
        <v>9</v>
      </c>
      <c r="C3524">
        <v>2013</v>
      </c>
      <c r="D3524" t="s">
        <v>10</v>
      </c>
      <c r="E3524">
        <v>3</v>
      </c>
      <c r="F3524">
        <v>38</v>
      </c>
      <c r="G3524" t="s">
        <v>11</v>
      </c>
      <c r="H3524" t="s">
        <v>12</v>
      </c>
      <c r="I3524">
        <v>5</v>
      </c>
      <c r="J3524">
        <v>0</v>
      </c>
      <c r="K3524" t="str">
        <f>IF(employee[[#This Row],[LeaveOrNot]]=1, "Leave", "Active")</f>
        <v>Active</v>
      </c>
    </row>
    <row r="3525" spans="1:11" x14ac:dyDescent="0.25">
      <c r="A3525" t="str" cm="1">
        <f t="array" ref="A3525">"EMP" &amp; TEXT(ROW() - ROW(employee[#Headers]), "0000")</f>
        <v>EMP3524</v>
      </c>
      <c r="B3525" t="s">
        <v>9</v>
      </c>
      <c r="C3525">
        <v>2017</v>
      </c>
      <c r="D3525" t="s">
        <v>10</v>
      </c>
      <c r="E3525">
        <v>3</v>
      </c>
      <c r="F3525">
        <v>36</v>
      </c>
      <c r="G3525" t="s">
        <v>11</v>
      </c>
      <c r="H3525" t="s">
        <v>12</v>
      </c>
      <c r="I3525">
        <v>3</v>
      </c>
      <c r="J3525">
        <v>0</v>
      </c>
      <c r="K3525" t="str">
        <f>IF(employee[[#This Row],[LeaveOrNot]]=1, "Leave", "Active")</f>
        <v>Active</v>
      </c>
    </row>
    <row r="3526" spans="1:11" x14ac:dyDescent="0.25">
      <c r="A3526" t="str" cm="1">
        <f t="array" ref="A3526">"EMP" &amp; TEXT(ROW() - ROW(employee[#Headers]), "0000")</f>
        <v>EMP3525</v>
      </c>
      <c r="B3526" t="s">
        <v>9</v>
      </c>
      <c r="C3526">
        <v>2012</v>
      </c>
      <c r="D3526" t="s">
        <v>10</v>
      </c>
      <c r="E3526">
        <v>3</v>
      </c>
      <c r="F3526">
        <v>40</v>
      </c>
      <c r="G3526" t="s">
        <v>11</v>
      </c>
      <c r="H3526" t="s">
        <v>12</v>
      </c>
      <c r="I3526">
        <v>1</v>
      </c>
      <c r="J3526">
        <v>0</v>
      </c>
      <c r="K3526" t="str">
        <f>IF(employee[[#This Row],[LeaveOrNot]]=1, "Leave", "Active")</f>
        <v>Active</v>
      </c>
    </row>
    <row r="3527" spans="1:11" x14ac:dyDescent="0.25">
      <c r="A3527" t="str" cm="1">
        <f t="array" ref="A3527">"EMP" &amp; TEXT(ROW() - ROW(employee[#Headers]), "0000")</f>
        <v>EMP3526</v>
      </c>
      <c r="B3527" t="s">
        <v>9</v>
      </c>
      <c r="C3527">
        <v>2017</v>
      </c>
      <c r="D3527" t="s">
        <v>10</v>
      </c>
      <c r="E3527">
        <v>3</v>
      </c>
      <c r="F3527">
        <v>41</v>
      </c>
      <c r="G3527" t="s">
        <v>11</v>
      </c>
      <c r="H3527" t="s">
        <v>12</v>
      </c>
      <c r="I3527">
        <v>5</v>
      </c>
      <c r="J3527">
        <v>1</v>
      </c>
      <c r="K3527" t="str">
        <f>IF(employee[[#This Row],[LeaveOrNot]]=1, "Leave", "Active")</f>
        <v>Leave</v>
      </c>
    </row>
    <row r="3528" spans="1:11" x14ac:dyDescent="0.25">
      <c r="A3528" t="str" cm="1">
        <f t="array" ref="A3528">"EMP" &amp; TEXT(ROW() - ROW(employee[#Headers]), "0000")</f>
        <v>EMP3527</v>
      </c>
      <c r="B3528" t="s">
        <v>9</v>
      </c>
      <c r="C3528">
        <v>2015</v>
      </c>
      <c r="D3528" t="s">
        <v>10</v>
      </c>
      <c r="E3528">
        <v>3</v>
      </c>
      <c r="F3528">
        <v>31</v>
      </c>
      <c r="G3528" t="s">
        <v>14</v>
      </c>
      <c r="H3528" t="s">
        <v>12</v>
      </c>
      <c r="I3528">
        <v>4</v>
      </c>
      <c r="J3528">
        <v>0</v>
      </c>
      <c r="K3528" t="str">
        <f>IF(employee[[#This Row],[LeaveOrNot]]=1, "Leave", "Active")</f>
        <v>Active</v>
      </c>
    </row>
    <row r="3529" spans="1:11" x14ac:dyDescent="0.25">
      <c r="A3529" t="str" cm="1">
        <f t="array" ref="A3529">"EMP" &amp; TEXT(ROW() - ROW(employee[#Headers]), "0000")</f>
        <v>EMP3528</v>
      </c>
      <c r="B3529" t="s">
        <v>9</v>
      </c>
      <c r="C3529">
        <v>2017</v>
      </c>
      <c r="D3529" t="s">
        <v>15</v>
      </c>
      <c r="E3529">
        <v>3</v>
      </c>
      <c r="F3529">
        <v>41</v>
      </c>
      <c r="G3529" t="s">
        <v>11</v>
      </c>
      <c r="H3529" t="s">
        <v>12</v>
      </c>
      <c r="I3529">
        <v>2</v>
      </c>
      <c r="J3529">
        <v>0</v>
      </c>
      <c r="K3529" t="str">
        <f>IF(employee[[#This Row],[LeaveOrNot]]=1, "Leave", "Active")</f>
        <v>Active</v>
      </c>
    </row>
    <row r="3530" spans="1:11" x14ac:dyDescent="0.25">
      <c r="A3530" t="str" cm="1">
        <f t="array" ref="A3530">"EMP" &amp; TEXT(ROW() - ROW(employee[#Headers]), "0000")</f>
        <v>EMP3529</v>
      </c>
      <c r="B3530" t="s">
        <v>9</v>
      </c>
      <c r="C3530">
        <v>2015</v>
      </c>
      <c r="D3530" t="s">
        <v>15</v>
      </c>
      <c r="E3530">
        <v>3</v>
      </c>
      <c r="F3530">
        <v>31</v>
      </c>
      <c r="G3530" t="s">
        <v>14</v>
      </c>
      <c r="H3530" t="s">
        <v>12</v>
      </c>
      <c r="I3530">
        <v>3</v>
      </c>
      <c r="J3530">
        <v>0</v>
      </c>
      <c r="K3530" t="str">
        <f>IF(employee[[#This Row],[LeaveOrNot]]=1, "Leave", "Active")</f>
        <v>Active</v>
      </c>
    </row>
    <row r="3531" spans="1:11" x14ac:dyDescent="0.25">
      <c r="A3531" t="str" cm="1">
        <f t="array" ref="A3531">"EMP" &amp; TEXT(ROW() - ROW(employee[#Headers]), "0000")</f>
        <v>EMP3530</v>
      </c>
      <c r="B3531" t="s">
        <v>9</v>
      </c>
      <c r="C3531">
        <v>2017</v>
      </c>
      <c r="D3531" t="s">
        <v>13</v>
      </c>
      <c r="E3531">
        <v>3</v>
      </c>
      <c r="F3531">
        <v>31</v>
      </c>
      <c r="G3531" t="s">
        <v>14</v>
      </c>
      <c r="H3531" t="s">
        <v>12</v>
      </c>
      <c r="I3531">
        <v>0</v>
      </c>
      <c r="J3531">
        <v>1</v>
      </c>
      <c r="K3531" t="str">
        <f>IF(employee[[#This Row],[LeaveOrNot]]=1, "Leave", "Active")</f>
        <v>Leave</v>
      </c>
    </row>
    <row r="3532" spans="1:11" x14ac:dyDescent="0.25">
      <c r="A3532" t="str" cm="1">
        <f t="array" ref="A3532">"EMP" &amp; TEXT(ROW() - ROW(employee[#Headers]), "0000")</f>
        <v>EMP3531</v>
      </c>
      <c r="B3532" t="s">
        <v>9</v>
      </c>
      <c r="C3532">
        <v>2017</v>
      </c>
      <c r="D3532" t="s">
        <v>15</v>
      </c>
      <c r="E3532">
        <v>2</v>
      </c>
      <c r="F3532">
        <v>37</v>
      </c>
      <c r="G3532" t="s">
        <v>11</v>
      </c>
      <c r="H3532" t="s">
        <v>12</v>
      </c>
      <c r="I3532">
        <v>0</v>
      </c>
      <c r="J3532">
        <v>0</v>
      </c>
      <c r="K3532" t="str">
        <f>IF(employee[[#This Row],[LeaveOrNot]]=1, "Leave", "Active")</f>
        <v>Active</v>
      </c>
    </row>
    <row r="3533" spans="1:11" x14ac:dyDescent="0.25">
      <c r="A3533" t="str" cm="1">
        <f t="array" ref="A3533">"EMP" &amp; TEXT(ROW() - ROW(employee[#Headers]), "0000")</f>
        <v>EMP3532</v>
      </c>
      <c r="B3533" t="s">
        <v>9</v>
      </c>
      <c r="C3533">
        <v>2012</v>
      </c>
      <c r="D3533" t="s">
        <v>13</v>
      </c>
      <c r="E3533">
        <v>3</v>
      </c>
      <c r="F3533">
        <v>39</v>
      </c>
      <c r="G3533" t="s">
        <v>11</v>
      </c>
      <c r="H3533" t="s">
        <v>12</v>
      </c>
      <c r="I3533">
        <v>0</v>
      </c>
      <c r="J3533">
        <v>0</v>
      </c>
      <c r="K3533" t="str">
        <f>IF(employee[[#This Row],[LeaveOrNot]]=1, "Leave", "Active")</f>
        <v>Active</v>
      </c>
    </row>
    <row r="3534" spans="1:11" x14ac:dyDescent="0.25">
      <c r="A3534" t="str" cm="1">
        <f t="array" ref="A3534">"EMP" &amp; TEXT(ROW() - ROW(employee[#Headers]), "0000")</f>
        <v>EMP3533</v>
      </c>
      <c r="B3534" t="s">
        <v>9</v>
      </c>
      <c r="C3534">
        <v>2014</v>
      </c>
      <c r="D3534" t="s">
        <v>10</v>
      </c>
      <c r="E3534">
        <v>3</v>
      </c>
      <c r="F3534">
        <v>38</v>
      </c>
      <c r="G3534" t="s">
        <v>11</v>
      </c>
      <c r="H3534" t="s">
        <v>12</v>
      </c>
      <c r="I3534">
        <v>3</v>
      </c>
      <c r="J3534">
        <v>0</v>
      </c>
      <c r="K3534" t="str">
        <f>IF(employee[[#This Row],[LeaveOrNot]]=1, "Leave", "Active")</f>
        <v>Active</v>
      </c>
    </row>
    <row r="3535" spans="1:11" x14ac:dyDescent="0.25">
      <c r="A3535" t="str" cm="1">
        <f t="array" ref="A3535">"EMP" &amp; TEXT(ROW() - ROW(employee[#Headers]), "0000")</f>
        <v>EMP3534</v>
      </c>
      <c r="B3535" t="s">
        <v>9</v>
      </c>
      <c r="C3535">
        <v>2013</v>
      </c>
      <c r="D3535" t="s">
        <v>13</v>
      </c>
      <c r="E3535">
        <v>3</v>
      </c>
      <c r="F3535">
        <v>40</v>
      </c>
      <c r="G3535" t="s">
        <v>14</v>
      </c>
      <c r="H3535" t="s">
        <v>12</v>
      </c>
      <c r="I3535">
        <v>2</v>
      </c>
      <c r="J3535">
        <v>1</v>
      </c>
      <c r="K3535" t="str">
        <f>IF(employee[[#This Row],[LeaveOrNot]]=1, "Leave", "Active")</f>
        <v>Leave</v>
      </c>
    </row>
    <row r="3536" spans="1:11" x14ac:dyDescent="0.25">
      <c r="A3536" t="str" cm="1">
        <f t="array" ref="A3536">"EMP" &amp; TEXT(ROW() - ROW(employee[#Headers]), "0000")</f>
        <v>EMP3535</v>
      </c>
      <c r="B3536" t="s">
        <v>9</v>
      </c>
      <c r="C3536">
        <v>2013</v>
      </c>
      <c r="D3536" t="s">
        <v>13</v>
      </c>
      <c r="E3536">
        <v>3</v>
      </c>
      <c r="F3536">
        <v>36</v>
      </c>
      <c r="G3536" t="s">
        <v>11</v>
      </c>
      <c r="H3536" t="s">
        <v>12</v>
      </c>
      <c r="I3536">
        <v>1</v>
      </c>
      <c r="J3536">
        <v>0</v>
      </c>
      <c r="K3536" t="str">
        <f>IF(employee[[#This Row],[LeaveOrNot]]=1, "Leave", "Active")</f>
        <v>Active</v>
      </c>
    </row>
    <row r="3537" spans="1:11" x14ac:dyDescent="0.25">
      <c r="A3537" t="str" cm="1">
        <f t="array" ref="A3537">"EMP" &amp; TEXT(ROW() - ROW(employee[#Headers]), "0000")</f>
        <v>EMP3536</v>
      </c>
      <c r="B3537" t="s">
        <v>9</v>
      </c>
      <c r="C3537">
        <v>2016</v>
      </c>
      <c r="D3537" t="s">
        <v>10</v>
      </c>
      <c r="E3537">
        <v>3</v>
      </c>
      <c r="F3537">
        <v>41</v>
      </c>
      <c r="G3537" t="s">
        <v>11</v>
      </c>
      <c r="H3537" t="s">
        <v>12</v>
      </c>
      <c r="I3537">
        <v>3</v>
      </c>
      <c r="J3537">
        <v>0</v>
      </c>
      <c r="K3537" t="str">
        <f>IF(employee[[#This Row],[LeaveOrNot]]=1, "Leave", "Active")</f>
        <v>Active</v>
      </c>
    </row>
    <row r="3538" spans="1:11" x14ac:dyDescent="0.25">
      <c r="A3538" t="str" cm="1">
        <f t="array" ref="A3538">"EMP" &amp; TEXT(ROW() - ROW(employee[#Headers]), "0000")</f>
        <v>EMP3537</v>
      </c>
      <c r="B3538" t="s">
        <v>9</v>
      </c>
      <c r="C3538">
        <v>2018</v>
      </c>
      <c r="D3538" t="s">
        <v>10</v>
      </c>
      <c r="E3538">
        <v>3</v>
      </c>
      <c r="F3538">
        <v>32</v>
      </c>
      <c r="G3538" t="s">
        <v>14</v>
      </c>
      <c r="H3538" t="s">
        <v>12</v>
      </c>
      <c r="I3538">
        <v>2</v>
      </c>
      <c r="J3538">
        <v>1</v>
      </c>
      <c r="K3538" t="str">
        <f>IF(employee[[#This Row],[LeaveOrNot]]=1, "Leave", "Active")</f>
        <v>Leave</v>
      </c>
    </row>
    <row r="3539" spans="1:11" x14ac:dyDescent="0.25">
      <c r="A3539" t="str" cm="1">
        <f t="array" ref="A3539">"EMP" &amp; TEXT(ROW() - ROW(employee[#Headers]), "0000")</f>
        <v>EMP3538</v>
      </c>
      <c r="B3539" t="s">
        <v>16</v>
      </c>
      <c r="C3539">
        <v>2018</v>
      </c>
      <c r="D3539" t="s">
        <v>10</v>
      </c>
      <c r="E3539">
        <v>3</v>
      </c>
      <c r="F3539">
        <v>40</v>
      </c>
      <c r="G3539" t="s">
        <v>14</v>
      </c>
      <c r="H3539" t="s">
        <v>12</v>
      </c>
      <c r="I3539">
        <v>3</v>
      </c>
      <c r="J3539">
        <v>1</v>
      </c>
      <c r="K3539" t="str">
        <f>IF(employee[[#This Row],[LeaveOrNot]]=1, "Leave", "Active")</f>
        <v>Leave</v>
      </c>
    </row>
    <row r="3540" spans="1:11" x14ac:dyDescent="0.25">
      <c r="A3540" t="str" cm="1">
        <f t="array" ref="A3540">"EMP" &amp; TEXT(ROW() - ROW(employee[#Headers]), "0000")</f>
        <v>EMP3539</v>
      </c>
      <c r="B3540" t="s">
        <v>9</v>
      </c>
      <c r="C3540">
        <v>2012</v>
      </c>
      <c r="D3540" t="s">
        <v>10</v>
      </c>
      <c r="E3540">
        <v>3</v>
      </c>
      <c r="F3540">
        <v>39</v>
      </c>
      <c r="G3540" t="s">
        <v>14</v>
      </c>
      <c r="H3540" t="s">
        <v>12</v>
      </c>
      <c r="I3540">
        <v>2</v>
      </c>
      <c r="J3540">
        <v>0</v>
      </c>
      <c r="K3540" t="str">
        <f>IF(employee[[#This Row],[LeaveOrNot]]=1, "Leave", "Active")</f>
        <v>Active</v>
      </c>
    </row>
    <row r="3541" spans="1:11" x14ac:dyDescent="0.25">
      <c r="A3541" t="str" cm="1">
        <f t="array" ref="A3541">"EMP" &amp; TEXT(ROW() - ROW(employee[#Headers]), "0000")</f>
        <v>EMP3540</v>
      </c>
      <c r="B3541" t="s">
        <v>9</v>
      </c>
      <c r="C3541">
        <v>2014</v>
      </c>
      <c r="D3541" t="s">
        <v>15</v>
      </c>
      <c r="E3541">
        <v>3</v>
      </c>
      <c r="F3541">
        <v>33</v>
      </c>
      <c r="G3541" t="s">
        <v>11</v>
      </c>
      <c r="H3541" t="s">
        <v>12</v>
      </c>
      <c r="I3541">
        <v>3</v>
      </c>
      <c r="J3541">
        <v>0</v>
      </c>
      <c r="K3541" t="str">
        <f>IF(employee[[#This Row],[LeaveOrNot]]=1, "Leave", "Active")</f>
        <v>Active</v>
      </c>
    </row>
    <row r="3542" spans="1:11" x14ac:dyDescent="0.25">
      <c r="A3542" t="str" cm="1">
        <f t="array" ref="A3542">"EMP" &amp; TEXT(ROW() - ROW(employee[#Headers]), "0000")</f>
        <v>EMP3541</v>
      </c>
      <c r="B3542" t="s">
        <v>9</v>
      </c>
      <c r="C3542">
        <v>2012</v>
      </c>
      <c r="D3542" t="s">
        <v>10</v>
      </c>
      <c r="E3542">
        <v>3</v>
      </c>
      <c r="F3542">
        <v>32</v>
      </c>
      <c r="G3542" t="s">
        <v>11</v>
      </c>
      <c r="H3542" t="s">
        <v>12</v>
      </c>
      <c r="I3542">
        <v>4</v>
      </c>
      <c r="J3542">
        <v>0</v>
      </c>
      <c r="K3542" t="str">
        <f>IF(employee[[#This Row],[LeaveOrNot]]=1, "Leave", "Active")</f>
        <v>Active</v>
      </c>
    </row>
    <row r="3543" spans="1:11" x14ac:dyDescent="0.25">
      <c r="A3543" t="str" cm="1">
        <f t="array" ref="A3543">"EMP" &amp; TEXT(ROW() - ROW(employee[#Headers]), "0000")</f>
        <v>EMP3542</v>
      </c>
      <c r="B3543" t="s">
        <v>9</v>
      </c>
      <c r="C3543">
        <v>2018</v>
      </c>
      <c r="D3543" t="s">
        <v>10</v>
      </c>
      <c r="E3543">
        <v>3</v>
      </c>
      <c r="F3543">
        <v>41</v>
      </c>
      <c r="G3543" t="s">
        <v>11</v>
      </c>
      <c r="H3543" t="s">
        <v>12</v>
      </c>
      <c r="I3543">
        <v>5</v>
      </c>
      <c r="J3543">
        <v>1</v>
      </c>
      <c r="K3543" t="str">
        <f>IF(employee[[#This Row],[LeaveOrNot]]=1, "Leave", "Active")</f>
        <v>Leave</v>
      </c>
    </row>
    <row r="3544" spans="1:11" x14ac:dyDescent="0.25">
      <c r="A3544" t="str" cm="1">
        <f t="array" ref="A3544">"EMP" &amp; TEXT(ROW() - ROW(employee[#Headers]), "0000")</f>
        <v>EMP3543</v>
      </c>
      <c r="B3544" t="s">
        <v>9</v>
      </c>
      <c r="C3544">
        <v>2016</v>
      </c>
      <c r="D3544" t="s">
        <v>10</v>
      </c>
      <c r="E3544">
        <v>3</v>
      </c>
      <c r="F3544">
        <v>36</v>
      </c>
      <c r="G3544" t="s">
        <v>11</v>
      </c>
      <c r="H3544" t="s">
        <v>12</v>
      </c>
      <c r="I3544">
        <v>2</v>
      </c>
      <c r="J3544">
        <v>0</v>
      </c>
      <c r="K3544" t="str">
        <f>IF(employee[[#This Row],[LeaveOrNot]]=1, "Leave", "Active")</f>
        <v>Active</v>
      </c>
    </row>
    <row r="3545" spans="1:11" x14ac:dyDescent="0.25">
      <c r="A3545" t="str" cm="1">
        <f t="array" ref="A3545">"EMP" &amp; TEXT(ROW() - ROW(employee[#Headers]), "0000")</f>
        <v>EMP3544</v>
      </c>
      <c r="B3545" t="s">
        <v>9</v>
      </c>
      <c r="C3545">
        <v>2016</v>
      </c>
      <c r="D3545" t="s">
        <v>10</v>
      </c>
      <c r="E3545">
        <v>3</v>
      </c>
      <c r="F3545">
        <v>31</v>
      </c>
      <c r="G3545" t="s">
        <v>11</v>
      </c>
      <c r="H3545" t="s">
        <v>12</v>
      </c>
      <c r="I3545">
        <v>0</v>
      </c>
      <c r="J3545">
        <v>0</v>
      </c>
      <c r="K3545" t="str">
        <f>IF(employee[[#This Row],[LeaveOrNot]]=1, "Leave", "Active")</f>
        <v>Active</v>
      </c>
    </row>
    <row r="3546" spans="1:11" x14ac:dyDescent="0.25">
      <c r="A3546" t="str" cm="1">
        <f t="array" ref="A3546">"EMP" &amp; TEXT(ROW() - ROW(employee[#Headers]), "0000")</f>
        <v>EMP3545</v>
      </c>
      <c r="B3546" t="s">
        <v>9</v>
      </c>
      <c r="C3546">
        <v>2014</v>
      </c>
      <c r="D3546" t="s">
        <v>10</v>
      </c>
      <c r="E3546">
        <v>3</v>
      </c>
      <c r="F3546">
        <v>37</v>
      </c>
      <c r="G3546" t="s">
        <v>11</v>
      </c>
      <c r="H3546" t="s">
        <v>12</v>
      </c>
      <c r="I3546">
        <v>4</v>
      </c>
      <c r="J3546">
        <v>0</v>
      </c>
      <c r="K3546" t="str">
        <f>IF(employee[[#This Row],[LeaveOrNot]]=1, "Leave", "Active")</f>
        <v>Active</v>
      </c>
    </row>
    <row r="3547" spans="1:11" x14ac:dyDescent="0.25">
      <c r="A3547" t="str" cm="1">
        <f t="array" ref="A3547">"EMP" &amp; TEXT(ROW() - ROW(employee[#Headers]), "0000")</f>
        <v>EMP3546</v>
      </c>
      <c r="B3547" t="s">
        <v>9</v>
      </c>
      <c r="C3547">
        <v>2014</v>
      </c>
      <c r="D3547" t="s">
        <v>10</v>
      </c>
      <c r="E3547">
        <v>3</v>
      </c>
      <c r="F3547">
        <v>33</v>
      </c>
      <c r="G3547" t="s">
        <v>11</v>
      </c>
      <c r="H3547" t="s">
        <v>12</v>
      </c>
      <c r="I3547">
        <v>5</v>
      </c>
      <c r="J3547">
        <v>1</v>
      </c>
      <c r="K3547" t="str">
        <f>IF(employee[[#This Row],[LeaveOrNot]]=1, "Leave", "Active")</f>
        <v>Leave</v>
      </c>
    </row>
    <row r="3548" spans="1:11" x14ac:dyDescent="0.25">
      <c r="A3548" t="str" cm="1">
        <f t="array" ref="A3548">"EMP" &amp; TEXT(ROW() - ROW(employee[#Headers]), "0000")</f>
        <v>EMP3547</v>
      </c>
      <c r="B3548" t="s">
        <v>16</v>
      </c>
      <c r="C3548">
        <v>2018</v>
      </c>
      <c r="D3548" t="s">
        <v>13</v>
      </c>
      <c r="E3548">
        <v>3</v>
      </c>
      <c r="F3548">
        <v>31</v>
      </c>
      <c r="G3548" t="s">
        <v>11</v>
      </c>
      <c r="H3548" t="s">
        <v>12</v>
      </c>
      <c r="I3548">
        <v>2</v>
      </c>
      <c r="J3548">
        <v>1</v>
      </c>
      <c r="K3548" t="str">
        <f>IF(employee[[#This Row],[LeaveOrNot]]=1, "Leave", "Active")</f>
        <v>Leave</v>
      </c>
    </row>
    <row r="3549" spans="1:11" x14ac:dyDescent="0.25">
      <c r="A3549" t="str" cm="1">
        <f t="array" ref="A3549">"EMP" &amp; TEXT(ROW() - ROW(employee[#Headers]), "0000")</f>
        <v>EMP3548</v>
      </c>
      <c r="B3549" t="s">
        <v>9</v>
      </c>
      <c r="C3549">
        <v>2017</v>
      </c>
      <c r="D3549" t="s">
        <v>15</v>
      </c>
      <c r="E3549">
        <v>3</v>
      </c>
      <c r="F3549">
        <v>35</v>
      </c>
      <c r="G3549" t="s">
        <v>14</v>
      </c>
      <c r="H3549" t="s">
        <v>12</v>
      </c>
      <c r="I3549">
        <v>5</v>
      </c>
      <c r="J3549">
        <v>0</v>
      </c>
      <c r="K3549" t="str">
        <f>IF(employee[[#This Row],[LeaveOrNot]]=1, "Leave", "Active")</f>
        <v>Active</v>
      </c>
    </row>
    <row r="3550" spans="1:11" x14ac:dyDescent="0.25">
      <c r="A3550" t="str" cm="1">
        <f t="array" ref="A3550">"EMP" &amp; TEXT(ROW() - ROW(employee[#Headers]), "0000")</f>
        <v>EMP3549</v>
      </c>
      <c r="B3550" t="s">
        <v>9</v>
      </c>
      <c r="C3550">
        <v>2015</v>
      </c>
      <c r="D3550" t="s">
        <v>13</v>
      </c>
      <c r="E3550">
        <v>1</v>
      </c>
      <c r="F3550">
        <v>32</v>
      </c>
      <c r="G3550" t="s">
        <v>14</v>
      </c>
      <c r="H3550" t="s">
        <v>12</v>
      </c>
      <c r="I3550">
        <v>5</v>
      </c>
      <c r="J3550">
        <v>1</v>
      </c>
      <c r="K3550" t="str">
        <f>IF(employee[[#This Row],[LeaveOrNot]]=1, "Leave", "Active")</f>
        <v>Leave</v>
      </c>
    </row>
    <row r="3551" spans="1:11" x14ac:dyDescent="0.25">
      <c r="A3551" t="str" cm="1">
        <f t="array" ref="A3551">"EMP" &amp; TEXT(ROW() - ROW(employee[#Headers]), "0000")</f>
        <v>EMP3550</v>
      </c>
      <c r="B3551" t="s">
        <v>16</v>
      </c>
      <c r="C3551">
        <v>2017</v>
      </c>
      <c r="D3551" t="s">
        <v>15</v>
      </c>
      <c r="E3551">
        <v>3</v>
      </c>
      <c r="F3551">
        <v>41</v>
      </c>
      <c r="G3551" t="s">
        <v>14</v>
      </c>
      <c r="H3551" t="s">
        <v>12</v>
      </c>
      <c r="I3551">
        <v>2</v>
      </c>
      <c r="J3551">
        <v>0</v>
      </c>
      <c r="K3551" t="str">
        <f>IF(employee[[#This Row],[LeaveOrNot]]=1, "Leave", "Active")</f>
        <v>Active</v>
      </c>
    </row>
    <row r="3552" spans="1:11" x14ac:dyDescent="0.25">
      <c r="A3552" t="str" cm="1">
        <f t="array" ref="A3552">"EMP" &amp; TEXT(ROW() - ROW(employee[#Headers]), "0000")</f>
        <v>EMP3551</v>
      </c>
      <c r="B3552" t="s">
        <v>16</v>
      </c>
      <c r="C3552">
        <v>2017</v>
      </c>
      <c r="D3552" t="s">
        <v>15</v>
      </c>
      <c r="E3552">
        <v>2</v>
      </c>
      <c r="F3552">
        <v>36</v>
      </c>
      <c r="G3552" t="s">
        <v>14</v>
      </c>
      <c r="H3552" t="s">
        <v>12</v>
      </c>
      <c r="I3552">
        <v>1</v>
      </c>
      <c r="J3552">
        <v>0</v>
      </c>
      <c r="K3552" t="str">
        <f>IF(employee[[#This Row],[LeaveOrNot]]=1, "Leave", "Active")</f>
        <v>Active</v>
      </c>
    </row>
    <row r="3553" spans="1:11" x14ac:dyDescent="0.25">
      <c r="A3553" t="str" cm="1">
        <f t="array" ref="A3553">"EMP" &amp; TEXT(ROW() - ROW(employee[#Headers]), "0000")</f>
        <v>EMP3552</v>
      </c>
      <c r="B3553" t="s">
        <v>16</v>
      </c>
      <c r="C3553">
        <v>2017</v>
      </c>
      <c r="D3553" t="s">
        <v>13</v>
      </c>
      <c r="E3553">
        <v>3</v>
      </c>
      <c r="F3553">
        <v>35</v>
      </c>
      <c r="G3553" t="s">
        <v>11</v>
      </c>
      <c r="H3553" t="s">
        <v>12</v>
      </c>
      <c r="I3553">
        <v>1</v>
      </c>
      <c r="J3553">
        <v>0</v>
      </c>
      <c r="K3553" t="str">
        <f>IF(employee[[#This Row],[LeaveOrNot]]=1, "Leave", "Active")</f>
        <v>Active</v>
      </c>
    </row>
    <row r="3554" spans="1:11" x14ac:dyDescent="0.25">
      <c r="A3554" t="str" cm="1">
        <f t="array" ref="A3554">"EMP" &amp; TEXT(ROW() - ROW(employee[#Headers]), "0000")</f>
        <v>EMP3553</v>
      </c>
      <c r="B3554" t="s">
        <v>16</v>
      </c>
      <c r="C3554">
        <v>2017</v>
      </c>
      <c r="D3554" t="s">
        <v>15</v>
      </c>
      <c r="E3554">
        <v>3</v>
      </c>
      <c r="F3554">
        <v>35</v>
      </c>
      <c r="G3554" t="s">
        <v>11</v>
      </c>
      <c r="H3554" t="s">
        <v>12</v>
      </c>
      <c r="I3554">
        <v>1</v>
      </c>
      <c r="J3554">
        <v>1</v>
      </c>
      <c r="K3554" t="str">
        <f>IF(employee[[#This Row],[LeaveOrNot]]=1, "Leave", "Active")</f>
        <v>Leave</v>
      </c>
    </row>
    <row r="3555" spans="1:11" x14ac:dyDescent="0.25">
      <c r="A3555" t="str" cm="1">
        <f t="array" ref="A3555">"EMP" &amp; TEXT(ROW() - ROW(employee[#Headers]), "0000")</f>
        <v>EMP3554</v>
      </c>
      <c r="B3555" t="s">
        <v>9</v>
      </c>
      <c r="C3555">
        <v>2015</v>
      </c>
      <c r="D3555" t="s">
        <v>15</v>
      </c>
      <c r="E3555">
        <v>3</v>
      </c>
      <c r="F3555">
        <v>33</v>
      </c>
      <c r="G3555" t="s">
        <v>11</v>
      </c>
      <c r="H3555" t="s">
        <v>12</v>
      </c>
      <c r="I3555">
        <v>1</v>
      </c>
      <c r="J3555">
        <v>0</v>
      </c>
      <c r="K3555" t="str">
        <f>IF(employee[[#This Row],[LeaveOrNot]]=1, "Leave", "Active")</f>
        <v>Active</v>
      </c>
    </row>
    <row r="3556" spans="1:11" x14ac:dyDescent="0.25">
      <c r="A3556" t="str" cm="1">
        <f t="array" ref="A3556">"EMP" &amp; TEXT(ROW() - ROW(employee[#Headers]), "0000")</f>
        <v>EMP3555</v>
      </c>
      <c r="B3556" t="s">
        <v>9</v>
      </c>
      <c r="C3556">
        <v>2014</v>
      </c>
      <c r="D3556" t="s">
        <v>10</v>
      </c>
      <c r="E3556">
        <v>3</v>
      </c>
      <c r="F3556">
        <v>38</v>
      </c>
      <c r="G3556" t="s">
        <v>14</v>
      </c>
      <c r="H3556" t="s">
        <v>12</v>
      </c>
      <c r="I3556">
        <v>4</v>
      </c>
      <c r="J3556">
        <v>0</v>
      </c>
      <c r="K3556" t="str">
        <f>IF(employee[[#This Row],[LeaveOrNot]]=1, "Leave", "Active")</f>
        <v>Active</v>
      </c>
    </row>
    <row r="3557" spans="1:11" x14ac:dyDescent="0.25">
      <c r="A3557" t="str" cm="1">
        <f t="array" ref="A3557">"EMP" &amp; TEXT(ROW() - ROW(employee[#Headers]), "0000")</f>
        <v>EMP3556</v>
      </c>
      <c r="B3557" t="s">
        <v>9</v>
      </c>
      <c r="C3557">
        <v>2015</v>
      </c>
      <c r="D3557" t="s">
        <v>15</v>
      </c>
      <c r="E3557">
        <v>2</v>
      </c>
      <c r="F3557">
        <v>33</v>
      </c>
      <c r="G3557" t="s">
        <v>14</v>
      </c>
      <c r="H3557" t="s">
        <v>12</v>
      </c>
      <c r="I3557">
        <v>3</v>
      </c>
      <c r="J3557">
        <v>1</v>
      </c>
      <c r="K3557" t="str">
        <f>IF(employee[[#This Row],[LeaveOrNot]]=1, "Leave", "Active")</f>
        <v>Leave</v>
      </c>
    </row>
    <row r="3558" spans="1:11" x14ac:dyDescent="0.25">
      <c r="A3558" t="str" cm="1">
        <f t="array" ref="A3558">"EMP" &amp; TEXT(ROW() - ROW(employee[#Headers]), "0000")</f>
        <v>EMP3557</v>
      </c>
      <c r="B3558" t="s">
        <v>16</v>
      </c>
      <c r="C3558">
        <v>2018</v>
      </c>
      <c r="D3558" t="s">
        <v>15</v>
      </c>
      <c r="E3558">
        <v>3</v>
      </c>
      <c r="F3558">
        <v>31</v>
      </c>
      <c r="G3558" t="s">
        <v>14</v>
      </c>
      <c r="H3558" t="s">
        <v>17</v>
      </c>
      <c r="I3558">
        <v>2</v>
      </c>
      <c r="J3558">
        <v>1</v>
      </c>
      <c r="K3558" t="str">
        <f>IF(employee[[#This Row],[LeaveOrNot]]=1, "Leave", "Active")</f>
        <v>Leave</v>
      </c>
    </row>
    <row r="3559" spans="1:11" x14ac:dyDescent="0.25">
      <c r="A3559" t="str" cm="1">
        <f t="array" ref="A3559">"EMP" &amp; TEXT(ROW() - ROW(employee[#Headers]), "0000")</f>
        <v>EMP3558</v>
      </c>
      <c r="B3559" t="s">
        <v>18</v>
      </c>
      <c r="C3559">
        <v>2015</v>
      </c>
      <c r="D3559" t="s">
        <v>10</v>
      </c>
      <c r="E3559">
        <v>3</v>
      </c>
      <c r="F3559">
        <v>31</v>
      </c>
      <c r="G3559" t="s">
        <v>11</v>
      </c>
      <c r="H3559" t="s">
        <v>12</v>
      </c>
      <c r="I3559">
        <v>3</v>
      </c>
      <c r="J3559">
        <v>0</v>
      </c>
      <c r="K3559" t="str">
        <f>IF(employee[[#This Row],[LeaveOrNot]]=1, "Leave", "Active")</f>
        <v>Active</v>
      </c>
    </row>
    <row r="3560" spans="1:11" x14ac:dyDescent="0.25">
      <c r="A3560" t="str" cm="1">
        <f t="array" ref="A3560">"EMP" &amp; TEXT(ROW() - ROW(employee[#Headers]), "0000")</f>
        <v>EMP3559</v>
      </c>
      <c r="B3560" t="s">
        <v>9</v>
      </c>
      <c r="C3560">
        <v>2013</v>
      </c>
      <c r="D3560" t="s">
        <v>10</v>
      </c>
      <c r="E3560">
        <v>3</v>
      </c>
      <c r="F3560">
        <v>37</v>
      </c>
      <c r="G3560" t="s">
        <v>11</v>
      </c>
      <c r="H3560" t="s">
        <v>12</v>
      </c>
      <c r="I3560">
        <v>5</v>
      </c>
      <c r="J3560">
        <v>0</v>
      </c>
      <c r="K3560" t="str">
        <f>IF(employee[[#This Row],[LeaveOrNot]]=1, "Leave", "Active")</f>
        <v>Active</v>
      </c>
    </row>
    <row r="3561" spans="1:11" x14ac:dyDescent="0.25">
      <c r="A3561" t="str" cm="1">
        <f t="array" ref="A3561">"EMP" &amp; TEXT(ROW() - ROW(employee[#Headers]), "0000")</f>
        <v>EMP3560</v>
      </c>
      <c r="B3561" t="s">
        <v>9</v>
      </c>
      <c r="C3561">
        <v>2014</v>
      </c>
      <c r="D3561" t="s">
        <v>10</v>
      </c>
      <c r="E3561">
        <v>3</v>
      </c>
      <c r="F3561">
        <v>32</v>
      </c>
      <c r="G3561" t="s">
        <v>11</v>
      </c>
      <c r="H3561" t="s">
        <v>12</v>
      </c>
      <c r="I3561">
        <v>1</v>
      </c>
      <c r="J3561">
        <v>0</v>
      </c>
      <c r="K3561" t="str">
        <f>IF(employee[[#This Row],[LeaveOrNot]]=1, "Leave", "Active")</f>
        <v>Active</v>
      </c>
    </row>
    <row r="3562" spans="1:11" x14ac:dyDescent="0.25">
      <c r="A3562" t="str" cm="1">
        <f t="array" ref="A3562">"EMP" &amp; TEXT(ROW() - ROW(employee[#Headers]), "0000")</f>
        <v>EMP3561</v>
      </c>
      <c r="B3562" t="s">
        <v>9</v>
      </c>
      <c r="C3562">
        <v>2017</v>
      </c>
      <c r="D3562" t="s">
        <v>10</v>
      </c>
      <c r="E3562">
        <v>3</v>
      </c>
      <c r="F3562">
        <v>33</v>
      </c>
      <c r="G3562" t="s">
        <v>11</v>
      </c>
      <c r="H3562" t="s">
        <v>12</v>
      </c>
      <c r="I3562">
        <v>3</v>
      </c>
      <c r="J3562">
        <v>0</v>
      </c>
      <c r="K3562" t="str">
        <f>IF(employee[[#This Row],[LeaveOrNot]]=1, "Leave", "Active")</f>
        <v>Active</v>
      </c>
    </row>
    <row r="3563" spans="1:11" x14ac:dyDescent="0.25">
      <c r="A3563" t="str" cm="1">
        <f t="array" ref="A3563">"EMP" &amp; TEXT(ROW() - ROW(employee[#Headers]), "0000")</f>
        <v>EMP3562</v>
      </c>
      <c r="B3563" t="s">
        <v>9</v>
      </c>
      <c r="C3563">
        <v>2014</v>
      </c>
      <c r="D3563" t="s">
        <v>10</v>
      </c>
      <c r="E3563">
        <v>3</v>
      </c>
      <c r="F3563">
        <v>37</v>
      </c>
      <c r="G3563" t="s">
        <v>11</v>
      </c>
      <c r="H3563" t="s">
        <v>12</v>
      </c>
      <c r="I3563">
        <v>5</v>
      </c>
      <c r="J3563">
        <v>0</v>
      </c>
      <c r="K3563" t="str">
        <f>IF(employee[[#This Row],[LeaveOrNot]]=1, "Leave", "Active")</f>
        <v>Active</v>
      </c>
    </row>
    <row r="3564" spans="1:11" x14ac:dyDescent="0.25">
      <c r="A3564" t="str" cm="1">
        <f t="array" ref="A3564">"EMP" &amp; TEXT(ROW() - ROW(employee[#Headers]), "0000")</f>
        <v>EMP3563</v>
      </c>
      <c r="B3564" t="s">
        <v>9</v>
      </c>
      <c r="C3564">
        <v>2012</v>
      </c>
      <c r="D3564" t="s">
        <v>10</v>
      </c>
      <c r="E3564">
        <v>3</v>
      </c>
      <c r="F3564">
        <v>32</v>
      </c>
      <c r="G3564" t="s">
        <v>11</v>
      </c>
      <c r="H3564" t="s">
        <v>12</v>
      </c>
      <c r="I3564">
        <v>3</v>
      </c>
      <c r="J3564">
        <v>0</v>
      </c>
      <c r="K3564" t="str">
        <f>IF(employee[[#This Row],[LeaveOrNot]]=1, "Leave", "Active")</f>
        <v>Active</v>
      </c>
    </row>
    <row r="3565" spans="1:11" x14ac:dyDescent="0.25">
      <c r="A3565" t="str" cm="1">
        <f t="array" ref="A3565">"EMP" &amp; TEXT(ROW() - ROW(employee[#Headers]), "0000")</f>
        <v>EMP3564</v>
      </c>
      <c r="B3565" t="s">
        <v>9</v>
      </c>
      <c r="C3565">
        <v>2015</v>
      </c>
      <c r="D3565" t="s">
        <v>13</v>
      </c>
      <c r="E3565">
        <v>3</v>
      </c>
      <c r="F3565">
        <v>40</v>
      </c>
      <c r="G3565" t="s">
        <v>14</v>
      </c>
      <c r="H3565" t="s">
        <v>17</v>
      </c>
      <c r="I3565">
        <v>2</v>
      </c>
      <c r="J3565">
        <v>1</v>
      </c>
      <c r="K3565" t="str">
        <f>IF(employee[[#This Row],[LeaveOrNot]]=1, "Leave", "Active")</f>
        <v>Leave</v>
      </c>
    </row>
    <row r="3566" spans="1:11" x14ac:dyDescent="0.25">
      <c r="A3566" t="str" cm="1">
        <f t="array" ref="A3566">"EMP" &amp; TEXT(ROW() - ROW(employee[#Headers]), "0000")</f>
        <v>EMP3565</v>
      </c>
      <c r="B3566" t="s">
        <v>9</v>
      </c>
      <c r="C3566">
        <v>2014</v>
      </c>
      <c r="D3566" t="s">
        <v>13</v>
      </c>
      <c r="E3566">
        <v>1</v>
      </c>
      <c r="F3566">
        <v>40</v>
      </c>
      <c r="G3566" t="s">
        <v>14</v>
      </c>
      <c r="H3566" t="s">
        <v>12</v>
      </c>
      <c r="I3566">
        <v>1</v>
      </c>
      <c r="J3566">
        <v>1</v>
      </c>
      <c r="K3566" t="str">
        <f>IF(employee[[#This Row],[LeaveOrNot]]=1, "Leave", "Active")</f>
        <v>Leave</v>
      </c>
    </row>
    <row r="3567" spans="1:11" x14ac:dyDescent="0.25">
      <c r="A3567" t="str" cm="1">
        <f t="array" ref="A3567">"EMP" &amp; TEXT(ROW() - ROW(employee[#Headers]), "0000")</f>
        <v>EMP3566</v>
      </c>
      <c r="B3567" t="s">
        <v>16</v>
      </c>
      <c r="C3567">
        <v>2013</v>
      </c>
      <c r="D3567" t="s">
        <v>15</v>
      </c>
      <c r="E3567">
        <v>2</v>
      </c>
      <c r="F3567">
        <v>32</v>
      </c>
      <c r="G3567" t="s">
        <v>11</v>
      </c>
      <c r="H3567" t="s">
        <v>12</v>
      </c>
      <c r="I3567">
        <v>2</v>
      </c>
      <c r="J3567">
        <v>1</v>
      </c>
      <c r="K3567" t="str">
        <f>IF(employee[[#This Row],[LeaveOrNot]]=1, "Leave", "Active")</f>
        <v>Leave</v>
      </c>
    </row>
    <row r="3568" spans="1:11" x14ac:dyDescent="0.25">
      <c r="A3568" t="str" cm="1">
        <f t="array" ref="A3568">"EMP" &amp; TEXT(ROW() - ROW(employee[#Headers]), "0000")</f>
        <v>EMP3567</v>
      </c>
      <c r="B3568" t="s">
        <v>16</v>
      </c>
      <c r="C3568">
        <v>2017</v>
      </c>
      <c r="D3568" t="s">
        <v>10</v>
      </c>
      <c r="E3568">
        <v>2</v>
      </c>
      <c r="F3568">
        <v>39</v>
      </c>
      <c r="G3568" t="s">
        <v>14</v>
      </c>
      <c r="H3568" t="s">
        <v>12</v>
      </c>
      <c r="I3568">
        <v>2</v>
      </c>
      <c r="J3568">
        <v>1</v>
      </c>
      <c r="K3568" t="str">
        <f>IF(employee[[#This Row],[LeaveOrNot]]=1, "Leave", "Active")</f>
        <v>Leave</v>
      </c>
    </row>
    <row r="3569" spans="1:11" x14ac:dyDescent="0.25">
      <c r="A3569" t="str" cm="1">
        <f t="array" ref="A3569">"EMP" &amp; TEXT(ROW() - ROW(employee[#Headers]), "0000")</f>
        <v>EMP3568</v>
      </c>
      <c r="B3569" t="s">
        <v>18</v>
      </c>
      <c r="C3569">
        <v>2016</v>
      </c>
      <c r="D3569" t="s">
        <v>15</v>
      </c>
      <c r="E3569">
        <v>3</v>
      </c>
      <c r="F3569">
        <v>41</v>
      </c>
      <c r="G3569" t="s">
        <v>11</v>
      </c>
      <c r="H3569" t="s">
        <v>12</v>
      </c>
      <c r="I3569">
        <v>1</v>
      </c>
      <c r="J3569">
        <v>0</v>
      </c>
      <c r="K3569" t="str">
        <f>IF(employee[[#This Row],[LeaveOrNot]]=1, "Leave", "Active")</f>
        <v>Active</v>
      </c>
    </row>
    <row r="3570" spans="1:11" x14ac:dyDescent="0.25">
      <c r="A3570" t="str" cm="1">
        <f t="array" ref="A3570">"EMP" &amp; TEXT(ROW() - ROW(employee[#Headers]), "0000")</f>
        <v>EMP3569</v>
      </c>
      <c r="B3570" t="s">
        <v>18</v>
      </c>
      <c r="C3570">
        <v>2014</v>
      </c>
      <c r="D3570" t="s">
        <v>15</v>
      </c>
      <c r="E3570">
        <v>3</v>
      </c>
      <c r="F3570">
        <v>32</v>
      </c>
      <c r="G3570" t="s">
        <v>14</v>
      </c>
      <c r="H3570" t="s">
        <v>12</v>
      </c>
      <c r="I3570">
        <v>0</v>
      </c>
      <c r="J3570">
        <v>0</v>
      </c>
      <c r="K3570" t="str">
        <f>IF(employee[[#This Row],[LeaveOrNot]]=1, "Leave", "Active")</f>
        <v>Active</v>
      </c>
    </row>
    <row r="3571" spans="1:11" x14ac:dyDescent="0.25">
      <c r="A3571" t="str" cm="1">
        <f t="array" ref="A3571">"EMP" &amp; TEXT(ROW() - ROW(employee[#Headers]), "0000")</f>
        <v>EMP3570</v>
      </c>
      <c r="B3571" t="s">
        <v>9</v>
      </c>
      <c r="C3571">
        <v>2017</v>
      </c>
      <c r="D3571" t="s">
        <v>10</v>
      </c>
      <c r="E3571">
        <v>3</v>
      </c>
      <c r="F3571">
        <v>38</v>
      </c>
      <c r="G3571" t="s">
        <v>11</v>
      </c>
      <c r="H3571" t="s">
        <v>12</v>
      </c>
      <c r="I3571">
        <v>0</v>
      </c>
      <c r="J3571">
        <v>1</v>
      </c>
      <c r="K3571" t="str">
        <f>IF(employee[[#This Row],[LeaveOrNot]]=1, "Leave", "Active")</f>
        <v>Leave</v>
      </c>
    </row>
    <row r="3572" spans="1:11" x14ac:dyDescent="0.25">
      <c r="A3572" t="str" cm="1">
        <f t="array" ref="A3572">"EMP" &amp; TEXT(ROW() - ROW(employee[#Headers]), "0000")</f>
        <v>EMP3571</v>
      </c>
      <c r="B3572" t="s">
        <v>16</v>
      </c>
      <c r="C3572">
        <v>2017</v>
      </c>
      <c r="D3572" t="s">
        <v>15</v>
      </c>
      <c r="E3572">
        <v>2</v>
      </c>
      <c r="F3572">
        <v>31</v>
      </c>
      <c r="G3572" t="s">
        <v>14</v>
      </c>
      <c r="H3572" t="s">
        <v>17</v>
      </c>
      <c r="I3572">
        <v>2</v>
      </c>
      <c r="J3572">
        <v>0</v>
      </c>
      <c r="K3572" t="str">
        <f>IF(employee[[#This Row],[LeaveOrNot]]=1, "Leave", "Active")</f>
        <v>Active</v>
      </c>
    </row>
    <row r="3573" spans="1:11" x14ac:dyDescent="0.25">
      <c r="A3573" t="str" cm="1">
        <f t="array" ref="A3573">"EMP" &amp; TEXT(ROW() - ROW(employee[#Headers]), "0000")</f>
        <v>EMP3572</v>
      </c>
      <c r="B3573" t="s">
        <v>9</v>
      </c>
      <c r="C3573">
        <v>2018</v>
      </c>
      <c r="D3573" t="s">
        <v>10</v>
      </c>
      <c r="E3573">
        <v>3</v>
      </c>
      <c r="F3573">
        <v>38</v>
      </c>
      <c r="G3573" t="s">
        <v>11</v>
      </c>
      <c r="H3573" t="s">
        <v>17</v>
      </c>
      <c r="I3573">
        <v>3</v>
      </c>
      <c r="J3573">
        <v>1</v>
      </c>
      <c r="K3573" t="str">
        <f>IF(employee[[#This Row],[LeaveOrNot]]=1, "Leave", "Active")</f>
        <v>Leave</v>
      </c>
    </row>
    <row r="3574" spans="1:11" x14ac:dyDescent="0.25">
      <c r="A3574" t="str" cm="1">
        <f t="array" ref="A3574">"EMP" &amp; TEXT(ROW() - ROW(employee[#Headers]), "0000")</f>
        <v>EMP3573</v>
      </c>
      <c r="B3574" t="s">
        <v>9</v>
      </c>
      <c r="C3574">
        <v>2016</v>
      </c>
      <c r="D3574" t="s">
        <v>10</v>
      </c>
      <c r="E3574">
        <v>3</v>
      </c>
      <c r="F3574">
        <v>32</v>
      </c>
      <c r="G3574" t="s">
        <v>11</v>
      </c>
      <c r="H3574" t="s">
        <v>12</v>
      </c>
      <c r="I3574">
        <v>4</v>
      </c>
      <c r="J3574">
        <v>0</v>
      </c>
      <c r="K3574" t="str">
        <f>IF(employee[[#This Row],[LeaveOrNot]]=1, "Leave", "Active")</f>
        <v>Active</v>
      </c>
    </row>
    <row r="3575" spans="1:11" x14ac:dyDescent="0.25">
      <c r="A3575" t="str" cm="1">
        <f t="array" ref="A3575">"EMP" &amp; TEXT(ROW() - ROW(employee[#Headers]), "0000")</f>
        <v>EMP3574</v>
      </c>
      <c r="B3575" t="s">
        <v>9</v>
      </c>
      <c r="C3575">
        <v>2017</v>
      </c>
      <c r="D3575" t="s">
        <v>13</v>
      </c>
      <c r="E3575">
        <v>2</v>
      </c>
      <c r="F3575">
        <v>35</v>
      </c>
      <c r="G3575" t="s">
        <v>14</v>
      </c>
      <c r="H3575" t="s">
        <v>12</v>
      </c>
      <c r="I3575">
        <v>5</v>
      </c>
      <c r="J3575">
        <v>1</v>
      </c>
      <c r="K3575" t="str">
        <f>IF(employee[[#This Row],[LeaveOrNot]]=1, "Leave", "Active")</f>
        <v>Leave</v>
      </c>
    </row>
    <row r="3576" spans="1:11" x14ac:dyDescent="0.25">
      <c r="A3576" t="str" cm="1">
        <f t="array" ref="A3576">"EMP" &amp; TEXT(ROW() - ROW(employee[#Headers]), "0000")</f>
        <v>EMP3575</v>
      </c>
      <c r="B3576" t="s">
        <v>9</v>
      </c>
      <c r="C3576">
        <v>2013</v>
      </c>
      <c r="D3576" t="s">
        <v>10</v>
      </c>
      <c r="E3576">
        <v>3</v>
      </c>
      <c r="F3576">
        <v>34</v>
      </c>
      <c r="G3576" t="s">
        <v>11</v>
      </c>
      <c r="H3576" t="s">
        <v>12</v>
      </c>
      <c r="I3576">
        <v>5</v>
      </c>
      <c r="J3576">
        <v>0</v>
      </c>
      <c r="K3576" t="str">
        <f>IF(employee[[#This Row],[LeaveOrNot]]=1, "Leave", "Active")</f>
        <v>Active</v>
      </c>
    </row>
    <row r="3577" spans="1:11" x14ac:dyDescent="0.25">
      <c r="A3577" t="str" cm="1">
        <f t="array" ref="A3577">"EMP" &amp; TEXT(ROW() - ROW(employee[#Headers]), "0000")</f>
        <v>EMP3576</v>
      </c>
      <c r="B3577" t="s">
        <v>9</v>
      </c>
      <c r="C3577">
        <v>2018</v>
      </c>
      <c r="D3577" t="s">
        <v>10</v>
      </c>
      <c r="E3577">
        <v>3</v>
      </c>
      <c r="F3577">
        <v>38</v>
      </c>
      <c r="G3577" t="s">
        <v>11</v>
      </c>
      <c r="H3577" t="s">
        <v>17</v>
      </c>
      <c r="I3577">
        <v>1</v>
      </c>
      <c r="J3577">
        <v>1</v>
      </c>
      <c r="K3577" t="str">
        <f>IF(employee[[#This Row],[LeaveOrNot]]=1, "Leave", "Active")</f>
        <v>Leave</v>
      </c>
    </row>
    <row r="3578" spans="1:11" x14ac:dyDescent="0.25">
      <c r="A3578" t="str" cm="1">
        <f t="array" ref="A3578">"EMP" &amp; TEXT(ROW() - ROW(employee[#Headers]), "0000")</f>
        <v>EMP3577</v>
      </c>
      <c r="B3578" t="s">
        <v>9</v>
      </c>
      <c r="C3578">
        <v>2014</v>
      </c>
      <c r="D3578" t="s">
        <v>13</v>
      </c>
      <c r="E3578">
        <v>1</v>
      </c>
      <c r="F3578">
        <v>36</v>
      </c>
      <c r="G3578" t="s">
        <v>14</v>
      </c>
      <c r="H3578" t="s">
        <v>12</v>
      </c>
      <c r="I3578">
        <v>1</v>
      </c>
      <c r="J3578">
        <v>1</v>
      </c>
      <c r="K3578" t="str">
        <f>IF(employee[[#This Row],[LeaveOrNot]]=1, "Leave", "Active")</f>
        <v>Leave</v>
      </c>
    </row>
    <row r="3579" spans="1:11" x14ac:dyDescent="0.25">
      <c r="A3579" t="str" cm="1">
        <f t="array" ref="A3579">"EMP" &amp; TEXT(ROW() - ROW(employee[#Headers]), "0000")</f>
        <v>EMP3578</v>
      </c>
      <c r="B3579" t="s">
        <v>9</v>
      </c>
      <c r="C3579">
        <v>2015</v>
      </c>
      <c r="D3579" t="s">
        <v>10</v>
      </c>
      <c r="E3579">
        <v>3</v>
      </c>
      <c r="F3579">
        <v>34</v>
      </c>
      <c r="G3579" t="s">
        <v>14</v>
      </c>
      <c r="H3579" t="s">
        <v>17</v>
      </c>
      <c r="I3579">
        <v>2</v>
      </c>
      <c r="J3579">
        <v>0</v>
      </c>
      <c r="K3579" t="str">
        <f>IF(employee[[#This Row],[LeaveOrNot]]=1, "Leave", "Active")</f>
        <v>Active</v>
      </c>
    </row>
    <row r="3580" spans="1:11" x14ac:dyDescent="0.25">
      <c r="A3580" t="str" cm="1">
        <f t="array" ref="A3580">"EMP" &amp; TEXT(ROW() - ROW(employee[#Headers]), "0000")</f>
        <v>EMP3579</v>
      </c>
      <c r="B3580" t="s">
        <v>16</v>
      </c>
      <c r="C3580">
        <v>2015</v>
      </c>
      <c r="D3580" t="s">
        <v>15</v>
      </c>
      <c r="E3580">
        <v>3</v>
      </c>
      <c r="F3580">
        <v>39</v>
      </c>
      <c r="G3580" t="s">
        <v>14</v>
      </c>
      <c r="H3580" t="s">
        <v>12</v>
      </c>
      <c r="I3580">
        <v>2</v>
      </c>
      <c r="J3580">
        <v>0</v>
      </c>
      <c r="K3580" t="str">
        <f>IF(employee[[#This Row],[LeaveOrNot]]=1, "Leave", "Active")</f>
        <v>Active</v>
      </c>
    </row>
    <row r="3581" spans="1:11" x14ac:dyDescent="0.25">
      <c r="A3581" t="str" cm="1">
        <f t="array" ref="A3581">"EMP" &amp; TEXT(ROW() - ROW(employee[#Headers]), "0000")</f>
        <v>EMP3580</v>
      </c>
      <c r="B3581" t="s">
        <v>16</v>
      </c>
      <c r="C3581">
        <v>2017</v>
      </c>
      <c r="D3581" t="s">
        <v>15</v>
      </c>
      <c r="E3581">
        <v>1</v>
      </c>
      <c r="F3581">
        <v>40</v>
      </c>
      <c r="G3581" t="s">
        <v>14</v>
      </c>
      <c r="H3581" t="s">
        <v>12</v>
      </c>
      <c r="I3581">
        <v>0</v>
      </c>
      <c r="J3581">
        <v>0</v>
      </c>
      <c r="K3581" t="str">
        <f>IF(employee[[#This Row],[LeaveOrNot]]=1, "Leave", "Active")</f>
        <v>Active</v>
      </c>
    </row>
    <row r="3582" spans="1:11" x14ac:dyDescent="0.25">
      <c r="A3582" t="str" cm="1">
        <f t="array" ref="A3582">"EMP" &amp; TEXT(ROW() - ROW(employee[#Headers]), "0000")</f>
        <v>EMP3581</v>
      </c>
      <c r="B3582" t="s">
        <v>9</v>
      </c>
      <c r="C3582">
        <v>2016</v>
      </c>
      <c r="D3582" t="s">
        <v>10</v>
      </c>
      <c r="E3582">
        <v>3</v>
      </c>
      <c r="F3582">
        <v>38</v>
      </c>
      <c r="G3582" t="s">
        <v>11</v>
      </c>
      <c r="H3582" t="s">
        <v>17</v>
      </c>
      <c r="I3582">
        <v>1</v>
      </c>
      <c r="J3582">
        <v>0</v>
      </c>
      <c r="K3582" t="str">
        <f>IF(employee[[#This Row],[LeaveOrNot]]=1, "Leave", "Active")</f>
        <v>Active</v>
      </c>
    </row>
    <row r="3583" spans="1:11" x14ac:dyDescent="0.25">
      <c r="A3583" t="str" cm="1">
        <f t="array" ref="A3583">"EMP" &amp; TEXT(ROW() - ROW(employee[#Headers]), "0000")</f>
        <v>EMP3582</v>
      </c>
      <c r="B3583" t="s">
        <v>9</v>
      </c>
      <c r="C3583">
        <v>2015</v>
      </c>
      <c r="D3583" t="s">
        <v>13</v>
      </c>
      <c r="E3583">
        <v>3</v>
      </c>
      <c r="F3583">
        <v>35</v>
      </c>
      <c r="G3583" t="s">
        <v>11</v>
      </c>
      <c r="H3583" t="s">
        <v>12</v>
      </c>
      <c r="I3583">
        <v>3</v>
      </c>
      <c r="J3583">
        <v>0</v>
      </c>
      <c r="K3583" t="str">
        <f>IF(employee[[#This Row],[LeaveOrNot]]=1, "Leave", "Active")</f>
        <v>Active</v>
      </c>
    </row>
    <row r="3584" spans="1:11" x14ac:dyDescent="0.25">
      <c r="A3584" t="str" cm="1">
        <f t="array" ref="A3584">"EMP" &amp; TEXT(ROW() - ROW(employee[#Headers]), "0000")</f>
        <v>EMP3583</v>
      </c>
      <c r="B3584" t="s">
        <v>9</v>
      </c>
      <c r="C3584">
        <v>2014</v>
      </c>
      <c r="D3584" t="s">
        <v>13</v>
      </c>
      <c r="E3584">
        <v>2</v>
      </c>
      <c r="F3584">
        <v>31</v>
      </c>
      <c r="G3584" t="s">
        <v>11</v>
      </c>
      <c r="H3584" t="s">
        <v>12</v>
      </c>
      <c r="I3584">
        <v>3</v>
      </c>
      <c r="J3584">
        <v>1</v>
      </c>
      <c r="K3584" t="str">
        <f>IF(employee[[#This Row],[LeaveOrNot]]=1, "Leave", "Active")</f>
        <v>Leave</v>
      </c>
    </row>
    <row r="3585" spans="1:11" x14ac:dyDescent="0.25">
      <c r="A3585" t="str" cm="1">
        <f t="array" ref="A3585">"EMP" &amp; TEXT(ROW() - ROW(employee[#Headers]), "0000")</f>
        <v>EMP3584</v>
      </c>
      <c r="B3585" t="s">
        <v>9</v>
      </c>
      <c r="C3585">
        <v>2017</v>
      </c>
      <c r="D3585" t="s">
        <v>13</v>
      </c>
      <c r="E3585">
        <v>3</v>
      </c>
      <c r="F3585">
        <v>41</v>
      </c>
      <c r="G3585" t="s">
        <v>11</v>
      </c>
      <c r="H3585" t="s">
        <v>12</v>
      </c>
      <c r="I3585">
        <v>2</v>
      </c>
      <c r="J3585">
        <v>0</v>
      </c>
      <c r="K3585" t="str">
        <f>IF(employee[[#This Row],[LeaveOrNot]]=1, "Leave", "Active")</f>
        <v>Active</v>
      </c>
    </row>
    <row r="3586" spans="1:11" x14ac:dyDescent="0.25">
      <c r="A3586" t="str" cm="1">
        <f t="array" ref="A3586">"EMP" &amp; TEXT(ROW() - ROW(employee[#Headers]), "0000")</f>
        <v>EMP3585</v>
      </c>
      <c r="B3586" t="s">
        <v>9</v>
      </c>
      <c r="C3586">
        <v>2017</v>
      </c>
      <c r="D3586" t="s">
        <v>10</v>
      </c>
      <c r="E3586">
        <v>3</v>
      </c>
      <c r="F3586">
        <v>35</v>
      </c>
      <c r="G3586" t="s">
        <v>14</v>
      </c>
      <c r="H3586" t="s">
        <v>12</v>
      </c>
      <c r="I3586">
        <v>3</v>
      </c>
      <c r="J3586">
        <v>0</v>
      </c>
      <c r="K3586" t="str">
        <f>IF(employee[[#This Row],[LeaveOrNot]]=1, "Leave", "Active")</f>
        <v>Active</v>
      </c>
    </row>
    <row r="3587" spans="1:11" x14ac:dyDescent="0.25">
      <c r="A3587" t="str" cm="1">
        <f t="array" ref="A3587">"EMP" &amp; TEXT(ROW() - ROW(employee[#Headers]), "0000")</f>
        <v>EMP3586</v>
      </c>
      <c r="B3587" t="s">
        <v>9</v>
      </c>
      <c r="C3587">
        <v>2018</v>
      </c>
      <c r="D3587" t="s">
        <v>10</v>
      </c>
      <c r="E3587">
        <v>3</v>
      </c>
      <c r="F3587">
        <v>33</v>
      </c>
      <c r="G3587" t="s">
        <v>11</v>
      </c>
      <c r="H3587" t="s">
        <v>12</v>
      </c>
      <c r="I3587">
        <v>5</v>
      </c>
      <c r="J3587">
        <v>1</v>
      </c>
      <c r="K3587" t="str">
        <f>IF(employee[[#This Row],[LeaveOrNot]]=1, "Leave", "Active")</f>
        <v>Leave</v>
      </c>
    </row>
    <row r="3588" spans="1:11" x14ac:dyDescent="0.25">
      <c r="A3588" t="str" cm="1">
        <f t="array" ref="A3588">"EMP" &amp; TEXT(ROW() - ROW(employee[#Headers]), "0000")</f>
        <v>EMP3587</v>
      </c>
      <c r="B3588" t="s">
        <v>9</v>
      </c>
      <c r="C3588">
        <v>2017</v>
      </c>
      <c r="D3588" t="s">
        <v>15</v>
      </c>
      <c r="E3588">
        <v>2</v>
      </c>
      <c r="F3588">
        <v>33</v>
      </c>
      <c r="G3588" t="s">
        <v>11</v>
      </c>
      <c r="H3588" t="s">
        <v>12</v>
      </c>
      <c r="I3588">
        <v>5</v>
      </c>
      <c r="J3588">
        <v>0</v>
      </c>
      <c r="K3588" t="str">
        <f>IF(employee[[#This Row],[LeaveOrNot]]=1, "Leave", "Active")</f>
        <v>Active</v>
      </c>
    </row>
    <row r="3589" spans="1:11" x14ac:dyDescent="0.25">
      <c r="A3589" t="str" cm="1">
        <f t="array" ref="A3589">"EMP" &amp; TEXT(ROW() - ROW(employee[#Headers]), "0000")</f>
        <v>EMP3588</v>
      </c>
      <c r="B3589" t="s">
        <v>9</v>
      </c>
      <c r="C3589">
        <v>2016</v>
      </c>
      <c r="D3589" t="s">
        <v>15</v>
      </c>
      <c r="E3589">
        <v>3</v>
      </c>
      <c r="F3589">
        <v>31</v>
      </c>
      <c r="G3589" t="s">
        <v>14</v>
      </c>
      <c r="H3589" t="s">
        <v>17</v>
      </c>
      <c r="I3589">
        <v>4</v>
      </c>
      <c r="J3589">
        <v>0</v>
      </c>
      <c r="K3589" t="str">
        <f>IF(employee[[#This Row],[LeaveOrNot]]=1, "Leave", "Active")</f>
        <v>Active</v>
      </c>
    </row>
    <row r="3590" spans="1:11" x14ac:dyDescent="0.25">
      <c r="A3590" t="str" cm="1">
        <f t="array" ref="A3590">"EMP" &amp; TEXT(ROW() - ROW(employee[#Headers]), "0000")</f>
        <v>EMP3589</v>
      </c>
      <c r="B3590" t="s">
        <v>16</v>
      </c>
      <c r="C3590">
        <v>2013</v>
      </c>
      <c r="D3590" t="s">
        <v>15</v>
      </c>
      <c r="E3590">
        <v>3</v>
      </c>
      <c r="F3590">
        <v>35</v>
      </c>
      <c r="G3590" t="s">
        <v>11</v>
      </c>
      <c r="H3590" t="s">
        <v>12</v>
      </c>
      <c r="I3590">
        <v>4</v>
      </c>
      <c r="J3590">
        <v>0</v>
      </c>
      <c r="K3590" t="str">
        <f>IF(employee[[#This Row],[LeaveOrNot]]=1, "Leave", "Active")</f>
        <v>Active</v>
      </c>
    </row>
    <row r="3591" spans="1:11" x14ac:dyDescent="0.25">
      <c r="A3591" t="str" cm="1">
        <f t="array" ref="A3591">"EMP" &amp; TEXT(ROW() - ROW(employee[#Headers]), "0000")</f>
        <v>EMP3590</v>
      </c>
      <c r="B3591" t="s">
        <v>9</v>
      </c>
      <c r="C3591">
        <v>2016</v>
      </c>
      <c r="D3591" t="s">
        <v>10</v>
      </c>
      <c r="E3591">
        <v>3</v>
      </c>
      <c r="F3591">
        <v>37</v>
      </c>
      <c r="G3591" t="s">
        <v>14</v>
      </c>
      <c r="H3591" t="s">
        <v>12</v>
      </c>
      <c r="I3591">
        <v>1</v>
      </c>
      <c r="J3591">
        <v>0</v>
      </c>
      <c r="K3591" t="str">
        <f>IF(employee[[#This Row],[LeaveOrNot]]=1, "Leave", "Active")</f>
        <v>Active</v>
      </c>
    </row>
    <row r="3592" spans="1:11" x14ac:dyDescent="0.25">
      <c r="A3592" t="str" cm="1">
        <f t="array" ref="A3592">"EMP" &amp; TEXT(ROW() - ROW(employee[#Headers]), "0000")</f>
        <v>EMP3591</v>
      </c>
      <c r="B3592" t="s">
        <v>9</v>
      </c>
      <c r="C3592">
        <v>2015</v>
      </c>
      <c r="D3592" t="s">
        <v>10</v>
      </c>
      <c r="E3592">
        <v>3</v>
      </c>
      <c r="F3592">
        <v>31</v>
      </c>
      <c r="G3592" t="s">
        <v>11</v>
      </c>
      <c r="H3592" t="s">
        <v>12</v>
      </c>
      <c r="I3592">
        <v>5</v>
      </c>
      <c r="J3592">
        <v>0</v>
      </c>
      <c r="K3592" t="str">
        <f>IF(employee[[#This Row],[LeaveOrNot]]=1, "Leave", "Active")</f>
        <v>Active</v>
      </c>
    </row>
    <row r="3593" spans="1:11" x14ac:dyDescent="0.25">
      <c r="A3593" t="str" cm="1">
        <f t="array" ref="A3593">"EMP" &amp; TEXT(ROW() - ROW(employee[#Headers]), "0000")</f>
        <v>EMP3592</v>
      </c>
      <c r="B3593" t="s">
        <v>9</v>
      </c>
      <c r="C3593">
        <v>2012</v>
      </c>
      <c r="D3593" t="s">
        <v>10</v>
      </c>
      <c r="E3593">
        <v>3</v>
      </c>
      <c r="F3593">
        <v>35</v>
      </c>
      <c r="G3593" t="s">
        <v>11</v>
      </c>
      <c r="H3593" t="s">
        <v>12</v>
      </c>
      <c r="I3593">
        <v>1</v>
      </c>
      <c r="J3593">
        <v>1</v>
      </c>
      <c r="K3593" t="str">
        <f>IF(employee[[#This Row],[LeaveOrNot]]=1, "Leave", "Active")</f>
        <v>Leave</v>
      </c>
    </row>
    <row r="3594" spans="1:11" x14ac:dyDescent="0.25">
      <c r="A3594" t="str" cm="1">
        <f t="array" ref="A3594">"EMP" &amp; TEXT(ROW() - ROW(employee[#Headers]), "0000")</f>
        <v>EMP3593</v>
      </c>
      <c r="B3594" t="s">
        <v>9</v>
      </c>
      <c r="C3594">
        <v>2014</v>
      </c>
      <c r="D3594" t="s">
        <v>10</v>
      </c>
      <c r="E3594">
        <v>3</v>
      </c>
      <c r="F3594">
        <v>32</v>
      </c>
      <c r="G3594" t="s">
        <v>11</v>
      </c>
      <c r="H3594" t="s">
        <v>12</v>
      </c>
      <c r="I3594">
        <v>3</v>
      </c>
      <c r="J3594">
        <v>0</v>
      </c>
      <c r="K3594" t="str">
        <f>IF(employee[[#This Row],[LeaveOrNot]]=1, "Leave", "Active")</f>
        <v>Active</v>
      </c>
    </row>
    <row r="3595" spans="1:11" x14ac:dyDescent="0.25">
      <c r="A3595" t="str" cm="1">
        <f t="array" ref="A3595">"EMP" &amp; TEXT(ROW() - ROW(employee[#Headers]), "0000")</f>
        <v>EMP3594</v>
      </c>
      <c r="B3595" t="s">
        <v>9</v>
      </c>
      <c r="C3595">
        <v>2015</v>
      </c>
      <c r="D3595" t="s">
        <v>10</v>
      </c>
      <c r="E3595">
        <v>3</v>
      </c>
      <c r="F3595">
        <v>32</v>
      </c>
      <c r="G3595" t="s">
        <v>14</v>
      </c>
      <c r="H3595" t="s">
        <v>12</v>
      </c>
      <c r="I3595">
        <v>0</v>
      </c>
      <c r="J3595">
        <v>0</v>
      </c>
      <c r="K3595" t="str">
        <f>IF(employee[[#This Row],[LeaveOrNot]]=1, "Leave", "Active")</f>
        <v>Active</v>
      </c>
    </row>
    <row r="3596" spans="1:11" x14ac:dyDescent="0.25">
      <c r="A3596" t="str" cm="1">
        <f t="array" ref="A3596">"EMP" &amp; TEXT(ROW() - ROW(employee[#Headers]), "0000")</f>
        <v>EMP3595</v>
      </c>
      <c r="B3596" t="s">
        <v>9</v>
      </c>
      <c r="C3596">
        <v>2017</v>
      </c>
      <c r="D3596" t="s">
        <v>10</v>
      </c>
      <c r="E3596">
        <v>3</v>
      </c>
      <c r="F3596">
        <v>40</v>
      </c>
      <c r="G3596" t="s">
        <v>14</v>
      </c>
      <c r="H3596" t="s">
        <v>12</v>
      </c>
      <c r="I3596">
        <v>5</v>
      </c>
      <c r="J3596">
        <v>0</v>
      </c>
      <c r="K3596" t="str">
        <f>IF(employee[[#This Row],[LeaveOrNot]]=1, "Leave", "Active")</f>
        <v>Active</v>
      </c>
    </row>
    <row r="3597" spans="1:11" x14ac:dyDescent="0.25">
      <c r="A3597" t="str" cm="1">
        <f t="array" ref="A3597">"EMP" &amp; TEXT(ROW() - ROW(employee[#Headers]), "0000")</f>
        <v>EMP3596</v>
      </c>
      <c r="B3597" t="s">
        <v>9</v>
      </c>
      <c r="C3597">
        <v>2012</v>
      </c>
      <c r="D3597" t="s">
        <v>10</v>
      </c>
      <c r="E3597">
        <v>3</v>
      </c>
      <c r="F3597">
        <v>34</v>
      </c>
      <c r="G3597" t="s">
        <v>11</v>
      </c>
      <c r="H3597" t="s">
        <v>12</v>
      </c>
      <c r="I3597">
        <v>5</v>
      </c>
      <c r="J3597">
        <v>0</v>
      </c>
      <c r="K3597" t="str">
        <f>IF(employee[[#This Row],[LeaveOrNot]]=1, "Leave", "Active")</f>
        <v>Active</v>
      </c>
    </row>
    <row r="3598" spans="1:11" x14ac:dyDescent="0.25">
      <c r="A3598" t="str" cm="1">
        <f t="array" ref="A3598">"EMP" &amp; TEXT(ROW() - ROW(employee[#Headers]), "0000")</f>
        <v>EMP3597</v>
      </c>
      <c r="B3598" t="s">
        <v>9</v>
      </c>
      <c r="C3598">
        <v>2014</v>
      </c>
      <c r="D3598" t="s">
        <v>13</v>
      </c>
      <c r="E3598">
        <v>3</v>
      </c>
      <c r="F3598">
        <v>37</v>
      </c>
      <c r="G3598" t="s">
        <v>11</v>
      </c>
      <c r="H3598" t="s">
        <v>12</v>
      </c>
      <c r="I3598">
        <v>4</v>
      </c>
      <c r="J3598">
        <v>0</v>
      </c>
      <c r="K3598" t="str">
        <f>IF(employee[[#This Row],[LeaveOrNot]]=1, "Leave", "Active")</f>
        <v>Active</v>
      </c>
    </row>
    <row r="3599" spans="1:11" x14ac:dyDescent="0.25">
      <c r="A3599" t="str" cm="1">
        <f t="array" ref="A3599">"EMP" &amp; TEXT(ROW() - ROW(employee[#Headers]), "0000")</f>
        <v>EMP3598</v>
      </c>
      <c r="B3599" t="s">
        <v>18</v>
      </c>
      <c r="C3599">
        <v>2015</v>
      </c>
      <c r="D3599" t="s">
        <v>10</v>
      </c>
      <c r="E3599">
        <v>3</v>
      </c>
      <c r="F3599">
        <v>40</v>
      </c>
      <c r="G3599" t="s">
        <v>11</v>
      </c>
      <c r="H3599" t="s">
        <v>12</v>
      </c>
      <c r="I3599">
        <v>3</v>
      </c>
      <c r="J3599">
        <v>0</v>
      </c>
      <c r="K3599" t="str">
        <f>IF(employee[[#This Row],[LeaveOrNot]]=1, "Leave", "Active")</f>
        <v>Active</v>
      </c>
    </row>
    <row r="3600" spans="1:11" x14ac:dyDescent="0.25">
      <c r="A3600" t="str" cm="1">
        <f t="array" ref="A3600">"EMP" &amp; TEXT(ROW() - ROW(employee[#Headers]), "0000")</f>
        <v>EMP3599</v>
      </c>
      <c r="B3600" t="s">
        <v>16</v>
      </c>
      <c r="C3600">
        <v>2017</v>
      </c>
      <c r="D3600" t="s">
        <v>15</v>
      </c>
      <c r="E3600">
        <v>2</v>
      </c>
      <c r="F3600">
        <v>34</v>
      </c>
      <c r="G3600" t="s">
        <v>14</v>
      </c>
      <c r="H3600" t="s">
        <v>12</v>
      </c>
      <c r="I3600">
        <v>2</v>
      </c>
      <c r="J3600">
        <v>1</v>
      </c>
      <c r="K3600" t="str">
        <f>IF(employee[[#This Row],[LeaveOrNot]]=1, "Leave", "Active")</f>
        <v>Leave</v>
      </c>
    </row>
    <row r="3601" spans="1:11" x14ac:dyDescent="0.25">
      <c r="A3601" t="str" cm="1">
        <f t="array" ref="A3601">"EMP" &amp; TEXT(ROW() - ROW(employee[#Headers]), "0000")</f>
        <v>EMP3600</v>
      </c>
      <c r="B3601" t="s">
        <v>9</v>
      </c>
      <c r="C3601">
        <v>2015</v>
      </c>
      <c r="D3601" t="s">
        <v>13</v>
      </c>
      <c r="E3601">
        <v>2</v>
      </c>
      <c r="F3601">
        <v>32</v>
      </c>
      <c r="G3601" t="s">
        <v>14</v>
      </c>
      <c r="H3601" t="s">
        <v>12</v>
      </c>
      <c r="I3601">
        <v>3</v>
      </c>
      <c r="J3601">
        <v>1</v>
      </c>
      <c r="K3601" t="str">
        <f>IF(employee[[#This Row],[LeaveOrNot]]=1, "Leave", "Active")</f>
        <v>Leave</v>
      </c>
    </row>
    <row r="3602" spans="1:11" x14ac:dyDescent="0.25">
      <c r="A3602" t="str" cm="1">
        <f t="array" ref="A3602">"EMP" &amp; TEXT(ROW() - ROW(employee[#Headers]), "0000")</f>
        <v>EMP3601</v>
      </c>
      <c r="B3602" t="s">
        <v>9</v>
      </c>
      <c r="C3602">
        <v>2013</v>
      </c>
      <c r="D3602" t="s">
        <v>10</v>
      </c>
      <c r="E3602">
        <v>3</v>
      </c>
      <c r="F3602">
        <v>33</v>
      </c>
      <c r="G3602" t="s">
        <v>11</v>
      </c>
      <c r="H3602" t="s">
        <v>12</v>
      </c>
      <c r="I3602">
        <v>1</v>
      </c>
      <c r="J3602">
        <v>0</v>
      </c>
      <c r="K3602" t="str">
        <f>IF(employee[[#This Row],[LeaveOrNot]]=1, "Leave", "Active")</f>
        <v>Active</v>
      </c>
    </row>
    <row r="3603" spans="1:11" x14ac:dyDescent="0.25">
      <c r="A3603" t="str" cm="1">
        <f t="array" ref="A3603">"EMP" &amp; TEXT(ROW() - ROW(employee[#Headers]), "0000")</f>
        <v>EMP3602</v>
      </c>
      <c r="B3603" t="s">
        <v>9</v>
      </c>
      <c r="C3603">
        <v>2015</v>
      </c>
      <c r="D3603" t="s">
        <v>10</v>
      </c>
      <c r="E3603">
        <v>3</v>
      </c>
      <c r="F3603">
        <v>38</v>
      </c>
      <c r="G3603" t="s">
        <v>11</v>
      </c>
      <c r="H3603" t="s">
        <v>12</v>
      </c>
      <c r="I3603">
        <v>3</v>
      </c>
      <c r="J3603">
        <v>1</v>
      </c>
      <c r="K3603" t="str">
        <f>IF(employee[[#This Row],[LeaveOrNot]]=1, "Leave", "Active")</f>
        <v>Leave</v>
      </c>
    </row>
    <row r="3604" spans="1:11" x14ac:dyDescent="0.25">
      <c r="A3604" t="str" cm="1">
        <f t="array" ref="A3604">"EMP" &amp; TEXT(ROW() - ROW(employee[#Headers]), "0000")</f>
        <v>EMP3603</v>
      </c>
      <c r="B3604" t="s">
        <v>16</v>
      </c>
      <c r="C3604">
        <v>2017</v>
      </c>
      <c r="D3604" t="s">
        <v>15</v>
      </c>
      <c r="E3604">
        <v>2</v>
      </c>
      <c r="F3604">
        <v>41</v>
      </c>
      <c r="G3604" t="s">
        <v>11</v>
      </c>
      <c r="H3604" t="s">
        <v>12</v>
      </c>
      <c r="I3604">
        <v>3</v>
      </c>
      <c r="J3604">
        <v>1</v>
      </c>
      <c r="K3604" t="str">
        <f>IF(employee[[#This Row],[LeaveOrNot]]=1, "Leave", "Active")</f>
        <v>Leave</v>
      </c>
    </row>
    <row r="3605" spans="1:11" x14ac:dyDescent="0.25">
      <c r="A3605" t="str" cm="1">
        <f t="array" ref="A3605">"EMP" &amp; TEXT(ROW() - ROW(employee[#Headers]), "0000")</f>
        <v>EMP3604</v>
      </c>
      <c r="B3605" t="s">
        <v>16</v>
      </c>
      <c r="C3605">
        <v>2017</v>
      </c>
      <c r="D3605" t="s">
        <v>15</v>
      </c>
      <c r="E3605">
        <v>1</v>
      </c>
      <c r="F3605">
        <v>36</v>
      </c>
      <c r="G3605" t="s">
        <v>14</v>
      </c>
      <c r="H3605" t="s">
        <v>12</v>
      </c>
      <c r="I3605">
        <v>0</v>
      </c>
      <c r="J3605">
        <v>0</v>
      </c>
      <c r="K3605" t="str">
        <f>IF(employee[[#This Row],[LeaveOrNot]]=1, "Leave", "Active")</f>
        <v>Active</v>
      </c>
    </row>
    <row r="3606" spans="1:11" x14ac:dyDescent="0.25">
      <c r="A3606" t="str" cm="1">
        <f t="array" ref="A3606">"EMP" &amp; TEXT(ROW() - ROW(employee[#Headers]), "0000")</f>
        <v>EMP3605</v>
      </c>
      <c r="B3606" t="s">
        <v>9</v>
      </c>
      <c r="C3606">
        <v>2016</v>
      </c>
      <c r="D3606" t="s">
        <v>10</v>
      </c>
      <c r="E3606">
        <v>3</v>
      </c>
      <c r="F3606">
        <v>33</v>
      </c>
      <c r="G3606" t="s">
        <v>11</v>
      </c>
      <c r="H3606" t="s">
        <v>12</v>
      </c>
      <c r="I3606">
        <v>1</v>
      </c>
      <c r="J3606">
        <v>0</v>
      </c>
      <c r="K3606" t="str">
        <f>IF(employee[[#This Row],[LeaveOrNot]]=1, "Leave", "Active")</f>
        <v>Active</v>
      </c>
    </row>
    <row r="3607" spans="1:11" x14ac:dyDescent="0.25">
      <c r="A3607" t="str" cm="1">
        <f t="array" ref="A3607">"EMP" &amp; TEXT(ROW() - ROW(employee[#Headers]), "0000")</f>
        <v>EMP3606</v>
      </c>
      <c r="B3607" t="s">
        <v>9</v>
      </c>
      <c r="C3607">
        <v>2014</v>
      </c>
      <c r="D3607" t="s">
        <v>13</v>
      </c>
      <c r="E3607">
        <v>3</v>
      </c>
      <c r="F3607">
        <v>31</v>
      </c>
      <c r="G3607" t="s">
        <v>11</v>
      </c>
      <c r="H3607" t="s">
        <v>12</v>
      </c>
      <c r="I3607">
        <v>5</v>
      </c>
      <c r="J3607">
        <v>0</v>
      </c>
      <c r="K3607" t="str">
        <f>IF(employee[[#This Row],[LeaveOrNot]]=1, "Leave", "Active")</f>
        <v>Active</v>
      </c>
    </row>
    <row r="3608" spans="1:11" x14ac:dyDescent="0.25">
      <c r="A3608" t="str" cm="1">
        <f t="array" ref="A3608">"EMP" &amp; TEXT(ROW() - ROW(employee[#Headers]), "0000")</f>
        <v>EMP3607</v>
      </c>
      <c r="B3608" t="s">
        <v>9</v>
      </c>
      <c r="C3608">
        <v>2013</v>
      </c>
      <c r="D3608" t="s">
        <v>13</v>
      </c>
      <c r="E3608">
        <v>2</v>
      </c>
      <c r="F3608">
        <v>34</v>
      </c>
      <c r="G3608" t="s">
        <v>14</v>
      </c>
      <c r="H3608" t="s">
        <v>12</v>
      </c>
      <c r="I3608">
        <v>3</v>
      </c>
      <c r="J3608">
        <v>1</v>
      </c>
      <c r="K3608" t="str">
        <f>IF(employee[[#This Row],[LeaveOrNot]]=1, "Leave", "Active")</f>
        <v>Leave</v>
      </c>
    </row>
    <row r="3609" spans="1:11" x14ac:dyDescent="0.25">
      <c r="A3609" t="str" cm="1">
        <f t="array" ref="A3609">"EMP" &amp; TEXT(ROW() - ROW(employee[#Headers]), "0000")</f>
        <v>EMP3608</v>
      </c>
      <c r="B3609" t="s">
        <v>9</v>
      </c>
      <c r="C3609">
        <v>2017</v>
      </c>
      <c r="D3609" t="s">
        <v>10</v>
      </c>
      <c r="E3609">
        <v>3</v>
      </c>
      <c r="F3609">
        <v>31</v>
      </c>
      <c r="G3609" t="s">
        <v>11</v>
      </c>
      <c r="H3609" t="s">
        <v>12</v>
      </c>
      <c r="I3609">
        <v>1</v>
      </c>
      <c r="J3609">
        <v>0</v>
      </c>
      <c r="K3609" t="str">
        <f>IF(employee[[#This Row],[LeaveOrNot]]=1, "Leave", "Active")</f>
        <v>Active</v>
      </c>
    </row>
    <row r="3610" spans="1:11" x14ac:dyDescent="0.25">
      <c r="A3610" t="str" cm="1">
        <f t="array" ref="A3610">"EMP" &amp; TEXT(ROW() - ROW(employee[#Headers]), "0000")</f>
        <v>EMP3609</v>
      </c>
      <c r="B3610" t="s">
        <v>9</v>
      </c>
      <c r="C3610">
        <v>2016</v>
      </c>
      <c r="D3610" t="s">
        <v>15</v>
      </c>
      <c r="E3610">
        <v>2</v>
      </c>
      <c r="F3610">
        <v>36</v>
      </c>
      <c r="G3610" t="s">
        <v>14</v>
      </c>
      <c r="H3610" t="s">
        <v>12</v>
      </c>
      <c r="I3610">
        <v>4</v>
      </c>
      <c r="J3610">
        <v>1</v>
      </c>
      <c r="K3610" t="str">
        <f>IF(employee[[#This Row],[LeaveOrNot]]=1, "Leave", "Active")</f>
        <v>Leave</v>
      </c>
    </row>
    <row r="3611" spans="1:11" x14ac:dyDescent="0.25">
      <c r="A3611" t="str" cm="1">
        <f t="array" ref="A3611">"EMP" &amp; TEXT(ROW() - ROW(employee[#Headers]), "0000")</f>
        <v>EMP3610</v>
      </c>
      <c r="B3611" t="s">
        <v>9</v>
      </c>
      <c r="C3611">
        <v>2013</v>
      </c>
      <c r="D3611" t="s">
        <v>10</v>
      </c>
      <c r="E3611">
        <v>3</v>
      </c>
      <c r="F3611">
        <v>38</v>
      </c>
      <c r="G3611" t="s">
        <v>11</v>
      </c>
      <c r="H3611" t="s">
        <v>12</v>
      </c>
      <c r="I3611">
        <v>5</v>
      </c>
      <c r="J3611">
        <v>0</v>
      </c>
      <c r="K3611" t="str">
        <f>IF(employee[[#This Row],[LeaveOrNot]]=1, "Leave", "Active")</f>
        <v>Active</v>
      </c>
    </row>
    <row r="3612" spans="1:11" x14ac:dyDescent="0.25">
      <c r="A3612" t="str" cm="1">
        <f t="array" ref="A3612">"EMP" &amp; TEXT(ROW() - ROW(employee[#Headers]), "0000")</f>
        <v>EMP3611</v>
      </c>
      <c r="B3612" t="s">
        <v>9</v>
      </c>
      <c r="C3612">
        <v>2015</v>
      </c>
      <c r="D3612" t="s">
        <v>13</v>
      </c>
      <c r="E3612">
        <v>2</v>
      </c>
      <c r="F3612">
        <v>39</v>
      </c>
      <c r="G3612" t="s">
        <v>14</v>
      </c>
      <c r="H3612" t="s">
        <v>17</v>
      </c>
      <c r="I3612">
        <v>1</v>
      </c>
      <c r="J3612">
        <v>1</v>
      </c>
      <c r="K3612" t="str">
        <f>IF(employee[[#This Row],[LeaveOrNot]]=1, "Leave", "Active")</f>
        <v>Leave</v>
      </c>
    </row>
    <row r="3613" spans="1:11" x14ac:dyDescent="0.25">
      <c r="A3613" t="str" cm="1">
        <f t="array" ref="A3613">"EMP" &amp; TEXT(ROW() - ROW(employee[#Headers]), "0000")</f>
        <v>EMP3612</v>
      </c>
      <c r="B3613" t="s">
        <v>9</v>
      </c>
      <c r="C3613">
        <v>2014</v>
      </c>
      <c r="D3613" t="s">
        <v>13</v>
      </c>
      <c r="E3613">
        <v>3</v>
      </c>
      <c r="F3613">
        <v>31</v>
      </c>
      <c r="G3613" t="s">
        <v>11</v>
      </c>
      <c r="H3613" t="s">
        <v>12</v>
      </c>
      <c r="I3613">
        <v>3</v>
      </c>
      <c r="J3613">
        <v>0</v>
      </c>
      <c r="K3613" t="str">
        <f>IF(employee[[#This Row],[LeaveOrNot]]=1, "Leave", "Active")</f>
        <v>Active</v>
      </c>
    </row>
    <row r="3614" spans="1:11" x14ac:dyDescent="0.25">
      <c r="A3614" t="str" cm="1">
        <f t="array" ref="A3614">"EMP" &amp; TEXT(ROW() - ROW(employee[#Headers]), "0000")</f>
        <v>EMP3613</v>
      </c>
      <c r="B3614" t="s">
        <v>9</v>
      </c>
      <c r="C3614">
        <v>2015</v>
      </c>
      <c r="D3614" t="s">
        <v>15</v>
      </c>
      <c r="E3614">
        <v>3</v>
      </c>
      <c r="F3614">
        <v>40</v>
      </c>
      <c r="G3614" t="s">
        <v>11</v>
      </c>
      <c r="H3614" t="s">
        <v>12</v>
      </c>
      <c r="I3614">
        <v>3</v>
      </c>
      <c r="J3614">
        <v>1</v>
      </c>
      <c r="K3614" t="str">
        <f>IF(employee[[#This Row],[LeaveOrNot]]=1, "Leave", "Active")</f>
        <v>Leave</v>
      </c>
    </row>
    <row r="3615" spans="1:11" x14ac:dyDescent="0.25">
      <c r="A3615" t="str" cm="1">
        <f t="array" ref="A3615">"EMP" &amp; TEXT(ROW() - ROW(employee[#Headers]), "0000")</f>
        <v>EMP3614</v>
      </c>
      <c r="B3615" t="s">
        <v>9</v>
      </c>
      <c r="C3615">
        <v>2013</v>
      </c>
      <c r="D3615" t="s">
        <v>10</v>
      </c>
      <c r="E3615">
        <v>3</v>
      </c>
      <c r="F3615">
        <v>39</v>
      </c>
      <c r="G3615" t="s">
        <v>11</v>
      </c>
      <c r="H3615" t="s">
        <v>12</v>
      </c>
      <c r="I3615">
        <v>0</v>
      </c>
      <c r="J3615">
        <v>0</v>
      </c>
      <c r="K3615" t="str">
        <f>IF(employee[[#This Row],[LeaveOrNot]]=1, "Leave", "Active")</f>
        <v>Active</v>
      </c>
    </row>
    <row r="3616" spans="1:11" x14ac:dyDescent="0.25">
      <c r="A3616" t="str" cm="1">
        <f t="array" ref="A3616">"EMP" &amp; TEXT(ROW() - ROW(employee[#Headers]), "0000")</f>
        <v>EMP3615</v>
      </c>
      <c r="B3616" t="s">
        <v>9</v>
      </c>
      <c r="C3616">
        <v>2015</v>
      </c>
      <c r="D3616" t="s">
        <v>10</v>
      </c>
      <c r="E3616">
        <v>3</v>
      </c>
      <c r="F3616">
        <v>32</v>
      </c>
      <c r="G3616" t="s">
        <v>14</v>
      </c>
      <c r="H3616" t="s">
        <v>12</v>
      </c>
      <c r="I3616">
        <v>4</v>
      </c>
      <c r="J3616">
        <v>0</v>
      </c>
      <c r="K3616" t="str">
        <f>IF(employee[[#This Row],[LeaveOrNot]]=1, "Leave", "Active")</f>
        <v>Active</v>
      </c>
    </row>
    <row r="3617" spans="1:11" x14ac:dyDescent="0.25">
      <c r="A3617" t="str" cm="1">
        <f t="array" ref="A3617">"EMP" &amp; TEXT(ROW() - ROW(employee[#Headers]), "0000")</f>
        <v>EMP3616</v>
      </c>
      <c r="B3617" t="s">
        <v>9</v>
      </c>
      <c r="C3617">
        <v>2014</v>
      </c>
      <c r="D3617" t="s">
        <v>10</v>
      </c>
      <c r="E3617">
        <v>3</v>
      </c>
      <c r="F3617">
        <v>34</v>
      </c>
      <c r="G3617" t="s">
        <v>11</v>
      </c>
      <c r="H3617" t="s">
        <v>12</v>
      </c>
      <c r="I3617">
        <v>1</v>
      </c>
      <c r="J3617">
        <v>0</v>
      </c>
      <c r="K3617" t="str">
        <f>IF(employee[[#This Row],[LeaveOrNot]]=1, "Leave", "Active")</f>
        <v>Active</v>
      </c>
    </row>
    <row r="3618" spans="1:11" x14ac:dyDescent="0.25">
      <c r="A3618" t="str" cm="1">
        <f t="array" ref="A3618">"EMP" &amp; TEXT(ROW() - ROW(employee[#Headers]), "0000")</f>
        <v>EMP3617</v>
      </c>
      <c r="B3618" t="s">
        <v>16</v>
      </c>
      <c r="C3618">
        <v>2015</v>
      </c>
      <c r="D3618" t="s">
        <v>15</v>
      </c>
      <c r="E3618">
        <v>3</v>
      </c>
      <c r="F3618">
        <v>38</v>
      </c>
      <c r="G3618" t="s">
        <v>11</v>
      </c>
      <c r="H3618" t="s">
        <v>12</v>
      </c>
      <c r="I3618">
        <v>1</v>
      </c>
      <c r="J3618">
        <v>0</v>
      </c>
      <c r="K3618" t="str">
        <f>IF(employee[[#This Row],[LeaveOrNot]]=1, "Leave", "Active")</f>
        <v>Active</v>
      </c>
    </row>
    <row r="3619" spans="1:11" x14ac:dyDescent="0.25">
      <c r="A3619" t="str" cm="1">
        <f t="array" ref="A3619">"EMP" &amp; TEXT(ROW() - ROW(employee[#Headers]), "0000")</f>
        <v>EMP3618</v>
      </c>
      <c r="B3619" t="s">
        <v>9</v>
      </c>
      <c r="C3619">
        <v>2014</v>
      </c>
      <c r="D3619" t="s">
        <v>10</v>
      </c>
      <c r="E3619">
        <v>1</v>
      </c>
      <c r="F3619">
        <v>39</v>
      </c>
      <c r="G3619" t="s">
        <v>11</v>
      </c>
      <c r="H3619" t="s">
        <v>12</v>
      </c>
      <c r="I3619">
        <v>2</v>
      </c>
      <c r="J3619">
        <v>0</v>
      </c>
      <c r="K3619" t="str">
        <f>IF(employee[[#This Row],[LeaveOrNot]]=1, "Leave", "Active")</f>
        <v>Active</v>
      </c>
    </row>
    <row r="3620" spans="1:11" x14ac:dyDescent="0.25">
      <c r="A3620" t="str" cm="1">
        <f t="array" ref="A3620">"EMP" &amp; TEXT(ROW() - ROW(employee[#Headers]), "0000")</f>
        <v>EMP3619</v>
      </c>
      <c r="B3620" t="s">
        <v>9</v>
      </c>
      <c r="C3620">
        <v>2014</v>
      </c>
      <c r="D3620" t="s">
        <v>10</v>
      </c>
      <c r="E3620">
        <v>3</v>
      </c>
      <c r="F3620">
        <v>39</v>
      </c>
      <c r="G3620" t="s">
        <v>11</v>
      </c>
      <c r="H3620" t="s">
        <v>12</v>
      </c>
      <c r="I3620">
        <v>5</v>
      </c>
      <c r="J3620">
        <v>0</v>
      </c>
      <c r="K3620" t="str">
        <f>IF(employee[[#This Row],[LeaveOrNot]]=1, "Leave", "Active")</f>
        <v>Active</v>
      </c>
    </row>
    <row r="3621" spans="1:11" x14ac:dyDescent="0.25">
      <c r="A3621" t="str" cm="1">
        <f t="array" ref="A3621">"EMP" &amp; TEXT(ROW() - ROW(employee[#Headers]), "0000")</f>
        <v>EMP3620</v>
      </c>
      <c r="B3621" t="s">
        <v>9</v>
      </c>
      <c r="C3621">
        <v>2016</v>
      </c>
      <c r="D3621" t="s">
        <v>10</v>
      </c>
      <c r="E3621">
        <v>3</v>
      </c>
      <c r="F3621">
        <v>33</v>
      </c>
      <c r="G3621" t="s">
        <v>11</v>
      </c>
      <c r="H3621" t="s">
        <v>12</v>
      </c>
      <c r="I3621">
        <v>1</v>
      </c>
      <c r="J3621">
        <v>0</v>
      </c>
      <c r="K3621" t="str">
        <f>IF(employee[[#This Row],[LeaveOrNot]]=1, "Leave", "Active")</f>
        <v>Active</v>
      </c>
    </row>
    <row r="3622" spans="1:11" x14ac:dyDescent="0.25">
      <c r="A3622" t="str" cm="1">
        <f t="array" ref="A3622">"EMP" &amp; TEXT(ROW() - ROW(employee[#Headers]), "0000")</f>
        <v>EMP3621</v>
      </c>
      <c r="B3622" t="s">
        <v>9</v>
      </c>
      <c r="C3622">
        <v>2018</v>
      </c>
      <c r="D3622" t="s">
        <v>13</v>
      </c>
      <c r="E3622">
        <v>2</v>
      </c>
      <c r="F3622">
        <v>34</v>
      </c>
      <c r="G3622" t="s">
        <v>14</v>
      </c>
      <c r="H3622" t="s">
        <v>12</v>
      </c>
      <c r="I3622">
        <v>4</v>
      </c>
      <c r="J3622">
        <v>1</v>
      </c>
      <c r="K3622" t="str">
        <f>IF(employee[[#This Row],[LeaveOrNot]]=1, "Leave", "Active")</f>
        <v>Leave</v>
      </c>
    </row>
    <row r="3623" spans="1:11" x14ac:dyDescent="0.25">
      <c r="A3623" t="str" cm="1">
        <f t="array" ref="A3623">"EMP" &amp; TEXT(ROW() - ROW(employee[#Headers]), "0000")</f>
        <v>EMP3622</v>
      </c>
      <c r="B3623" t="s">
        <v>9</v>
      </c>
      <c r="C3623">
        <v>2017</v>
      </c>
      <c r="D3623" t="s">
        <v>13</v>
      </c>
      <c r="E3623">
        <v>3</v>
      </c>
      <c r="F3623">
        <v>38</v>
      </c>
      <c r="G3623" t="s">
        <v>11</v>
      </c>
      <c r="H3623" t="s">
        <v>17</v>
      </c>
      <c r="I3623">
        <v>1</v>
      </c>
      <c r="J3623">
        <v>0</v>
      </c>
      <c r="K3623" t="str">
        <f>IF(employee[[#This Row],[LeaveOrNot]]=1, "Leave", "Active")</f>
        <v>Active</v>
      </c>
    </row>
    <row r="3624" spans="1:11" x14ac:dyDescent="0.25">
      <c r="A3624" t="str" cm="1">
        <f t="array" ref="A3624">"EMP" &amp; TEXT(ROW() - ROW(employee[#Headers]), "0000")</f>
        <v>EMP3623</v>
      </c>
      <c r="B3624" t="s">
        <v>16</v>
      </c>
      <c r="C3624">
        <v>2017</v>
      </c>
      <c r="D3624" t="s">
        <v>15</v>
      </c>
      <c r="E3624">
        <v>2</v>
      </c>
      <c r="F3624">
        <v>33</v>
      </c>
      <c r="G3624" t="s">
        <v>11</v>
      </c>
      <c r="H3624" t="s">
        <v>12</v>
      </c>
      <c r="I3624">
        <v>2</v>
      </c>
      <c r="J3624">
        <v>0</v>
      </c>
      <c r="K3624" t="str">
        <f>IF(employee[[#This Row],[LeaveOrNot]]=1, "Leave", "Active")</f>
        <v>Active</v>
      </c>
    </row>
    <row r="3625" spans="1:11" x14ac:dyDescent="0.25">
      <c r="A3625" t="str" cm="1">
        <f t="array" ref="A3625">"EMP" &amp; TEXT(ROW() - ROW(employee[#Headers]), "0000")</f>
        <v>EMP3624</v>
      </c>
      <c r="B3625" t="s">
        <v>9</v>
      </c>
      <c r="C3625">
        <v>2014</v>
      </c>
      <c r="D3625" t="s">
        <v>10</v>
      </c>
      <c r="E3625">
        <v>3</v>
      </c>
      <c r="F3625">
        <v>41</v>
      </c>
      <c r="G3625" t="s">
        <v>11</v>
      </c>
      <c r="H3625" t="s">
        <v>12</v>
      </c>
      <c r="I3625">
        <v>5</v>
      </c>
      <c r="J3625">
        <v>0</v>
      </c>
      <c r="K3625" t="str">
        <f>IF(employee[[#This Row],[LeaveOrNot]]=1, "Leave", "Active")</f>
        <v>Active</v>
      </c>
    </row>
    <row r="3626" spans="1:11" x14ac:dyDescent="0.25">
      <c r="A3626" t="str" cm="1">
        <f t="array" ref="A3626">"EMP" &amp; TEXT(ROW() - ROW(employee[#Headers]), "0000")</f>
        <v>EMP3625</v>
      </c>
      <c r="B3626" t="s">
        <v>16</v>
      </c>
      <c r="C3626">
        <v>2017</v>
      </c>
      <c r="D3626" t="s">
        <v>13</v>
      </c>
      <c r="E3626">
        <v>1</v>
      </c>
      <c r="F3626">
        <v>39</v>
      </c>
      <c r="G3626" t="s">
        <v>11</v>
      </c>
      <c r="H3626" t="s">
        <v>12</v>
      </c>
      <c r="I3626">
        <v>0</v>
      </c>
      <c r="J3626">
        <v>0</v>
      </c>
      <c r="K3626" t="str">
        <f>IF(employee[[#This Row],[LeaveOrNot]]=1, "Leave", "Active")</f>
        <v>Active</v>
      </c>
    </row>
    <row r="3627" spans="1:11" x14ac:dyDescent="0.25">
      <c r="A3627" t="str" cm="1">
        <f t="array" ref="A3627">"EMP" &amp; TEXT(ROW() - ROW(employee[#Headers]), "0000")</f>
        <v>EMP3626</v>
      </c>
      <c r="B3627" t="s">
        <v>16</v>
      </c>
      <c r="C3627">
        <v>2013</v>
      </c>
      <c r="D3627" t="s">
        <v>13</v>
      </c>
      <c r="E3627">
        <v>3</v>
      </c>
      <c r="F3627">
        <v>39</v>
      </c>
      <c r="G3627" t="s">
        <v>11</v>
      </c>
      <c r="H3627" t="s">
        <v>12</v>
      </c>
      <c r="I3627">
        <v>2</v>
      </c>
      <c r="J3627">
        <v>0</v>
      </c>
      <c r="K3627" t="str">
        <f>IF(employee[[#This Row],[LeaveOrNot]]=1, "Leave", "Active")</f>
        <v>Active</v>
      </c>
    </row>
    <row r="3628" spans="1:11" x14ac:dyDescent="0.25">
      <c r="A3628" t="str" cm="1">
        <f t="array" ref="A3628">"EMP" &amp; TEXT(ROW() - ROW(employee[#Headers]), "0000")</f>
        <v>EMP3627</v>
      </c>
      <c r="B3628" t="s">
        <v>9</v>
      </c>
      <c r="C3628">
        <v>2014</v>
      </c>
      <c r="D3628" t="s">
        <v>10</v>
      </c>
      <c r="E3628">
        <v>3</v>
      </c>
      <c r="F3628">
        <v>41</v>
      </c>
      <c r="G3628" t="s">
        <v>11</v>
      </c>
      <c r="H3628" t="s">
        <v>12</v>
      </c>
      <c r="I3628">
        <v>5</v>
      </c>
      <c r="J3628">
        <v>0</v>
      </c>
      <c r="K3628" t="str">
        <f>IF(employee[[#This Row],[LeaveOrNot]]=1, "Leave", "Active")</f>
        <v>Active</v>
      </c>
    </row>
    <row r="3629" spans="1:11" x14ac:dyDescent="0.25">
      <c r="A3629" t="str" cm="1">
        <f t="array" ref="A3629">"EMP" &amp; TEXT(ROW() - ROW(employee[#Headers]), "0000")</f>
        <v>EMP3628</v>
      </c>
      <c r="B3629" t="s">
        <v>9</v>
      </c>
      <c r="C3629">
        <v>2012</v>
      </c>
      <c r="D3629" t="s">
        <v>10</v>
      </c>
      <c r="E3629">
        <v>3</v>
      </c>
      <c r="F3629">
        <v>40</v>
      </c>
      <c r="G3629" t="s">
        <v>11</v>
      </c>
      <c r="H3629" t="s">
        <v>12</v>
      </c>
      <c r="I3629">
        <v>4</v>
      </c>
      <c r="J3629">
        <v>0</v>
      </c>
      <c r="K3629" t="str">
        <f>IF(employee[[#This Row],[LeaveOrNot]]=1, "Leave", "Active")</f>
        <v>Active</v>
      </c>
    </row>
    <row r="3630" spans="1:11" x14ac:dyDescent="0.25">
      <c r="A3630" t="str" cm="1">
        <f t="array" ref="A3630">"EMP" &amp; TEXT(ROW() - ROW(employee[#Headers]), "0000")</f>
        <v>EMP3629</v>
      </c>
      <c r="B3630" t="s">
        <v>9</v>
      </c>
      <c r="C3630">
        <v>2014</v>
      </c>
      <c r="D3630" t="s">
        <v>10</v>
      </c>
      <c r="E3630">
        <v>3</v>
      </c>
      <c r="F3630">
        <v>36</v>
      </c>
      <c r="G3630" t="s">
        <v>11</v>
      </c>
      <c r="H3630" t="s">
        <v>12</v>
      </c>
      <c r="I3630">
        <v>0</v>
      </c>
      <c r="J3630">
        <v>0</v>
      </c>
      <c r="K3630" t="str">
        <f>IF(employee[[#This Row],[LeaveOrNot]]=1, "Leave", "Active")</f>
        <v>Active</v>
      </c>
    </row>
    <row r="3631" spans="1:11" x14ac:dyDescent="0.25">
      <c r="A3631" t="str" cm="1">
        <f t="array" ref="A3631">"EMP" &amp; TEXT(ROW() - ROW(employee[#Headers]), "0000")</f>
        <v>EMP3630</v>
      </c>
      <c r="B3631" t="s">
        <v>9</v>
      </c>
      <c r="C3631">
        <v>2015</v>
      </c>
      <c r="D3631" t="s">
        <v>10</v>
      </c>
      <c r="E3631">
        <v>3</v>
      </c>
      <c r="F3631">
        <v>34</v>
      </c>
      <c r="G3631" t="s">
        <v>11</v>
      </c>
      <c r="H3631" t="s">
        <v>12</v>
      </c>
      <c r="I3631">
        <v>0</v>
      </c>
      <c r="J3631">
        <v>0</v>
      </c>
      <c r="K3631" t="str">
        <f>IF(employee[[#This Row],[LeaveOrNot]]=1, "Leave", "Active")</f>
        <v>Active</v>
      </c>
    </row>
    <row r="3632" spans="1:11" x14ac:dyDescent="0.25">
      <c r="A3632" t="str" cm="1">
        <f t="array" ref="A3632">"EMP" &amp; TEXT(ROW() - ROW(employee[#Headers]), "0000")</f>
        <v>EMP3631</v>
      </c>
      <c r="B3632" t="s">
        <v>9</v>
      </c>
      <c r="C3632">
        <v>2013</v>
      </c>
      <c r="D3632" t="s">
        <v>10</v>
      </c>
      <c r="E3632">
        <v>3</v>
      </c>
      <c r="F3632">
        <v>32</v>
      </c>
      <c r="G3632" t="s">
        <v>11</v>
      </c>
      <c r="H3632" t="s">
        <v>12</v>
      </c>
      <c r="I3632">
        <v>5</v>
      </c>
      <c r="J3632">
        <v>1</v>
      </c>
      <c r="K3632" t="str">
        <f>IF(employee[[#This Row],[LeaveOrNot]]=1, "Leave", "Active")</f>
        <v>Leave</v>
      </c>
    </row>
    <row r="3633" spans="1:11" x14ac:dyDescent="0.25">
      <c r="A3633" t="str" cm="1">
        <f t="array" ref="A3633">"EMP" &amp; TEXT(ROW() - ROW(employee[#Headers]), "0000")</f>
        <v>EMP3632</v>
      </c>
      <c r="B3633" t="s">
        <v>9</v>
      </c>
      <c r="C3633">
        <v>2015</v>
      </c>
      <c r="D3633" t="s">
        <v>10</v>
      </c>
      <c r="E3633">
        <v>3</v>
      </c>
      <c r="F3633">
        <v>31</v>
      </c>
      <c r="G3633" t="s">
        <v>11</v>
      </c>
      <c r="H3633" t="s">
        <v>12</v>
      </c>
      <c r="I3633">
        <v>4</v>
      </c>
      <c r="J3633">
        <v>0</v>
      </c>
      <c r="K3633" t="str">
        <f>IF(employee[[#This Row],[LeaveOrNot]]=1, "Leave", "Active")</f>
        <v>Active</v>
      </c>
    </row>
    <row r="3634" spans="1:11" x14ac:dyDescent="0.25">
      <c r="A3634" t="str" cm="1">
        <f t="array" ref="A3634">"EMP" &amp; TEXT(ROW() - ROW(employee[#Headers]), "0000")</f>
        <v>EMP3633</v>
      </c>
      <c r="B3634" t="s">
        <v>9</v>
      </c>
      <c r="C3634">
        <v>2012</v>
      </c>
      <c r="D3634" t="s">
        <v>10</v>
      </c>
      <c r="E3634">
        <v>3</v>
      </c>
      <c r="F3634">
        <v>36</v>
      </c>
      <c r="G3634" t="s">
        <v>11</v>
      </c>
      <c r="H3634" t="s">
        <v>17</v>
      </c>
      <c r="I3634">
        <v>0</v>
      </c>
      <c r="J3634">
        <v>0</v>
      </c>
      <c r="K3634" t="str">
        <f>IF(employee[[#This Row],[LeaveOrNot]]=1, "Leave", "Active")</f>
        <v>Active</v>
      </c>
    </row>
    <row r="3635" spans="1:11" x14ac:dyDescent="0.25">
      <c r="A3635" t="str" cm="1">
        <f t="array" ref="A3635">"EMP" &amp; TEXT(ROW() - ROW(employee[#Headers]), "0000")</f>
        <v>EMP3634</v>
      </c>
      <c r="B3635" t="s">
        <v>16</v>
      </c>
      <c r="C3635">
        <v>2017</v>
      </c>
      <c r="D3635" t="s">
        <v>13</v>
      </c>
      <c r="E3635">
        <v>2</v>
      </c>
      <c r="F3635">
        <v>35</v>
      </c>
      <c r="G3635" t="s">
        <v>11</v>
      </c>
      <c r="H3635" t="s">
        <v>12</v>
      </c>
      <c r="I3635">
        <v>1</v>
      </c>
      <c r="J3635">
        <v>1</v>
      </c>
      <c r="K3635" t="str">
        <f>IF(employee[[#This Row],[LeaveOrNot]]=1, "Leave", "Active")</f>
        <v>Leave</v>
      </c>
    </row>
    <row r="3636" spans="1:11" x14ac:dyDescent="0.25">
      <c r="A3636" t="str" cm="1">
        <f t="array" ref="A3636">"EMP" &amp; TEXT(ROW() - ROW(employee[#Headers]), "0000")</f>
        <v>EMP3635</v>
      </c>
      <c r="B3636" t="s">
        <v>9</v>
      </c>
      <c r="C3636">
        <v>2017</v>
      </c>
      <c r="D3636" t="s">
        <v>10</v>
      </c>
      <c r="E3636">
        <v>3</v>
      </c>
      <c r="F3636">
        <v>32</v>
      </c>
      <c r="G3636" t="s">
        <v>11</v>
      </c>
      <c r="H3636" t="s">
        <v>12</v>
      </c>
      <c r="I3636">
        <v>2</v>
      </c>
      <c r="J3636">
        <v>0</v>
      </c>
      <c r="K3636" t="str">
        <f>IF(employee[[#This Row],[LeaveOrNot]]=1, "Leave", "Active")</f>
        <v>Active</v>
      </c>
    </row>
    <row r="3637" spans="1:11" x14ac:dyDescent="0.25">
      <c r="A3637" t="str" cm="1">
        <f t="array" ref="A3637">"EMP" &amp; TEXT(ROW() - ROW(employee[#Headers]), "0000")</f>
        <v>EMP3636</v>
      </c>
      <c r="B3637" t="s">
        <v>9</v>
      </c>
      <c r="C3637">
        <v>2017</v>
      </c>
      <c r="D3637" t="s">
        <v>13</v>
      </c>
      <c r="E3637">
        <v>3</v>
      </c>
      <c r="F3637">
        <v>33</v>
      </c>
      <c r="G3637" t="s">
        <v>11</v>
      </c>
      <c r="H3637" t="s">
        <v>17</v>
      </c>
      <c r="I3637">
        <v>5</v>
      </c>
      <c r="J3637">
        <v>0</v>
      </c>
      <c r="K3637" t="str">
        <f>IF(employee[[#This Row],[LeaveOrNot]]=1, "Leave", "Active")</f>
        <v>Active</v>
      </c>
    </row>
    <row r="3638" spans="1:11" x14ac:dyDescent="0.25">
      <c r="A3638" t="str" cm="1">
        <f t="array" ref="A3638">"EMP" &amp; TEXT(ROW() - ROW(employee[#Headers]), "0000")</f>
        <v>EMP3637</v>
      </c>
      <c r="B3638" t="s">
        <v>9</v>
      </c>
      <c r="C3638">
        <v>2016</v>
      </c>
      <c r="D3638" t="s">
        <v>10</v>
      </c>
      <c r="E3638">
        <v>3</v>
      </c>
      <c r="F3638">
        <v>34</v>
      </c>
      <c r="G3638" t="s">
        <v>11</v>
      </c>
      <c r="H3638" t="s">
        <v>12</v>
      </c>
      <c r="I3638">
        <v>2</v>
      </c>
      <c r="J3638">
        <v>0</v>
      </c>
      <c r="K3638" t="str">
        <f>IF(employee[[#This Row],[LeaveOrNot]]=1, "Leave", "Active")</f>
        <v>Active</v>
      </c>
    </row>
    <row r="3639" spans="1:11" x14ac:dyDescent="0.25">
      <c r="A3639" t="str" cm="1">
        <f t="array" ref="A3639">"EMP" &amp; TEXT(ROW() - ROW(employee[#Headers]), "0000")</f>
        <v>EMP3638</v>
      </c>
      <c r="B3639" t="s">
        <v>9</v>
      </c>
      <c r="C3639">
        <v>2017</v>
      </c>
      <c r="D3639" t="s">
        <v>10</v>
      </c>
      <c r="E3639">
        <v>3</v>
      </c>
      <c r="F3639">
        <v>39</v>
      </c>
      <c r="G3639" t="s">
        <v>11</v>
      </c>
      <c r="H3639" t="s">
        <v>12</v>
      </c>
      <c r="I3639">
        <v>3</v>
      </c>
      <c r="J3639">
        <v>0</v>
      </c>
      <c r="K3639" t="str">
        <f>IF(employee[[#This Row],[LeaveOrNot]]=1, "Leave", "Active")</f>
        <v>Active</v>
      </c>
    </row>
    <row r="3640" spans="1:11" x14ac:dyDescent="0.25">
      <c r="A3640" t="str" cm="1">
        <f t="array" ref="A3640">"EMP" &amp; TEXT(ROW() - ROW(employee[#Headers]), "0000")</f>
        <v>EMP3639</v>
      </c>
      <c r="B3640" t="s">
        <v>9</v>
      </c>
      <c r="C3640">
        <v>2018</v>
      </c>
      <c r="D3640" t="s">
        <v>10</v>
      </c>
      <c r="E3640">
        <v>3</v>
      </c>
      <c r="F3640">
        <v>38</v>
      </c>
      <c r="G3640" t="s">
        <v>11</v>
      </c>
      <c r="H3640" t="s">
        <v>12</v>
      </c>
      <c r="I3640">
        <v>0</v>
      </c>
      <c r="J3640">
        <v>1</v>
      </c>
      <c r="K3640" t="str">
        <f>IF(employee[[#This Row],[LeaveOrNot]]=1, "Leave", "Active")</f>
        <v>Leave</v>
      </c>
    </row>
    <row r="3641" spans="1:11" x14ac:dyDescent="0.25">
      <c r="A3641" t="str" cm="1">
        <f t="array" ref="A3641">"EMP" &amp; TEXT(ROW() - ROW(employee[#Headers]), "0000")</f>
        <v>EMP3640</v>
      </c>
      <c r="B3641" t="s">
        <v>9</v>
      </c>
      <c r="C3641">
        <v>2012</v>
      </c>
      <c r="D3641" t="s">
        <v>13</v>
      </c>
      <c r="E3641">
        <v>2</v>
      </c>
      <c r="F3641">
        <v>35</v>
      </c>
      <c r="G3641" t="s">
        <v>14</v>
      </c>
      <c r="H3641" t="s">
        <v>12</v>
      </c>
      <c r="I3641">
        <v>1</v>
      </c>
      <c r="J3641">
        <v>1</v>
      </c>
      <c r="K3641" t="str">
        <f>IF(employee[[#This Row],[LeaveOrNot]]=1, "Leave", "Active")</f>
        <v>Leave</v>
      </c>
    </row>
    <row r="3642" spans="1:11" x14ac:dyDescent="0.25">
      <c r="A3642" t="str" cm="1">
        <f t="array" ref="A3642">"EMP" &amp; TEXT(ROW() - ROW(employee[#Headers]), "0000")</f>
        <v>EMP3641</v>
      </c>
      <c r="B3642" t="s">
        <v>9</v>
      </c>
      <c r="C3642">
        <v>2015</v>
      </c>
      <c r="D3642" t="s">
        <v>13</v>
      </c>
      <c r="E3642">
        <v>2</v>
      </c>
      <c r="F3642">
        <v>40</v>
      </c>
      <c r="G3642" t="s">
        <v>14</v>
      </c>
      <c r="H3642" t="s">
        <v>17</v>
      </c>
      <c r="I3642">
        <v>5</v>
      </c>
      <c r="J3642">
        <v>1</v>
      </c>
      <c r="K3642" t="str">
        <f>IF(employee[[#This Row],[LeaveOrNot]]=1, "Leave", "Active")</f>
        <v>Leave</v>
      </c>
    </row>
    <row r="3643" spans="1:11" x14ac:dyDescent="0.25">
      <c r="A3643" t="str" cm="1">
        <f t="array" ref="A3643">"EMP" &amp; TEXT(ROW() - ROW(employee[#Headers]), "0000")</f>
        <v>EMP3642</v>
      </c>
      <c r="B3643" t="s">
        <v>9</v>
      </c>
      <c r="C3643">
        <v>2017</v>
      </c>
      <c r="D3643" t="s">
        <v>13</v>
      </c>
      <c r="E3643">
        <v>3</v>
      </c>
      <c r="F3643">
        <v>41</v>
      </c>
      <c r="G3643" t="s">
        <v>11</v>
      </c>
      <c r="H3643" t="s">
        <v>12</v>
      </c>
      <c r="I3643">
        <v>3</v>
      </c>
      <c r="J3643">
        <v>0</v>
      </c>
      <c r="K3643" t="str">
        <f>IF(employee[[#This Row],[LeaveOrNot]]=1, "Leave", "Active")</f>
        <v>Active</v>
      </c>
    </row>
    <row r="3644" spans="1:11" x14ac:dyDescent="0.25">
      <c r="A3644" t="str" cm="1">
        <f t="array" ref="A3644">"EMP" &amp; TEXT(ROW() - ROW(employee[#Headers]), "0000")</f>
        <v>EMP3643</v>
      </c>
      <c r="B3644" t="s">
        <v>9</v>
      </c>
      <c r="C3644">
        <v>2016</v>
      </c>
      <c r="D3644" t="s">
        <v>10</v>
      </c>
      <c r="E3644">
        <v>1</v>
      </c>
      <c r="F3644">
        <v>33</v>
      </c>
      <c r="G3644" t="s">
        <v>14</v>
      </c>
      <c r="H3644" t="s">
        <v>17</v>
      </c>
      <c r="I3644">
        <v>3</v>
      </c>
      <c r="J3644">
        <v>0</v>
      </c>
      <c r="K3644" t="str">
        <f>IF(employee[[#This Row],[LeaveOrNot]]=1, "Leave", "Active")</f>
        <v>Active</v>
      </c>
    </row>
    <row r="3645" spans="1:11" x14ac:dyDescent="0.25">
      <c r="A3645" t="str" cm="1">
        <f t="array" ref="A3645">"EMP" &amp; TEXT(ROW() - ROW(employee[#Headers]), "0000")</f>
        <v>EMP3644</v>
      </c>
      <c r="B3645" t="s">
        <v>16</v>
      </c>
      <c r="C3645">
        <v>2017</v>
      </c>
      <c r="D3645" t="s">
        <v>15</v>
      </c>
      <c r="E3645">
        <v>1</v>
      </c>
      <c r="F3645">
        <v>40</v>
      </c>
      <c r="G3645" t="s">
        <v>11</v>
      </c>
      <c r="H3645" t="s">
        <v>12</v>
      </c>
      <c r="I3645">
        <v>0</v>
      </c>
      <c r="J3645">
        <v>0</v>
      </c>
      <c r="K3645" t="str">
        <f>IF(employee[[#This Row],[LeaveOrNot]]=1, "Leave", "Active")</f>
        <v>Active</v>
      </c>
    </row>
    <row r="3646" spans="1:11" x14ac:dyDescent="0.25">
      <c r="A3646" t="str" cm="1">
        <f t="array" ref="A3646">"EMP" &amp; TEXT(ROW() - ROW(employee[#Headers]), "0000")</f>
        <v>EMP3645</v>
      </c>
      <c r="B3646" t="s">
        <v>9</v>
      </c>
      <c r="C3646">
        <v>2018</v>
      </c>
      <c r="D3646" t="s">
        <v>10</v>
      </c>
      <c r="E3646">
        <v>3</v>
      </c>
      <c r="F3646">
        <v>33</v>
      </c>
      <c r="G3646" t="s">
        <v>14</v>
      </c>
      <c r="H3646" t="s">
        <v>12</v>
      </c>
      <c r="I3646">
        <v>3</v>
      </c>
      <c r="J3646">
        <v>1</v>
      </c>
      <c r="K3646" t="str">
        <f>IF(employee[[#This Row],[LeaveOrNot]]=1, "Leave", "Active")</f>
        <v>Leave</v>
      </c>
    </row>
    <row r="3647" spans="1:11" x14ac:dyDescent="0.25">
      <c r="A3647" t="str" cm="1">
        <f t="array" ref="A3647">"EMP" &amp; TEXT(ROW() - ROW(employee[#Headers]), "0000")</f>
        <v>EMP3646</v>
      </c>
      <c r="B3647" t="s">
        <v>9</v>
      </c>
      <c r="C3647">
        <v>2015</v>
      </c>
      <c r="D3647" t="s">
        <v>10</v>
      </c>
      <c r="E3647">
        <v>3</v>
      </c>
      <c r="F3647">
        <v>38</v>
      </c>
      <c r="G3647" t="s">
        <v>11</v>
      </c>
      <c r="H3647" t="s">
        <v>12</v>
      </c>
      <c r="I3647">
        <v>1</v>
      </c>
      <c r="J3647">
        <v>1</v>
      </c>
      <c r="K3647" t="str">
        <f>IF(employee[[#This Row],[LeaveOrNot]]=1, "Leave", "Active")</f>
        <v>Leave</v>
      </c>
    </row>
    <row r="3648" spans="1:11" x14ac:dyDescent="0.25">
      <c r="A3648" t="str" cm="1">
        <f t="array" ref="A3648">"EMP" &amp; TEXT(ROW() - ROW(employee[#Headers]), "0000")</f>
        <v>EMP3647</v>
      </c>
      <c r="B3648" t="s">
        <v>16</v>
      </c>
      <c r="C3648">
        <v>2017</v>
      </c>
      <c r="D3648" t="s">
        <v>10</v>
      </c>
      <c r="E3648">
        <v>2</v>
      </c>
      <c r="F3648">
        <v>32</v>
      </c>
      <c r="G3648" t="s">
        <v>11</v>
      </c>
      <c r="H3648" t="s">
        <v>12</v>
      </c>
      <c r="I3648">
        <v>2</v>
      </c>
      <c r="J3648">
        <v>0</v>
      </c>
      <c r="K3648" t="str">
        <f>IF(employee[[#This Row],[LeaveOrNot]]=1, "Leave", "Active")</f>
        <v>Active</v>
      </c>
    </row>
    <row r="3649" spans="1:11" x14ac:dyDescent="0.25">
      <c r="A3649" t="str" cm="1">
        <f t="array" ref="A3649">"EMP" &amp; TEXT(ROW() - ROW(employee[#Headers]), "0000")</f>
        <v>EMP3648</v>
      </c>
      <c r="B3649" t="s">
        <v>9</v>
      </c>
      <c r="C3649">
        <v>2014</v>
      </c>
      <c r="D3649" t="s">
        <v>13</v>
      </c>
      <c r="E3649">
        <v>3</v>
      </c>
      <c r="F3649">
        <v>32</v>
      </c>
      <c r="G3649" t="s">
        <v>11</v>
      </c>
      <c r="H3649" t="s">
        <v>17</v>
      </c>
      <c r="I3649">
        <v>2</v>
      </c>
      <c r="J3649">
        <v>0</v>
      </c>
      <c r="K3649" t="str">
        <f>IF(employee[[#This Row],[LeaveOrNot]]=1, "Leave", "Active")</f>
        <v>Active</v>
      </c>
    </row>
    <row r="3650" spans="1:11" x14ac:dyDescent="0.25">
      <c r="A3650" t="str" cm="1">
        <f t="array" ref="A3650">"EMP" &amp; TEXT(ROW() - ROW(employee[#Headers]), "0000")</f>
        <v>EMP3649</v>
      </c>
      <c r="B3650" t="s">
        <v>9</v>
      </c>
      <c r="C3650">
        <v>2015</v>
      </c>
      <c r="D3650" t="s">
        <v>15</v>
      </c>
      <c r="E3650">
        <v>3</v>
      </c>
      <c r="F3650">
        <v>32</v>
      </c>
      <c r="G3650" t="s">
        <v>14</v>
      </c>
      <c r="H3650" t="s">
        <v>12</v>
      </c>
      <c r="I3650">
        <v>2</v>
      </c>
      <c r="J3650">
        <v>0</v>
      </c>
      <c r="K3650" t="str">
        <f>IF(employee[[#This Row],[LeaveOrNot]]=1, "Leave", "Active")</f>
        <v>Active</v>
      </c>
    </row>
    <row r="3651" spans="1:11" x14ac:dyDescent="0.25">
      <c r="A3651" t="str" cm="1">
        <f t="array" ref="A3651">"EMP" &amp; TEXT(ROW() - ROW(employee[#Headers]), "0000")</f>
        <v>EMP3650</v>
      </c>
      <c r="B3651" t="s">
        <v>9</v>
      </c>
      <c r="C3651">
        <v>2016</v>
      </c>
      <c r="D3651" t="s">
        <v>13</v>
      </c>
      <c r="E3651">
        <v>2</v>
      </c>
      <c r="F3651">
        <v>37</v>
      </c>
      <c r="G3651" t="s">
        <v>14</v>
      </c>
      <c r="H3651" t="s">
        <v>12</v>
      </c>
      <c r="I3651">
        <v>2</v>
      </c>
      <c r="J3651">
        <v>1</v>
      </c>
      <c r="K3651" t="str">
        <f>IF(employee[[#This Row],[LeaveOrNot]]=1, "Leave", "Active")</f>
        <v>Leave</v>
      </c>
    </row>
    <row r="3652" spans="1:11" x14ac:dyDescent="0.25">
      <c r="A3652" t="str" cm="1">
        <f t="array" ref="A3652">"EMP" &amp; TEXT(ROW() - ROW(employee[#Headers]), "0000")</f>
        <v>EMP3651</v>
      </c>
      <c r="B3652" t="s">
        <v>9</v>
      </c>
      <c r="C3652">
        <v>2015</v>
      </c>
      <c r="D3652" t="s">
        <v>10</v>
      </c>
      <c r="E3652">
        <v>3</v>
      </c>
      <c r="F3652">
        <v>40</v>
      </c>
      <c r="G3652" t="s">
        <v>11</v>
      </c>
      <c r="H3652" t="s">
        <v>12</v>
      </c>
      <c r="I3652">
        <v>5</v>
      </c>
      <c r="J3652">
        <v>0</v>
      </c>
      <c r="K3652" t="str">
        <f>IF(employee[[#This Row],[LeaveOrNot]]=1, "Leave", "Active")</f>
        <v>Active</v>
      </c>
    </row>
    <row r="3653" spans="1:11" x14ac:dyDescent="0.25">
      <c r="A3653" t="str" cm="1">
        <f t="array" ref="A3653">"EMP" &amp; TEXT(ROW() - ROW(employee[#Headers]), "0000")</f>
        <v>EMP3652</v>
      </c>
      <c r="B3653" t="s">
        <v>9</v>
      </c>
      <c r="C3653">
        <v>2016</v>
      </c>
      <c r="D3653" t="s">
        <v>10</v>
      </c>
      <c r="E3653">
        <v>3</v>
      </c>
      <c r="F3653">
        <v>38</v>
      </c>
      <c r="G3653" t="s">
        <v>11</v>
      </c>
      <c r="H3653" t="s">
        <v>12</v>
      </c>
      <c r="I3653">
        <v>1</v>
      </c>
      <c r="J3653">
        <v>0</v>
      </c>
      <c r="K3653" t="str">
        <f>IF(employee[[#This Row],[LeaveOrNot]]=1, "Leave", "Active")</f>
        <v>Active</v>
      </c>
    </row>
    <row r="3654" spans="1:11" x14ac:dyDescent="0.25">
      <c r="A3654" t="str" cm="1">
        <f t="array" ref="A3654">"EMP" &amp; TEXT(ROW() - ROW(employee[#Headers]), "0000")</f>
        <v>EMP3653</v>
      </c>
      <c r="B3654" t="s">
        <v>18</v>
      </c>
      <c r="C3654">
        <v>2018</v>
      </c>
      <c r="D3654" t="s">
        <v>15</v>
      </c>
      <c r="E3654">
        <v>3</v>
      </c>
      <c r="F3654">
        <v>33</v>
      </c>
      <c r="G3654" t="s">
        <v>14</v>
      </c>
      <c r="H3654" t="s">
        <v>12</v>
      </c>
      <c r="I3654">
        <v>4</v>
      </c>
      <c r="J3654">
        <v>1</v>
      </c>
      <c r="K3654" t="str">
        <f>IF(employee[[#This Row],[LeaveOrNot]]=1, "Leave", "Active")</f>
        <v>Leave</v>
      </c>
    </row>
    <row r="3655" spans="1:11" x14ac:dyDescent="0.25">
      <c r="A3655" t="str" cm="1">
        <f t="array" ref="A3655">"EMP" &amp; TEXT(ROW() - ROW(employee[#Headers]), "0000")</f>
        <v>EMP3654</v>
      </c>
      <c r="B3655" t="s">
        <v>16</v>
      </c>
      <c r="C3655">
        <v>2017</v>
      </c>
      <c r="D3655" t="s">
        <v>15</v>
      </c>
      <c r="E3655">
        <v>2</v>
      </c>
      <c r="F3655">
        <v>40</v>
      </c>
      <c r="G3655" t="s">
        <v>11</v>
      </c>
      <c r="H3655" t="s">
        <v>12</v>
      </c>
      <c r="I3655">
        <v>4</v>
      </c>
      <c r="J3655">
        <v>0</v>
      </c>
      <c r="K3655" t="str">
        <f>IF(employee[[#This Row],[LeaveOrNot]]=1, "Leave", "Active")</f>
        <v>Active</v>
      </c>
    </row>
    <row r="3656" spans="1:11" x14ac:dyDescent="0.25">
      <c r="A3656" t="str" cm="1">
        <f t="array" ref="A3656">"EMP" &amp; TEXT(ROW() - ROW(employee[#Headers]), "0000")</f>
        <v>EMP3655</v>
      </c>
      <c r="B3656" t="s">
        <v>16</v>
      </c>
      <c r="C3656">
        <v>2017</v>
      </c>
      <c r="D3656" t="s">
        <v>15</v>
      </c>
      <c r="E3656">
        <v>2</v>
      </c>
      <c r="F3656">
        <v>35</v>
      </c>
      <c r="G3656" t="s">
        <v>11</v>
      </c>
      <c r="H3656" t="s">
        <v>12</v>
      </c>
      <c r="I3656">
        <v>2</v>
      </c>
      <c r="J3656">
        <v>0</v>
      </c>
      <c r="K3656" t="str">
        <f>IF(employee[[#This Row],[LeaveOrNot]]=1, "Leave", "Active")</f>
        <v>Active</v>
      </c>
    </row>
    <row r="3657" spans="1:11" x14ac:dyDescent="0.25">
      <c r="A3657" t="str" cm="1">
        <f t="array" ref="A3657">"EMP" &amp; TEXT(ROW() - ROW(employee[#Headers]), "0000")</f>
        <v>EMP3656</v>
      </c>
      <c r="B3657" t="s">
        <v>9</v>
      </c>
      <c r="C3657">
        <v>2016</v>
      </c>
      <c r="D3657" t="s">
        <v>10</v>
      </c>
      <c r="E3657">
        <v>3</v>
      </c>
      <c r="F3657">
        <v>33</v>
      </c>
      <c r="G3657" t="s">
        <v>11</v>
      </c>
      <c r="H3657" t="s">
        <v>12</v>
      </c>
      <c r="I3657">
        <v>3</v>
      </c>
      <c r="J3657">
        <v>0</v>
      </c>
      <c r="K3657" t="str">
        <f>IF(employee[[#This Row],[LeaveOrNot]]=1, "Leave", "Active")</f>
        <v>Active</v>
      </c>
    </row>
    <row r="3658" spans="1:11" x14ac:dyDescent="0.25">
      <c r="A3658" t="str" cm="1">
        <f t="array" ref="A3658">"EMP" &amp; TEXT(ROW() - ROW(employee[#Headers]), "0000")</f>
        <v>EMP3657</v>
      </c>
      <c r="B3658" t="s">
        <v>9</v>
      </c>
      <c r="C3658">
        <v>2017</v>
      </c>
      <c r="D3658" t="s">
        <v>10</v>
      </c>
      <c r="E3658">
        <v>3</v>
      </c>
      <c r="F3658">
        <v>37</v>
      </c>
      <c r="G3658" t="s">
        <v>11</v>
      </c>
      <c r="H3658" t="s">
        <v>12</v>
      </c>
      <c r="I3658">
        <v>4</v>
      </c>
      <c r="J3658">
        <v>0</v>
      </c>
      <c r="K3658" t="str">
        <f>IF(employee[[#This Row],[LeaveOrNot]]=1, "Leave", "Active")</f>
        <v>Active</v>
      </c>
    </row>
    <row r="3659" spans="1:11" x14ac:dyDescent="0.25">
      <c r="A3659" t="str" cm="1">
        <f t="array" ref="A3659">"EMP" &amp; TEXT(ROW() - ROW(employee[#Headers]), "0000")</f>
        <v>EMP3658</v>
      </c>
      <c r="B3659" t="s">
        <v>9</v>
      </c>
      <c r="C3659">
        <v>2013</v>
      </c>
      <c r="D3659" t="s">
        <v>10</v>
      </c>
      <c r="E3659">
        <v>3</v>
      </c>
      <c r="F3659">
        <v>38</v>
      </c>
      <c r="G3659" t="s">
        <v>11</v>
      </c>
      <c r="H3659" t="s">
        <v>12</v>
      </c>
      <c r="I3659">
        <v>0</v>
      </c>
      <c r="J3659">
        <v>0</v>
      </c>
      <c r="K3659" t="str">
        <f>IF(employee[[#This Row],[LeaveOrNot]]=1, "Leave", "Active")</f>
        <v>Active</v>
      </c>
    </row>
    <row r="3660" spans="1:11" x14ac:dyDescent="0.25">
      <c r="A3660" t="str" cm="1">
        <f t="array" ref="A3660">"EMP" &amp; TEXT(ROW() - ROW(employee[#Headers]), "0000")</f>
        <v>EMP3659</v>
      </c>
      <c r="B3660" t="s">
        <v>9</v>
      </c>
      <c r="C3660">
        <v>2018</v>
      </c>
      <c r="D3660" t="s">
        <v>10</v>
      </c>
      <c r="E3660">
        <v>3</v>
      </c>
      <c r="F3660">
        <v>32</v>
      </c>
      <c r="G3660" t="s">
        <v>11</v>
      </c>
      <c r="H3660" t="s">
        <v>12</v>
      </c>
      <c r="I3660">
        <v>2</v>
      </c>
      <c r="J3660">
        <v>1</v>
      </c>
      <c r="K3660" t="str">
        <f>IF(employee[[#This Row],[LeaveOrNot]]=1, "Leave", "Active")</f>
        <v>Leave</v>
      </c>
    </row>
    <row r="3661" spans="1:11" x14ac:dyDescent="0.25">
      <c r="A3661" t="str" cm="1">
        <f t="array" ref="A3661">"EMP" &amp; TEXT(ROW() - ROW(employee[#Headers]), "0000")</f>
        <v>EMP3660</v>
      </c>
      <c r="B3661" t="s">
        <v>9</v>
      </c>
      <c r="C3661">
        <v>2017</v>
      </c>
      <c r="D3661" t="s">
        <v>10</v>
      </c>
      <c r="E3661">
        <v>3</v>
      </c>
      <c r="F3661">
        <v>40</v>
      </c>
      <c r="G3661" t="s">
        <v>14</v>
      </c>
      <c r="H3661" t="s">
        <v>12</v>
      </c>
      <c r="I3661">
        <v>2</v>
      </c>
      <c r="J3661">
        <v>0</v>
      </c>
      <c r="K3661" t="str">
        <f>IF(employee[[#This Row],[LeaveOrNot]]=1, "Leave", "Active")</f>
        <v>Active</v>
      </c>
    </row>
    <row r="3662" spans="1:11" x14ac:dyDescent="0.25">
      <c r="A3662" t="str" cm="1">
        <f t="array" ref="A3662">"EMP" &amp; TEXT(ROW() - ROW(employee[#Headers]), "0000")</f>
        <v>EMP3661</v>
      </c>
      <c r="B3662" t="s">
        <v>9</v>
      </c>
      <c r="C3662">
        <v>2015</v>
      </c>
      <c r="D3662" t="s">
        <v>15</v>
      </c>
      <c r="E3662">
        <v>3</v>
      </c>
      <c r="F3662">
        <v>33</v>
      </c>
      <c r="G3662" t="s">
        <v>14</v>
      </c>
      <c r="H3662" t="s">
        <v>12</v>
      </c>
      <c r="I3662">
        <v>2</v>
      </c>
      <c r="J3662">
        <v>0</v>
      </c>
      <c r="K3662" t="str">
        <f>IF(employee[[#This Row],[LeaveOrNot]]=1, "Leave", "Active")</f>
        <v>Active</v>
      </c>
    </row>
    <row r="3663" spans="1:11" x14ac:dyDescent="0.25">
      <c r="A3663" t="str" cm="1">
        <f t="array" ref="A3663">"EMP" &amp; TEXT(ROW() - ROW(employee[#Headers]), "0000")</f>
        <v>EMP3662</v>
      </c>
      <c r="B3663" t="s">
        <v>9</v>
      </c>
      <c r="C3663">
        <v>2016</v>
      </c>
      <c r="D3663" t="s">
        <v>10</v>
      </c>
      <c r="E3663">
        <v>3</v>
      </c>
      <c r="F3663">
        <v>38</v>
      </c>
      <c r="G3663" t="s">
        <v>11</v>
      </c>
      <c r="H3663" t="s">
        <v>12</v>
      </c>
      <c r="I3663">
        <v>2</v>
      </c>
      <c r="J3663">
        <v>1</v>
      </c>
      <c r="K3663" t="str">
        <f>IF(employee[[#This Row],[LeaveOrNot]]=1, "Leave", "Active")</f>
        <v>Leave</v>
      </c>
    </row>
    <row r="3664" spans="1:11" x14ac:dyDescent="0.25">
      <c r="A3664" t="str" cm="1">
        <f t="array" ref="A3664">"EMP" &amp; TEXT(ROW() - ROW(employee[#Headers]), "0000")</f>
        <v>EMP3663</v>
      </c>
      <c r="B3664" t="s">
        <v>9</v>
      </c>
      <c r="C3664">
        <v>2013</v>
      </c>
      <c r="D3664" t="s">
        <v>10</v>
      </c>
      <c r="E3664">
        <v>3</v>
      </c>
      <c r="F3664">
        <v>34</v>
      </c>
      <c r="G3664" t="s">
        <v>11</v>
      </c>
      <c r="H3664" t="s">
        <v>12</v>
      </c>
      <c r="I3664">
        <v>5</v>
      </c>
      <c r="J3664">
        <v>0</v>
      </c>
      <c r="K3664" t="str">
        <f>IF(employee[[#This Row],[LeaveOrNot]]=1, "Leave", "Active")</f>
        <v>Active</v>
      </c>
    </row>
    <row r="3665" spans="1:11" x14ac:dyDescent="0.25">
      <c r="A3665" t="str" cm="1">
        <f t="array" ref="A3665">"EMP" &amp; TEXT(ROW() - ROW(employee[#Headers]), "0000")</f>
        <v>EMP3664</v>
      </c>
      <c r="B3665" t="s">
        <v>9</v>
      </c>
      <c r="C3665">
        <v>2017</v>
      </c>
      <c r="D3665" t="s">
        <v>15</v>
      </c>
      <c r="E3665">
        <v>3</v>
      </c>
      <c r="F3665">
        <v>38</v>
      </c>
      <c r="G3665" t="s">
        <v>14</v>
      </c>
      <c r="H3665" t="s">
        <v>12</v>
      </c>
      <c r="I3665">
        <v>4</v>
      </c>
      <c r="J3665">
        <v>0</v>
      </c>
      <c r="K3665" t="str">
        <f>IF(employee[[#This Row],[LeaveOrNot]]=1, "Leave", "Active")</f>
        <v>Active</v>
      </c>
    </row>
    <row r="3666" spans="1:11" x14ac:dyDescent="0.25">
      <c r="A3666" t="str" cm="1">
        <f t="array" ref="A3666">"EMP" &amp; TEXT(ROW() - ROW(employee[#Headers]), "0000")</f>
        <v>EMP3665</v>
      </c>
      <c r="B3666" t="s">
        <v>9</v>
      </c>
      <c r="C3666">
        <v>2018</v>
      </c>
      <c r="D3666" t="s">
        <v>13</v>
      </c>
      <c r="E3666">
        <v>2</v>
      </c>
      <c r="F3666">
        <v>31</v>
      </c>
      <c r="G3666" t="s">
        <v>14</v>
      </c>
      <c r="H3666" t="s">
        <v>12</v>
      </c>
      <c r="I3666">
        <v>3</v>
      </c>
      <c r="J3666">
        <v>1</v>
      </c>
      <c r="K3666" t="str">
        <f>IF(employee[[#This Row],[LeaveOrNot]]=1, "Leave", "Active")</f>
        <v>Leave</v>
      </c>
    </row>
    <row r="3667" spans="1:11" x14ac:dyDescent="0.25">
      <c r="A3667" t="str" cm="1">
        <f t="array" ref="A3667">"EMP" &amp; TEXT(ROW() - ROW(employee[#Headers]), "0000")</f>
        <v>EMP3666</v>
      </c>
      <c r="B3667" t="s">
        <v>9</v>
      </c>
      <c r="C3667">
        <v>2014</v>
      </c>
      <c r="D3667" t="s">
        <v>13</v>
      </c>
      <c r="E3667">
        <v>3</v>
      </c>
      <c r="F3667">
        <v>32</v>
      </c>
      <c r="G3667" t="s">
        <v>14</v>
      </c>
      <c r="H3667" t="s">
        <v>12</v>
      </c>
      <c r="I3667">
        <v>4</v>
      </c>
      <c r="J3667">
        <v>0</v>
      </c>
      <c r="K3667" t="str">
        <f>IF(employee[[#This Row],[LeaveOrNot]]=1, "Leave", "Active")</f>
        <v>Active</v>
      </c>
    </row>
    <row r="3668" spans="1:11" x14ac:dyDescent="0.25">
      <c r="A3668" t="str" cm="1">
        <f t="array" ref="A3668">"EMP" &amp; TEXT(ROW() - ROW(employee[#Headers]), "0000")</f>
        <v>EMP3667</v>
      </c>
      <c r="B3668" t="s">
        <v>9</v>
      </c>
      <c r="C3668">
        <v>2013</v>
      </c>
      <c r="D3668" t="s">
        <v>10</v>
      </c>
      <c r="E3668">
        <v>3</v>
      </c>
      <c r="F3668">
        <v>35</v>
      </c>
      <c r="G3668" t="s">
        <v>11</v>
      </c>
      <c r="H3668" t="s">
        <v>17</v>
      </c>
      <c r="I3668">
        <v>1</v>
      </c>
      <c r="J3668">
        <v>0</v>
      </c>
      <c r="K3668" t="str">
        <f>IF(employee[[#This Row],[LeaveOrNot]]=1, "Leave", "Active")</f>
        <v>Active</v>
      </c>
    </row>
    <row r="3669" spans="1:11" x14ac:dyDescent="0.25">
      <c r="A3669" t="str" cm="1">
        <f t="array" ref="A3669">"EMP" &amp; TEXT(ROW() - ROW(employee[#Headers]), "0000")</f>
        <v>EMP3668</v>
      </c>
      <c r="B3669" t="s">
        <v>9</v>
      </c>
      <c r="C3669">
        <v>2014</v>
      </c>
      <c r="D3669" t="s">
        <v>10</v>
      </c>
      <c r="E3669">
        <v>3</v>
      </c>
      <c r="F3669">
        <v>35</v>
      </c>
      <c r="G3669" t="s">
        <v>11</v>
      </c>
      <c r="H3669" t="s">
        <v>12</v>
      </c>
      <c r="I3669">
        <v>0</v>
      </c>
      <c r="J3669">
        <v>1</v>
      </c>
      <c r="K3669" t="str">
        <f>IF(employee[[#This Row],[LeaveOrNot]]=1, "Leave", "Active")</f>
        <v>Leave</v>
      </c>
    </row>
    <row r="3670" spans="1:11" x14ac:dyDescent="0.25">
      <c r="A3670" t="str" cm="1">
        <f t="array" ref="A3670">"EMP" &amp; TEXT(ROW() - ROW(employee[#Headers]), "0000")</f>
        <v>EMP3669</v>
      </c>
      <c r="B3670" t="s">
        <v>9</v>
      </c>
      <c r="C3670">
        <v>2012</v>
      </c>
      <c r="D3670" t="s">
        <v>10</v>
      </c>
      <c r="E3670">
        <v>3</v>
      </c>
      <c r="F3670">
        <v>33</v>
      </c>
      <c r="G3670" t="s">
        <v>14</v>
      </c>
      <c r="H3670" t="s">
        <v>12</v>
      </c>
      <c r="I3670">
        <v>4</v>
      </c>
      <c r="J3670">
        <v>0</v>
      </c>
      <c r="K3670" t="str">
        <f>IF(employee[[#This Row],[LeaveOrNot]]=1, "Leave", "Active")</f>
        <v>Active</v>
      </c>
    </row>
    <row r="3671" spans="1:11" x14ac:dyDescent="0.25">
      <c r="A3671" t="str" cm="1">
        <f t="array" ref="A3671">"EMP" &amp; TEXT(ROW() - ROW(employee[#Headers]), "0000")</f>
        <v>EMP3670</v>
      </c>
      <c r="B3671" t="s">
        <v>9</v>
      </c>
      <c r="C3671">
        <v>2012</v>
      </c>
      <c r="D3671" t="s">
        <v>15</v>
      </c>
      <c r="E3671">
        <v>3</v>
      </c>
      <c r="F3671">
        <v>41</v>
      </c>
      <c r="G3671" t="s">
        <v>14</v>
      </c>
      <c r="H3671" t="s">
        <v>12</v>
      </c>
      <c r="I3671">
        <v>0</v>
      </c>
      <c r="J3671">
        <v>0</v>
      </c>
      <c r="K3671" t="str">
        <f>IF(employee[[#This Row],[LeaveOrNot]]=1, "Leave", "Active")</f>
        <v>Active</v>
      </c>
    </row>
    <row r="3672" spans="1:11" x14ac:dyDescent="0.25">
      <c r="A3672" t="str" cm="1">
        <f t="array" ref="A3672">"EMP" &amp; TEXT(ROW() - ROW(employee[#Headers]), "0000")</f>
        <v>EMP3671</v>
      </c>
      <c r="B3672" t="s">
        <v>9</v>
      </c>
      <c r="C3672">
        <v>2015</v>
      </c>
      <c r="D3672" t="s">
        <v>13</v>
      </c>
      <c r="E3672">
        <v>1</v>
      </c>
      <c r="F3672">
        <v>31</v>
      </c>
      <c r="G3672" t="s">
        <v>14</v>
      </c>
      <c r="H3672" t="s">
        <v>12</v>
      </c>
      <c r="I3672">
        <v>3</v>
      </c>
      <c r="J3672">
        <v>1</v>
      </c>
      <c r="K3672" t="str">
        <f>IF(employee[[#This Row],[LeaveOrNot]]=1, "Leave", "Active")</f>
        <v>Leave</v>
      </c>
    </row>
    <row r="3673" spans="1:11" x14ac:dyDescent="0.25">
      <c r="A3673" t="str" cm="1">
        <f t="array" ref="A3673">"EMP" &amp; TEXT(ROW() - ROW(employee[#Headers]), "0000")</f>
        <v>EMP3672</v>
      </c>
      <c r="B3673" t="s">
        <v>9</v>
      </c>
      <c r="C3673">
        <v>2016</v>
      </c>
      <c r="D3673" t="s">
        <v>10</v>
      </c>
      <c r="E3673">
        <v>3</v>
      </c>
      <c r="F3673">
        <v>34</v>
      </c>
      <c r="G3673" t="s">
        <v>11</v>
      </c>
      <c r="H3673" t="s">
        <v>12</v>
      </c>
      <c r="I3673">
        <v>3</v>
      </c>
      <c r="J3673">
        <v>0</v>
      </c>
      <c r="K3673" t="str">
        <f>IF(employee[[#This Row],[LeaveOrNot]]=1, "Leave", "Active")</f>
        <v>Active</v>
      </c>
    </row>
    <row r="3674" spans="1:11" x14ac:dyDescent="0.25">
      <c r="A3674" t="str" cm="1">
        <f t="array" ref="A3674">"EMP" &amp; TEXT(ROW() - ROW(employee[#Headers]), "0000")</f>
        <v>EMP3673</v>
      </c>
      <c r="B3674" t="s">
        <v>16</v>
      </c>
      <c r="C3674">
        <v>2017</v>
      </c>
      <c r="D3674" t="s">
        <v>15</v>
      </c>
      <c r="E3674">
        <v>2</v>
      </c>
      <c r="F3674">
        <v>40</v>
      </c>
      <c r="G3674" t="s">
        <v>14</v>
      </c>
      <c r="H3674" t="s">
        <v>12</v>
      </c>
      <c r="I3674">
        <v>2</v>
      </c>
      <c r="J3674">
        <v>0</v>
      </c>
      <c r="K3674" t="str">
        <f>IF(employee[[#This Row],[LeaveOrNot]]=1, "Leave", "Active")</f>
        <v>Active</v>
      </c>
    </row>
    <row r="3675" spans="1:11" x14ac:dyDescent="0.25">
      <c r="A3675" t="str" cm="1">
        <f t="array" ref="A3675">"EMP" &amp; TEXT(ROW() - ROW(employee[#Headers]), "0000")</f>
        <v>EMP3674</v>
      </c>
      <c r="B3675" t="s">
        <v>16</v>
      </c>
      <c r="C3675">
        <v>2016</v>
      </c>
      <c r="D3675" t="s">
        <v>10</v>
      </c>
      <c r="E3675">
        <v>3</v>
      </c>
      <c r="F3675">
        <v>32</v>
      </c>
      <c r="G3675" t="s">
        <v>11</v>
      </c>
      <c r="H3675" t="s">
        <v>12</v>
      </c>
      <c r="I3675">
        <v>1</v>
      </c>
      <c r="J3675">
        <v>1</v>
      </c>
      <c r="K3675" t="str">
        <f>IF(employee[[#This Row],[LeaveOrNot]]=1, "Leave", "Active")</f>
        <v>Leave</v>
      </c>
    </row>
    <row r="3676" spans="1:11" x14ac:dyDescent="0.25">
      <c r="A3676" t="str" cm="1">
        <f t="array" ref="A3676">"EMP" &amp; TEXT(ROW() - ROW(employee[#Headers]), "0000")</f>
        <v>EMP3675</v>
      </c>
      <c r="B3676" t="s">
        <v>9</v>
      </c>
      <c r="C3676">
        <v>2012</v>
      </c>
      <c r="D3676" t="s">
        <v>10</v>
      </c>
      <c r="E3676">
        <v>3</v>
      </c>
      <c r="F3676">
        <v>36</v>
      </c>
      <c r="G3676" t="s">
        <v>11</v>
      </c>
      <c r="H3676" t="s">
        <v>12</v>
      </c>
      <c r="I3676">
        <v>5</v>
      </c>
      <c r="J3676">
        <v>0</v>
      </c>
      <c r="K3676" t="str">
        <f>IF(employee[[#This Row],[LeaveOrNot]]=1, "Leave", "Active")</f>
        <v>Active</v>
      </c>
    </row>
    <row r="3677" spans="1:11" x14ac:dyDescent="0.25">
      <c r="A3677" t="str" cm="1">
        <f t="array" ref="A3677">"EMP" &amp; TEXT(ROW() - ROW(employee[#Headers]), "0000")</f>
        <v>EMP3676</v>
      </c>
      <c r="B3677" t="s">
        <v>9</v>
      </c>
      <c r="C3677">
        <v>2014</v>
      </c>
      <c r="D3677" t="s">
        <v>13</v>
      </c>
      <c r="E3677">
        <v>2</v>
      </c>
      <c r="F3677">
        <v>40</v>
      </c>
      <c r="G3677" t="s">
        <v>14</v>
      </c>
      <c r="H3677" t="s">
        <v>12</v>
      </c>
      <c r="I3677">
        <v>3</v>
      </c>
      <c r="J3677">
        <v>1</v>
      </c>
      <c r="K3677" t="str">
        <f>IF(employee[[#This Row],[LeaveOrNot]]=1, "Leave", "Active")</f>
        <v>Leave</v>
      </c>
    </row>
    <row r="3678" spans="1:11" x14ac:dyDescent="0.25">
      <c r="A3678" t="str" cm="1">
        <f t="array" ref="A3678">"EMP" &amp; TEXT(ROW() - ROW(employee[#Headers]), "0000")</f>
        <v>EMP3677</v>
      </c>
      <c r="B3678" t="s">
        <v>9</v>
      </c>
      <c r="C3678">
        <v>2012</v>
      </c>
      <c r="D3678" t="s">
        <v>13</v>
      </c>
      <c r="E3678">
        <v>3</v>
      </c>
      <c r="F3678">
        <v>31</v>
      </c>
      <c r="G3678" t="s">
        <v>11</v>
      </c>
      <c r="H3678" t="s">
        <v>12</v>
      </c>
      <c r="I3678">
        <v>3</v>
      </c>
      <c r="J3678">
        <v>0</v>
      </c>
      <c r="K3678" t="str">
        <f>IF(employee[[#This Row],[LeaveOrNot]]=1, "Leave", "Active")</f>
        <v>Active</v>
      </c>
    </row>
    <row r="3679" spans="1:11" x14ac:dyDescent="0.25">
      <c r="A3679" t="str" cm="1">
        <f t="array" ref="A3679">"EMP" &amp; TEXT(ROW() - ROW(employee[#Headers]), "0000")</f>
        <v>EMP3678</v>
      </c>
      <c r="B3679" t="s">
        <v>9</v>
      </c>
      <c r="C3679">
        <v>2014</v>
      </c>
      <c r="D3679" t="s">
        <v>10</v>
      </c>
      <c r="E3679">
        <v>1</v>
      </c>
      <c r="F3679">
        <v>34</v>
      </c>
      <c r="G3679" t="s">
        <v>14</v>
      </c>
      <c r="H3679" t="s">
        <v>12</v>
      </c>
      <c r="I3679">
        <v>5</v>
      </c>
      <c r="J3679">
        <v>0</v>
      </c>
      <c r="K3679" t="str">
        <f>IF(employee[[#This Row],[LeaveOrNot]]=1, "Leave", "Active")</f>
        <v>Active</v>
      </c>
    </row>
    <row r="3680" spans="1:11" x14ac:dyDescent="0.25">
      <c r="A3680" t="str" cm="1">
        <f t="array" ref="A3680">"EMP" &amp; TEXT(ROW() - ROW(employee[#Headers]), "0000")</f>
        <v>EMP3679</v>
      </c>
      <c r="B3680" t="s">
        <v>16</v>
      </c>
      <c r="C3680">
        <v>2013</v>
      </c>
      <c r="D3680" t="s">
        <v>15</v>
      </c>
      <c r="E3680">
        <v>3</v>
      </c>
      <c r="F3680">
        <v>41</v>
      </c>
      <c r="G3680" t="s">
        <v>14</v>
      </c>
      <c r="H3680" t="s">
        <v>17</v>
      </c>
      <c r="I3680">
        <v>2</v>
      </c>
      <c r="J3680">
        <v>1</v>
      </c>
      <c r="K3680" t="str">
        <f>IF(employee[[#This Row],[LeaveOrNot]]=1, "Leave", "Active")</f>
        <v>Leave</v>
      </c>
    </row>
    <row r="3681" spans="1:11" x14ac:dyDescent="0.25">
      <c r="A3681" t="str" cm="1">
        <f t="array" ref="A3681">"EMP" &amp; TEXT(ROW() - ROW(employee[#Headers]), "0000")</f>
        <v>EMP3680</v>
      </c>
      <c r="B3681" t="s">
        <v>16</v>
      </c>
      <c r="C3681">
        <v>2017</v>
      </c>
      <c r="D3681" t="s">
        <v>15</v>
      </c>
      <c r="E3681">
        <v>2</v>
      </c>
      <c r="F3681">
        <v>32</v>
      </c>
      <c r="G3681" t="s">
        <v>11</v>
      </c>
      <c r="H3681" t="s">
        <v>12</v>
      </c>
      <c r="I3681">
        <v>2</v>
      </c>
      <c r="J3681">
        <v>0</v>
      </c>
      <c r="K3681" t="str">
        <f>IF(employee[[#This Row],[LeaveOrNot]]=1, "Leave", "Active")</f>
        <v>Active</v>
      </c>
    </row>
    <row r="3682" spans="1:11" x14ac:dyDescent="0.25">
      <c r="A3682" t="str" cm="1">
        <f t="array" ref="A3682">"EMP" &amp; TEXT(ROW() - ROW(employee[#Headers]), "0000")</f>
        <v>EMP3681</v>
      </c>
      <c r="B3682" t="s">
        <v>9</v>
      </c>
      <c r="C3682">
        <v>2016</v>
      </c>
      <c r="D3682" t="s">
        <v>10</v>
      </c>
      <c r="E3682">
        <v>3</v>
      </c>
      <c r="F3682">
        <v>41</v>
      </c>
      <c r="G3682" t="s">
        <v>11</v>
      </c>
      <c r="H3682" t="s">
        <v>12</v>
      </c>
      <c r="I3682">
        <v>2</v>
      </c>
      <c r="J3682">
        <v>0</v>
      </c>
      <c r="K3682" t="str">
        <f>IF(employee[[#This Row],[LeaveOrNot]]=1, "Leave", "Active")</f>
        <v>Active</v>
      </c>
    </row>
    <row r="3683" spans="1:11" x14ac:dyDescent="0.25">
      <c r="A3683" t="str" cm="1">
        <f t="array" ref="A3683">"EMP" &amp; TEXT(ROW() - ROW(employee[#Headers]), "0000")</f>
        <v>EMP3682</v>
      </c>
      <c r="B3683" t="s">
        <v>16</v>
      </c>
      <c r="C3683">
        <v>2014</v>
      </c>
      <c r="D3683" t="s">
        <v>15</v>
      </c>
      <c r="E3683">
        <v>3</v>
      </c>
      <c r="F3683">
        <v>33</v>
      </c>
      <c r="G3683" t="s">
        <v>11</v>
      </c>
      <c r="H3683" t="s">
        <v>12</v>
      </c>
      <c r="I3683">
        <v>3</v>
      </c>
      <c r="J3683">
        <v>0</v>
      </c>
      <c r="K3683" t="str">
        <f>IF(employee[[#This Row],[LeaveOrNot]]=1, "Leave", "Active")</f>
        <v>Active</v>
      </c>
    </row>
    <row r="3684" spans="1:11" x14ac:dyDescent="0.25">
      <c r="A3684" t="str" cm="1">
        <f t="array" ref="A3684">"EMP" &amp; TEXT(ROW() - ROW(employee[#Headers]), "0000")</f>
        <v>EMP3683</v>
      </c>
      <c r="B3684" t="s">
        <v>9</v>
      </c>
      <c r="C3684">
        <v>2013</v>
      </c>
      <c r="D3684" t="s">
        <v>10</v>
      </c>
      <c r="E3684">
        <v>3</v>
      </c>
      <c r="F3684">
        <v>33</v>
      </c>
      <c r="G3684" t="s">
        <v>14</v>
      </c>
      <c r="H3684" t="s">
        <v>12</v>
      </c>
      <c r="I3684">
        <v>0</v>
      </c>
      <c r="J3684">
        <v>1</v>
      </c>
      <c r="K3684" t="str">
        <f>IF(employee[[#This Row],[LeaveOrNot]]=1, "Leave", "Active")</f>
        <v>Leave</v>
      </c>
    </row>
    <row r="3685" spans="1:11" x14ac:dyDescent="0.25">
      <c r="A3685" t="str" cm="1">
        <f t="array" ref="A3685">"EMP" &amp; TEXT(ROW() - ROW(employee[#Headers]), "0000")</f>
        <v>EMP3684</v>
      </c>
      <c r="B3685" t="s">
        <v>9</v>
      </c>
      <c r="C3685">
        <v>2013</v>
      </c>
      <c r="D3685" t="s">
        <v>13</v>
      </c>
      <c r="E3685">
        <v>3</v>
      </c>
      <c r="F3685">
        <v>39</v>
      </c>
      <c r="G3685" t="s">
        <v>14</v>
      </c>
      <c r="H3685" t="s">
        <v>12</v>
      </c>
      <c r="I3685">
        <v>2</v>
      </c>
      <c r="J3685">
        <v>0</v>
      </c>
      <c r="K3685" t="str">
        <f>IF(employee[[#This Row],[LeaveOrNot]]=1, "Leave", "Active")</f>
        <v>Active</v>
      </c>
    </row>
    <row r="3686" spans="1:11" x14ac:dyDescent="0.25">
      <c r="A3686" t="str" cm="1">
        <f t="array" ref="A3686">"EMP" &amp; TEXT(ROW() - ROW(employee[#Headers]), "0000")</f>
        <v>EMP3685</v>
      </c>
      <c r="B3686" t="s">
        <v>16</v>
      </c>
      <c r="C3686">
        <v>2018</v>
      </c>
      <c r="D3686" t="s">
        <v>13</v>
      </c>
      <c r="E3686">
        <v>3</v>
      </c>
      <c r="F3686">
        <v>40</v>
      </c>
      <c r="G3686" t="s">
        <v>11</v>
      </c>
      <c r="H3686" t="s">
        <v>12</v>
      </c>
      <c r="I3686">
        <v>2</v>
      </c>
      <c r="J3686">
        <v>1</v>
      </c>
      <c r="K3686" t="str">
        <f>IF(employee[[#This Row],[LeaveOrNot]]=1, "Leave", "Active")</f>
        <v>Leave</v>
      </c>
    </row>
    <row r="3687" spans="1:11" x14ac:dyDescent="0.25">
      <c r="A3687" t="str" cm="1">
        <f t="array" ref="A3687">"EMP" &amp; TEXT(ROW() - ROW(employee[#Headers]), "0000")</f>
        <v>EMP3686</v>
      </c>
      <c r="B3687" t="s">
        <v>9</v>
      </c>
      <c r="C3687">
        <v>2017</v>
      </c>
      <c r="D3687" t="s">
        <v>15</v>
      </c>
      <c r="E3687">
        <v>3</v>
      </c>
      <c r="F3687">
        <v>34</v>
      </c>
      <c r="G3687" t="s">
        <v>11</v>
      </c>
      <c r="H3687" t="s">
        <v>12</v>
      </c>
      <c r="I3687">
        <v>3</v>
      </c>
      <c r="J3687">
        <v>0</v>
      </c>
      <c r="K3687" t="str">
        <f>IF(employee[[#This Row],[LeaveOrNot]]=1, "Leave", "Active")</f>
        <v>Active</v>
      </c>
    </row>
    <row r="3688" spans="1:11" x14ac:dyDescent="0.25">
      <c r="A3688" t="str" cm="1">
        <f t="array" ref="A3688">"EMP" &amp; TEXT(ROW() - ROW(employee[#Headers]), "0000")</f>
        <v>EMP3687</v>
      </c>
      <c r="B3688" t="s">
        <v>9</v>
      </c>
      <c r="C3688">
        <v>2016</v>
      </c>
      <c r="D3688" t="s">
        <v>13</v>
      </c>
      <c r="E3688">
        <v>3</v>
      </c>
      <c r="F3688">
        <v>41</v>
      </c>
      <c r="G3688" t="s">
        <v>11</v>
      </c>
      <c r="H3688" t="s">
        <v>17</v>
      </c>
      <c r="I3688">
        <v>5</v>
      </c>
      <c r="J3688">
        <v>0</v>
      </c>
      <c r="K3688" t="str">
        <f>IF(employee[[#This Row],[LeaveOrNot]]=1, "Leave", "Active")</f>
        <v>Active</v>
      </c>
    </row>
    <row r="3689" spans="1:11" x14ac:dyDescent="0.25">
      <c r="A3689" t="str" cm="1">
        <f t="array" ref="A3689">"EMP" &amp; TEXT(ROW() - ROW(employee[#Headers]), "0000")</f>
        <v>EMP3688</v>
      </c>
      <c r="B3689" t="s">
        <v>9</v>
      </c>
      <c r="C3689">
        <v>2015</v>
      </c>
      <c r="D3689" t="s">
        <v>13</v>
      </c>
      <c r="E3689">
        <v>3</v>
      </c>
      <c r="F3689">
        <v>37</v>
      </c>
      <c r="G3689" t="s">
        <v>11</v>
      </c>
      <c r="H3689" t="s">
        <v>12</v>
      </c>
      <c r="I3689">
        <v>5</v>
      </c>
      <c r="J3689">
        <v>1</v>
      </c>
      <c r="K3689" t="str">
        <f>IF(employee[[#This Row],[LeaveOrNot]]=1, "Leave", "Active")</f>
        <v>Leave</v>
      </c>
    </row>
    <row r="3690" spans="1:11" x14ac:dyDescent="0.25">
      <c r="A3690" t="str" cm="1">
        <f t="array" ref="A3690">"EMP" &amp; TEXT(ROW() - ROW(employee[#Headers]), "0000")</f>
        <v>EMP3689</v>
      </c>
      <c r="B3690" t="s">
        <v>16</v>
      </c>
      <c r="C3690">
        <v>2017</v>
      </c>
      <c r="D3690" t="s">
        <v>10</v>
      </c>
      <c r="E3690">
        <v>3</v>
      </c>
      <c r="F3690">
        <v>32</v>
      </c>
      <c r="G3690" t="s">
        <v>14</v>
      </c>
      <c r="H3690" t="s">
        <v>12</v>
      </c>
      <c r="I3690">
        <v>4</v>
      </c>
      <c r="J3690">
        <v>1</v>
      </c>
      <c r="K3690" t="str">
        <f>IF(employee[[#This Row],[LeaveOrNot]]=1, "Leave", "Active")</f>
        <v>Leave</v>
      </c>
    </row>
    <row r="3691" spans="1:11" x14ac:dyDescent="0.25">
      <c r="A3691" t="str" cm="1">
        <f t="array" ref="A3691">"EMP" &amp; TEXT(ROW() - ROW(employee[#Headers]), "0000")</f>
        <v>EMP3690</v>
      </c>
      <c r="B3691" t="s">
        <v>9</v>
      </c>
      <c r="C3691">
        <v>2017</v>
      </c>
      <c r="D3691" t="s">
        <v>10</v>
      </c>
      <c r="E3691">
        <v>3</v>
      </c>
      <c r="F3691">
        <v>41</v>
      </c>
      <c r="G3691" t="s">
        <v>11</v>
      </c>
      <c r="H3691" t="s">
        <v>12</v>
      </c>
      <c r="I3691">
        <v>3</v>
      </c>
      <c r="J3691">
        <v>0</v>
      </c>
      <c r="K3691" t="str">
        <f>IF(employee[[#This Row],[LeaveOrNot]]=1, "Leave", "Active")</f>
        <v>Active</v>
      </c>
    </row>
    <row r="3692" spans="1:11" x14ac:dyDescent="0.25">
      <c r="A3692" t="str" cm="1">
        <f t="array" ref="A3692">"EMP" &amp; TEXT(ROW() - ROW(employee[#Headers]), "0000")</f>
        <v>EMP3691</v>
      </c>
      <c r="B3692" t="s">
        <v>9</v>
      </c>
      <c r="C3692">
        <v>2018</v>
      </c>
      <c r="D3692" t="s">
        <v>10</v>
      </c>
      <c r="E3692">
        <v>3</v>
      </c>
      <c r="F3692">
        <v>34</v>
      </c>
      <c r="G3692" t="s">
        <v>14</v>
      </c>
      <c r="H3692" t="s">
        <v>17</v>
      </c>
      <c r="I3692">
        <v>2</v>
      </c>
      <c r="J3692">
        <v>1</v>
      </c>
      <c r="K3692" t="str">
        <f>IF(employee[[#This Row],[LeaveOrNot]]=1, "Leave", "Active")</f>
        <v>Leave</v>
      </c>
    </row>
    <row r="3693" spans="1:11" x14ac:dyDescent="0.25">
      <c r="A3693" t="str" cm="1">
        <f t="array" ref="A3693">"EMP" &amp; TEXT(ROW() - ROW(employee[#Headers]), "0000")</f>
        <v>EMP3692</v>
      </c>
      <c r="B3693" t="s">
        <v>16</v>
      </c>
      <c r="C3693">
        <v>2017</v>
      </c>
      <c r="D3693" t="s">
        <v>10</v>
      </c>
      <c r="E3693">
        <v>3</v>
      </c>
      <c r="F3693">
        <v>38</v>
      </c>
      <c r="G3693" t="s">
        <v>11</v>
      </c>
      <c r="H3693" t="s">
        <v>12</v>
      </c>
      <c r="I3693">
        <v>5</v>
      </c>
      <c r="J3693">
        <v>1</v>
      </c>
      <c r="K3693" t="str">
        <f>IF(employee[[#This Row],[LeaveOrNot]]=1, "Leave", "Active")</f>
        <v>Leave</v>
      </c>
    </row>
    <row r="3694" spans="1:11" x14ac:dyDescent="0.25">
      <c r="A3694" t="str" cm="1">
        <f t="array" ref="A3694">"EMP" &amp; TEXT(ROW() - ROW(employee[#Headers]), "0000")</f>
        <v>EMP3693</v>
      </c>
      <c r="B3694" t="s">
        <v>9</v>
      </c>
      <c r="C3694">
        <v>2017</v>
      </c>
      <c r="D3694" t="s">
        <v>10</v>
      </c>
      <c r="E3694">
        <v>3</v>
      </c>
      <c r="F3694">
        <v>40</v>
      </c>
      <c r="G3694" t="s">
        <v>14</v>
      </c>
      <c r="H3694" t="s">
        <v>12</v>
      </c>
      <c r="I3694">
        <v>3</v>
      </c>
      <c r="J3694">
        <v>0</v>
      </c>
      <c r="K3694" t="str">
        <f>IF(employee[[#This Row],[LeaveOrNot]]=1, "Leave", "Active")</f>
        <v>Active</v>
      </c>
    </row>
    <row r="3695" spans="1:11" x14ac:dyDescent="0.25">
      <c r="A3695" t="str" cm="1">
        <f t="array" ref="A3695">"EMP" &amp; TEXT(ROW() - ROW(employee[#Headers]), "0000")</f>
        <v>EMP3694</v>
      </c>
      <c r="B3695" t="s">
        <v>16</v>
      </c>
      <c r="C3695">
        <v>2017</v>
      </c>
      <c r="D3695" t="s">
        <v>13</v>
      </c>
      <c r="E3695">
        <v>3</v>
      </c>
      <c r="F3695">
        <v>35</v>
      </c>
      <c r="G3695" t="s">
        <v>11</v>
      </c>
      <c r="H3695" t="s">
        <v>12</v>
      </c>
      <c r="I3695">
        <v>2</v>
      </c>
      <c r="J3695">
        <v>0</v>
      </c>
      <c r="K3695" t="str">
        <f>IF(employee[[#This Row],[LeaveOrNot]]=1, "Leave", "Active")</f>
        <v>Active</v>
      </c>
    </row>
    <row r="3696" spans="1:11" x14ac:dyDescent="0.25">
      <c r="A3696" t="str" cm="1">
        <f t="array" ref="A3696">"EMP" &amp; TEXT(ROW() - ROW(employee[#Headers]), "0000")</f>
        <v>EMP3695</v>
      </c>
      <c r="B3696" t="s">
        <v>9</v>
      </c>
      <c r="C3696">
        <v>2015</v>
      </c>
      <c r="D3696" t="s">
        <v>13</v>
      </c>
      <c r="E3696">
        <v>3</v>
      </c>
      <c r="F3696">
        <v>31</v>
      </c>
      <c r="G3696" t="s">
        <v>11</v>
      </c>
      <c r="H3696" t="s">
        <v>12</v>
      </c>
      <c r="I3696">
        <v>1</v>
      </c>
      <c r="J3696">
        <v>0</v>
      </c>
      <c r="K3696" t="str">
        <f>IF(employee[[#This Row],[LeaveOrNot]]=1, "Leave", "Active")</f>
        <v>Active</v>
      </c>
    </row>
    <row r="3697" spans="1:11" x14ac:dyDescent="0.25">
      <c r="A3697" t="str" cm="1">
        <f t="array" ref="A3697">"EMP" &amp; TEXT(ROW() - ROW(employee[#Headers]), "0000")</f>
        <v>EMP3696</v>
      </c>
      <c r="B3697" t="s">
        <v>9</v>
      </c>
      <c r="C3697">
        <v>2016</v>
      </c>
      <c r="D3697" t="s">
        <v>13</v>
      </c>
      <c r="E3697">
        <v>3</v>
      </c>
      <c r="F3697">
        <v>39</v>
      </c>
      <c r="G3697" t="s">
        <v>11</v>
      </c>
      <c r="H3697" t="s">
        <v>12</v>
      </c>
      <c r="I3697">
        <v>4</v>
      </c>
      <c r="J3697">
        <v>0</v>
      </c>
      <c r="K3697" t="str">
        <f>IF(employee[[#This Row],[LeaveOrNot]]=1, "Leave", "Active")</f>
        <v>Active</v>
      </c>
    </row>
    <row r="3698" spans="1:11" x14ac:dyDescent="0.25">
      <c r="A3698" t="str" cm="1">
        <f t="array" ref="A3698">"EMP" &amp; TEXT(ROW() - ROW(employee[#Headers]), "0000")</f>
        <v>EMP3697</v>
      </c>
      <c r="B3698" t="s">
        <v>9</v>
      </c>
      <c r="C3698">
        <v>2018</v>
      </c>
      <c r="D3698" t="s">
        <v>10</v>
      </c>
      <c r="E3698">
        <v>3</v>
      </c>
      <c r="F3698">
        <v>39</v>
      </c>
      <c r="G3698" t="s">
        <v>11</v>
      </c>
      <c r="H3698" t="s">
        <v>12</v>
      </c>
      <c r="I3698">
        <v>1</v>
      </c>
      <c r="J3698">
        <v>1</v>
      </c>
      <c r="K3698" t="str">
        <f>IF(employee[[#This Row],[LeaveOrNot]]=1, "Leave", "Active")</f>
        <v>Leave</v>
      </c>
    </row>
    <row r="3699" spans="1:11" x14ac:dyDescent="0.25">
      <c r="A3699" t="str" cm="1">
        <f t="array" ref="A3699">"EMP" &amp; TEXT(ROW() - ROW(employee[#Headers]), "0000")</f>
        <v>EMP3698</v>
      </c>
      <c r="B3699" t="s">
        <v>9</v>
      </c>
      <c r="C3699">
        <v>2018</v>
      </c>
      <c r="D3699" t="s">
        <v>10</v>
      </c>
      <c r="E3699">
        <v>3</v>
      </c>
      <c r="F3699">
        <v>32</v>
      </c>
      <c r="G3699" t="s">
        <v>11</v>
      </c>
      <c r="H3699" t="s">
        <v>12</v>
      </c>
      <c r="I3699">
        <v>3</v>
      </c>
      <c r="J3699">
        <v>1</v>
      </c>
      <c r="K3699" t="str">
        <f>IF(employee[[#This Row],[LeaveOrNot]]=1, "Leave", "Active")</f>
        <v>Leave</v>
      </c>
    </row>
    <row r="3700" spans="1:11" x14ac:dyDescent="0.25">
      <c r="A3700" t="str" cm="1">
        <f t="array" ref="A3700">"EMP" &amp; TEXT(ROW() - ROW(employee[#Headers]), "0000")</f>
        <v>EMP3699</v>
      </c>
      <c r="B3700" t="s">
        <v>9</v>
      </c>
      <c r="C3700">
        <v>2015</v>
      </c>
      <c r="D3700" t="s">
        <v>10</v>
      </c>
      <c r="E3700">
        <v>3</v>
      </c>
      <c r="F3700">
        <v>38</v>
      </c>
      <c r="G3700" t="s">
        <v>11</v>
      </c>
      <c r="H3700" t="s">
        <v>12</v>
      </c>
      <c r="I3700">
        <v>5</v>
      </c>
      <c r="J3700">
        <v>0</v>
      </c>
      <c r="K3700" t="str">
        <f>IF(employee[[#This Row],[LeaveOrNot]]=1, "Leave", "Active")</f>
        <v>Active</v>
      </c>
    </row>
    <row r="3701" spans="1:11" x14ac:dyDescent="0.25">
      <c r="A3701" t="str" cm="1">
        <f t="array" ref="A3701">"EMP" &amp; TEXT(ROW() - ROW(employee[#Headers]), "0000")</f>
        <v>EMP3700</v>
      </c>
      <c r="B3701" t="s">
        <v>9</v>
      </c>
      <c r="C3701">
        <v>2015</v>
      </c>
      <c r="D3701" t="s">
        <v>10</v>
      </c>
      <c r="E3701">
        <v>3</v>
      </c>
      <c r="F3701">
        <v>35</v>
      </c>
      <c r="G3701" t="s">
        <v>11</v>
      </c>
      <c r="H3701" t="s">
        <v>12</v>
      </c>
      <c r="I3701">
        <v>3</v>
      </c>
      <c r="J3701">
        <v>0</v>
      </c>
      <c r="K3701" t="str">
        <f>IF(employee[[#This Row],[LeaveOrNot]]=1, "Leave", "Active")</f>
        <v>Active</v>
      </c>
    </row>
    <row r="3702" spans="1:11" x14ac:dyDescent="0.25">
      <c r="A3702" t="str" cm="1">
        <f t="array" ref="A3702">"EMP" &amp; TEXT(ROW() - ROW(employee[#Headers]), "0000")</f>
        <v>EMP3701</v>
      </c>
      <c r="B3702" t="s">
        <v>9</v>
      </c>
      <c r="C3702">
        <v>2013</v>
      </c>
      <c r="D3702" t="s">
        <v>10</v>
      </c>
      <c r="E3702">
        <v>1</v>
      </c>
      <c r="F3702">
        <v>38</v>
      </c>
      <c r="G3702" t="s">
        <v>11</v>
      </c>
      <c r="H3702" t="s">
        <v>12</v>
      </c>
      <c r="I3702">
        <v>4</v>
      </c>
      <c r="J3702">
        <v>0</v>
      </c>
      <c r="K3702" t="str">
        <f>IF(employee[[#This Row],[LeaveOrNot]]=1, "Leave", "Active")</f>
        <v>Active</v>
      </c>
    </row>
    <row r="3703" spans="1:11" x14ac:dyDescent="0.25">
      <c r="A3703" t="str" cm="1">
        <f t="array" ref="A3703">"EMP" &amp; TEXT(ROW() - ROW(employee[#Headers]), "0000")</f>
        <v>EMP3702</v>
      </c>
      <c r="B3703" t="s">
        <v>9</v>
      </c>
      <c r="C3703">
        <v>2012</v>
      </c>
      <c r="D3703" t="s">
        <v>15</v>
      </c>
      <c r="E3703">
        <v>3</v>
      </c>
      <c r="F3703">
        <v>32</v>
      </c>
      <c r="G3703" t="s">
        <v>11</v>
      </c>
      <c r="H3703" t="s">
        <v>12</v>
      </c>
      <c r="I3703">
        <v>1</v>
      </c>
      <c r="J3703">
        <v>1</v>
      </c>
      <c r="K3703" t="str">
        <f>IF(employee[[#This Row],[LeaveOrNot]]=1, "Leave", "Active")</f>
        <v>Leave</v>
      </c>
    </row>
    <row r="3704" spans="1:11" x14ac:dyDescent="0.25">
      <c r="A3704" t="str" cm="1">
        <f t="array" ref="A3704">"EMP" &amp; TEXT(ROW() - ROW(employee[#Headers]), "0000")</f>
        <v>EMP3703</v>
      </c>
      <c r="B3704" t="s">
        <v>9</v>
      </c>
      <c r="C3704">
        <v>2014</v>
      </c>
      <c r="D3704" t="s">
        <v>13</v>
      </c>
      <c r="E3704">
        <v>2</v>
      </c>
      <c r="F3704">
        <v>37</v>
      </c>
      <c r="G3704" t="s">
        <v>14</v>
      </c>
      <c r="H3704" t="s">
        <v>12</v>
      </c>
      <c r="I3704">
        <v>5</v>
      </c>
      <c r="J3704">
        <v>1</v>
      </c>
      <c r="K3704" t="str">
        <f>IF(employee[[#This Row],[LeaveOrNot]]=1, "Leave", "Active")</f>
        <v>Leave</v>
      </c>
    </row>
    <row r="3705" spans="1:11" x14ac:dyDescent="0.25">
      <c r="A3705" t="str" cm="1">
        <f t="array" ref="A3705">"EMP" &amp; TEXT(ROW() - ROW(employee[#Headers]), "0000")</f>
        <v>EMP3704</v>
      </c>
      <c r="B3705" t="s">
        <v>9</v>
      </c>
      <c r="C3705">
        <v>2015</v>
      </c>
      <c r="D3705" t="s">
        <v>13</v>
      </c>
      <c r="E3705">
        <v>3</v>
      </c>
      <c r="F3705">
        <v>35</v>
      </c>
      <c r="G3705" t="s">
        <v>11</v>
      </c>
      <c r="H3705" t="s">
        <v>12</v>
      </c>
      <c r="I3705">
        <v>0</v>
      </c>
      <c r="J3705">
        <v>0</v>
      </c>
      <c r="K3705" t="str">
        <f>IF(employee[[#This Row],[LeaveOrNot]]=1, "Leave", "Active")</f>
        <v>Active</v>
      </c>
    </row>
    <row r="3706" spans="1:11" x14ac:dyDescent="0.25">
      <c r="A3706" t="str" cm="1">
        <f t="array" ref="A3706">"EMP" &amp; TEXT(ROW() - ROW(employee[#Headers]), "0000")</f>
        <v>EMP3705</v>
      </c>
      <c r="B3706" t="s">
        <v>9</v>
      </c>
      <c r="C3706">
        <v>2017</v>
      </c>
      <c r="D3706" t="s">
        <v>13</v>
      </c>
      <c r="E3706">
        <v>3</v>
      </c>
      <c r="F3706">
        <v>41</v>
      </c>
      <c r="G3706" t="s">
        <v>14</v>
      </c>
      <c r="H3706" t="s">
        <v>12</v>
      </c>
      <c r="I3706">
        <v>4</v>
      </c>
      <c r="J3706">
        <v>1</v>
      </c>
      <c r="K3706" t="str">
        <f>IF(employee[[#This Row],[LeaveOrNot]]=1, "Leave", "Active")</f>
        <v>Leave</v>
      </c>
    </row>
    <row r="3707" spans="1:11" x14ac:dyDescent="0.25">
      <c r="A3707" t="str" cm="1">
        <f t="array" ref="A3707">"EMP" &amp; TEXT(ROW() - ROW(employee[#Headers]), "0000")</f>
        <v>EMP3706</v>
      </c>
      <c r="B3707" t="s">
        <v>16</v>
      </c>
      <c r="C3707">
        <v>2015</v>
      </c>
      <c r="D3707" t="s">
        <v>10</v>
      </c>
      <c r="E3707">
        <v>3</v>
      </c>
      <c r="F3707">
        <v>36</v>
      </c>
      <c r="G3707" t="s">
        <v>11</v>
      </c>
      <c r="H3707" t="s">
        <v>12</v>
      </c>
      <c r="I3707">
        <v>0</v>
      </c>
      <c r="J3707">
        <v>0</v>
      </c>
      <c r="K3707" t="str">
        <f>IF(employee[[#This Row],[LeaveOrNot]]=1, "Leave", "Active")</f>
        <v>Active</v>
      </c>
    </row>
    <row r="3708" spans="1:11" x14ac:dyDescent="0.25">
      <c r="A3708" t="str" cm="1">
        <f t="array" ref="A3708">"EMP" &amp; TEXT(ROW() - ROW(employee[#Headers]), "0000")</f>
        <v>EMP3707</v>
      </c>
      <c r="B3708" t="s">
        <v>9</v>
      </c>
      <c r="C3708">
        <v>2017</v>
      </c>
      <c r="D3708" t="s">
        <v>10</v>
      </c>
      <c r="E3708">
        <v>3</v>
      </c>
      <c r="F3708">
        <v>35</v>
      </c>
      <c r="G3708" t="s">
        <v>11</v>
      </c>
      <c r="H3708" t="s">
        <v>12</v>
      </c>
      <c r="I3708">
        <v>2</v>
      </c>
      <c r="J3708">
        <v>0</v>
      </c>
      <c r="K3708" t="str">
        <f>IF(employee[[#This Row],[LeaveOrNot]]=1, "Leave", "Active")</f>
        <v>Active</v>
      </c>
    </row>
    <row r="3709" spans="1:11" x14ac:dyDescent="0.25">
      <c r="A3709" t="str" cm="1">
        <f t="array" ref="A3709">"EMP" &amp; TEXT(ROW() - ROW(employee[#Headers]), "0000")</f>
        <v>EMP3708</v>
      </c>
      <c r="B3709" t="s">
        <v>16</v>
      </c>
      <c r="C3709">
        <v>2017</v>
      </c>
      <c r="D3709" t="s">
        <v>15</v>
      </c>
      <c r="E3709">
        <v>2</v>
      </c>
      <c r="F3709">
        <v>36</v>
      </c>
      <c r="G3709" t="s">
        <v>11</v>
      </c>
      <c r="H3709" t="s">
        <v>12</v>
      </c>
      <c r="I3709">
        <v>2</v>
      </c>
      <c r="J3709">
        <v>1</v>
      </c>
      <c r="K3709" t="str">
        <f>IF(employee[[#This Row],[LeaveOrNot]]=1, "Leave", "Active")</f>
        <v>Leave</v>
      </c>
    </row>
    <row r="3710" spans="1:11" x14ac:dyDescent="0.25">
      <c r="A3710" t="str" cm="1">
        <f t="array" ref="A3710">"EMP" &amp; TEXT(ROW() - ROW(employee[#Headers]), "0000")</f>
        <v>EMP3709</v>
      </c>
      <c r="B3710" t="s">
        <v>16</v>
      </c>
      <c r="C3710">
        <v>2017</v>
      </c>
      <c r="D3710" t="s">
        <v>10</v>
      </c>
      <c r="E3710">
        <v>1</v>
      </c>
      <c r="F3710">
        <v>34</v>
      </c>
      <c r="G3710" t="s">
        <v>11</v>
      </c>
      <c r="H3710" t="s">
        <v>12</v>
      </c>
      <c r="I3710">
        <v>1</v>
      </c>
      <c r="J3710">
        <v>0</v>
      </c>
      <c r="K3710" t="str">
        <f>IF(employee[[#This Row],[LeaveOrNot]]=1, "Leave", "Active")</f>
        <v>Active</v>
      </c>
    </row>
    <row r="3711" spans="1:11" x14ac:dyDescent="0.25">
      <c r="A3711" t="str" cm="1">
        <f t="array" ref="A3711">"EMP" &amp; TEXT(ROW() - ROW(employee[#Headers]), "0000")</f>
        <v>EMP3710</v>
      </c>
      <c r="B3711" t="s">
        <v>9</v>
      </c>
      <c r="C3711">
        <v>2015</v>
      </c>
      <c r="D3711" t="s">
        <v>10</v>
      </c>
      <c r="E3711">
        <v>3</v>
      </c>
      <c r="F3711">
        <v>36</v>
      </c>
      <c r="G3711" t="s">
        <v>11</v>
      </c>
      <c r="H3711" t="s">
        <v>12</v>
      </c>
      <c r="I3711">
        <v>3</v>
      </c>
      <c r="J3711">
        <v>0</v>
      </c>
      <c r="K3711" t="str">
        <f>IF(employee[[#This Row],[LeaveOrNot]]=1, "Leave", "Active")</f>
        <v>Active</v>
      </c>
    </row>
    <row r="3712" spans="1:11" x14ac:dyDescent="0.25">
      <c r="A3712" t="str" cm="1">
        <f t="array" ref="A3712">"EMP" &amp; TEXT(ROW() - ROW(employee[#Headers]), "0000")</f>
        <v>EMP3711</v>
      </c>
      <c r="B3712" t="s">
        <v>9</v>
      </c>
      <c r="C3712">
        <v>2017</v>
      </c>
      <c r="D3712" t="s">
        <v>13</v>
      </c>
      <c r="E3712">
        <v>2</v>
      </c>
      <c r="F3712">
        <v>33</v>
      </c>
      <c r="G3712" t="s">
        <v>11</v>
      </c>
      <c r="H3712" t="s">
        <v>12</v>
      </c>
      <c r="I3712">
        <v>3</v>
      </c>
      <c r="J3712">
        <v>0</v>
      </c>
      <c r="K3712" t="str">
        <f>IF(employee[[#This Row],[LeaveOrNot]]=1, "Leave", "Active")</f>
        <v>Active</v>
      </c>
    </row>
    <row r="3713" spans="1:11" x14ac:dyDescent="0.25">
      <c r="A3713" t="str" cm="1">
        <f t="array" ref="A3713">"EMP" &amp; TEXT(ROW() - ROW(employee[#Headers]), "0000")</f>
        <v>EMP3712</v>
      </c>
      <c r="B3713" t="s">
        <v>16</v>
      </c>
      <c r="C3713">
        <v>2018</v>
      </c>
      <c r="D3713" t="s">
        <v>15</v>
      </c>
      <c r="E3713">
        <v>3</v>
      </c>
      <c r="F3713">
        <v>38</v>
      </c>
      <c r="G3713" t="s">
        <v>11</v>
      </c>
      <c r="H3713" t="s">
        <v>12</v>
      </c>
      <c r="I3713">
        <v>2</v>
      </c>
      <c r="J3713">
        <v>1</v>
      </c>
      <c r="K3713" t="str">
        <f>IF(employee[[#This Row],[LeaveOrNot]]=1, "Leave", "Active")</f>
        <v>Leave</v>
      </c>
    </row>
    <row r="3714" spans="1:11" x14ac:dyDescent="0.25">
      <c r="A3714" t="str" cm="1">
        <f t="array" ref="A3714">"EMP" &amp; TEXT(ROW() - ROW(employee[#Headers]), "0000")</f>
        <v>EMP3713</v>
      </c>
      <c r="B3714" t="s">
        <v>18</v>
      </c>
      <c r="C3714">
        <v>2013</v>
      </c>
      <c r="D3714" t="s">
        <v>15</v>
      </c>
      <c r="E3714">
        <v>3</v>
      </c>
      <c r="F3714">
        <v>35</v>
      </c>
      <c r="G3714" t="s">
        <v>14</v>
      </c>
      <c r="H3714" t="s">
        <v>17</v>
      </c>
      <c r="I3714">
        <v>3</v>
      </c>
      <c r="J3714">
        <v>1</v>
      </c>
      <c r="K3714" t="str">
        <f>IF(employee[[#This Row],[LeaveOrNot]]=1, "Leave", "Active")</f>
        <v>Leave</v>
      </c>
    </row>
    <row r="3715" spans="1:11" x14ac:dyDescent="0.25">
      <c r="A3715" t="str" cm="1">
        <f t="array" ref="A3715">"EMP" &amp; TEXT(ROW() - ROW(employee[#Headers]), "0000")</f>
        <v>EMP3714</v>
      </c>
      <c r="B3715" t="s">
        <v>9</v>
      </c>
      <c r="C3715">
        <v>2015</v>
      </c>
      <c r="D3715" t="s">
        <v>15</v>
      </c>
      <c r="E3715">
        <v>2</v>
      </c>
      <c r="F3715">
        <v>37</v>
      </c>
      <c r="G3715" t="s">
        <v>14</v>
      </c>
      <c r="H3715" t="s">
        <v>12</v>
      </c>
      <c r="I3715">
        <v>3</v>
      </c>
      <c r="J3715">
        <v>1</v>
      </c>
      <c r="K3715" t="str">
        <f>IF(employee[[#This Row],[LeaveOrNot]]=1, "Leave", "Active")</f>
        <v>Leave</v>
      </c>
    </row>
    <row r="3716" spans="1:11" x14ac:dyDescent="0.25">
      <c r="A3716" t="str" cm="1">
        <f t="array" ref="A3716">"EMP" &amp; TEXT(ROW() - ROW(employee[#Headers]), "0000")</f>
        <v>EMP3715</v>
      </c>
      <c r="B3716" t="s">
        <v>9</v>
      </c>
      <c r="C3716">
        <v>2017</v>
      </c>
      <c r="D3716" t="s">
        <v>10</v>
      </c>
      <c r="E3716">
        <v>3</v>
      </c>
      <c r="F3716">
        <v>31</v>
      </c>
      <c r="G3716" t="s">
        <v>11</v>
      </c>
      <c r="H3716" t="s">
        <v>12</v>
      </c>
      <c r="I3716">
        <v>0</v>
      </c>
      <c r="J3716">
        <v>0</v>
      </c>
      <c r="K3716" t="str">
        <f>IF(employee[[#This Row],[LeaveOrNot]]=1, "Leave", "Active")</f>
        <v>Active</v>
      </c>
    </row>
    <row r="3717" spans="1:11" x14ac:dyDescent="0.25">
      <c r="A3717" t="str" cm="1">
        <f t="array" ref="A3717">"EMP" &amp; TEXT(ROW() - ROW(employee[#Headers]), "0000")</f>
        <v>EMP3716</v>
      </c>
      <c r="B3717" t="s">
        <v>9</v>
      </c>
      <c r="C3717">
        <v>2017</v>
      </c>
      <c r="D3717" t="s">
        <v>13</v>
      </c>
      <c r="E3717">
        <v>2</v>
      </c>
      <c r="F3717">
        <v>40</v>
      </c>
      <c r="G3717" t="s">
        <v>14</v>
      </c>
      <c r="H3717" t="s">
        <v>12</v>
      </c>
      <c r="I3717">
        <v>2</v>
      </c>
      <c r="J3717">
        <v>1</v>
      </c>
      <c r="K3717" t="str">
        <f>IF(employee[[#This Row],[LeaveOrNot]]=1, "Leave", "Active")</f>
        <v>Leave</v>
      </c>
    </row>
    <row r="3718" spans="1:11" x14ac:dyDescent="0.25">
      <c r="A3718" t="str" cm="1">
        <f t="array" ref="A3718">"EMP" &amp; TEXT(ROW() - ROW(employee[#Headers]), "0000")</f>
        <v>EMP3717</v>
      </c>
      <c r="B3718" t="s">
        <v>9</v>
      </c>
      <c r="C3718">
        <v>2015</v>
      </c>
      <c r="D3718" t="s">
        <v>13</v>
      </c>
      <c r="E3718">
        <v>3</v>
      </c>
      <c r="F3718">
        <v>32</v>
      </c>
      <c r="G3718" t="s">
        <v>14</v>
      </c>
      <c r="H3718" t="s">
        <v>12</v>
      </c>
      <c r="I3718">
        <v>3</v>
      </c>
      <c r="J3718">
        <v>1</v>
      </c>
      <c r="K3718" t="str">
        <f>IF(employee[[#This Row],[LeaveOrNot]]=1, "Leave", "Active")</f>
        <v>Leave</v>
      </c>
    </row>
    <row r="3719" spans="1:11" x14ac:dyDescent="0.25">
      <c r="A3719" t="str" cm="1">
        <f t="array" ref="A3719">"EMP" &amp; TEXT(ROW() - ROW(employee[#Headers]), "0000")</f>
        <v>EMP3718</v>
      </c>
      <c r="B3719" t="s">
        <v>9</v>
      </c>
      <c r="C3719">
        <v>2015</v>
      </c>
      <c r="D3719" t="s">
        <v>10</v>
      </c>
      <c r="E3719">
        <v>3</v>
      </c>
      <c r="F3719">
        <v>35</v>
      </c>
      <c r="G3719" t="s">
        <v>11</v>
      </c>
      <c r="H3719" t="s">
        <v>17</v>
      </c>
      <c r="I3719">
        <v>2</v>
      </c>
      <c r="J3719">
        <v>0</v>
      </c>
      <c r="K3719" t="str">
        <f>IF(employee[[#This Row],[LeaveOrNot]]=1, "Leave", "Active")</f>
        <v>Active</v>
      </c>
    </row>
    <row r="3720" spans="1:11" x14ac:dyDescent="0.25">
      <c r="A3720" t="str" cm="1">
        <f t="array" ref="A3720">"EMP" &amp; TEXT(ROW() - ROW(employee[#Headers]), "0000")</f>
        <v>EMP3719</v>
      </c>
      <c r="B3720" t="s">
        <v>9</v>
      </c>
      <c r="C3720">
        <v>2012</v>
      </c>
      <c r="D3720" t="s">
        <v>10</v>
      </c>
      <c r="E3720">
        <v>3</v>
      </c>
      <c r="F3720">
        <v>38</v>
      </c>
      <c r="G3720" t="s">
        <v>11</v>
      </c>
      <c r="H3720" t="s">
        <v>17</v>
      </c>
      <c r="I3720">
        <v>0</v>
      </c>
      <c r="J3720">
        <v>0</v>
      </c>
      <c r="K3720" t="str">
        <f>IF(employee[[#This Row],[LeaveOrNot]]=1, "Leave", "Active")</f>
        <v>Active</v>
      </c>
    </row>
    <row r="3721" spans="1:11" x14ac:dyDescent="0.25">
      <c r="A3721" t="str" cm="1">
        <f t="array" ref="A3721">"EMP" &amp; TEXT(ROW() - ROW(employee[#Headers]), "0000")</f>
        <v>EMP3720</v>
      </c>
      <c r="B3721" t="s">
        <v>9</v>
      </c>
      <c r="C3721">
        <v>2015</v>
      </c>
      <c r="D3721" t="s">
        <v>13</v>
      </c>
      <c r="E3721">
        <v>2</v>
      </c>
      <c r="F3721">
        <v>36</v>
      </c>
      <c r="G3721" t="s">
        <v>14</v>
      </c>
      <c r="H3721" t="s">
        <v>12</v>
      </c>
      <c r="I3721">
        <v>0</v>
      </c>
      <c r="J3721">
        <v>1</v>
      </c>
      <c r="K3721" t="str">
        <f>IF(employee[[#This Row],[LeaveOrNot]]=1, "Leave", "Active")</f>
        <v>Leave</v>
      </c>
    </row>
    <row r="3722" spans="1:11" x14ac:dyDescent="0.25">
      <c r="A3722" t="str" cm="1">
        <f t="array" ref="A3722">"EMP" &amp; TEXT(ROW() - ROW(employee[#Headers]), "0000")</f>
        <v>EMP3721</v>
      </c>
      <c r="B3722" t="s">
        <v>16</v>
      </c>
      <c r="C3722">
        <v>2015</v>
      </c>
      <c r="D3722" t="s">
        <v>13</v>
      </c>
      <c r="E3722">
        <v>3</v>
      </c>
      <c r="F3722">
        <v>36</v>
      </c>
      <c r="G3722" t="s">
        <v>11</v>
      </c>
      <c r="H3722" t="s">
        <v>12</v>
      </c>
      <c r="I3722">
        <v>3</v>
      </c>
      <c r="J3722">
        <v>0</v>
      </c>
      <c r="K3722" t="str">
        <f>IF(employee[[#This Row],[LeaveOrNot]]=1, "Leave", "Active")</f>
        <v>Active</v>
      </c>
    </row>
    <row r="3723" spans="1:11" x14ac:dyDescent="0.25">
      <c r="A3723" t="str" cm="1">
        <f t="array" ref="A3723">"EMP" &amp; TEXT(ROW() - ROW(employee[#Headers]), "0000")</f>
        <v>EMP3722</v>
      </c>
      <c r="B3723" t="s">
        <v>16</v>
      </c>
      <c r="C3723">
        <v>2014</v>
      </c>
      <c r="D3723" t="s">
        <v>15</v>
      </c>
      <c r="E3723">
        <v>3</v>
      </c>
      <c r="F3723">
        <v>32</v>
      </c>
      <c r="G3723" t="s">
        <v>14</v>
      </c>
      <c r="H3723" t="s">
        <v>12</v>
      </c>
      <c r="I3723">
        <v>5</v>
      </c>
      <c r="J3723">
        <v>0</v>
      </c>
      <c r="K3723" t="str">
        <f>IF(employee[[#This Row],[LeaveOrNot]]=1, "Leave", "Active")</f>
        <v>Active</v>
      </c>
    </row>
    <row r="3724" spans="1:11" x14ac:dyDescent="0.25">
      <c r="A3724" t="str" cm="1">
        <f t="array" ref="A3724">"EMP" &amp; TEXT(ROW() - ROW(employee[#Headers]), "0000")</f>
        <v>EMP3723</v>
      </c>
      <c r="B3724" t="s">
        <v>9</v>
      </c>
      <c r="C3724">
        <v>2018</v>
      </c>
      <c r="D3724" t="s">
        <v>13</v>
      </c>
      <c r="E3724">
        <v>2</v>
      </c>
      <c r="F3724">
        <v>37</v>
      </c>
      <c r="G3724" t="s">
        <v>14</v>
      </c>
      <c r="H3724" t="s">
        <v>12</v>
      </c>
      <c r="I3724">
        <v>0</v>
      </c>
      <c r="J3724">
        <v>1</v>
      </c>
      <c r="K3724" t="str">
        <f>IF(employee[[#This Row],[LeaveOrNot]]=1, "Leave", "Active")</f>
        <v>Leave</v>
      </c>
    </row>
    <row r="3725" spans="1:11" x14ac:dyDescent="0.25">
      <c r="A3725" t="str" cm="1">
        <f t="array" ref="A3725">"EMP" &amp; TEXT(ROW() - ROW(employee[#Headers]), "0000")</f>
        <v>EMP3724</v>
      </c>
      <c r="B3725" t="s">
        <v>9</v>
      </c>
      <c r="C3725">
        <v>2018</v>
      </c>
      <c r="D3725" t="s">
        <v>13</v>
      </c>
      <c r="E3725">
        <v>3</v>
      </c>
      <c r="F3725">
        <v>35</v>
      </c>
      <c r="G3725" t="s">
        <v>14</v>
      </c>
      <c r="H3725" t="s">
        <v>12</v>
      </c>
      <c r="I3725">
        <v>0</v>
      </c>
      <c r="J3725">
        <v>1</v>
      </c>
      <c r="K3725" t="str">
        <f>IF(employee[[#This Row],[LeaveOrNot]]=1, "Leave", "Active")</f>
        <v>Leave</v>
      </c>
    </row>
    <row r="3726" spans="1:11" x14ac:dyDescent="0.25">
      <c r="A3726" t="str" cm="1">
        <f t="array" ref="A3726">"EMP" &amp; TEXT(ROW() - ROW(employee[#Headers]), "0000")</f>
        <v>EMP3725</v>
      </c>
      <c r="B3726" t="s">
        <v>9</v>
      </c>
      <c r="C3726">
        <v>2015</v>
      </c>
      <c r="D3726" t="s">
        <v>13</v>
      </c>
      <c r="E3726">
        <v>1</v>
      </c>
      <c r="F3726">
        <v>36</v>
      </c>
      <c r="G3726" t="s">
        <v>14</v>
      </c>
      <c r="H3726" t="s">
        <v>12</v>
      </c>
      <c r="I3726">
        <v>4</v>
      </c>
      <c r="J3726">
        <v>1</v>
      </c>
      <c r="K3726" t="str">
        <f>IF(employee[[#This Row],[LeaveOrNot]]=1, "Leave", "Active")</f>
        <v>Leave</v>
      </c>
    </row>
    <row r="3727" spans="1:11" x14ac:dyDescent="0.25">
      <c r="A3727" t="str" cm="1">
        <f t="array" ref="A3727">"EMP" &amp; TEXT(ROW() - ROW(employee[#Headers]), "0000")</f>
        <v>EMP3726</v>
      </c>
      <c r="B3727" t="s">
        <v>9</v>
      </c>
      <c r="C3727">
        <v>2015</v>
      </c>
      <c r="D3727" t="s">
        <v>15</v>
      </c>
      <c r="E3727">
        <v>2</v>
      </c>
      <c r="F3727">
        <v>34</v>
      </c>
      <c r="G3727" t="s">
        <v>14</v>
      </c>
      <c r="H3727" t="s">
        <v>12</v>
      </c>
      <c r="I3727">
        <v>5</v>
      </c>
      <c r="J3727">
        <v>1</v>
      </c>
      <c r="K3727" t="str">
        <f>IF(employee[[#This Row],[LeaveOrNot]]=1, "Leave", "Active")</f>
        <v>Leave</v>
      </c>
    </row>
    <row r="3728" spans="1:11" x14ac:dyDescent="0.25">
      <c r="A3728" t="str" cm="1">
        <f t="array" ref="A3728">"EMP" &amp; TEXT(ROW() - ROW(employee[#Headers]), "0000")</f>
        <v>EMP3727</v>
      </c>
      <c r="B3728" t="s">
        <v>16</v>
      </c>
      <c r="C3728">
        <v>2017</v>
      </c>
      <c r="D3728" t="s">
        <v>15</v>
      </c>
      <c r="E3728">
        <v>2</v>
      </c>
      <c r="F3728">
        <v>35</v>
      </c>
      <c r="G3728" t="s">
        <v>14</v>
      </c>
      <c r="H3728" t="s">
        <v>12</v>
      </c>
      <c r="I3728">
        <v>0</v>
      </c>
      <c r="J3728">
        <v>0</v>
      </c>
      <c r="K3728" t="str">
        <f>IF(employee[[#This Row],[LeaveOrNot]]=1, "Leave", "Active")</f>
        <v>Active</v>
      </c>
    </row>
    <row r="3729" spans="1:11" x14ac:dyDescent="0.25">
      <c r="A3729" t="str" cm="1">
        <f t="array" ref="A3729">"EMP" &amp; TEXT(ROW() - ROW(employee[#Headers]), "0000")</f>
        <v>EMP3728</v>
      </c>
      <c r="B3729" t="s">
        <v>16</v>
      </c>
      <c r="C3729">
        <v>2017</v>
      </c>
      <c r="D3729" t="s">
        <v>15</v>
      </c>
      <c r="E3729">
        <v>2</v>
      </c>
      <c r="F3729">
        <v>38</v>
      </c>
      <c r="G3729" t="s">
        <v>14</v>
      </c>
      <c r="H3729" t="s">
        <v>12</v>
      </c>
      <c r="I3729">
        <v>5</v>
      </c>
      <c r="J3729">
        <v>0</v>
      </c>
      <c r="K3729" t="str">
        <f>IF(employee[[#This Row],[LeaveOrNot]]=1, "Leave", "Active")</f>
        <v>Active</v>
      </c>
    </row>
    <row r="3730" spans="1:11" x14ac:dyDescent="0.25">
      <c r="A3730" t="str" cm="1">
        <f t="array" ref="A3730">"EMP" &amp; TEXT(ROW() - ROW(employee[#Headers]), "0000")</f>
        <v>EMP3729</v>
      </c>
      <c r="B3730" t="s">
        <v>9</v>
      </c>
      <c r="C3730">
        <v>2015</v>
      </c>
      <c r="D3730" t="s">
        <v>13</v>
      </c>
      <c r="E3730">
        <v>2</v>
      </c>
      <c r="F3730">
        <v>39</v>
      </c>
      <c r="G3730" t="s">
        <v>14</v>
      </c>
      <c r="H3730" t="s">
        <v>12</v>
      </c>
      <c r="I3730">
        <v>5</v>
      </c>
      <c r="J3730">
        <v>1</v>
      </c>
      <c r="K3730" t="str">
        <f>IF(employee[[#This Row],[LeaveOrNot]]=1, "Leave", "Active")</f>
        <v>Leave</v>
      </c>
    </row>
    <row r="3731" spans="1:11" x14ac:dyDescent="0.25">
      <c r="A3731" t="str" cm="1">
        <f t="array" ref="A3731">"EMP" &amp; TEXT(ROW() - ROW(employee[#Headers]), "0000")</f>
        <v>EMP3730</v>
      </c>
      <c r="B3731" t="s">
        <v>9</v>
      </c>
      <c r="C3731">
        <v>2012</v>
      </c>
      <c r="D3731" t="s">
        <v>13</v>
      </c>
      <c r="E3731">
        <v>2</v>
      </c>
      <c r="F3731">
        <v>32</v>
      </c>
      <c r="G3731" t="s">
        <v>14</v>
      </c>
      <c r="H3731" t="s">
        <v>12</v>
      </c>
      <c r="I3731">
        <v>5</v>
      </c>
      <c r="J3731">
        <v>1</v>
      </c>
      <c r="K3731" t="str">
        <f>IF(employee[[#This Row],[LeaveOrNot]]=1, "Leave", "Active")</f>
        <v>Leave</v>
      </c>
    </row>
    <row r="3732" spans="1:11" x14ac:dyDescent="0.25">
      <c r="A3732" t="str" cm="1">
        <f t="array" ref="A3732">"EMP" &amp; TEXT(ROW() - ROW(employee[#Headers]), "0000")</f>
        <v>EMP3731</v>
      </c>
      <c r="B3732" t="s">
        <v>9</v>
      </c>
      <c r="C3732">
        <v>2015</v>
      </c>
      <c r="D3732" t="s">
        <v>10</v>
      </c>
      <c r="E3732">
        <v>3</v>
      </c>
      <c r="F3732">
        <v>39</v>
      </c>
      <c r="G3732" t="s">
        <v>11</v>
      </c>
      <c r="H3732" t="s">
        <v>12</v>
      </c>
      <c r="I3732">
        <v>2</v>
      </c>
      <c r="J3732">
        <v>0</v>
      </c>
      <c r="K3732" t="str">
        <f>IF(employee[[#This Row],[LeaveOrNot]]=1, "Leave", "Active")</f>
        <v>Active</v>
      </c>
    </row>
    <row r="3733" spans="1:11" x14ac:dyDescent="0.25">
      <c r="A3733" t="str" cm="1">
        <f t="array" ref="A3733">"EMP" &amp; TEXT(ROW() - ROW(employee[#Headers]), "0000")</f>
        <v>EMP3732</v>
      </c>
      <c r="B3733" t="s">
        <v>9</v>
      </c>
      <c r="C3733">
        <v>2015</v>
      </c>
      <c r="D3733" t="s">
        <v>10</v>
      </c>
      <c r="E3733">
        <v>3</v>
      </c>
      <c r="F3733">
        <v>39</v>
      </c>
      <c r="G3733" t="s">
        <v>11</v>
      </c>
      <c r="H3733" t="s">
        <v>12</v>
      </c>
      <c r="I3733">
        <v>2</v>
      </c>
      <c r="J3733">
        <v>1</v>
      </c>
      <c r="K3733" t="str">
        <f>IF(employee[[#This Row],[LeaveOrNot]]=1, "Leave", "Active")</f>
        <v>Leave</v>
      </c>
    </row>
    <row r="3734" spans="1:11" x14ac:dyDescent="0.25">
      <c r="A3734" t="str" cm="1">
        <f t="array" ref="A3734">"EMP" &amp; TEXT(ROW() - ROW(employee[#Headers]), "0000")</f>
        <v>EMP3733</v>
      </c>
      <c r="B3734" t="s">
        <v>16</v>
      </c>
      <c r="C3734">
        <v>2017</v>
      </c>
      <c r="D3734" t="s">
        <v>13</v>
      </c>
      <c r="E3734">
        <v>2</v>
      </c>
      <c r="F3734">
        <v>37</v>
      </c>
      <c r="G3734" t="s">
        <v>11</v>
      </c>
      <c r="H3734" t="s">
        <v>12</v>
      </c>
      <c r="I3734">
        <v>2</v>
      </c>
      <c r="J3734">
        <v>0</v>
      </c>
      <c r="K3734" t="str">
        <f>IF(employee[[#This Row],[LeaveOrNot]]=1, "Leave", "Active")</f>
        <v>Active</v>
      </c>
    </row>
    <row r="3735" spans="1:11" x14ac:dyDescent="0.25">
      <c r="A3735" t="str" cm="1">
        <f t="array" ref="A3735">"EMP" &amp; TEXT(ROW() - ROW(employee[#Headers]), "0000")</f>
        <v>EMP3734</v>
      </c>
      <c r="B3735" t="s">
        <v>9</v>
      </c>
      <c r="C3735">
        <v>2015</v>
      </c>
      <c r="D3735" t="s">
        <v>10</v>
      </c>
      <c r="E3735">
        <v>3</v>
      </c>
      <c r="F3735">
        <v>32</v>
      </c>
      <c r="G3735" t="s">
        <v>14</v>
      </c>
      <c r="H3735" t="s">
        <v>12</v>
      </c>
      <c r="I3735">
        <v>5</v>
      </c>
      <c r="J3735">
        <v>0</v>
      </c>
      <c r="K3735" t="str">
        <f>IF(employee[[#This Row],[LeaveOrNot]]=1, "Leave", "Active")</f>
        <v>Active</v>
      </c>
    </row>
    <row r="3736" spans="1:11" x14ac:dyDescent="0.25">
      <c r="A3736" t="str" cm="1">
        <f t="array" ref="A3736">"EMP" &amp; TEXT(ROW() - ROW(employee[#Headers]), "0000")</f>
        <v>EMP3735</v>
      </c>
      <c r="B3736" t="s">
        <v>9</v>
      </c>
      <c r="C3736">
        <v>2017</v>
      </c>
      <c r="D3736" t="s">
        <v>15</v>
      </c>
      <c r="E3736">
        <v>2</v>
      </c>
      <c r="F3736">
        <v>38</v>
      </c>
      <c r="G3736" t="s">
        <v>11</v>
      </c>
      <c r="H3736" t="s">
        <v>12</v>
      </c>
      <c r="I3736">
        <v>0</v>
      </c>
      <c r="J3736">
        <v>0</v>
      </c>
      <c r="K3736" t="str">
        <f>IF(employee[[#This Row],[LeaveOrNot]]=1, "Leave", "Active")</f>
        <v>Active</v>
      </c>
    </row>
    <row r="3737" spans="1:11" x14ac:dyDescent="0.25">
      <c r="A3737" t="str" cm="1">
        <f t="array" ref="A3737">"EMP" &amp; TEXT(ROW() - ROW(employee[#Headers]), "0000")</f>
        <v>EMP3736</v>
      </c>
      <c r="B3737" t="s">
        <v>9</v>
      </c>
      <c r="C3737">
        <v>2012</v>
      </c>
      <c r="D3737" t="s">
        <v>13</v>
      </c>
      <c r="E3737">
        <v>2</v>
      </c>
      <c r="F3737">
        <v>36</v>
      </c>
      <c r="G3737" t="s">
        <v>14</v>
      </c>
      <c r="H3737" t="s">
        <v>12</v>
      </c>
      <c r="I3737">
        <v>5</v>
      </c>
      <c r="J3737">
        <v>1</v>
      </c>
      <c r="K3737" t="str">
        <f>IF(employee[[#This Row],[LeaveOrNot]]=1, "Leave", "Active")</f>
        <v>Leave</v>
      </c>
    </row>
    <row r="3738" spans="1:11" x14ac:dyDescent="0.25">
      <c r="A3738" t="str" cm="1">
        <f t="array" ref="A3738">"EMP" &amp; TEXT(ROW() - ROW(employee[#Headers]), "0000")</f>
        <v>EMP3737</v>
      </c>
      <c r="B3738" t="s">
        <v>16</v>
      </c>
      <c r="C3738">
        <v>2016</v>
      </c>
      <c r="D3738" t="s">
        <v>10</v>
      </c>
      <c r="E3738">
        <v>1</v>
      </c>
      <c r="F3738">
        <v>37</v>
      </c>
      <c r="G3738" t="s">
        <v>11</v>
      </c>
      <c r="H3738" t="s">
        <v>12</v>
      </c>
      <c r="I3738">
        <v>2</v>
      </c>
      <c r="J3738">
        <v>1</v>
      </c>
      <c r="K3738" t="str">
        <f>IF(employee[[#This Row],[LeaveOrNot]]=1, "Leave", "Active")</f>
        <v>Leave</v>
      </c>
    </row>
    <row r="3739" spans="1:11" x14ac:dyDescent="0.25">
      <c r="A3739" t="str" cm="1">
        <f t="array" ref="A3739">"EMP" &amp; TEXT(ROW() - ROW(employee[#Headers]), "0000")</f>
        <v>EMP3738</v>
      </c>
      <c r="B3739" t="s">
        <v>9</v>
      </c>
      <c r="C3739">
        <v>2017</v>
      </c>
      <c r="D3739" t="s">
        <v>13</v>
      </c>
      <c r="E3739">
        <v>3</v>
      </c>
      <c r="F3739">
        <v>32</v>
      </c>
      <c r="G3739" t="s">
        <v>11</v>
      </c>
      <c r="H3739" t="s">
        <v>12</v>
      </c>
      <c r="I3739">
        <v>4</v>
      </c>
      <c r="J3739">
        <v>0</v>
      </c>
      <c r="K3739" t="str">
        <f>IF(employee[[#This Row],[LeaveOrNot]]=1, "Leave", "Active")</f>
        <v>Active</v>
      </c>
    </row>
    <row r="3740" spans="1:11" x14ac:dyDescent="0.25">
      <c r="A3740" t="str" cm="1">
        <f t="array" ref="A3740">"EMP" &amp; TEXT(ROW() - ROW(employee[#Headers]), "0000")</f>
        <v>EMP3739</v>
      </c>
      <c r="B3740" t="s">
        <v>16</v>
      </c>
      <c r="C3740">
        <v>2017</v>
      </c>
      <c r="D3740" t="s">
        <v>15</v>
      </c>
      <c r="E3740">
        <v>3</v>
      </c>
      <c r="F3740">
        <v>37</v>
      </c>
      <c r="G3740" t="s">
        <v>11</v>
      </c>
      <c r="H3740" t="s">
        <v>12</v>
      </c>
      <c r="I3740">
        <v>2</v>
      </c>
      <c r="J3740">
        <v>0</v>
      </c>
      <c r="K3740" t="str">
        <f>IF(employee[[#This Row],[LeaveOrNot]]=1, "Leave", "Active")</f>
        <v>Active</v>
      </c>
    </row>
    <row r="3741" spans="1:11" x14ac:dyDescent="0.25">
      <c r="A3741" t="str" cm="1">
        <f t="array" ref="A3741">"EMP" &amp; TEXT(ROW() - ROW(employee[#Headers]), "0000")</f>
        <v>EMP3740</v>
      </c>
      <c r="B3741" t="s">
        <v>9</v>
      </c>
      <c r="C3741">
        <v>2016</v>
      </c>
      <c r="D3741" t="s">
        <v>15</v>
      </c>
      <c r="E3741">
        <v>3</v>
      </c>
      <c r="F3741">
        <v>33</v>
      </c>
      <c r="G3741" t="s">
        <v>11</v>
      </c>
      <c r="H3741" t="s">
        <v>12</v>
      </c>
      <c r="I3741">
        <v>2</v>
      </c>
      <c r="J3741">
        <v>0</v>
      </c>
      <c r="K3741" t="str">
        <f>IF(employee[[#This Row],[LeaveOrNot]]=1, "Leave", "Active")</f>
        <v>Active</v>
      </c>
    </row>
    <row r="3742" spans="1:11" x14ac:dyDescent="0.25">
      <c r="A3742" t="str" cm="1">
        <f t="array" ref="A3742">"EMP" &amp; TEXT(ROW() - ROW(employee[#Headers]), "0000")</f>
        <v>EMP3741</v>
      </c>
      <c r="B3742" t="s">
        <v>9</v>
      </c>
      <c r="C3742">
        <v>2016</v>
      </c>
      <c r="D3742" t="s">
        <v>10</v>
      </c>
      <c r="E3742">
        <v>3</v>
      </c>
      <c r="F3742">
        <v>39</v>
      </c>
      <c r="G3742" t="s">
        <v>11</v>
      </c>
      <c r="H3742" t="s">
        <v>12</v>
      </c>
      <c r="I3742">
        <v>4</v>
      </c>
      <c r="J3742">
        <v>0</v>
      </c>
      <c r="K3742" t="str">
        <f>IF(employee[[#This Row],[LeaveOrNot]]=1, "Leave", "Active")</f>
        <v>Active</v>
      </c>
    </row>
    <row r="3743" spans="1:11" x14ac:dyDescent="0.25">
      <c r="A3743" t="str" cm="1">
        <f t="array" ref="A3743">"EMP" &amp; TEXT(ROW() - ROW(employee[#Headers]), "0000")</f>
        <v>EMP3742</v>
      </c>
      <c r="B3743" t="s">
        <v>9</v>
      </c>
      <c r="C3743">
        <v>2012</v>
      </c>
      <c r="D3743" t="s">
        <v>10</v>
      </c>
      <c r="E3743">
        <v>3</v>
      </c>
      <c r="F3743">
        <v>35</v>
      </c>
      <c r="G3743" t="s">
        <v>11</v>
      </c>
      <c r="H3743" t="s">
        <v>12</v>
      </c>
      <c r="I3743">
        <v>1</v>
      </c>
      <c r="J3743">
        <v>1</v>
      </c>
      <c r="K3743" t="str">
        <f>IF(employee[[#This Row],[LeaveOrNot]]=1, "Leave", "Active")</f>
        <v>Leave</v>
      </c>
    </row>
    <row r="3744" spans="1:11" x14ac:dyDescent="0.25">
      <c r="A3744" t="str" cm="1">
        <f t="array" ref="A3744">"EMP" &amp; TEXT(ROW() - ROW(employee[#Headers]), "0000")</f>
        <v>EMP3743</v>
      </c>
      <c r="B3744" t="s">
        <v>16</v>
      </c>
      <c r="C3744">
        <v>2015</v>
      </c>
      <c r="D3744" t="s">
        <v>13</v>
      </c>
      <c r="E3744">
        <v>3</v>
      </c>
      <c r="F3744">
        <v>39</v>
      </c>
      <c r="G3744" t="s">
        <v>11</v>
      </c>
      <c r="H3744" t="s">
        <v>12</v>
      </c>
      <c r="I3744">
        <v>5</v>
      </c>
      <c r="J3744">
        <v>0</v>
      </c>
      <c r="K3744" t="str">
        <f>IF(employee[[#This Row],[LeaveOrNot]]=1, "Leave", "Active")</f>
        <v>Active</v>
      </c>
    </row>
    <row r="3745" spans="1:11" x14ac:dyDescent="0.25">
      <c r="A3745" t="str" cm="1">
        <f t="array" ref="A3745">"EMP" &amp; TEXT(ROW() - ROW(employee[#Headers]), "0000")</f>
        <v>EMP3744</v>
      </c>
      <c r="B3745" t="s">
        <v>9</v>
      </c>
      <c r="C3745">
        <v>2015</v>
      </c>
      <c r="D3745" t="s">
        <v>10</v>
      </c>
      <c r="E3745">
        <v>3</v>
      </c>
      <c r="F3745">
        <v>34</v>
      </c>
      <c r="G3745" t="s">
        <v>11</v>
      </c>
      <c r="H3745" t="s">
        <v>12</v>
      </c>
      <c r="I3745">
        <v>0</v>
      </c>
      <c r="J3745">
        <v>0</v>
      </c>
      <c r="K3745" t="str">
        <f>IF(employee[[#This Row],[LeaveOrNot]]=1, "Leave", "Active")</f>
        <v>Active</v>
      </c>
    </row>
    <row r="3746" spans="1:11" x14ac:dyDescent="0.25">
      <c r="A3746" t="str" cm="1">
        <f t="array" ref="A3746">"EMP" &amp; TEXT(ROW() - ROW(employee[#Headers]), "0000")</f>
        <v>EMP3745</v>
      </c>
      <c r="B3746" t="s">
        <v>16</v>
      </c>
      <c r="C3746">
        <v>2017</v>
      </c>
      <c r="D3746" t="s">
        <v>15</v>
      </c>
      <c r="E3746">
        <v>2</v>
      </c>
      <c r="F3746">
        <v>33</v>
      </c>
      <c r="G3746" t="s">
        <v>11</v>
      </c>
      <c r="H3746" t="s">
        <v>12</v>
      </c>
      <c r="I3746">
        <v>4</v>
      </c>
      <c r="J3746">
        <v>0</v>
      </c>
      <c r="K3746" t="str">
        <f>IF(employee[[#This Row],[LeaveOrNot]]=1, "Leave", "Active")</f>
        <v>Active</v>
      </c>
    </row>
    <row r="3747" spans="1:11" x14ac:dyDescent="0.25">
      <c r="A3747" t="str" cm="1">
        <f t="array" ref="A3747">"EMP" &amp; TEXT(ROW() - ROW(employee[#Headers]), "0000")</f>
        <v>EMP3746</v>
      </c>
      <c r="B3747" t="s">
        <v>9</v>
      </c>
      <c r="C3747">
        <v>2012</v>
      </c>
      <c r="D3747" t="s">
        <v>10</v>
      </c>
      <c r="E3747">
        <v>3</v>
      </c>
      <c r="F3747">
        <v>33</v>
      </c>
      <c r="G3747" t="s">
        <v>11</v>
      </c>
      <c r="H3747" t="s">
        <v>12</v>
      </c>
      <c r="I3747">
        <v>1</v>
      </c>
      <c r="J3747">
        <v>0</v>
      </c>
      <c r="K3747" t="str">
        <f>IF(employee[[#This Row],[LeaveOrNot]]=1, "Leave", "Active")</f>
        <v>Active</v>
      </c>
    </row>
    <row r="3748" spans="1:11" x14ac:dyDescent="0.25">
      <c r="A3748" t="str" cm="1">
        <f t="array" ref="A3748">"EMP" &amp; TEXT(ROW() - ROW(employee[#Headers]), "0000")</f>
        <v>EMP3747</v>
      </c>
      <c r="B3748" t="s">
        <v>9</v>
      </c>
      <c r="C3748">
        <v>2015</v>
      </c>
      <c r="D3748" t="s">
        <v>15</v>
      </c>
      <c r="E3748">
        <v>3</v>
      </c>
      <c r="F3748">
        <v>31</v>
      </c>
      <c r="G3748" t="s">
        <v>11</v>
      </c>
      <c r="H3748" t="s">
        <v>12</v>
      </c>
      <c r="I3748">
        <v>0</v>
      </c>
      <c r="J3748">
        <v>0</v>
      </c>
      <c r="K3748" t="str">
        <f>IF(employee[[#This Row],[LeaveOrNot]]=1, "Leave", "Active")</f>
        <v>Active</v>
      </c>
    </row>
    <row r="3749" spans="1:11" x14ac:dyDescent="0.25">
      <c r="A3749" t="str" cm="1">
        <f t="array" ref="A3749">"EMP" &amp; TEXT(ROW() - ROW(employee[#Headers]), "0000")</f>
        <v>EMP3748</v>
      </c>
      <c r="B3749" t="s">
        <v>18</v>
      </c>
      <c r="C3749">
        <v>2016</v>
      </c>
      <c r="D3749" t="s">
        <v>13</v>
      </c>
      <c r="E3749">
        <v>3</v>
      </c>
      <c r="F3749">
        <v>31</v>
      </c>
      <c r="G3749" t="s">
        <v>14</v>
      </c>
      <c r="H3749" t="s">
        <v>12</v>
      </c>
      <c r="I3749">
        <v>4</v>
      </c>
      <c r="J3749">
        <v>0</v>
      </c>
      <c r="K3749" t="str">
        <f>IF(employee[[#This Row],[LeaveOrNot]]=1, "Leave", "Active")</f>
        <v>Active</v>
      </c>
    </row>
    <row r="3750" spans="1:11" x14ac:dyDescent="0.25">
      <c r="A3750" t="str" cm="1">
        <f t="array" ref="A3750">"EMP" &amp; TEXT(ROW() - ROW(employee[#Headers]), "0000")</f>
        <v>EMP3749</v>
      </c>
      <c r="B3750" t="s">
        <v>9</v>
      </c>
      <c r="C3750">
        <v>2015</v>
      </c>
      <c r="D3750" t="s">
        <v>10</v>
      </c>
      <c r="E3750">
        <v>3</v>
      </c>
      <c r="F3750">
        <v>37</v>
      </c>
      <c r="G3750" t="s">
        <v>14</v>
      </c>
      <c r="H3750" t="s">
        <v>12</v>
      </c>
      <c r="I3750">
        <v>4</v>
      </c>
      <c r="J3750">
        <v>0</v>
      </c>
      <c r="K3750" t="str">
        <f>IF(employee[[#This Row],[LeaveOrNot]]=1, "Leave", "Active")</f>
        <v>Active</v>
      </c>
    </row>
    <row r="3751" spans="1:11" x14ac:dyDescent="0.25">
      <c r="A3751" t="str" cm="1">
        <f t="array" ref="A3751">"EMP" &amp; TEXT(ROW() - ROW(employee[#Headers]), "0000")</f>
        <v>EMP3750</v>
      </c>
      <c r="B3751" t="s">
        <v>9</v>
      </c>
      <c r="C3751">
        <v>2012</v>
      </c>
      <c r="D3751" t="s">
        <v>10</v>
      </c>
      <c r="E3751">
        <v>3</v>
      </c>
      <c r="F3751">
        <v>33</v>
      </c>
      <c r="G3751" t="s">
        <v>11</v>
      </c>
      <c r="H3751" t="s">
        <v>12</v>
      </c>
      <c r="I3751">
        <v>0</v>
      </c>
      <c r="J3751">
        <v>0</v>
      </c>
      <c r="K3751" t="str">
        <f>IF(employee[[#This Row],[LeaveOrNot]]=1, "Leave", "Active")</f>
        <v>Active</v>
      </c>
    </row>
    <row r="3752" spans="1:11" x14ac:dyDescent="0.25">
      <c r="A3752" t="str" cm="1">
        <f t="array" ref="A3752">"EMP" &amp; TEXT(ROW() - ROW(employee[#Headers]), "0000")</f>
        <v>EMP3751</v>
      </c>
      <c r="B3752" t="s">
        <v>9</v>
      </c>
      <c r="C3752">
        <v>2017</v>
      </c>
      <c r="D3752" t="s">
        <v>13</v>
      </c>
      <c r="E3752">
        <v>3</v>
      </c>
      <c r="F3752">
        <v>31</v>
      </c>
      <c r="G3752" t="s">
        <v>11</v>
      </c>
      <c r="H3752" t="s">
        <v>12</v>
      </c>
      <c r="I3752">
        <v>0</v>
      </c>
      <c r="J3752">
        <v>0</v>
      </c>
      <c r="K3752" t="str">
        <f>IF(employee[[#This Row],[LeaveOrNot]]=1, "Leave", "Active")</f>
        <v>Active</v>
      </c>
    </row>
    <row r="3753" spans="1:11" x14ac:dyDescent="0.25">
      <c r="A3753" t="str" cm="1">
        <f t="array" ref="A3753">"EMP" &amp; TEXT(ROW() - ROW(employee[#Headers]), "0000")</f>
        <v>EMP3752</v>
      </c>
      <c r="B3753" t="s">
        <v>9</v>
      </c>
      <c r="C3753">
        <v>2017</v>
      </c>
      <c r="D3753" t="s">
        <v>10</v>
      </c>
      <c r="E3753">
        <v>3</v>
      </c>
      <c r="F3753">
        <v>41</v>
      </c>
      <c r="G3753" t="s">
        <v>14</v>
      </c>
      <c r="H3753" t="s">
        <v>12</v>
      </c>
      <c r="I3753">
        <v>2</v>
      </c>
      <c r="J3753">
        <v>0</v>
      </c>
      <c r="K3753" t="str">
        <f>IF(employee[[#This Row],[LeaveOrNot]]=1, "Leave", "Active")</f>
        <v>Active</v>
      </c>
    </row>
    <row r="3754" spans="1:11" x14ac:dyDescent="0.25">
      <c r="A3754" t="str" cm="1">
        <f t="array" ref="A3754">"EMP" &amp; TEXT(ROW() - ROW(employee[#Headers]), "0000")</f>
        <v>EMP3753</v>
      </c>
      <c r="B3754" t="s">
        <v>16</v>
      </c>
      <c r="C3754">
        <v>2017</v>
      </c>
      <c r="D3754" t="s">
        <v>13</v>
      </c>
      <c r="E3754">
        <v>2</v>
      </c>
      <c r="F3754">
        <v>39</v>
      </c>
      <c r="G3754" t="s">
        <v>11</v>
      </c>
      <c r="H3754" t="s">
        <v>12</v>
      </c>
      <c r="I3754">
        <v>2</v>
      </c>
      <c r="J3754">
        <v>0</v>
      </c>
      <c r="K3754" t="str">
        <f>IF(employee[[#This Row],[LeaveOrNot]]=1, "Leave", "Active")</f>
        <v>Active</v>
      </c>
    </row>
    <row r="3755" spans="1:11" x14ac:dyDescent="0.25">
      <c r="A3755" t="str" cm="1">
        <f t="array" ref="A3755">"EMP" &amp; TEXT(ROW() - ROW(employee[#Headers]), "0000")</f>
        <v>EMP3754</v>
      </c>
      <c r="B3755" t="s">
        <v>16</v>
      </c>
      <c r="C3755">
        <v>2013</v>
      </c>
      <c r="D3755" t="s">
        <v>15</v>
      </c>
      <c r="E3755">
        <v>3</v>
      </c>
      <c r="F3755">
        <v>32</v>
      </c>
      <c r="G3755" t="s">
        <v>11</v>
      </c>
      <c r="H3755" t="s">
        <v>12</v>
      </c>
      <c r="I3755">
        <v>2</v>
      </c>
      <c r="J3755">
        <v>0</v>
      </c>
      <c r="K3755" t="str">
        <f>IF(employee[[#This Row],[LeaveOrNot]]=1, "Leave", "Active")</f>
        <v>Active</v>
      </c>
    </row>
    <row r="3756" spans="1:11" x14ac:dyDescent="0.25">
      <c r="A3756" t="str" cm="1">
        <f t="array" ref="A3756">"EMP" &amp; TEXT(ROW() - ROW(employee[#Headers]), "0000")</f>
        <v>EMP3755</v>
      </c>
      <c r="B3756" t="s">
        <v>9</v>
      </c>
      <c r="C3756">
        <v>2016</v>
      </c>
      <c r="D3756" t="s">
        <v>13</v>
      </c>
      <c r="E3756">
        <v>3</v>
      </c>
      <c r="F3756">
        <v>37</v>
      </c>
      <c r="G3756" t="s">
        <v>11</v>
      </c>
      <c r="H3756" t="s">
        <v>12</v>
      </c>
      <c r="I3756">
        <v>3</v>
      </c>
      <c r="J3756">
        <v>0</v>
      </c>
      <c r="K3756" t="str">
        <f>IF(employee[[#This Row],[LeaveOrNot]]=1, "Leave", "Active")</f>
        <v>Active</v>
      </c>
    </row>
    <row r="3757" spans="1:11" x14ac:dyDescent="0.25">
      <c r="A3757" t="str" cm="1">
        <f t="array" ref="A3757">"EMP" &amp; TEXT(ROW() - ROW(employee[#Headers]), "0000")</f>
        <v>EMP3756</v>
      </c>
      <c r="B3757" t="s">
        <v>9</v>
      </c>
      <c r="C3757">
        <v>2014</v>
      </c>
      <c r="D3757" t="s">
        <v>10</v>
      </c>
      <c r="E3757">
        <v>3</v>
      </c>
      <c r="F3757">
        <v>37</v>
      </c>
      <c r="G3757" t="s">
        <v>11</v>
      </c>
      <c r="H3757" t="s">
        <v>12</v>
      </c>
      <c r="I3757">
        <v>1</v>
      </c>
      <c r="J3757">
        <v>0</v>
      </c>
      <c r="K3757" t="str">
        <f>IF(employee[[#This Row],[LeaveOrNot]]=1, "Leave", "Active")</f>
        <v>Active</v>
      </c>
    </row>
    <row r="3758" spans="1:11" x14ac:dyDescent="0.25">
      <c r="A3758" t="str" cm="1">
        <f t="array" ref="A3758">"EMP" &amp; TEXT(ROW() - ROW(employee[#Headers]), "0000")</f>
        <v>EMP3757</v>
      </c>
      <c r="B3758" t="s">
        <v>9</v>
      </c>
      <c r="C3758">
        <v>2017</v>
      </c>
      <c r="D3758" t="s">
        <v>13</v>
      </c>
      <c r="E3758">
        <v>2</v>
      </c>
      <c r="F3758">
        <v>34</v>
      </c>
      <c r="G3758" t="s">
        <v>14</v>
      </c>
      <c r="H3758" t="s">
        <v>12</v>
      </c>
      <c r="I3758">
        <v>3</v>
      </c>
      <c r="J3758">
        <v>1</v>
      </c>
      <c r="K3758" t="str">
        <f>IF(employee[[#This Row],[LeaveOrNot]]=1, "Leave", "Active")</f>
        <v>Leave</v>
      </c>
    </row>
    <row r="3759" spans="1:11" x14ac:dyDescent="0.25">
      <c r="A3759" t="str" cm="1">
        <f t="array" ref="A3759">"EMP" &amp; TEXT(ROW() - ROW(employee[#Headers]), "0000")</f>
        <v>EMP3758</v>
      </c>
      <c r="B3759" t="s">
        <v>9</v>
      </c>
      <c r="C3759">
        <v>2017</v>
      </c>
      <c r="D3759" t="s">
        <v>15</v>
      </c>
      <c r="E3759">
        <v>2</v>
      </c>
      <c r="F3759">
        <v>31</v>
      </c>
      <c r="G3759" t="s">
        <v>11</v>
      </c>
      <c r="H3759" t="s">
        <v>12</v>
      </c>
      <c r="I3759">
        <v>2</v>
      </c>
      <c r="J3759">
        <v>0</v>
      </c>
      <c r="K3759" t="str">
        <f>IF(employee[[#This Row],[LeaveOrNot]]=1, "Leave", "Active")</f>
        <v>Active</v>
      </c>
    </row>
    <row r="3760" spans="1:11" x14ac:dyDescent="0.25">
      <c r="A3760" t="str" cm="1">
        <f t="array" ref="A3760">"EMP" &amp; TEXT(ROW() - ROW(employee[#Headers]), "0000")</f>
        <v>EMP3759</v>
      </c>
      <c r="B3760" t="s">
        <v>9</v>
      </c>
      <c r="C3760">
        <v>2014</v>
      </c>
      <c r="D3760" t="s">
        <v>13</v>
      </c>
      <c r="E3760">
        <v>2</v>
      </c>
      <c r="F3760">
        <v>34</v>
      </c>
      <c r="G3760" t="s">
        <v>14</v>
      </c>
      <c r="H3760" t="s">
        <v>17</v>
      </c>
      <c r="I3760">
        <v>1</v>
      </c>
      <c r="J3760">
        <v>1</v>
      </c>
      <c r="K3760" t="str">
        <f>IF(employee[[#This Row],[LeaveOrNot]]=1, "Leave", "Active")</f>
        <v>Leave</v>
      </c>
    </row>
    <row r="3761" spans="1:11" x14ac:dyDescent="0.25">
      <c r="A3761" t="str" cm="1">
        <f t="array" ref="A3761">"EMP" &amp; TEXT(ROW() - ROW(employee[#Headers]), "0000")</f>
        <v>EMP3760</v>
      </c>
      <c r="B3761" t="s">
        <v>9</v>
      </c>
      <c r="C3761">
        <v>2012</v>
      </c>
      <c r="D3761" t="s">
        <v>10</v>
      </c>
      <c r="E3761">
        <v>3</v>
      </c>
      <c r="F3761">
        <v>38</v>
      </c>
      <c r="G3761" t="s">
        <v>14</v>
      </c>
      <c r="H3761" t="s">
        <v>12</v>
      </c>
      <c r="I3761">
        <v>5</v>
      </c>
      <c r="J3761">
        <v>0</v>
      </c>
      <c r="K3761" t="str">
        <f>IF(employee[[#This Row],[LeaveOrNot]]=1, "Leave", "Active")</f>
        <v>Active</v>
      </c>
    </row>
    <row r="3762" spans="1:11" x14ac:dyDescent="0.25">
      <c r="A3762" t="str" cm="1">
        <f t="array" ref="A3762">"EMP" &amp; TEXT(ROW() - ROW(employee[#Headers]), "0000")</f>
        <v>EMP3761</v>
      </c>
      <c r="B3762" t="s">
        <v>9</v>
      </c>
      <c r="C3762">
        <v>2013</v>
      </c>
      <c r="D3762" t="s">
        <v>10</v>
      </c>
      <c r="E3762">
        <v>3</v>
      </c>
      <c r="F3762">
        <v>37</v>
      </c>
      <c r="G3762" t="s">
        <v>14</v>
      </c>
      <c r="H3762" t="s">
        <v>12</v>
      </c>
      <c r="I3762">
        <v>1</v>
      </c>
      <c r="J3762">
        <v>0</v>
      </c>
      <c r="K3762" t="str">
        <f>IF(employee[[#This Row],[LeaveOrNot]]=1, "Leave", "Active")</f>
        <v>Active</v>
      </c>
    </row>
    <row r="3763" spans="1:11" x14ac:dyDescent="0.25">
      <c r="A3763" t="str" cm="1">
        <f t="array" ref="A3763">"EMP" &amp; TEXT(ROW() - ROW(employee[#Headers]), "0000")</f>
        <v>EMP3762</v>
      </c>
      <c r="B3763" t="s">
        <v>9</v>
      </c>
      <c r="C3763">
        <v>2015</v>
      </c>
      <c r="D3763" t="s">
        <v>13</v>
      </c>
      <c r="E3763">
        <v>1</v>
      </c>
      <c r="F3763">
        <v>34</v>
      </c>
      <c r="G3763" t="s">
        <v>14</v>
      </c>
      <c r="H3763" t="s">
        <v>12</v>
      </c>
      <c r="I3763">
        <v>3</v>
      </c>
      <c r="J3763">
        <v>1</v>
      </c>
      <c r="K3763" t="str">
        <f>IF(employee[[#This Row],[LeaveOrNot]]=1, "Leave", "Active")</f>
        <v>Leave</v>
      </c>
    </row>
    <row r="3764" spans="1:11" x14ac:dyDescent="0.25">
      <c r="A3764" t="str" cm="1">
        <f t="array" ref="A3764">"EMP" &amp; TEXT(ROW() - ROW(employee[#Headers]), "0000")</f>
        <v>EMP3763</v>
      </c>
      <c r="B3764" t="s">
        <v>9</v>
      </c>
      <c r="C3764">
        <v>2015</v>
      </c>
      <c r="D3764" t="s">
        <v>10</v>
      </c>
      <c r="E3764">
        <v>3</v>
      </c>
      <c r="F3764">
        <v>33</v>
      </c>
      <c r="G3764" t="s">
        <v>11</v>
      </c>
      <c r="H3764" t="s">
        <v>12</v>
      </c>
      <c r="I3764">
        <v>2</v>
      </c>
      <c r="J3764">
        <v>0</v>
      </c>
      <c r="K3764" t="str">
        <f>IF(employee[[#This Row],[LeaveOrNot]]=1, "Leave", "Active")</f>
        <v>Active</v>
      </c>
    </row>
    <row r="3765" spans="1:11" x14ac:dyDescent="0.25">
      <c r="A3765" t="str" cm="1">
        <f t="array" ref="A3765">"EMP" &amp; TEXT(ROW() - ROW(employee[#Headers]), "0000")</f>
        <v>EMP3764</v>
      </c>
      <c r="B3765" t="s">
        <v>9</v>
      </c>
      <c r="C3765">
        <v>2016</v>
      </c>
      <c r="D3765" t="s">
        <v>10</v>
      </c>
      <c r="E3765">
        <v>3</v>
      </c>
      <c r="F3765">
        <v>37</v>
      </c>
      <c r="G3765" t="s">
        <v>11</v>
      </c>
      <c r="H3765" t="s">
        <v>12</v>
      </c>
      <c r="I3765">
        <v>4</v>
      </c>
      <c r="J3765">
        <v>0</v>
      </c>
      <c r="K3765" t="str">
        <f>IF(employee[[#This Row],[LeaveOrNot]]=1, "Leave", "Active")</f>
        <v>Active</v>
      </c>
    </row>
    <row r="3766" spans="1:11" x14ac:dyDescent="0.25">
      <c r="A3766" t="str" cm="1">
        <f t="array" ref="A3766">"EMP" &amp; TEXT(ROW() - ROW(employee[#Headers]), "0000")</f>
        <v>EMP3765</v>
      </c>
      <c r="B3766" t="s">
        <v>9</v>
      </c>
      <c r="C3766">
        <v>2016</v>
      </c>
      <c r="D3766" t="s">
        <v>10</v>
      </c>
      <c r="E3766">
        <v>3</v>
      </c>
      <c r="F3766">
        <v>41</v>
      </c>
      <c r="G3766" t="s">
        <v>11</v>
      </c>
      <c r="H3766" t="s">
        <v>12</v>
      </c>
      <c r="I3766">
        <v>4</v>
      </c>
      <c r="J3766">
        <v>0</v>
      </c>
      <c r="K3766" t="str">
        <f>IF(employee[[#This Row],[LeaveOrNot]]=1, "Leave", "Active")</f>
        <v>Active</v>
      </c>
    </row>
    <row r="3767" spans="1:11" x14ac:dyDescent="0.25">
      <c r="A3767" t="str" cm="1">
        <f t="array" ref="A3767">"EMP" &amp; TEXT(ROW() - ROW(employee[#Headers]), "0000")</f>
        <v>EMP3766</v>
      </c>
      <c r="B3767" t="s">
        <v>9</v>
      </c>
      <c r="C3767">
        <v>2012</v>
      </c>
      <c r="D3767" t="s">
        <v>10</v>
      </c>
      <c r="E3767">
        <v>1</v>
      </c>
      <c r="F3767">
        <v>38</v>
      </c>
      <c r="G3767" t="s">
        <v>14</v>
      </c>
      <c r="H3767" t="s">
        <v>12</v>
      </c>
      <c r="I3767">
        <v>1</v>
      </c>
      <c r="J3767">
        <v>0</v>
      </c>
      <c r="K3767" t="str">
        <f>IF(employee[[#This Row],[LeaveOrNot]]=1, "Leave", "Active")</f>
        <v>Active</v>
      </c>
    </row>
    <row r="3768" spans="1:11" x14ac:dyDescent="0.25">
      <c r="A3768" t="str" cm="1">
        <f t="array" ref="A3768">"EMP" &amp; TEXT(ROW() - ROW(employee[#Headers]), "0000")</f>
        <v>EMP3767</v>
      </c>
      <c r="B3768" t="s">
        <v>9</v>
      </c>
      <c r="C3768">
        <v>2016</v>
      </c>
      <c r="D3768" t="s">
        <v>13</v>
      </c>
      <c r="E3768">
        <v>3</v>
      </c>
      <c r="F3768">
        <v>40</v>
      </c>
      <c r="G3768" t="s">
        <v>11</v>
      </c>
      <c r="H3768" t="s">
        <v>12</v>
      </c>
      <c r="I3768">
        <v>5</v>
      </c>
      <c r="J3768">
        <v>0</v>
      </c>
      <c r="K3768" t="str">
        <f>IF(employee[[#This Row],[LeaveOrNot]]=1, "Leave", "Active")</f>
        <v>Active</v>
      </c>
    </row>
    <row r="3769" spans="1:11" x14ac:dyDescent="0.25">
      <c r="A3769" t="str" cm="1">
        <f t="array" ref="A3769">"EMP" &amp; TEXT(ROW() - ROW(employee[#Headers]), "0000")</f>
        <v>EMP3768</v>
      </c>
      <c r="B3769" t="s">
        <v>9</v>
      </c>
      <c r="C3769">
        <v>2017</v>
      </c>
      <c r="D3769" t="s">
        <v>15</v>
      </c>
      <c r="E3769">
        <v>3</v>
      </c>
      <c r="F3769">
        <v>33</v>
      </c>
      <c r="G3769" t="s">
        <v>14</v>
      </c>
      <c r="H3769" t="s">
        <v>12</v>
      </c>
      <c r="I3769">
        <v>1</v>
      </c>
      <c r="J3769">
        <v>1</v>
      </c>
      <c r="K3769" t="str">
        <f>IF(employee[[#This Row],[LeaveOrNot]]=1, "Leave", "Active")</f>
        <v>Leave</v>
      </c>
    </row>
    <row r="3770" spans="1:11" x14ac:dyDescent="0.25">
      <c r="A3770" t="str" cm="1">
        <f t="array" ref="A3770">"EMP" &amp; TEXT(ROW() - ROW(employee[#Headers]), "0000")</f>
        <v>EMP3769</v>
      </c>
      <c r="B3770" t="s">
        <v>9</v>
      </c>
      <c r="C3770">
        <v>2016</v>
      </c>
      <c r="D3770" t="s">
        <v>15</v>
      </c>
      <c r="E3770">
        <v>3</v>
      </c>
      <c r="F3770">
        <v>33</v>
      </c>
      <c r="G3770" t="s">
        <v>11</v>
      </c>
      <c r="H3770" t="s">
        <v>12</v>
      </c>
      <c r="I3770">
        <v>1</v>
      </c>
      <c r="J3770">
        <v>0</v>
      </c>
      <c r="K3770" t="str">
        <f>IF(employee[[#This Row],[LeaveOrNot]]=1, "Leave", "Active")</f>
        <v>Active</v>
      </c>
    </row>
    <row r="3771" spans="1:11" x14ac:dyDescent="0.25">
      <c r="A3771" t="str" cm="1">
        <f t="array" ref="A3771">"EMP" &amp; TEXT(ROW() - ROW(employee[#Headers]), "0000")</f>
        <v>EMP3770</v>
      </c>
      <c r="B3771" t="s">
        <v>16</v>
      </c>
      <c r="C3771">
        <v>2013</v>
      </c>
      <c r="D3771" t="s">
        <v>15</v>
      </c>
      <c r="E3771">
        <v>3</v>
      </c>
      <c r="F3771">
        <v>37</v>
      </c>
      <c r="G3771" t="s">
        <v>11</v>
      </c>
      <c r="H3771" t="s">
        <v>17</v>
      </c>
      <c r="I3771">
        <v>2</v>
      </c>
      <c r="J3771">
        <v>0</v>
      </c>
      <c r="K3771" t="str">
        <f>IF(employee[[#This Row],[LeaveOrNot]]=1, "Leave", "Active")</f>
        <v>Active</v>
      </c>
    </row>
    <row r="3772" spans="1:11" x14ac:dyDescent="0.25">
      <c r="A3772" t="str" cm="1">
        <f t="array" ref="A3772">"EMP" &amp; TEXT(ROW() - ROW(employee[#Headers]), "0000")</f>
        <v>EMP3771</v>
      </c>
      <c r="B3772" t="s">
        <v>9</v>
      </c>
      <c r="C3772">
        <v>2017</v>
      </c>
      <c r="D3772" t="s">
        <v>15</v>
      </c>
      <c r="E3772">
        <v>2</v>
      </c>
      <c r="F3772">
        <v>36</v>
      </c>
      <c r="G3772" t="s">
        <v>14</v>
      </c>
      <c r="H3772" t="s">
        <v>12</v>
      </c>
      <c r="I3772">
        <v>2</v>
      </c>
      <c r="J3772">
        <v>0</v>
      </c>
      <c r="K3772" t="str">
        <f>IF(employee[[#This Row],[LeaveOrNot]]=1, "Leave", "Active")</f>
        <v>Active</v>
      </c>
    </row>
    <row r="3773" spans="1:11" x14ac:dyDescent="0.25">
      <c r="A3773" t="str" cm="1">
        <f t="array" ref="A3773">"EMP" &amp; TEXT(ROW() - ROW(employee[#Headers]), "0000")</f>
        <v>EMP3772</v>
      </c>
      <c r="B3773" t="s">
        <v>9</v>
      </c>
      <c r="C3773">
        <v>2012</v>
      </c>
      <c r="D3773" t="s">
        <v>10</v>
      </c>
      <c r="E3773">
        <v>3</v>
      </c>
      <c r="F3773">
        <v>36</v>
      </c>
      <c r="G3773" t="s">
        <v>14</v>
      </c>
      <c r="H3773" t="s">
        <v>12</v>
      </c>
      <c r="I3773">
        <v>5</v>
      </c>
      <c r="J3773">
        <v>0</v>
      </c>
      <c r="K3773" t="str">
        <f>IF(employee[[#This Row],[LeaveOrNot]]=1, "Leave", "Active")</f>
        <v>Active</v>
      </c>
    </row>
    <row r="3774" spans="1:11" x14ac:dyDescent="0.25">
      <c r="A3774" t="str" cm="1">
        <f t="array" ref="A3774">"EMP" &amp; TEXT(ROW() - ROW(employee[#Headers]), "0000")</f>
        <v>EMP3773</v>
      </c>
      <c r="B3774" t="s">
        <v>9</v>
      </c>
      <c r="C3774">
        <v>2015</v>
      </c>
      <c r="D3774" t="s">
        <v>10</v>
      </c>
      <c r="E3774">
        <v>3</v>
      </c>
      <c r="F3774">
        <v>41</v>
      </c>
      <c r="G3774" t="s">
        <v>11</v>
      </c>
      <c r="H3774" t="s">
        <v>12</v>
      </c>
      <c r="I3774">
        <v>1</v>
      </c>
      <c r="J3774">
        <v>0</v>
      </c>
      <c r="K3774" t="str">
        <f>IF(employee[[#This Row],[LeaveOrNot]]=1, "Leave", "Active")</f>
        <v>Active</v>
      </c>
    </row>
    <row r="3775" spans="1:11" x14ac:dyDescent="0.25">
      <c r="A3775" t="str" cm="1">
        <f t="array" ref="A3775">"EMP" &amp; TEXT(ROW() - ROW(employee[#Headers]), "0000")</f>
        <v>EMP3774</v>
      </c>
      <c r="B3775" t="s">
        <v>16</v>
      </c>
      <c r="C3775">
        <v>2014</v>
      </c>
      <c r="D3775" t="s">
        <v>15</v>
      </c>
      <c r="E3775">
        <v>3</v>
      </c>
      <c r="F3775">
        <v>40</v>
      </c>
      <c r="G3775" t="s">
        <v>11</v>
      </c>
      <c r="H3775" t="s">
        <v>12</v>
      </c>
      <c r="I3775">
        <v>5</v>
      </c>
      <c r="J3775">
        <v>0</v>
      </c>
      <c r="K3775" t="str">
        <f>IF(employee[[#This Row],[LeaveOrNot]]=1, "Leave", "Active")</f>
        <v>Active</v>
      </c>
    </row>
    <row r="3776" spans="1:11" x14ac:dyDescent="0.25">
      <c r="A3776" t="str" cm="1">
        <f t="array" ref="A3776">"EMP" &amp; TEXT(ROW() - ROW(employee[#Headers]), "0000")</f>
        <v>EMP3775</v>
      </c>
      <c r="B3776" t="s">
        <v>9</v>
      </c>
      <c r="C3776">
        <v>2016</v>
      </c>
      <c r="D3776" t="s">
        <v>10</v>
      </c>
      <c r="E3776">
        <v>3</v>
      </c>
      <c r="F3776">
        <v>36</v>
      </c>
      <c r="G3776" t="s">
        <v>14</v>
      </c>
      <c r="H3776" t="s">
        <v>12</v>
      </c>
      <c r="I3776">
        <v>0</v>
      </c>
      <c r="J3776">
        <v>0</v>
      </c>
      <c r="K3776" t="str">
        <f>IF(employee[[#This Row],[LeaveOrNot]]=1, "Leave", "Active")</f>
        <v>Active</v>
      </c>
    </row>
    <row r="3777" spans="1:11" x14ac:dyDescent="0.25">
      <c r="A3777" t="str" cm="1">
        <f t="array" ref="A3777">"EMP" &amp; TEXT(ROW() - ROW(employee[#Headers]), "0000")</f>
        <v>EMP3776</v>
      </c>
      <c r="B3777" t="s">
        <v>16</v>
      </c>
      <c r="C3777">
        <v>2017</v>
      </c>
      <c r="D3777" t="s">
        <v>10</v>
      </c>
      <c r="E3777">
        <v>2</v>
      </c>
      <c r="F3777">
        <v>41</v>
      </c>
      <c r="G3777" t="s">
        <v>11</v>
      </c>
      <c r="H3777" t="s">
        <v>17</v>
      </c>
      <c r="I3777">
        <v>2</v>
      </c>
      <c r="J3777">
        <v>1</v>
      </c>
      <c r="K3777" t="str">
        <f>IF(employee[[#This Row],[LeaveOrNot]]=1, "Leave", "Active")</f>
        <v>Leave</v>
      </c>
    </row>
    <row r="3778" spans="1:11" x14ac:dyDescent="0.25">
      <c r="A3778" t="str" cm="1">
        <f t="array" ref="A3778">"EMP" &amp; TEXT(ROW() - ROW(employee[#Headers]), "0000")</f>
        <v>EMP3777</v>
      </c>
      <c r="B3778" t="s">
        <v>9</v>
      </c>
      <c r="C3778">
        <v>2015</v>
      </c>
      <c r="D3778" t="s">
        <v>13</v>
      </c>
      <c r="E3778">
        <v>3</v>
      </c>
      <c r="F3778">
        <v>33</v>
      </c>
      <c r="G3778" t="s">
        <v>11</v>
      </c>
      <c r="H3778" t="s">
        <v>12</v>
      </c>
      <c r="I3778">
        <v>5</v>
      </c>
      <c r="J3778">
        <v>0</v>
      </c>
      <c r="K3778" t="str">
        <f>IF(employee[[#This Row],[LeaveOrNot]]=1, "Leave", "Active")</f>
        <v>Active</v>
      </c>
    </row>
    <row r="3779" spans="1:11" x14ac:dyDescent="0.25">
      <c r="A3779" t="str" cm="1">
        <f t="array" ref="A3779">"EMP" &amp; TEXT(ROW() - ROW(employee[#Headers]), "0000")</f>
        <v>EMP3778</v>
      </c>
      <c r="B3779" t="s">
        <v>16</v>
      </c>
      <c r="C3779">
        <v>2017</v>
      </c>
      <c r="D3779" t="s">
        <v>15</v>
      </c>
      <c r="E3779">
        <v>2</v>
      </c>
      <c r="F3779">
        <v>37</v>
      </c>
      <c r="G3779" t="s">
        <v>14</v>
      </c>
      <c r="H3779" t="s">
        <v>12</v>
      </c>
      <c r="I3779">
        <v>2</v>
      </c>
      <c r="J3779">
        <v>0</v>
      </c>
      <c r="K3779" t="str">
        <f>IF(employee[[#This Row],[LeaveOrNot]]=1, "Leave", "Active")</f>
        <v>Active</v>
      </c>
    </row>
    <row r="3780" spans="1:11" x14ac:dyDescent="0.25">
      <c r="A3780" t="str" cm="1">
        <f t="array" ref="A3780">"EMP" &amp; TEXT(ROW() - ROW(employee[#Headers]), "0000")</f>
        <v>EMP3779</v>
      </c>
      <c r="B3780" t="s">
        <v>9</v>
      </c>
      <c r="C3780">
        <v>2017</v>
      </c>
      <c r="D3780" t="s">
        <v>15</v>
      </c>
      <c r="E3780">
        <v>2</v>
      </c>
      <c r="F3780">
        <v>33</v>
      </c>
      <c r="G3780" t="s">
        <v>11</v>
      </c>
      <c r="H3780" t="s">
        <v>12</v>
      </c>
      <c r="I3780">
        <v>0</v>
      </c>
      <c r="J3780">
        <v>0</v>
      </c>
      <c r="K3780" t="str">
        <f>IF(employee[[#This Row],[LeaveOrNot]]=1, "Leave", "Active")</f>
        <v>Active</v>
      </c>
    </row>
    <row r="3781" spans="1:11" x14ac:dyDescent="0.25">
      <c r="A3781" t="str" cm="1">
        <f t="array" ref="A3781">"EMP" &amp; TEXT(ROW() - ROW(employee[#Headers]), "0000")</f>
        <v>EMP3780</v>
      </c>
      <c r="B3781" t="s">
        <v>9</v>
      </c>
      <c r="C3781">
        <v>2014</v>
      </c>
      <c r="D3781" t="s">
        <v>10</v>
      </c>
      <c r="E3781">
        <v>3</v>
      </c>
      <c r="F3781">
        <v>40</v>
      </c>
      <c r="G3781" t="s">
        <v>14</v>
      </c>
      <c r="H3781" t="s">
        <v>12</v>
      </c>
      <c r="I3781">
        <v>4</v>
      </c>
      <c r="J3781">
        <v>0</v>
      </c>
      <c r="K3781" t="str">
        <f>IF(employee[[#This Row],[LeaveOrNot]]=1, "Leave", "Active")</f>
        <v>Active</v>
      </c>
    </row>
    <row r="3782" spans="1:11" x14ac:dyDescent="0.25">
      <c r="A3782" t="str" cm="1">
        <f t="array" ref="A3782">"EMP" &amp; TEXT(ROW() - ROW(employee[#Headers]), "0000")</f>
        <v>EMP3781</v>
      </c>
      <c r="B3782" t="s">
        <v>16</v>
      </c>
      <c r="C3782">
        <v>2018</v>
      </c>
      <c r="D3782" t="s">
        <v>15</v>
      </c>
      <c r="E3782">
        <v>3</v>
      </c>
      <c r="F3782">
        <v>36</v>
      </c>
      <c r="G3782" t="s">
        <v>11</v>
      </c>
      <c r="H3782" t="s">
        <v>12</v>
      </c>
      <c r="I3782">
        <v>2</v>
      </c>
      <c r="J3782">
        <v>1</v>
      </c>
      <c r="K3782" t="str">
        <f>IF(employee[[#This Row],[LeaveOrNot]]=1, "Leave", "Active")</f>
        <v>Leave</v>
      </c>
    </row>
    <row r="3783" spans="1:11" x14ac:dyDescent="0.25">
      <c r="A3783" t="str" cm="1">
        <f t="array" ref="A3783">"EMP" &amp; TEXT(ROW() - ROW(employee[#Headers]), "0000")</f>
        <v>EMP3782</v>
      </c>
      <c r="B3783" t="s">
        <v>9</v>
      </c>
      <c r="C3783">
        <v>2018</v>
      </c>
      <c r="D3783" t="s">
        <v>10</v>
      </c>
      <c r="E3783">
        <v>3</v>
      </c>
      <c r="F3783">
        <v>40</v>
      </c>
      <c r="G3783" t="s">
        <v>11</v>
      </c>
      <c r="H3783" t="s">
        <v>17</v>
      </c>
      <c r="I3783">
        <v>3</v>
      </c>
      <c r="J3783">
        <v>1</v>
      </c>
      <c r="K3783" t="str">
        <f>IF(employee[[#This Row],[LeaveOrNot]]=1, "Leave", "Active")</f>
        <v>Leave</v>
      </c>
    </row>
    <row r="3784" spans="1:11" x14ac:dyDescent="0.25">
      <c r="A3784" t="str" cm="1">
        <f t="array" ref="A3784">"EMP" &amp; TEXT(ROW() - ROW(employee[#Headers]), "0000")</f>
        <v>EMP3783</v>
      </c>
      <c r="B3784" t="s">
        <v>16</v>
      </c>
      <c r="C3784">
        <v>2018</v>
      </c>
      <c r="D3784" t="s">
        <v>10</v>
      </c>
      <c r="E3784">
        <v>3</v>
      </c>
      <c r="F3784">
        <v>40</v>
      </c>
      <c r="G3784" t="s">
        <v>11</v>
      </c>
      <c r="H3784" t="s">
        <v>12</v>
      </c>
      <c r="I3784">
        <v>2</v>
      </c>
      <c r="J3784">
        <v>1</v>
      </c>
      <c r="K3784" t="str">
        <f>IF(employee[[#This Row],[LeaveOrNot]]=1, "Leave", "Active")</f>
        <v>Leave</v>
      </c>
    </row>
    <row r="3785" spans="1:11" x14ac:dyDescent="0.25">
      <c r="A3785" t="str" cm="1">
        <f t="array" ref="A3785">"EMP" &amp; TEXT(ROW() - ROW(employee[#Headers]), "0000")</f>
        <v>EMP3784</v>
      </c>
      <c r="B3785" t="s">
        <v>9</v>
      </c>
      <c r="C3785">
        <v>2014</v>
      </c>
      <c r="D3785" t="s">
        <v>10</v>
      </c>
      <c r="E3785">
        <v>3</v>
      </c>
      <c r="F3785">
        <v>34</v>
      </c>
      <c r="G3785" t="s">
        <v>11</v>
      </c>
      <c r="H3785" t="s">
        <v>12</v>
      </c>
      <c r="I3785">
        <v>3</v>
      </c>
      <c r="J3785">
        <v>0</v>
      </c>
      <c r="K3785" t="str">
        <f>IF(employee[[#This Row],[LeaveOrNot]]=1, "Leave", "Active")</f>
        <v>Active</v>
      </c>
    </row>
    <row r="3786" spans="1:11" x14ac:dyDescent="0.25">
      <c r="A3786" t="str" cm="1">
        <f t="array" ref="A3786">"EMP" &amp; TEXT(ROW() - ROW(employee[#Headers]), "0000")</f>
        <v>EMP3785</v>
      </c>
      <c r="B3786" t="s">
        <v>9</v>
      </c>
      <c r="C3786">
        <v>2012</v>
      </c>
      <c r="D3786" t="s">
        <v>13</v>
      </c>
      <c r="E3786">
        <v>3</v>
      </c>
      <c r="F3786">
        <v>39</v>
      </c>
      <c r="G3786" t="s">
        <v>11</v>
      </c>
      <c r="H3786" t="s">
        <v>12</v>
      </c>
      <c r="I3786">
        <v>5</v>
      </c>
      <c r="J3786">
        <v>0</v>
      </c>
      <c r="K3786" t="str">
        <f>IF(employee[[#This Row],[LeaveOrNot]]=1, "Leave", "Active")</f>
        <v>Active</v>
      </c>
    </row>
    <row r="3787" spans="1:11" x14ac:dyDescent="0.25">
      <c r="A3787" t="str" cm="1">
        <f t="array" ref="A3787">"EMP" &amp; TEXT(ROW() - ROW(employee[#Headers]), "0000")</f>
        <v>EMP3786</v>
      </c>
      <c r="B3787" t="s">
        <v>9</v>
      </c>
      <c r="C3787">
        <v>2017</v>
      </c>
      <c r="D3787" t="s">
        <v>13</v>
      </c>
      <c r="E3787">
        <v>2</v>
      </c>
      <c r="F3787">
        <v>33</v>
      </c>
      <c r="G3787" t="s">
        <v>11</v>
      </c>
      <c r="H3787" t="s">
        <v>12</v>
      </c>
      <c r="I3787">
        <v>1</v>
      </c>
      <c r="J3787">
        <v>1</v>
      </c>
      <c r="K3787" t="str">
        <f>IF(employee[[#This Row],[LeaveOrNot]]=1, "Leave", "Active")</f>
        <v>Leave</v>
      </c>
    </row>
    <row r="3788" spans="1:11" x14ac:dyDescent="0.25">
      <c r="A3788" t="str" cm="1">
        <f t="array" ref="A3788">"EMP" &amp; TEXT(ROW() - ROW(employee[#Headers]), "0000")</f>
        <v>EMP3787</v>
      </c>
      <c r="B3788" t="s">
        <v>9</v>
      </c>
      <c r="C3788">
        <v>2016</v>
      </c>
      <c r="D3788" t="s">
        <v>10</v>
      </c>
      <c r="E3788">
        <v>3</v>
      </c>
      <c r="F3788">
        <v>37</v>
      </c>
      <c r="G3788" t="s">
        <v>11</v>
      </c>
      <c r="H3788" t="s">
        <v>12</v>
      </c>
      <c r="I3788">
        <v>2</v>
      </c>
      <c r="J3788">
        <v>0</v>
      </c>
      <c r="K3788" t="str">
        <f>IF(employee[[#This Row],[LeaveOrNot]]=1, "Leave", "Active")</f>
        <v>Active</v>
      </c>
    </row>
    <row r="3789" spans="1:11" x14ac:dyDescent="0.25">
      <c r="A3789" t="str" cm="1">
        <f t="array" ref="A3789">"EMP" &amp; TEXT(ROW() - ROW(employee[#Headers]), "0000")</f>
        <v>EMP3788</v>
      </c>
      <c r="B3789" t="s">
        <v>9</v>
      </c>
      <c r="C3789">
        <v>2012</v>
      </c>
      <c r="D3789" t="s">
        <v>15</v>
      </c>
      <c r="E3789">
        <v>3</v>
      </c>
      <c r="F3789">
        <v>40</v>
      </c>
      <c r="G3789" t="s">
        <v>11</v>
      </c>
      <c r="H3789" t="s">
        <v>12</v>
      </c>
      <c r="I3789">
        <v>3</v>
      </c>
      <c r="J3789">
        <v>0</v>
      </c>
      <c r="K3789" t="str">
        <f>IF(employee[[#This Row],[LeaveOrNot]]=1, "Leave", "Active")</f>
        <v>Active</v>
      </c>
    </row>
    <row r="3790" spans="1:11" x14ac:dyDescent="0.25">
      <c r="A3790" t="str" cm="1">
        <f t="array" ref="A3790">"EMP" &amp; TEXT(ROW() - ROW(employee[#Headers]), "0000")</f>
        <v>EMP3789</v>
      </c>
      <c r="B3790" t="s">
        <v>9</v>
      </c>
      <c r="C3790">
        <v>2018</v>
      </c>
      <c r="D3790" t="s">
        <v>10</v>
      </c>
      <c r="E3790">
        <v>3</v>
      </c>
      <c r="F3790">
        <v>38</v>
      </c>
      <c r="G3790" t="s">
        <v>11</v>
      </c>
      <c r="H3790" t="s">
        <v>12</v>
      </c>
      <c r="I3790">
        <v>1</v>
      </c>
      <c r="J3790">
        <v>1</v>
      </c>
      <c r="K3790" t="str">
        <f>IF(employee[[#This Row],[LeaveOrNot]]=1, "Leave", "Active")</f>
        <v>Leave</v>
      </c>
    </row>
    <row r="3791" spans="1:11" x14ac:dyDescent="0.25">
      <c r="A3791" t="str" cm="1">
        <f t="array" ref="A3791">"EMP" &amp; TEXT(ROW() - ROW(employee[#Headers]), "0000")</f>
        <v>EMP3790</v>
      </c>
      <c r="B3791" t="s">
        <v>9</v>
      </c>
      <c r="C3791">
        <v>2016</v>
      </c>
      <c r="D3791" t="s">
        <v>10</v>
      </c>
      <c r="E3791">
        <v>3</v>
      </c>
      <c r="F3791">
        <v>40</v>
      </c>
      <c r="G3791" t="s">
        <v>11</v>
      </c>
      <c r="H3791" t="s">
        <v>17</v>
      </c>
      <c r="I3791">
        <v>1</v>
      </c>
      <c r="J3791">
        <v>0</v>
      </c>
      <c r="K3791" t="str">
        <f>IF(employee[[#This Row],[LeaveOrNot]]=1, "Leave", "Active")</f>
        <v>Active</v>
      </c>
    </row>
    <row r="3792" spans="1:11" x14ac:dyDescent="0.25">
      <c r="A3792" t="str" cm="1">
        <f t="array" ref="A3792">"EMP" &amp; TEXT(ROW() - ROW(employee[#Headers]), "0000")</f>
        <v>EMP3791</v>
      </c>
      <c r="B3792" t="s">
        <v>9</v>
      </c>
      <c r="C3792">
        <v>2014</v>
      </c>
      <c r="D3792" t="s">
        <v>15</v>
      </c>
      <c r="E3792">
        <v>3</v>
      </c>
      <c r="F3792">
        <v>38</v>
      </c>
      <c r="G3792" t="s">
        <v>14</v>
      </c>
      <c r="H3792" t="s">
        <v>12</v>
      </c>
      <c r="I3792">
        <v>0</v>
      </c>
      <c r="J3792">
        <v>0</v>
      </c>
      <c r="K3792" t="str">
        <f>IF(employee[[#This Row],[LeaveOrNot]]=1, "Leave", "Active")</f>
        <v>Active</v>
      </c>
    </row>
    <row r="3793" spans="1:11" x14ac:dyDescent="0.25">
      <c r="A3793" t="str" cm="1">
        <f t="array" ref="A3793">"EMP" &amp; TEXT(ROW() - ROW(employee[#Headers]), "0000")</f>
        <v>EMP3792</v>
      </c>
      <c r="B3793" t="s">
        <v>9</v>
      </c>
      <c r="C3793">
        <v>2016</v>
      </c>
      <c r="D3793" t="s">
        <v>10</v>
      </c>
      <c r="E3793">
        <v>3</v>
      </c>
      <c r="F3793">
        <v>34</v>
      </c>
      <c r="G3793" t="s">
        <v>11</v>
      </c>
      <c r="H3793" t="s">
        <v>17</v>
      </c>
      <c r="I3793">
        <v>1</v>
      </c>
      <c r="J3793">
        <v>0</v>
      </c>
      <c r="K3793" t="str">
        <f>IF(employee[[#This Row],[LeaveOrNot]]=1, "Leave", "Active")</f>
        <v>Active</v>
      </c>
    </row>
    <row r="3794" spans="1:11" x14ac:dyDescent="0.25">
      <c r="A3794" t="str" cm="1">
        <f t="array" ref="A3794">"EMP" &amp; TEXT(ROW() - ROW(employee[#Headers]), "0000")</f>
        <v>EMP3793</v>
      </c>
      <c r="B3794" t="s">
        <v>16</v>
      </c>
      <c r="C3794">
        <v>2016</v>
      </c>
      <c r="D3794" t="s">
        <v>15</v>
      </c>
      <c r="E3794">
        <v>3</v>
      </c>
      <c r="F3794">
        <v>37</v>
      </c>
      <c r="G3794" t="s">
        <v>14</v>
      </c>
      <c r="H3794" t="s">
        <v>12</v>
      </c>
      <c r="I3794">
        <v>3</v>
      </c>
      <c r="J3794">
        <v>1</v>
      </c>
      <c r="K3794" t="str">
        <f>IF(employee[[#This Row],[LeaveOrNot]]=1, "Leave", "Active")</f>
        <v>Leave</v>
      </c>
    </row>
    <row r="3795" spans="1:11" x14ac:dyDescent="0.25">
      <c r="A3795" t="str" cm="1">
        <f t="array" ref="A3795">"EMP" &amp; TEXT(ROW() - ROW(employee[#Headers]), "0000")</f>
        <v>EMP3794</v>
      </c>
      <c r="B3795" t="s">
        <v>9</v>
      </c>
      <c r="C3795">
        <v>2015</v>
      </c>
      <c r="D3795" t="s">
        <v>10</v>
      </c>
      <c r="E3795">
        <v>3</v>
      </c>
      <c r="F3795">
        <v>40</v>
      </c>
      <c r="G3795" t="s">
        <v>11</v>
      </c>
      <c r="H3795" t="s">
        <v>12</v>
      </c>
      <c r="I3795">
        <v>5</v>
      </c>
      <c r="J3795">
        <v>0</v>
      </c>
      <c r="K3795" t="str">
        <f>IF(employee[[#This Row],[LeaveOrNot]]=1, "Leave", "Active")</f>
        <v>Active</v>
      </c>
    </row>
    <row r="3796" spans="1:11" x14ac:dyDescent="0.25">
      <c r="A3796" t="str" cm="1">
        <f t="array" ref="A3796">"EMP" &amp; TEXT(ROW() - ROW(employee[#Headers]), "0000")</f>
        <v>EMP3795</v>
      </c>
      <c r="B3796" t="s">
        <v>9</v>
      </c>
      <c r="C3796">
        <v>2015</v>
      </c>
      <c r="D3796" t="s">
        <v>15</v>
      </c>
      <c r="E3796">
        <v>3</v>
      </c>
      <c r="F3796">
        <v>40</v>
      </c>
      <c r="G3796" t="s">
        <v>14</v>
      </c>
      <c r="H3796" t="s">
        <v>12</v>
      </c>
      <c r="I3796">
        <v>1</v>
      </c>
      <c r="J3796">
        <v>0</v>
      </c>
      <c r="K3796" t="str">
        <f>IF(employee[[#This Row],[LeaveOrNot]]=1, "Leave", "Active")</f>
        <v>Active</v>
      </c>
    </row>
    <row r="3797" spans="1:11" x14ac:dyDescent="0.25">
      <c r="A3797" t="str" cm="1">
        <f t="array" ref="A3797">"EMP" &amp; TEXT(ROW() - ROW(employee[#Headers]), "0000")</f>
        <v>EMP3796</v>
      </c>
      <c r="B3797" t="s">
        <v>16</v>
      </c>
      <c r="C3797">
        <v>2016</v>
      </c>
      <c r="D3797" t="s">
        <v>10</v>
      </c>
      <c r="E3797">
        <v>3</v>
      </c>
      <c r="F3797">
        <v>37</v>
      </c>
      <c r="G3797" t="s">
        <v>11</v>
      </c>
      <c r="H3797" t="s">
        <v>12</v>
      </c>
      <c r="I3797">
        <v>2</v>
      </c>
      <c r="J3797">
        <v>1</v>
      </c>
      <c r="K3797" t="str">
        <f>IF(employee[[#This Row],[LeaveOrNot]]=1, "Leave", "Active")</f>
        <v>Leave</v>
      </c>
    </row>
    <row r="3798" spans="1:11" x14ac:dyDescent="0.25">
      <c r="A3798" t="str" cm="1">
        <f t="array" ref="A3798">"EMP" &amp; TEXT(ROW() - ROW(employee[#Headers]), "0000")</f>
        <v>EMP3797</v>
      </c>
      <c r="B3798" t="s">
        <v>9</v>
      </c>
      <c r="C3798">
        <v>2016</v>
      </c>
      <c r="D3798" t="s">
        <v>13</v>
      </c>
      <c r="E3798">
        <v>2</v>
      </c>
      <c r="F3798">
        <v>37</v>
      </c>
      <c r="G3798" t="s">
        <v>14</v>
      </c>
      <c r="H3798" t="s">
        <v>12</v>
      </c>
      <c r="I3798">
        <v>3</v>
      </c>
      <c r="J3798">
        <v>1</v>
      </c>
      <c r="K3798" t="str">
        <f>IF(employee[[#This Row],[LeaveOrNot]]=1, "Leave", "Active")</f>
        <v>Leave</v>
      </c>
    </row>
    <row r="3799" spans="1:11" x14ac:dyDescent="0.25">
      <c r="A3799" t="str" cm="1">
        <f t="array" ref="A3799">"EMP" &amp; TEXT(ROW() - ROW(employee[#Headers]), "0000")</f>
        <v>EMP3798</v>
      </c>
      <c r="B3799" t="s">
        <v>9</v>
      </c>
      <c r="C3799">
        <v>2013</v>
      </c>
      <c r="D3799" t="s">
        <v>13</v>
      </c>
      <c r="E3799">
        <v>3</v>
      </c>
      <c r="F3799">
        <v>32</v>
      </c>
      <c r="G3799" t="s">
        <v>11</v>
      </c>
      <c r="H3799" t="s">
        <v>12</v>
      </c>
      <c r="I3799">
        <v>1</v>
      </c>
      <c r="J3799">
        <v>0</v>
      </c>
      <c r="K3799" t="str">
        <f>IF(employee[[#This Row],[LeaveOrNot]]=1, "Leave", "Active")</f>
        <v>Active</v>
      </c>
    </row>
    <row r="3800" spans="1:11" x14ac:dyDescent="0.25">
      <c r="A3800" t="str" cm="1">
        <f t="array" ref="A3800">"EMP" &amp; TEXT(ROW() - ROW(employee[#Headers]), "0000")</f>
        <v>EMP3799</v>
      </c>
      <c r="B3800" t="s">
        <v>16</v>
      </c>
      <c r="C3800">
        <v>2017</v>
      </c>
      <c r="D3800" t="s">
        <v>15</v>
      </c>
      <c r="E3800">
        <v>1</v>
      </c>
      <c r="F3800">
        <v>35</v>
      </c>
      <c r="G3800" t="s">
        <v>11</v>
      </c>
      <c r="H3800" t="s">
        <v>12</v>
      </c>
      <c r="I3800">
        <v>5</v>
      </c>
      <c r="J3800">
        <v>0</v>
      </c>
      <c r="K3800" t="str">
        <f>IF(employee[[#This Row],[LeaveOrNot]]=1, "Leave", "Active")</f>
        <v>Active</v>
      </c>
    </row>
    <row r="3801" spans="1:11" x14ac:dyDescent="0.25">
      <c r="A3801" t="str" cm="1">
        <f t="array" ref="A3801">"EMP" &amp; TEXT(ROW() - ROW(employee[#Headers]), "0000")</f>
        <v>EMP3800</v>
      </c>
      <c r="B3801" t="s">
        <v>9</v>
      </c>
      <c r="C3801">
        <v>2016</v>
      </c>
      <c r="D3801" t="s">
        <v>10</v>
      </c>
      <c r="E3801">
        <v>1</v>
      </c>
      <c r="F3801">
        <v>38</v>
      </c>
      <c r="G3801" t="s">
        <v>11</v>
      </c>
      <c r="H3801" t="s">
        <v>12</v>
      </c>
      <c r="I3801">
        <v>3</v>
      </c>
      <c r="J3801">
        <v>0</v>
      </c>
      <c r="K3801" t="str">
        <f>IF(employee[[#This Row],[LeaveOrNot]]=1, "Leave", "Active")</f>
        <v>Active</v>
      </c>
    </row>
    <row r="3802" spans="1:11" x14ac:dyDescent="0.25">
      <c r="A3802" t="str" cm="1">
        <f t="array" ref="A3802">"EMP" &amp; TEXT(ROW() - ROW(employee[#Headers]), "0000")</f>
        <v>EMP3801</v>
      </c>
      <c r="B3802" t="s">
        <v>9</v>
      </c>
      <c r="C3802">
        <v>2017</v>
      </c>
      <c r="D3802" t="s">
        <v>13</v>
      </c>
      <c r="E3802">
        <v>3</v>
      </c>
      <c r="F3802">
        <v>34</v>
      </c>
      <c r="G3802" t="s">
        <v>14</v>
      </c>
      <c r="H3802" t="s">
        <v>12</v>
      </c>
      <c r="I3802">
        <v>1</v>
      </c>
      <c r="J3802">
        <v>0</v>
      </c>
      <c r="K3802" t="str">
        <f>IF(employee[[#This Row],[LeaveOrNot]]=1, "Leave", "Active")</f>
        <v>Active</v>
      </c>
    </row>
    <row r="3803" spans="1:11" x14ac:dyDescent="0.25">
      <c r="A3803" t="str" cm="1">
        <f t="array" ref="A3803">"EMP" &amp; TEXT(ROW() - ROW(employee[#Headers]), "0000")</f>
        <v>EMP3802</v>
      </c>
      <c r="B3803" t="s">
        <v>9</v>
      </c>
      <c r="C3803">
        <v>2014</v>
      </c>
      <c r="D3803" t="s">
        <v>10</v>
      </c>
      <c r="E3803">
        <v>3</v>
      </c>
      <c r="F3803">
        <v>32</v>
      </c>
      <c r="G3803" t="s">
        <v>11</v>
      </c>
      <c r="H3803" t="s">
        <v>12</v>
      </c>
      <c r="I3803">
        <v>2</v>
      </c>
      <c r="J3803">
        <v>1</v>
      </c>
      <c r="K3803" t="str">
        <f>IF(employee[[#This Row],[LeaveOrNot]]=1, "Leave", "Active")</f>
        <v>Leave</v>
      </c>
    </row>
    <row r="3804" spans="1:11" x14ac:dyDescent="0.25">
      <c r="A3804" t="str" cm="1">
        <f t="array" ref="A3804">"EMP" &amp; TEXT(ROW() - ROW(employee[#Headers]), "0000")</f>
        <v>EMP3803</v>
      </c>
      <c r="B3804" t="s">
        <v>9</v>
      </c>
      <c r="C3804">
        <v>2013</v>
      </c>
      <c r="D3804" t="s">
        <v>10</v>
      </c>
      <c r="E3804">
        <v>3</v>
      </c>
      <c r="F3804">
        <v>37</v>
      </c>
      <c r="G3804" t="s">
        <v>11</v>
      </c>
      <c r="H3804" t="s">
        <v>12</v>
      </c>
      <c r="I3804">
        <v>5</v>
      </c>
      <c r="J3804">
        <v>0</v>
      </c>
      <c r="K3804" t="str">
        <f>IF(employee[[#This Row],[LeaveOrNot]]=1, "Leave", "Active")</f>
        <v>Active</v>
      </c>
    </row>
    <row r="3805" spans="1:11" x14ac:dyDescent="0.25">
      <c r="A3805" t="str" cm="1">
        <f t="array" ref="A3805">"EMP" &amp; TEXT(ROW() - ROW(employee[#Headers]), "0000")</f>
        <v>EMP3804</v>
      </c>
      <c r="B3805" t="s">
        <v>9</v>
      </c>
      <c r="C3805">
        <v>2017</v>
      </c>
      <c r="D3805" t="s">
        <v>15</v>
      </c>
      <c r="E3805">
        <v>2</v>
      </c>
      <c r="F3805">
        <v>37</v>
      </c>
      <c r="G3805" t="s">
        <v>11</v>
      </c>
      <c r="H3805" t="s">
        <v>12</v>
      </c>
      <c r="I3805">
        <v>4</v>
      </c>
      <c r="J3805">
        <v>0</v>
      </c>
      <c r="K3805" t="str">
        <f>IF(employee[[#This Row],[LeaveOrNot]]=1, "Leave", "Active")</f>
        <v>Active</v>
      </c>
    </row>
    <row r="3806" spans="1:11" x14ac:dyDescent="0.25">
      <c r="A3806" t="str" cm="1">
        <f t="array" ref="A3806">"EMP" &amp; TEXT(ROW() - ROW(employee[#Headers]), "0000")</f>
        <v>EMP3805</v>
      </c>
      <c r="B3806" t="s">
        <v>9</v>
      </c>
      <c r="C3806">
        <v>2014</v>
      </c>
      <c r="D3806" t="s">
        <v>10</v>
      </c>
      <c r="E3806">
        <v>3</v>
      </c>
      <c r="F3806">
        <v>35</v>
      </c>
      <c r="G3806" t="s">
        <v>11</v>
      </c>
      <c r="H3806" t="s">
        <v>12</v>
      </c>
      <c r="I3806">
        <v>2</v>
      </c>
      <c r="J3806">
        <v>0</v>
      </c>
      <c r="K3806" t="str">
        <f>IF(employee[[#This Row],[LeaveOrNot]]=1, "Leave", "Active")</f>
        <v>Active</v>
      </c>
    </row>
    <row r="3807" spans="1:11" x14ac:dyDescent="0.25">
      <c r="A3807" t="str" cm="1">
        <f t="array" ref="A3807">"EMP" &amp; TEXT(ROW() - ROW(employee[#Headers]), "0000")</f>
        <v>EMP3806</v>
      </c>
      <c r="B3807" t="s">
        <v>9</v>
      </c>
      <c r="C3807">
        <v>2016</v>
      </c>
      <c r="D3807" t="s">
        <v>10</v>
      </c>
      <c r="E3807">
        <v>3</v>
      </c>
      <c r="F3807">
        <v>40</v>
      </c>
      <c r="G3807" t="s">
        <v>11</v>
      </c>
      <c r="H3807" t="s">
        <v>12</v>
      </c>
      <c r="I3807">
        <v>0</v>
      </c>
      <c r="J3807">
        <v>0</v>
      </c>
      <c r="K3807" t="str">
        <f>IF(employee[[#This Row],[LeaveOrNot]]=1, "Leave", "Active")</f>
        <v>Active</v>
      </c>
    </row>
    <row r="3808" spans="1:11" x14ac:dyDescent="0.25">
      <c r="A3808" t="str" cm="1">
        <f t="array" ref="A3808">"EMP" &amp; TEXT(ROW() - ROW(employee[#Headers]), "0000")</f>
        <v>EMP3807</v>
      </c>
      <c r="B3808" t="s">
        <v>9</v>
      </c>
      <c r="C3808">
        <v>2012</v>
      </c>
      <c r="D3808" t="s">
        <v>10</v>
      </c>
      <c r="E3808">
        <v>3</v>
      </c>
      <c r="F3808">
        <v>40</v>
      </c>
      <c r="G3808" t="s">
        <v>11</v>
      </c>
      <c r="H3808" t="s">
        <v>17</v>
      </c>
      <c r="I3808">
        <v>2</v>
      </c>
      <c r="J3808">
        <v>0</v>
      </c>
      <c r="K3808" t="str">
        <f>IF(employee[[#This Row],[LeaveOrNot]]=1, "Leave", "Active")</f>
        <v>Active</v>
      </c>
    </row>
    <row r="3809" spans="1:11" x14ac:dyDescent="0.25">
      <c r="A3809" t="str" cm="1">
        <f t="array" ref="A3809">"EMP" &amp; TEXT(ROW() - ROW(employee[#Headers]), "0000")</f>
        <v>EMP3808</v>
      </c>
      <c r="B3809" t="s">
        <v>9</v>
      </c>
      <c r="C3809">
        <v>2015</v>
      </c>
      <c r="D3809" t="s">
        <v>10</v>
      </c>
      <c r="E3809">
        <v>3</v>
      </c>
      <c r="F3809">
        <v>39</v>
      </c>
      <c r="G3809" t="s">
        <v>14</v>
      </c>
      <c r="H3809" t="s">
        <v>12</v>
      </c>
      <c r="I3809">
        <v>3</v>
      </c>
      <c r="J3809">
        <v>1</v>
      </c>
      <c r="K3809" t="str">
        <f>IF(employee[[#This Row],[LeaveOrNot]]=1, "Leave", "Active")</f>
        <v>Leave</v>
      </c>
    </row>
    <row r="3810" spans="1:11" x14ac:dyDescent="0.25">
      <c r="A3810" t="str" cm="1">
        <f t="array" ref="A3810">"EMP" &amp; TEXT(ROW() - ROW(employee[#Headers]), "0000")</f>
        <v>EMP3809</v>
      </c>
      <c r="B3810" t="s">
        <v>16</v>
      </c>
      <c r="C3810">
        <v>2013</v>
      </c>
      <c r="D3810" t="s">
        <v>15</v>
      </c>
      <c r="E3810">
        <v>3</v>
      </c>
      <c r="F3810">
        <v>41</v>
      </c>
      <c r="G3810" t="s">
        <v>14</v>
      </c>
      <c r="H3810" t="s">
        <v>12</v>
      </c>
      <c r="I3810">
        <v>2</v>
      </c>
      <c r="J3810">
        <v>0</v>
      </c>
      <c r="K3810" t="str">
        <f>IF(employee[[#This Row],[LeaveOrNot]]=1, "Leave", "Active")</f>
        <v>Active</v>
      </c>
    </row>
    <row r="3811" spans="1:11" x14ac:dyDescent="0.25">
      <c r="A3811" t="str" cm="1">
        <f t="array" ref="A3811">"EMP" &amp; TEXT(ROW() - ROW(employee[#Headers]), "0000")</f>
        <v>EMP3810</v>
      </c>
      <c r="B3811" t="s">
        <v>9</v>
      </c>
      <c r="C3811">
        <v>2015</v>
      </c>
      <c r="D3811" t="s">
        <v>10</v>
      </c>
      <c r="E3811">
        <v>3</v>
      </c>
      <c r="F3811">
        <v>34</v>
      </c>
      <c r="G3811" t="s">
        <v>14</v>
      </c>
      <c r="H3811" t="s">
        <v>12</v>
      </c>
      <c r="I3811">
        <v>4</v>
      </c>
      <c r="J3811">
        <v>0</v>
      </c>
      <c r="K3811" t="str">
        <f>IF(employee[[#This Row],[LeaveOrNot]]=1, "Leave", "Active")</f>
        <v>Active</v>
      </c>
    </row>
    <row r="3812" spans="1:11" x14ac:dyDescent="0.25">
      <c r="A3812" t="str" cm="1">
        <f t="array" ref="A3812">"EMP" &amp; TEXT(ROW() - ROW(employee[#Headers]), "0000")</f>
        <v>EMP3811</v>
      </c>
      <c r="B3812" t="s">
        <v>9</v>
      </c>
      <c r="C3812">
        <v>2012</v>
      </c>
      <c r="D3812" t="s">
        <v>15</v>
      </c>
      <c r="E3812">
        <v>3</v>
      </c>
      <c r="F3812">
        <v>34</v>
      </c>
      <c r="G3812" t="s">
        <v>14</v>
      </c>
      <c r="H3812" t="s">
        <v>12</v>
      </c>
      <c r="I3812">
        <v>4</v>
      </c>
      <c r="J3812">
        <v>0</v>
      </c>
      <c r="K3812" t="str">
        <f>IF(employee[[#This Row],[LeaveOrNot]]=1, "Leave", "Active")</f>
        <v>Active</v>
      </c>
    </row>
    <row r="3813" spans="1:11" x14ac:dyDescent="0.25">
      <c r="A3813" t="str" cm="1">
        <f t="array" ref="A3813">"EMP" &amp; TEXT(ROW() - ROW(employee[#Headers]), "0000")</f>
        <v>EMP3812</v>
      </c>
      <c r="B3813" t="s">
        <v>9</v>
      </c>
      <c r="C3813">
        <v>2013</v>
      </c>
      <c r="D3813" t="s">
        <v>13</v>
      </c>
      <c r="E3813">
        <v>2</v>
      </c>
      <c r="F3813">
        <v>36</v>
      </c>
      <c r="G3813" t="s">
        <v>11</v>
      </c>
      <c r="H3813" t="s">
        <v>12</v>
      </c>
      <c r="I3813">
        <v>2</v>
      </c>
      <c r="J3813">
        <v>1</v>
      </c>
      <c r="K3813" t="str">
        <f>IF(employee[[#This Row],[LeaveOrNot]]=1, "Leave", "Active")</f>
        <v>Leave</v>
      </c>
    </row>
    <row r="3814" spans="1:11" x14ac:dyDescent="0.25">
      <c r="A3814" t="str" cm="1">
        <f t="array" ref="A3814">"EMP" &amp; TEXT(ROW() - ROW(employee[#Headers]), "0000")</f>
        <v>EMP3813</v>
      </c>
      <c r="B3814" t="s">
        <v>16</v>
      </c>
      <c r="C3814">
        <v>2016</v>
      </c>
      <c r="D3814" t="s">
        <v>15</v>
      </c>
      <c r="E3814">
        <v>3</v>
      </c>
      <c r="F3814">
        <v>39</v>
      </c>
      <c r="G3814" t="s">
        <v>14</v>
      </c>
      <c r="H3814" t="s">
        <v>12</v>
      </c>
      <c r="I3814">
        <v>1</v>
      </c>
      <c r="J3814">
        <v>0</v>
      </c>
      <c r="K3814" t="str">
        <f>IF(employee[[#This Row],[LeaveOrNot]]=1, "Leave", "Active")</f>
        <v>Active</v>
      </c>
    </row>
    <row r="3815" spans="1:11" x14ac:dyDescent="0.25">
      <c r="A3815" t="str" cm="1">
        <f t="array" ref="A3815">"EMP" &amp; TEXT(ROW() - ROW(employee[#Headers]), "0000")</f>
        <v>EMP3814</v>
      </c>
      <c r="B3815" t="s">
        <v>9</v>
      </c>
      <c r="C3815">
        <v>2014</v>
      </c>
      <c r="D3815" t="s">
        <v>15</v>
      </c>
      <c r="E3815">
        <v>3</v>
      </c>
      <c r="F3815">
        <v>41</v>
      </c>
      <c r="G3815" t="s">
        <v>11</v>
      </c>
      <c r="H3815" t="s">
        <v>12</v>
      </c>
      <c r="I3815">
        <v>5</v>
      </c>
      <c r="J3815">
        <v>0</v>
      </c>
      <c r="K3815" t="str">
        <f>IF(employee[[#This Row],[LeaveOrNot]]=1, "Leave", "Active")</f>
        <v>Active</v>
      </c>
    </row>
    <row r="3816" spans="1:11" x14ac:dyDescent="0.25">
      <c r="A3816" t="str" cm="1">
        <f t="array" ref="A3816">"EMP" &amp; TEXT(ROW() - ROW(employee[#Headers]), "0000")</f>
        <v>EMP3815</v>
      </c>
      <c r="B3816" t="s">
        <v>9</v>
      </c>
      <c r="C3816">
        <v>2015</v>
      </c>
      <c r="D3816" t="s">
        <v>10</v>
      </c>
      <c r="E3816">
        <v>3</v>
      </c>
      <c r="F3816">
        <v>40</v>
      </c>
      <c r="G3816" t="s">
        <v>11</v>
      </c>
      <c r="H3816" t="s">
        <v>12</v>
      </c>
      <c r="I3816">
        <v>0</v>
      </c>
      <c r="J3816">
        <v>0</v>
      </c>
      <c r="K3816" t="str">
        <f>IF(employee[[#This Row],[LeaveOrNot]]=1, "Leave", "Active")</f>
        <v>Active</v>
      </c>
    </row>
    <row r="3817" spans="1:11" x14ac:dyDescent="0.25">
      <c r="A3817" t="str" cm="1">
        <f t="array" ref="A3817">"EMP" &amp; TEXT(ROW() - ROW(employee[#Headers]), "0000")</f>
        <v>EMP3816</v>
      </c>
      <c r="B3817" t="s">
        <v>9</v>
      </c>
      <c r="C3817">
        <v>2017</v>
      </c>
      <c r="D3817" t="s">
        <v>10</v>
      </c>
      <c r="E3817">
        <v>3</v>
      </c>
      <c r="F3817">
        <v>34</v>
      </c>
      <c r="G3817" t="s">
        <v>14</v>
      </c>
      <c r="H3817" t="s">
        <v>12</v>
      </c>
      <c r="I3817">
        <v>5</v>
      </c>
      <c r="J3817">
        <v>0</v>
      </c>
      <c r="K3817" t="str">
        <f>IF(employee[[#This Row],[LeaveOrNot]]=1, "Leave", "Active")</f>
        <v>Active</v>
      </c>
    </row>
    <row r="3818" spans="1:11" x14ac:dyDescent="0.25">
      <c r="A3818" t="str" cm="1">
        <f t="array" ref="A3818">"EMP" &amp; TEXT(ROW() - ROW(employee[#Headers]), "0000")</f>
        <v>EMP3817</v>
      </c>
      <c r="B3818" t="s">
        <v>9</v>
      </c>
      <c r="C3818">
        <v>2013</v>
      </c>
      <c r="D3818" t="s">
        <v>10</v>
      </c>
      <c r="E3818">
        <v>3</v>
      </c>
      <c r="F3818">
        <v>31</v>
      </c>
      <c r="G3818" t="s">
        <v>11</v>
      </c>
      <c r="H3818" t="s">
        <v>12</v>
      </c>
      <c r="I3818">
        <v>2</v>
      </c>
      <c r="J3818">
        <v>0</v>
      </c>
      <c r="K3818" t="str">
        <f>IF(employee[[#This Row],[LeaveOrNot]]=1, "Leave", "Active")</f>
        <v>Active</v>
      </c>
    </row>
    <row r="3819" spans="1:11" x14ac:dyDescent="0.25">
      <c r="A3819" t="str" cm="1">
        <f t="array" ref="A3819">"EMP" &amp; TEXT(ROW() - ROW(employee[#Headers]), "0000")</f>
        <v>EMP3818</v>
      </c>
      <c r="B3819" t="s">
        <v>9</v>
      </c>
      <c r="C3819">
        <v>2012</v>
      </c>
      <c r="D3819" t="s">
        <v>13</v>
      </c>
      <c r="E3819">
        <v>3</v>
      </c>
      <c r="F3819">
        <v>40</v>
      </c>
      <c r="G3819" t="s">
        <v>11</v>
      </c>
      <c r="H3819" t="s">
        <v>12</v>
      </c>
      <c r="I3819">
        <v>3</v>
      </c>
      <c r="J3819">
        <v>0</v>
      </c>
      <c r="K3819" t="str">
        <f>IF(employee[[#This Row],[LeaveOrNot]]=1, "Leave", "Active")</f>
        <v>Active</v>
      </c>
    </row>
    <row r="3820" spans="1:11" x14ac:dyDescent="0.25">
      <c r="A3820" t="str" cm="1">
        <f t="array" ref="A3820">"EMP" &amp; TEXT(ROW() - ROW(employee[#Headers]), "0000")</f>
        <v>EMP3819</v>
      </c>
      <c r="B3820" t="s">
        <v>9</v>
      </c>
      <c r="C3820">
        <v>2013</v>
      </c>
      <c r="D3820" t="s">
        <v>13</v>
      </c>
      <c r="E3820">
        <v>3</v>
      </c>
      <c r="F3820">
        <v>32</v>
      </c>
      <c r="G3820" t="s">
        <v>11</v>
      </c>
      <c r="H3820" t="s">
        <v>12</v>
      </c>
      <c r="I3820">
        <v>5</v>
      </c>
      <c r="J3820">
        <v>0</v>
      </c>
      <c r="K3820" t="str">
        <f>IF(employee[[#This Row],[LeaveOrNot]]=1, "Leave", "Active")</f>
        <v>Active</v>
      </c>
    </row>
    <row r="3821" spans="1:11" x14ac:dyDescent="0.25">
      <c r="A3821" t="str" cm="1">
        <f t="array" ref="A3821">"EMP" &amp; TEXT(ROW() - ROW(employee[#Headers]), "0000")</f>
        <v>EMP3820</v>
      </c>
      <c r="B3821" t="s">
        <v>9</v>
      </c>
      <c r="C3821">
        <v>2018</v>
      </c>
      <c r="D3821" t="s">
        <v>13</v>
      </c>
      <c r="E3821">
        <v>3</v>
      </c>
      <c r="F3821">
        <v>38</v>
      </c>
      <c r="G3821" t="s">
        <v>11</v>
      </c>
      <c r="H3821" t="s">
        <v>12</v>
      </c>
      <c r="I3821">
        <v>3</v>
      </c>
      <c r="J3821">
        <v>1</v>
      </c>
      <c r="K3821" t="str">
        <f>IF(employee[[#This Row],[LeaveOrNot]]=1, "Leave", "Active")</f>
        <v>Leave</v>
      </c>
    </row>
    <row r="3822" spans="1:11" x14ac:dyDescent="0.25">
      <c r="A3822" t="str" cm="1">
        <f t="array" ref="A3822">"EMP" &amp; TEXT(ROW() - ROW(employee[#Headers]), "0000")</f>
        <v>EMP3821</v>
      </c>
      <c r="B3822" t="s">
        <v>9</v>
      </c>
      <c r="C3822">
        <v>2016</v>
      </c>
      <c r="D3822" t="s">
        <v>10</v>
      </c>
      <c r="E3822">
        <v>3</v>
      </c>
      <c r="F3822">
        <v>40</v>
      </c>
      <c r="G3822" t="s">
        <v>11</v>
      </c>
      <c r="H3822" t="s">
        <v>12</v>
      </c>
      <c r="I3822">
        <v>3</v>
      </c>
      <c r="J3822">
        <v>0</v>
      </c>
      <c r="K3822" t="str">
        <f>IF(employee[[#This Row],[LeaveOrNot]]=1, "Leave", "Active")</f>
        <v>Active</v>
      </c>
    </row>
    <row r="3823" spans="1:11" x14ac:dyDescent="0.25">
      <c r="A3823" t="str" cm="1">
        <f t="array" ref="A3823">"EMP" &amp; TEXT(ROW() - ROW(employee[#Headers]), "0000")</f>
        <v>EMP3822</v>
      </c>
      <c r="B3823" t="s">
        <v>18</v>
      </c>
      <c r="C3823">
        <v>2013</v>
      </c>
      <c r="D3823" t="s">
        <v>10</v>
      </c>
      <c r="E3823">
        <v>3</v>
      </c>
      <c r="F3823">
        <v>41</v>
      </c>
      <c r="G3823" t="s">
        <v>11</v>
      </c>
      <c r="H3823" t="s">
        <v>12</v>
      </c>
      <c r="I3823">
        <v>4</v>
      </c>
      <c r="J3823">
        <v>0</v>
      </c>
      <c r="K3823" t="str">
        <f>IF(employee[[#This Row],[LeaveOrNot]]=1, "Leave", "Active")</f>
        <v>Active</v>
      </c>
    </row>
    <row r="3824" spans="1:11" x14ac:dyDescent="0.25">
      <c r="A3824" t="str" cm="1">
        <f t="array" ref="A3824">"EMP" &amp; TEXT(ROW() - ROW(employee[#Headers]), "0000")</f>
        <v>EMP3823</v>
      </c>
      <c r="B3824" t="s">
        <v>9</v>
      </c>
      <c r="C3824">
        <v>2014</v>
      </c>
      <c r="D3824" t="s">
        <v>10</v>
      </c>
      <c r="E3824">
        <v>3</v>
      </c>
      <c r="F3824">
        <v>36</v>
      </c>
      <c r="G3824" t="s">
        <v>14</v>
      </c>
      <c r="H3824" t="s">
        <v>12</v>
      </c>
      <c r="I3824">
        <v>0</v>
      </c>
      <c r="J3824">
        <v>0</v>
      </c>
      <c r="K3824" t="str">
        <f>IF(employee[[#This Row],[LeaveOrNot]]=1, "Leave", "Active")</f>
        <v>Active</v>
      </c>
    </row>
    <row r="3825" spans="1:11" x14ac:dyDescent="0.25">
      <c r="A3825" t="str" cm="1">
        <f t="array" ref="A3825">"EMP" &amp; TEXT(ROW() - ROW(employee[#Headers]), "0000")</f>
        <v>EMP3824</v>
      </c>
      <c r="B3825" t="s">
        <v>9</v>
      </c>
      <c r="C3825">
        <v>2015</v>
      </c>
      <c r="D3825" t="s">
        <v>13</v>
      </c>
      <c r="E3825">
        <v>2</v>
      </c>
      <c r="F3825">
        <v>33</v>
      </c>
      <c r="G3825" t="s">
        <v>14</v>
      </c>
      <c r="H3825" t="s">
        <v>17</v>
      </c>
      <c r="I3825">
        <v>3</v>
      </c>
      <c r="J3825">
        <v>1</v>
      </c>
      <c r="K3825" t="str">
        <f>IF(employee[[#This Row],[LeaveOrNot]]=1, "Leave", "Active")</f>
        <v>Leave</v>
      </c>
    </row>
    <row r="3826" spans="1:11" x14ac:dyDescent="0.25">
      <c r="A3826" t="str" cm="1">
        <f t="array" ref="A3826">"EMP" &amp; TEXT(ROW() - ROW(employee[#Headers]), "0000")</f>
        <v>EMP3825</v>
      </c>
      <c r="B3826" t="s">
        <v>9</v>
      </c>
      <c r="C3826">
        <v>2016</v>
      </c>
      <c r="D3826" t="s">
        <v>15</v>
      </c>
      <c r="E3826">
        <v>3</v>
      </c>
      <c r="F3826">
        <v>37</v>
      </c>
      <c r="G3826" t="s">
        <v>11</v>
      </c>
      <c r="H3826" t="s">
        <v>12</v>
      </c>
      <c r="I3826">
        <v>3</v>
      </c>
      <c r="J3826">
        <v>0</v>
      </c>
      <c r="K3826" t="str">
        <f>IF(employee[[#This Row],[LeaveOrNot]]=1, "Leave", "Active")</f>
        <v>Active</v>
      </c>
    </row>
    <row r="3827" spans="1:11" x14ac:dyDescent="0.25">
      <c r="A3827" t="str" cm="1">
        <f t="array" ref="A3827">"EMP" &amp; TEXT(ROW() - ROW(employee[#Headers]), "0000")</f>
        <v>EMP3826</v>
      </c>
      <c r="B3827" t="s">
        <v>9</v>
      </c>
      <c r="C3827">
        <v>2015</v>
      </c>
      <c r="D3827" t="s">
        <v>13</v>
      </c>
      <c r="E3827">
        <v>3</v>
      </c>
      <c r="F3827">
        <v>38</v>
      </c>
      <c r="G3827" t="s">
        <v>11</v>
      </c>
      <c r="H3827" t="s">
        <v>12</v>
      </c>
      <c r="I3827">
        <v>4</v>
      </c>
      <c r="J3827">
        <v>0</v>
      </c>
      <c r="K3827" t="str">
        <f>IF(employee[[#This Row],[LeaveOrNot]]=1, "Leave", "Active")</f>
        <v>Active</v>
      </c>
    </row>
    <row r="3828" spans="1:11" x14ac:dyDescent="0.25">
      <c r="A3828" t="str" cm="1">
        <f t="array" ref="A3828">"EMP" &amp; TEXT(ROW() - ROW(employee[#Headers]), "0000")</f>
        <v>EMP3827</v>
      </c>
      <c r="B3828" t="s">
        <v>9</v>
      </c>
      <c r="C3828">
        <v>2017</v>
      </c>
      <c r="D3828" t="s">
        <v>10</v>
      </c>
      <c r="E3828">
        <v>3</v>
      </c>
      <c r="F3828">
        <v>32</v>
      </c>
      <c r="G3828" t="s">
        <v>11</v>
      </c>
      <c r="H3828" t="s">
        <v>12</v>
      </c>
      <c r="I3828">
        <v>4</v>
      </c>
      <c r="J3828">
        <v>0</v>
      </c>
      <c r="K3828" t="str">
        <f>IF(employee[[#This Row],[LeaveOrNot]]=1, "Leave", "Active")</f>
        <v>Active</v>
      </c>
    </row>
    <row r="3829" spans="1:11" x14ac:dyDescent="0.25">
      <c r="A3829" t="str" cm="1">
        <f t="array" ref="A3829">"EMP" &amp; TEXT(ROW() - ROW(employee[#Headers]), "0000")</f>
        <v>EMP3828</v>
      </c>
      <c r="B3829" t="s">
        <v>9</v>
      </c>
      <c r="C3829">
        <v>2017</v>
      </c>
      <c r="D3829" t="s">
        <v>13</v>
      </c>
      <c r="E3829">
        <v>3</v>
      </c>
      <c r="F3829">
        <v>33</v>
      </c>
      <c r="G3829" t="s">
        <v>11</v>
      </c>
      <c r="H3829" t="s">
        <v>12</v>
      </c>
      <c r="I3829">
        <v>1</v>
      </c>
      <c r="J3829">
        <v>0</v>
      </c>
      <c r="K3829" t="str">
        <f>IF(employee[[#This Row],[LeaveOrNot]]=1, "Leave", "Active")</f>
        <v>Active</v>
      </c>
    </row>
    <row r="3830" spans="1:11" x14ac:dyDescent="0.25">
      <c r="A3830" t="str" cm="1">
        <f t="array" ref="A3830">"EMP" &amp; TEXT(ROW() - ROW(employee[#Headers]), "0000")</f>
        <v>EMP3829</v>
      </c>
      <c r="B3830" t="s">
        <v>9</v>
      </c>
      <c r="C3830">
        <v>2015</v>
      </c>
      <c r="D3830" t="s">
        <v>10</v>
      </c>
      <c r="E3830">
        <v>3</v>
      </c>
      <c r="F3830">
        <v>38</v>
      </c>
      <c r="G3830" t="s">
        <v>11</v>
      </c>
      <c r="H3830" t="s">
        <v>12</v>
      </c>
      <c r="I3830">
        <v>5</v>
      </c>
      <c r="J3830">
        <v>0</v>
      </c>
      <c r="K3830" t="str">
        <f>IF(employee[[#This Row],[LeaveOrNot]]=1, "Leave", "Active")</f>
        <v>Active</v>
      </c>
    </row>
    <row r="3831" spans="1:11" x14ac:dyDescent="0.25">
      <c r="A3831" t="str" cm="1">
        <f t="array" ref="A3831">"EMP" &amp; TEXT(ROW() - ROW(employee[#Headers]), "0000")</f>
        <v>EMP3830</v>
      </c>
      <c r="B3831" t="s">
        <v>9</v>
      </c>
      <c r="C3831">
        <v>2015</v>
      </c>
      <c r="D3831" t="s">
        <v>13</v>
      </c>
      <c r="E3831">
        <v>3</v>
      </c>
      <c r="F3831">
        <v>40</v>
      </c>
      <c r="G3831" t="s">
        <v>14</v>
      </c>
      <c r="H3831" t="s">
        <v>12</v>
      </c>
      <c r="I3831">
        <v>5</v>
      </c>
      <c r="J3831">
        <v>1</v>
      </c>
      <c r="K3831" t="str">
        <f>IF(employee[[#This Row],[LeaveOrNot]]=1, "Leave", "Active")</f>
        <v>Leave</v>
      </c>
    </row>
    <row r="3832" spans="1:11" x14ac:dyDescent="0.25">
      <c r="A3832" t="str" cm="1">
        <f t="array" ref="A3832">"EMP" &amp; TEXT(ROW() - ROW(employee[#Headers]), "0000")</f>
        <v>EMP3831</v>
      </c>
      <c r="B3832" t="s">
        <v>9</v>
      </c>
      <c r="C3832">
        <v>2014</v>
      </c>
      <c r="D3832" t="s">
        <v>10</v>
      </c>
      <c r="E3832">
        <v>3</v>
      </c>
      <c r="F3832">
        <v>35</v>
      </c>
      <c r="G3832" t="s">
        <v>11</v>
      </c>
      <c r="H3832" t="s">
        <v>17</v>
      </c>
      <c r="I3832">
        <v>0</v>
      </c>
      <c r="J3832">
        <v>0</v>
      </c>
      <c r="K3832" t="str">
        <f>IF(employee[[#This Row],[LeaveOrNot]]=1, "Leave", "Active")</f>
        <v>Active</v>
      </c>
    </row>
    <row r="3833" spans="1:11" x14ac:dyDescent="0.25">
      <c r="A3833" t="str" cm="1">
        <f t="array" ref="A3833">"EMP" &amp; TEXT(ROW() - ROW(employee[#Headers]), "0000")</f>
        <v>EMP3832</v>
      </c>
      <c r="B3833" t="s">
        <v>16</v>
      </c>
      <c r="C3833">
        <v>2016</v>
      </c>
      <c r="D3833" t="s">
        <v>15</v>
      </c>
      <c r="E3833">
        <v>3</v>
      </c>
      <c r="F3833">
        <v>37</v>
      </c>
      <c r="G3833" t="s">
        <v>14</v>
      </c>
      <c r="H3833" t="s">
        <v>12</v>
      </c>
      <c r="I3833">
        <v>5</v>
      </c>
      <c r="J3833">
        <v>0</v>
      </c>
      <c r="K3833" t="str">
        <f>IF(employee[[#This Row],[LeaveOrNot]]=1, "Leave", "Active")</f>
        <v>Active</v>
      </c>
    </row>
    <row r="3834" spans="1:11" x14ac:dyDescent="0.25">
      <c r="A3834" t="str" cm="1">
        <f t="array" ref="A3834">"EMP" &amp; TEXT(ROW() - ROW(employee[#Headers]), "0000")</f>
        <v>EMP3833</v>
      </c>
      <c r="B3834" t="s">
        <v>9</v>
      </c>
      <c r="C3834">
        <v>2016</v>
      </c>
      <c r="D3834" t="s">
        <v>10</v>
      </c>
      <c r="E3834">
        <v>3</v>
      </c>
      <c r="F3834">
        <v>37</v>
      </c>
      <c r="G3834" t="s">
        <v>11</v>
      </c>
      <c r="H3834" t="s">
        <v>17</v>
      </c>
      <c r="I3834">
        <v>2</v>
      </c>
      <c r="J3834">
        <v>0</v>
      </c>
      <c r="K3834" t="str">
        <f>IF(employee[[#This Row],[LeaveOrNot]]=1, "Leave", "Active")</f>
        <v>Active</v>
      </c>
    </row>
    <row r="3835" spans="1:11" x14ac:dyDescent="0.25">
      <c r="A3835" t="str" cm="1">
        <f t="array" ref="A3835">"EMP" &amp; TEXT(ROW() - ROW(employee[#Headers]), "0000")</f>
        <v>EMP3834</v>
      </c>
      <c r="B3835" t="s">
        <v>9</v>
      </c>
      <c r="C3835">
        <v>2015</v>
      </c>
      <c r="D3835" t="s">
        <v>10</v>
      </c>
      <c r="E3835">
        <v>3</v>
      </c>
      <c r="F3835">
        <v>36</v>
      </c>
      <c r="G3835" t="s">
        <v>11</v>
      </c>
      <c r="H3835" t="s">
        <v>12</v>
      </c>
      <c r="I3835">
        <v>2</v>
      </c>
      <c r="J3835">
        <v>0</v>
      </c>
      <c r="K3835" t="str">
        <f>IF(employee[[#This Row],[LeaveOrNot]]=1, "Leave", "Active")</f>
        <v>Active</v>
      </c>
    </row>
    <row r="3836" spans="1:11" x14ac:dyDescent="0.25">
      <c r="A3836" t="str" cm="1">
        <f t="array" ref="A3836">"EMP" &amp; TEXT(ROW() - ROW(employee[#Headers]), "0000")</f>
        <v>EMP3835</v>
      </c>
      <c r="B3836" t="s">
        <v>9</v>
      </c>
      <c r="C3836">
        <v>2017</v>
      </c>
      <c r="D3836" t="s">
        <v>10</v>
      </c>
      <c r="E3836">
        <v>3</v>
      </c>
      <c r="F3836">
        <v>33</v>
      </c>
      <c r="G3836" t="s">
        <v>14</v>
      </c>
      <c r="H3836" t="s">
        <v>12</v>
      </c>
      <c r="I3836">
        <v>4</v>
      </c>
      <c r="J3836">
        <v>1</v>
      </c>
      <c r="K3836" t="str">
        <f>IF(employee[[#This Row],[LeaveOrNot]]=1, "Leave", "Active")</f>
        <v>Leave</v>
      </c>
    </row>
    <row r="3837" spans="1:11" x14ac:dyDescent="0.25">
      <c r="A3837" t="str" cm="1">
        <f t="array" ref="A3837">"EMP" &amp; TEXT(ROW() - ROW(employee[#Headers]), "0000")</f>
        <v>EMP3836</v>
      </c>
      <c r="B3837" t="s">
        <v>9</v>
      </c>
      <c r="C3837">
        <v>2014</v>
      </c>
      <c r="D3837" t="s">
        <v>13</v>
      </c>
      <c r="E3837">
        <v>2</v>
      </c>
      <c r="F3837">
        <v>36</v>
      </c>
      <c r="G3837" t="s">
        <v>14</v>
      </c>
      <c r="H3837" t="s">
        <v>12</v>
      </c>
      <c r="I3837">
        <v>3</v>
      </c>
      <c r="J3837">
        <v>1</v>
      </c>
      <c r="K3837" t="str">
        <f>IF(employee[[#This Row],[LeaveOrNot]]=1, "Leave", "Active")</f>
        <v>Leave</v>
      </c>
    </row>
    <row r="3838" spans="1:11" x14ac:dyDescent="0.25">
      <c r="A3838" t="str" cm="1">
        <f t="array" ref="A3838">"EMP" &amp; TEXT(ROW() - ROW(employee[#Headers]), "0000")</f>
        <v>EMP3837</v>
      </c>
      <c r="B3838" t="s">
        <v>9</v>
      </c>
      <c r="C3838">
        <v>2016</v>
      </c>
      <c r="D3838" t="s">
        <v>13</v>
      </c>
      <c r="E3838">
        <v>3</v>
      </c>
      <c r="F3838">
        <v>32</v>
      </c>
      <c r="G3838" t="s">
        <v>11</v>
      </c>
      <c r="H3838" t="s">
        <v>12</v>
      </c>
      <c r="I3838">
        <v>3</v>
      </c>
      <c r="J3838">
        <v>0</v>
      </c>
      <c r="K3838" t="str">
        <f>IF(employee[[#This Row],[LeaveOrNot]]=1, "Leave", "Active")</f>
        <v>Active</v>
      </c>
    </row>
    <row r="3839" spans="1:11" x14ac:dyDescent="0.25">
      <c r="A3839" t="str" cm="1">
        <f t="array" ref="A3839">"EMP" &amp; TEXT(ROW() - ROW(employee[#Headers]), "0000")</f>
        <v>EMP3838</v>
      </c>
      <c r="B3839" t="s">
        <v>9</v>
      </c>
      <c r="C3839">
        <v>2017</v>
      </c>
      <c r="D3839" t="s">
        <v>10</v>
      </c>
      <c r="E3839">
        <v>3</v>
      </c>
      <c r="F3839">
        <v>35</v>
      </c>
      <c r="G3839" t="s">
        <v>14</v>
      </c>
      <c r="H3839" t="s">
        <v>12</v>
      </c>
      <c r="I3839">
        <v>1</v>
      </c>
      <c r="J3839">
        <v>1</v>
      </c>
      <c r="K3839" t="str">
        <f>IF(employee[[#This Row],[LeaveOrNot]]=1, "Leave", "Active")</f>
        <v>Leave</v>
      </c>
    </row>
    <row r="3840" spans="1:11" x14ac:dyDescent="0.25">
      <c r="A3840" t="str" cm="1">
        <f t="array" ref="A3840">"EMP" &amp; TEXT(ROW() - ROW(employee[#Headers]), "0000")</f>
        <v>EMP3839</v>
      </c>
      <c r="B3840" t="s">
        <v>9</v>
      </c>
      <c r="C3840">
        <v>2014</v>
      </c>
      <c r="D3840" t="s">
        <v>13</v>
      </c>
      <c r="E3840">
        <v>2</v>
      </c>
      <c r="F3840">
        <v>34</v>
      </c>
      <c r="G3840" t="s">
        <v>14</v>
      </c>
      <c r="H3840" t="s">
        <v>12</v>
      </c>
      <c r="I3840">
        <v>2</v>
      </c>
      <c r="J3840">
        <v>1</v>
      </c>
      <c r="K3840" t="str">
        <f>IF(employee[[#This Row],[LeaveOrNot]]=1, "Leave", "Active")</f>
        <v>Leave</v>
      </c>
    </row>
    <row r="3841" spans="1:11" x14ac:dyDescent="0.25">
      <c r="A3841" t="str" cm="1">
        <f t="array" ref="A3841">"EMP" &amp; TEXT(ROW() - ROW(employee[#Headers]), "0000")</f>
        <v>EMP3840</v>
      </c>
      <c r="B3841" t="s">
        <v>16</v>
      </c>
      <c r="C3841">
        <v>2017</v>
      </c>
      <c r="D3841" t="s">
        <v>13</v>
      </c>
      <c r="E3841">
        <v>2</v>
      </c>
      <c r="F3841">
        <v>40</v>
      </c>
      <c r="G3841" t="s">
        <v>11</v>
      </c>
      <c r="H3841" t="s">
        <v>12</v>
      </c>
      <c r="I3841">
        <v>5</v>
      </c>
      <c r="J3841">
        <v>0</v>
      </c>
      <c r="K3841" t="str">
        <f>IF(employee[[#This Row],[LeaveOrNot]]=1, "Leave", "Active")</f>
        <v>Active</v>
      </c>
    </row>
    <row r="3842" spans="1:11" x14ac:dyDescent="0.25">
      <c r="A3842" t="str" cm="1">
        <f t="array" ref="A3842">"EMP" &amp; TEXT(ROW() - ROW(employee[#Headers]), "0000")</f>
        <v>EMP3841</v>
      </c>
      <c r="B3842" t="s">
        <v>9</v>
      </c>
      <c r="C3842">
        <v>2016</v>
      </c>
      <c r="D3842" t="s">
        <v>10</v>
      </c>
      <c r="E3842">
        <v>3</v>
      </c>
      <c r="F3842">
        <v>37</v>
      </c>
      <c r="G3842" t="s">
        <v>14</v>
      </c>
      <c r="H3842" t="s">
        <v>12</v>
      </c>
      <c r="I3842">
        <v>4</v>
      </c>
      <c r="J3842">
        <v>0</v>
      </c>
      <c r="K3842" t="str">
        <f>IF(employee[[#This Row],[LeaveOrNot]]=1, "Leave", "Active")</f>
        <v>Active</v>
      </c>
    </row>
    <row r="3843" spans="1:11" x14ac:dyDescent="0.25">
      <c r="A3843" t="str" cm="1">
        <f t="array" ref="A3843">"EMP" &amp; TEXT(ROW() - ROW(employee[#Headers]), "0000")</f>
        <v>EMP3842</v>
      </c>
      <c r="B3843" t="s">
        <v>9</v>
      </c>
      <c r="C3843">
        <v>2015</v>
      </c>
      <c r="D3843" t="s">
        <v>10</v>
      </c>
      <c r="E3843">
        <v>1</v>
      </c>
      <c r="F3843">
        <v>36</v>
      </c>
      <c r="G3843" t="s">
        <v>11</v>
      </c>
      <c r="H3843" t="s">
        <v>12</v>
      </c>
      <c r="I3843">
        <v>1</v>
      </c>
      <c r="J3843">
        <v>0</v>
      </c>
      <c r="K3843" t="str">
        <f>IF(employee[[#This Row],[LeaveOrNot]]=1, "Leave", "Active")</f>
        <v>Active</v>
      </c>
    </row>
    <row r="3844" spans="1:11" x14ac:dyDescent="0.25">
      <c r="A3844" t="str" cm="1">
        <f t="array" ref="A3844">"EMP" &amp; TEXT(ROW() - ROW(employee[#Headers]), "0000")</f>
        <v>EMP3843</v>
      </c>
      <c r="B3844" t="s">
        <v>9</v>
      </c>
      <c r="C3844">
        <v>2012</v>
      </c>
      <c r="D3844" t="s">
        <v>13</v>
      </c>
      <c r="E3844">
        <v>3</v>
      </c>
      <c r="F3844">
        <v>41</v>
      </c>
      <c r="G3844" t="s">
        <v>14</v>
      </c>
      <c r="H3844" t="s">
        <v>12</v>
      </c>
      <c r="I3844">
        <v>1</v>
      </c>
      <c r="J3844">
        <v>0</v>
      </c>
      <c r="K3844" t="str">
        <f>IF(employee[[#This Row],[LeaveOrNot]]=1, "Leave", "Active")</f>
        <v>Active</v>
      </c>
    </row>
    <row r="3845" spans="1:11" x14ac:dyDescent="0.25">
      <c r="A3845" t="str" cm="1">
        <f t="array" ref="A3845">"EMP" &amp; TEXT(ROW() - ROW(employee[#Headers]), "0000")</f>
        <v>EMP3844</v>
      </c>
      <c r="B3845" t="s">
        <v>9</v>
      </c>
      <c r="C3845">
        <v>2016</v>
      </c>
      <c r="D3845" t="s">
        <v>13</v>
      </c>
      <c r="E3845">
        <v>3</v>
      </c>
      <c r="F3845">
        <v>36</v>
      </c>
      <c r="G3845" t="s">
        <v>11</v>
      </c>
      <c r="H3845" t="s">
        <v>12</v>
      </c>
      <c r="I3845">
        <v>0</v>
      </c>
      <c r="J3845">
        <v>0</v>
      </c>
      <c r="K3845" t="str">
        <f>IF(employee[[#This Row],[LeaveOrNot]]=1, "Leave", "Active")</f>
        <v>Active</v>
      </c>
    </row>
    <row r="3846" spans="1:11" x14ac:dyDescent="0.25">
      <c r="A3846" t="str" cm="1">
        <f t="array" ref="A3846">"EMP" &amp; TEXT(ROW() - ROW(employee[#Headers]), "0000")</f>
        <v>EMP3845</v>
      </c>
      <c r="B3846" t="s">
        <v>9</v>
      </c>
      <c r="C3846">
        <v>2017</v>
      </c>
      <c r="D3846" t="s">
        <v>10</v>
      </c>
      <c r="E3846">
        <v>3</v>
      </c>
      <c r="F3846">
        <v>31</v>
      </c>
      <c r="G3846" t="s">
        <v>14</v>
      </c>
      <c r="H3846" t="s">
        <v>12</v>
      </c>
      <c r="I3846">
        <v>2</v>
      </c>
      <c r="J3846">
        <v>0</v>
      </c>
      <c r="K3846" t="str">
        <f>IF(employee[[#This Row],[LeaveOrNot]]=1, "Leave", "Active")</f>
        <v>Active</v>
      </c>
    </row>
    <row r="3847" spans="1:11" x14ac:dyDescent="0.25">
      <c r="A3847" t="str" cm="1">
        <f t="array" ref="A3847">"EMP" &amp; TEXT(ROW() - ROW(employee[#Headers]), "0000")</f>
        <v>EMP3846</v>
      </c>
      <c r="B3847" t="s">
        <v>9</v>
      </c>
      <c r="C3847">
        <v>2017</v>
      </c>
      <c r="D3847" t="s">
        <v>13</v>
      </c>
      <c r="E3847">
        <v>3</v>
      </c>
      <c r="F3847">
        <v>31</v>
      </c>
      <c r="G3847" t="s">
        <v>11</v>
      </c>
      <c r="H3847" t="s">
        <v>12</v>
      </c>
      <c r="I3847">
        <v>3</v>
      </c>
      <c r="J3847">
        <v>0</v>
      </c>
      <c r="K3847" t="str">
        <f>IF(employee[[#This Row],[LeaveOrNot]]=1, "Leave", "Active")</f>
        <v>Active</v>
      </c>
    </row>
    <row r="3848" spans="1:11" x14ac:dyDescent="0.25">
      <c r="A3848" t="str" cm="1">
        <f t="array" ref="A3848">"EMP" &amp; TEXT(ROW() - ROW(employee[#Headers]), "0000")</f>
        <v>EMP3847</v>
      </c>
      <c r="B3848" t="s">
        <v>9</v>
      </c>
      <c r="C3848">
        <v>2014</v>
      </c>
      <c r="D3848" t="s">
        <v>13</v>
      </c>
      <c r="E3848">
        <v>3</v>
      </c>
      <c r="F3848">
        <v>33</v>
      </c>
      <c r="G3848" t="s">
        <v>11</v>
      </c>
      <c r="H3848" t="s">
        <v>12</v>
      </c>
      <c r="I3848">
        <v>2</v>
      </c>
      <c r="J3848">
        <v>0</v>
      </c>
      <c r="K3848" t="str">
        <f>IF(employee[[#This Row],[LeaveOrNot]]=1, "Leave", "Active")</f>
        <v>Active</v>
      </c>
    </row>
    <row r="3849" spans="1:11" x14ac:dyDescent="0.25">
      <c r="A3849" t="str" cm="1">
        <f t="array" ref="A3849">"EMP" &amp; TEXT(ROW() - ROW(employee[#Headers]), "0000")</f>
        <v>EMP3848</v>
      </c>
      <c r="B3849" t="s">
        <v>9</v>
      </c>
      <c r="C3849">
        <v>2017</v>
      </c>
      <c r="D3849" t="s">
        <v>10</v>
      </c>
      <c r="E3849">
        <v>3</v>
      </c>
      <c r="F3849">
        <v>35</v>
      </c>
      <c r="G3849" t="s">
        <v>11</v>
      </c>
      <c r="H3849" t="s">
        <v>17</v>
      </c>
      <c r="I3849">
        <v>0</v>
      </c>
      <c r="J3849">
        <v>0</v>
      </c>
      <c r="K3849" t="str">
        <f>IF(employee[[#This Row],[LeaveOrNot]]=1, "Leave", "Active")</f>
        <v>Active</v>
      </c>
    </row>
    <row r="3850" spans="1:11" x14ac:dyDescent="0.25">
      <c r="A3850" t="str" cm="1">
        <f t="array" ref="A3850">"EMP" &amp; TEXT(ROW() - ROW(employee[#Headers]), "0000")</f>
        <v>EMP3849</v>
      </c>
      <c r="B3850" t="s">
        <v>18</v>
      </c>
      <c r="C3850">
        <v>2016</v>
      </c>
      <c r="D3850" t="s">
        <v>15</v>
      </c>
      <c r="E3850">
        <v>3</v>
      </c>
      <c r="F3850">
        <v>34</v>
      </c>
      <c r="G3850" t="s">
        <v>11</v>
      </c>
      <c r="H3850" t="s">
        <v>12</v>
      </c>
      <c r="I3850">
        <v>1</v>
      </c>
      <c r="J3850">
        <v>0</v>
      </c>
      <c r="K3850" t="str">
        <f>IF(employee[[#This Row],[LeaveOrNot]]=1, "Leave", "Active")</f>
        <v>Active</v>
      </c>
    </row>
    <row r="3851" spans="1:11" x14ac:dyDescent="0.25">
      <c r="A3851" t="str" cm="1">
        <f t="array" ref="A3851">"EMP" &amp; TEXT(ROW() - ROW(employee[#Headers]), "0000")</f>
        <v>EMP3850</v>
      </c>
      <c r="B3851" t="s">
        <v>9</v>
      </c>
      <c r="C3851">
        <v>2014</v>
      </c>
      <c r="D3851" t="s">
        <v>10</v>
      </c>
      <c r="E3851">
        <v>3</v>
      </c>
      <c r="F3851">
        <v>39</v>
      </c>
      <c r="G3851" t="s">
        <v>14</v>
      </c>
      <c r="H3851" t="s">
        <v>12</v>
      </c>
      <c r="I3851">
        <v>4</v>
      </c>
      <c r="J3851">
        <v>0</v>
      </c>
      <c r="K3851" t="str">
        <f>IF(employee[[#This Row],[LeaveOrNot]]=1, "Leave", "Active")</f>
        <v>Active</v>
      </c>
    </row>
    <row r="3852" spans="1:11" x14ac:dyDescent="0.25">
      <c r="A3852" t="str" cm="1">
        <f t="array" ref="A3852">"EMP" &amp; TEXT(ROW() - ROW(employee[#Headers]), "0000")</f>
        <v>EMP3851</v>
      </c>
      <c r="B3852" t="s">
        <v>16</v>
      </c>
      <c r="C3852">
        <v>2015</v>
      </c>
      <c r="D3852" t="s">
        <v>10</v>
      </c>
      <c r="E3852">
        <v>3</v>
      </c>
      <c r="F3852">
        <v>31</v>
      </c>
      <c r="G3852" t="s">
        <v>11</v>
      </c>
      <c r="H3852" t="s">
        <v>12</v>
      </c>
      <c r="I3852">
        <v>1</v>
      </c>
      <c r="J3852">
        <v>1</v>
      </c>
      <c r="K3852" t="str">
        <f>IF(employee[[#This Row],[LeaveOrNot]]=1, "Leave", "Active")</f>
        <v>Leave</v>
      </c>
    </row>
    <row r="3853" spans="1:11" x14ac:dyDescent="0.25">
      <c r="A3853" t="str" cm="1">
        <f t="array" ref="A3853">"EMP" &amp; TEXT(ROW() - ROW(employee[#Headers]), "0000")</f>
        <v>EMP3852</v>
      </c>
      <c r="B3853" t="s">
        <v>9</v>
      </c>
      <c r="C3853">
        <v>2015</v>
      </c>
      <c r="D3853" t="s">
        <v>13</v>
      </c>
      <c r="E3853">
        <v>3</v>
      </c>
      <c r="F3853">
        <v>32</v>
      </c>
      <c r="G3853" t="s">
        <v>14</v>
      </c>
      <c r="H3853" t="s">
        <v>12</v>
      </c>
      <c r="I3853">
        <v>0</v>
      </c>
      <c r="J3853">
        <v>1</v>
      </c>
      <c r="K3853" t="str">
        <f>IF(employee[[#This Row],[LeaveOrNot]]=1, "Leave", "Active")</f>
        <v>Leave</v>
      </c>
    </row>
    <row r="3854" spans="1:11" x14ac:dyDescent="0.25">
      <c r="A3854" t="str" cm="1">
        <f t="array" ref="A3854">"EMP" &amp; TEXT(ROW() - ROW(employee[#Headers]), "0000")</f>
        <v>EMP3853</v>
      </c>
      <c r="B3854" t="s">
        <v>9</v>
      </c>
      <c r="C3854">
        <v>2017</v>
      </c>
      <c r="D3854" t="s">
        <v>10</v>
      </c>
      <c r="E3854">
        <v>3</v>
      </c>
      <c r="F3854">
        <v>33</v>
      </c>
      <c r="G3854" t="s">
        <v>11</v>
      </c>
      <c r="H3854" t="s">
        <v>12</v>
      </c>
      <c r="I3854">
        <v>0</v>
      </c>
      <c r="J3854">
        <v>1</v>
      </c>
      <c r="K3854" t="str">
        <f>IF(employee[[#This Row],[LeaveOrNot]]=1, "Leave", "Active")</f>
        <v>Leave</v>
      </c>
    </row>
    <row r="3855" spans="1:11" x14ac:dyDescent="0.25">
      <c r="A3855" t="str" cm="1">
        <f t="array" ref="A3855">"EMP" &amp; TEXT(ROW() - ROW(employee[#Headers]), "0000")</f>
        <v>EMP3854</v>
      </c>
      <c r="B3855" t="s">
        <v>9</v>
      </c>
      <c r="C3855">
        <v>2014</v>
      </c>
      <c r="D3855" t="s">
        <v>10</v>
      </c>
      <c r="E3855">
        <v>3</v>
      </c>
      <c r="F3855">
        <v>34</v>
      </c>
      <c r="G3855" t="s">
        <v>11</v>
      </c>
      <c r="H3855" t="s">
        <v>17</v>
      </c>
      <c r="I3855">
        <v>1</v>
      </c>
      <c r="J3855">
        <v>0</v>
      </c>
      <c r="K3855" t="str">
        <f>IF(employee[[#This Row],[LeaveOrNot]]=1, "Leave", "Active")</f>
        <v>Active</v>
      </c>
    </row>
    <row r="3856" spans="1:11" x14ac:dyDescent="0.25">
      <c r="A3856" t="str" cm="1">
        <f t="array" ref="A3856">"EMP" &amp; TEXT(ROW() - ROW(employee[#Headers]), "0000")</f>
        <v>EMP3855</v>
      </c>
      <c r="B3856" t="s">
        <v>16</v>
      </c>
      <c r="C3856">
        <v>2014</v>
      </c>
      <c r="D3856" t="s">
        <v>13</v>
      </c>
      <c r="E3856">
        <v>3</v>
      </c>
      <c r="F3856">
        <v>39</v>
      </c>
      <c r="G3856" t="s">
        <v>11</v>
      </c>
      <c r="H3856" t="s">
        <v>12</v>
      </c>
      <c r="I3856">
        <v>2</v>
      </c>
      <c r="J3856">
        <v>0</v>
      </c>
      <c r="K3856" t="str">
        <f>IF(employee[[#This Row],[LeaveOrNot]]=1, "Leave", "Active")</f>
        <v>Active</v>
      </c>
    </row>
    <row r="3857" spans="1:11" x14ac:dyDescent="0.25">
      <c r="A3857" t="str" cm="1">
        <f t="array" ref="A3857">"EMP" &amp; TEXT(ROW() - ROW(employee[#Headers]), "0000")</f>
        <v>EMP3856</v>
      </c>
      <c r="B3857" t="s">
        <v>9</v>
      </c>
      <c r="C3857">
        <v>2017</v>
      </c>
      <c r="D3857" t="s">
        <v>15</v>
      </c>
      <c r="E3857">
        <v>2</v>
      </c>
      <c r="F3857">
        <v>41</v>
      </c>
      <c r="G3857" t="s">
        <v>14</v>
      </c>
      <c r="H3857" t="s">
        <v>12</v>
      </c>
      <c r="I3857">
        <v>2</v>
      </c>
      <c r="J3857">
        <v>1</v>
      </c>
      <c r="K3857" t="str">
        <f>IF(employee[[#This Row],[LeaveOrNot]]=1, "Leave", "Active")</f>
        <v>Leave</v>
      </c>
    </row>
    <row r="3858" spans="1:11" x14ac:dyDescent="0.25">
      <c r="A3858" t="str" cm="1">
        <f t="array" ref="A3858">"EMP" &amp; TEXT(ROW() - ROW(employee[#Headers]), "0000")</f>
        <v>EMP3857</v>
      </c>
      <c r="B3858" t="s">
        <v>9</v>
      </c>
      <c r="C3858">
        <v>2017</v>
      </c>
      <c r="D3858" t="s">
        <v>15</v>
      </c>
      <c r="E3858">
        <v>2</v>
      </c>
      <c r="F3858">
        <v>34</v>
      </c>
      <c r="G3858" t="s">
        <v>11</v>
      </c>
      <c r="H3858" t="s">
        <v>12</v>
      </c>
      <c r="I3858">
        <v>2</v>
      </c>
      <c r="J3858">
        <v>0</v>
      </c>
      <c r="K3858" t="str">
        <f>IF(employee[[#This Row],[LeaveOrNot]]=1, "Leave", "Active")</f>
        <v>Active</v>
      </c>
    </row>
    <row r="3859" spans="1:11" x14ac:dyDescent="0.25">
      <c r="A3859" t="str" cm="1">
        <f t="array" ref="A3859">"EMP" &amp; TEXT(ROW() - ROW(employee[#Headers]), "0000")</f>
        <v>EMP3858</v>
      </c>
      <c r="B3859" t="s">
        <v>9</v>
      </c>
      <c r="C3859">
        <v>2013</v>
      </c>
      <c r="D3859" t="s">
        <v>10</v>
      </c>
      <c r="E3859">
        <v>3</v>
      </c>
      <c r="F3859">
        <v>36</v>
      </c>
      <c r="G3859" t="s">
        <v>14</v>
      </c>
      <c r="H3859" t="s">
        <v>12</v>
      </c>
      <c r="I3859">
        <v>5</v>
      </c>
      <c r="J3859">
        <v>0</v>
      </c>
      <c r="K3859" t="str">
        <f>IF(employee[[#This Row],[LeaveOrNot]]=1, "Leave", "Active")</f>
        <v>Active</v>
      </c>
    </row>
    <row r="3860" spans="1:11" x14ac:dyDescent="0.25">
      <c r="A3860" t="str" cm="1">
        <f t="array" ref="A3860">"EMP" &amp; TEXT(ROW() - ROW(employee[#Headers]), "0000")</f>
        <v>EMP3859</v>
      </c>
      <c r="B3860" t="s">
        <v>9</v>
      </c>
      <c r="C3860">
        <v>2015</v>
      </c>
      <c r="D3860" t="s">
        <v>13</v>
      </c>
      <c r="E3860">
        <v>2</v>
      </c>
      <c r="F3860">
        <v>39</v>
      </c>
      <c r="G3860" t="s">
        <v>14</v>
      </c>
      <c r="H3860" t="s">
        <v>12</v>
      </c>
      <c r="I3860">
        <v>5</v>
      </c>
      <c r="J3860">
        <v>1</v>
      </c>
      <c r="K3860" t="str">
        <f>IF(employee[[#This Row],[LeaveOrNot]]=1, "Leave", "Active")</f>
        <v>Leave</v>
      </c>
    </row>
    <row r="3861" spans="1:11" x14ac:dyDescent="0.25">
      <c r="A3861" t="str" cm="1">
        <f t="array" ref="A3861">"EMP" &amp; TEXT(ROW() - ROW(employee[#Headers]), "0000")</f>
        <v>EMP3860</v>
      </c>
      <c r="B3861" t="s">
        <v>9</v>
      </c>
      <c r="C3861">
        <v>2012</v>
      </c>
      <c r="D3861" t="s">
        <v>13</v>
      </c>
      <c r="E3861">
        <v>3</v>
      </c>
      <c r="F3861">
        <v>37</v>
      </c>
      <c r="G3861" t="s">
        <v>11</v>
      </c>
      <c r="H3861" t="s">
        <v>12</v>
      </c>
      <c r="I3861">
        <v>5</v>
      </c>
      <c r="J3861">
        <v>0</v>
      </c>
      <c r="K3861" t="str">
        <f>IF(employee[[#This Row],[LeaveOrNot]]=1, "Leave", "Active")</f>
        <v>Active</v>
      </c>
    </row>
    <row r="3862" spans="1:11" x14ac:dyDescent="0.25">
      <c r="A3862" t="str" cm="1">
        <f t="array" ref="A3862">"EMP" &amp; TEXT(ROW() - ROW(employee[#Headers]), "0000")</f>
        <v>EMP3861</v>
      </c>
      <c r="B3862" t="s">
        <v>9</v>
      </c>
      <c r="C3862">
        <v>2016</v>
      </c>
      <c r="D3862" t="s">
        <v>10</v>
      </c>
      <c r="E3862">
        <v>3</v>
      </c>
      <c r="F3862">
        <v>36</v>
      </c>
      <c r="G3862" t="s">
        <v>11</v>
      </c>
      <c r="H3862" t="s">
        <v>12</v>
      </c>
      <c r="I3862">
        <v>4</v>
      </c>
      <c r="J3862">
        <v>0</v>
      </c>
      <c r="K3862" t="str">
        <f>IF(employee[[#This Row],[LeaveOrNot]]=1, "Leave", "Active")</f>
        <v>Active</v>
      </c>
    </row>
    <row r="3863" spans="1:11" x14ac:dyDescent="0.25">
      <c r="A3863" t="str" cm="1">
        <f t="array" ref="A3863">"EMP" &amp; TEXT(ROW() - ROW(employee[#Headers]), "0000")</f>
        <v>EMP3862</v>
      </c>
      <c r="B3863" t="s">
        <v>9</v>
      </c>
      <c r="C3863">
        <v>2014</v>
      </c>
      <c r="D3863" t="s">
        <v>15</v>
      </c>
      <c r="E3863">
        <v>3</v>
      </c>
      <c r="F3863">
        <v>38</v>
      </c>
      <c r="G3863" t="s">
        <v>14</v>
      </c>
      <c r="H3863" t="s">
        <v>12</v>
      </c>
      <c r="I3863">
        <v>1</v>
      </c>
      <c r="J3863">
        <v>0</v>
      </c>
      <c r="K3863" t="str">
        <f>IF(employee[[#This Row],[LeaveOrNot]]=1, "Leave", "Active")</f>
        <v>Active</v>
      </c>
    </row>
    <row r="3864" spans="1:11" x14ac:dyDescent="0.25">
      <c r="A3864" t="str" cm="1">
        <f t="array" ref="A3864">"EMP" &amp; TEXT(ROW() - ROW(employee[#Headers]), "0000")</f>
        <v>EMP3863</v>
      </c>
      <c r="B3864" t="s">
        <v>9</v>
      </c>
      <c r="C3864">
        <v>2017</v>
      </c>
      <c r="D3864" t="s">
        <v>10</v>
      </c>
      <c r="E3864">
        <v>3</v>
      </c>
      <c r="F3864">
        <v>38</v>
      </c>
      <c r="G3864" t="s">
        <v>14</v>
      </c>
      <c r="H3864" t="s">
        <v>12</v>
      </c>
      <c r="I3864">
        <v>3</v>
      </c>
      <c r="J3864">
        <v>0</v>
      </c>
      <c r="K3864" t="str">
        <f>IF(employee[[#This Row],[LeaveOrNot]]=1, "Leave", "Active")</f>
        <v>Active</v>
      </c>
    </row>
    <row r="3865" spans="1:11" x14ac:dyDescent="0.25">
      <c r="A3865" t="str" cm="1">
        <f t="array" ref="A3865">"EMP" &amp; TEXT(ROW() - ROW(employee[#Headers]), "0000")</f>
        <v>EMP3864</v>
      </c>
      <c r="B3865" t="s">
        <v>16</v>
      </c>
      <c r="C3865">
        <v>2016</v>
      </c>
      <c r="D3865" t="s">
        <v>15</v>
      </c>
      <c r="E3865">
        <v>3</v>
      </c>
      <c r="F3865">
        <v>37</v>
      </c>
      <c r="G3865" t="s">
        <v>14</v>
      </c>
      <c r="H3865" t="s">
        <v>12</v>
      </c>
      <c r="I3865">
        <v>2</v>
      </c>
      <c r="J3865">
        <v>1</v>
      </c>
      <c r="K3865" t="str">
        <f>IF(employee[[#This Row],[LeaveOrNot]]=1, "Leave", "Active")</f>
        <v>Leave</v>
      </c>
    </row>
    <row r="3866" spans="1:11" x14ac:dyDescent="0.25">
      <c r="A3866" t="str" cm="1">
        <f t="array" ref="A3866">"EMP" &amp; TEXT(ROW() - ROW(employee[#Headers]), "0000")</f>
        <v>EMP3865</v>
      </c>
      <c r="B3866" t="s">
        <v>9</v>
      </c>
      <c r="C3866">
        <v>2012</v>
      </c>
      <c r="D3866" t="s">
        <v>10</v>
      </c>
      <c r="E3866">
        <v>3</v>
      </c>
      <c r="F3866">
        <v>34</v>
      </c>
      <c r="G3866" t="s">
        <v>11</v>
      </c>
      <c r="H3866" t="s">
        <v>12</v>
      </c>
      <c r="I3866">
        <v>2</v>
      </c>
      <c r="J3866">
        <v>0</v>
      </c>
      <c r="K3866" t="str">
        <f>IF(employee[[#This Row],[LeaveOrNot]]=1, "Leave", "Active")</f>
        <v>Active</v>
      </c>
    </row>
    <row r="3867" spans="1:11" x14ac:dyDescent="0.25">
      <c r="A3867" t="str" cm="1">
        <f t="array" ref="A3867">"EMP" &amp; TEXT(ROW() - ROW(employee[#Headers]), "0000")</f>
        <v>EMP3866</v>
      </c>
      <c r="B3867" t="s">
        <v>9</v>
      </c>
      <c r="C3867">
        <v>2015</v>
      </c>
      <c r="D3867" t="s">
        <v>10</v>
      </c>
      <c r="E3867">
        <v>3</v>
      </c>
      <c r="F3867">
        <v>31</v>
      </c>
      <c r="G3867" t="s">
        <v>11</v>
      </c>
      <c r="H3867" t="s">
        <v>12</v>
      </c>
      <c r="I3867">
        <v>2</v>
      </c>
      <c r="J3867">
        <v>0</v>
      </c>
      <c r="K3867" t="str">
        <f>IF(employee[[#This Row],[LeaveOrNot]]=1, "Leave", "Active")</f>
        <v>Active</v>
      </c>
    </row>
    <row r="3868" spans="1:11" x14ac:dyDescent="0.25">
      <c r="A3868" t="str" cm="1">
        <f t="array" ref="A3868">"EMP" &amp; TEXT(ROW() - ROW(employee[#Headers]), "0000")</f>
        <v>EMP3867</v>
      </c>
      <c r="B3868" t="s">
        <v>9</v>
      </c>
      <c r="C3868">
        <v>2015</v>
      </c>
      <c r="D3868" t="s">
        <v>13</v>
      </c>
      <c r="E3868">
        <v>2</v>
      </c>
      <c r="F3868">
        <v>32</v>
      </c>
      <c r="G3868" t="s">
        <v>14</v>
      </c>
      <c r="H3868" t="s">
        <v>12</v>
      </c>
      <c r="I3868">
        <v>2</v>
      </c>
      <c r="J3868">
        <v>1</v>
      </c>
      <c r="K3868" t="str">
        <f>IF(employee[[#This Row],[LeaveOrNot]]=1, "Leave", "Active")</f>
        <v>Leave</v>
      </c>
    </row>
    <row r="3869" spans="1:11" x14ac:dyDescent="0.25">
      <c r="A3869" t="str" cm="1">
        <f t="array" ref="A3869">"EMP" &amp; TEXT(ROW() - ROW(employee[#Headers]), "0000")</f>
        <v>EMP3868</v>
      </c>
      <c r="B3869" t="s">
        <v>16</v>
      </c>
      <c r="C3869">
        <v>2018</v>
      </c>
      <c r="D3869" t="s">
        <v>15</v>
      </c>
      <c r="E3869">
        <v>3</v>
      </c>
      <c r="F3869">
        <v>35</v>
      </c>
      <c r="G3869" t="s">
        <v>11</v>
      </c>
      <c r="H3869" t="s">
        <v>12</v>
      </c>
      <c r="I3869">
        <v>2</v>
      </c>
      <c r="J3869">
        <v>1</v>
      </c>
      <c r="K3869" t="str">
        <f>IF(employee[[#This Row],[LeaveOrNot]]=1, "Leave", "Active")</f>
        <v>Leave</v>
      </c>
    </row>
    <row r="3870" spans="1:11" x14ac:dyDescent="0.25">
      <c r="A3870" t="str" cm="1">
        <f t="array" ref="A3870">"EMP" &amp; TEXT(ROW() - ROW(employee[#Headers]), "0000")</f>
        <v>EMP3869</v>
      </c>
      <c r="B3870" t="s">
        <v>9</v>
      </c>
      <c r="C3870">
        <v>2017</v>
      </c>
      <c r="D3870" t="s">
        <v>10</v>
      </c>
      <c r="E3870">
        <v>3</v>
      </c>
      <c r="F3870">
        <v>31</v>
      </c>
      <c r="G3870" t="s">
        <v>11</v>
      </c>
      <c r="H3870" t="s">
        <v>17</v>
      </c>
      <c r="I3870">
        <v>2</v>
      </c>
      <c r="J3870">
        <v>0</v>
      </c>
      <c r="K3870" t="str">
        <f>IF(employee[[#This Row],[LeaveOrNot]]=1, "Leave", "Active")</f>
        <v>Active</v>
      </c>
    </row>
    <row r="3871" spans="1:11" x14ac:dyDescent="0.25">
      <c r="A3871" t="str" cm="1">
        <f t="array" ref="A3871">"EMP" &amp; TEXT(ROW() - ROW(employee[#Headers]), "0000")</f>
        <v>EMP3870</v>
      </c>
      <c r="B3871" t="s">
        <v>9</v>
      </c>
      <c r="C3871">
        <v>2015</v>
      </c>
      <c r="D3871" t="s">
        <v>10</v>
      </c>
      <c r="E3871">
        <v>1</v>
      </c>
      <c r="F3871">
        <v>32</v>
      </c>
      <c r="G3871" t="s">
        <v>11</v>
      </c>
      <c r="H3871" t="s">
        <v>17</v>
      </c>
      <c r="I3871">
        <v>0</v>
      </c>
      <c r="J3871">
        <v>1</v>
      </c>
      <c r="K3871" t="str">
        <f>IF(employee[[#This Row],[LeaveOrNot]]=1, "Leave", "Active")</f>
        <v>Leave</v>
      </c>
    </row>
    <row r="3872" spans="1:11" x14ac:dyDescent="0.25">
      <c r="A3872" t="str" cm="1">
        <f t="array" ref="A3872">"EMP" &amp; TEXT(ROW() - ROW(employee[#Headers]), "0000")</f>
        <v>EMP3871</v>
      </c>
      <c r="B3872" t="s">
        <v>9</v>
      </c>
      <c r="C3872">
        <v>2015</v>
      </c>
      <c r="D3872" t="s">
        <v>10</v>
      </c>
      <c r="E3872">
        <v>3</v>
      </c>
      <c r="F3872">
        <v>31</v>
      </c>
      <c r="G3872" t="s">
        <v>14</v>
      </c>
      <c r="H3872" t="s">
        <v>12</v>
      </c>
      <c r="I3872">
        <v>5</v>
      </c>
      <c r="J3872">
        <v>0</v>
      </c>
      <c r="K3872" t="str">
        <f>IF(employee[[#This Row],[LeaveOrNot]]=1, "Leave", "Active")</f>
        <v>Active</v>
      </c>
    </row>
    <row r="3873" spans="1:11" x14ac:dyDescent="0.25">
      <c r="A3873" t="str" cm="1">
        <f t="array" ref="A3873">"EMP" &amp; TEXT(ROW() - ROW(employee[#Headers]), "0000")</f>
        <v>EMP3872</v>
      </c>
      <c r="B3873" t="s">
        <v>9</v>
      </c>
      <c r="C3873">
        <v>2018</v>
      </c>
      <c r="D3873" t="s">
        <v>10</v>
      </c>
      <c r="E3873">
        <v>3</v>
      </c>
      <c r="F3873">
        <v>37</v>
      </c>
      <c r="G3873" t="s">
        <v>11</v>
      </c>
      <c r="H3873" t="s">
        <v>12</v>
      </c>
      <c r="I3873">
        <v>5</v>
      </c>
      <c r="J3873">
        <v>1</v>
      </c>
      <c r="K3873" t="str">
        <f>IF(employee[[#This Row],[LeaveOrNot]]=1, "Leave", "Active")</f>
        <v>Leave</v>
      </c>
    </row>
    <row r="3874" spans="1:11" x14ac:dyDescent="0.25">
      <c r="A3874" t="str" cm="1">
        <f t="array" ref="A3874">"EMP" &amp; TEXT(ROW() - ROW(employee[#Headers]), "0000")</f>
        <v>EMP3873</v>
      </c>
      <c r="B3874" t="s">
        <v>18</v>
      </c>
      <c r="C3874">
        <v>2018</v>
      </c>
      <c r="D3874" t="s">
        <v>15</v>
      </c>
      <c r="E3874">
        <v>3</v>
      </c>
      <c r="F3874">
        <v>40</v>
      </c>
      <c r="G3874" t="s">
        <v>11</v>
      </c>
      <c r="H3874" t="s">
        <v>12</v>
      </c>
      <c r="I3874">
        <v>3</v>
      </c>
      <c r="J3874">
        <v>1</v>
      </c>
      <c r="K3874" t="str">
        <f>IF(employee[[#This Row],[LeaveOrNot]]=1, "Leave", "Active")</f>
        <v>Leave</v>
      </c>
    </row>
    <row r="3875" spans="1:11" x14ac:dyDescent="0.25">
      <c r="A3875" t="str" cm="1">
        <f t="array" ref="A3875">"EMP" &amp; TEXT(ROW() - ROW(employee[#Headers]), "0000")</f>
        <v>EMP3874</v>
      </c>
      <c r="B3875" t="s">
        <v>9</v>
      </c>
      <c r="C3875">
        <v>2015</v>
      </c>
      <c r="D3875" t="s">
        <v>10</v>
      </c>
      <c r="E3875">
        <v>1</v>
      </c>
      <c r="F3875">
        <v>41</v>
      </c>
      <c r="G3875" t="s">
        <v>11</v>
      </c>
      <c r="H3875" t="s">
        <v>12</v>
      </c>
      <c r="I3875">
        <v>1</v>
      </c>
      <c r="J3875">
        <v>0</v>
      </c>
      <c r="K3875" t="str">
        <f>IF(employee[[#This Row],[LeaveOrNot]]=1, "Leave", "Active")</f>
        <v>Active</v>
      </c>
    </row>
    <row r="3876" spans="1:11" x14ac:dyDescent="0.25">
      <c r="A3876" t="str" cm="1">
        <f t="array" ref="A3876">"EMP" &amp; TEXT(ROW() - ROW(employee[#Headers]), "0000")</f>
        <v>EMP3875</v>
      </c>
      <c r="B3876" t="s">
        <v>9</v>
      </c>
      <c r="C3876">
        <v>2017</v>
      </c>
      <c r="D3876" t="s">
        <v>13</v>
      </c>
      <c r="E3876">
        <v>3</v>
      </c>
      <c r="F3876">
        <v>34</v>
      </c>
      <c r="G3876" t="s">
        <v>11</v>
      </c>
      <c r="H3876" t="s">
        <v>12</v>
      </c>
      <c r="I3876">
        <v>5</v>
      </c>
      <c r="J3876">
        <v>0</v>
      </c>
      <c r="K3876" t="str">
        <f>IF(employee[[#This Row],[LeaveOrNot]]=1, "Leave", "Active")</f>
        <v>Active</v>
      </c>
    </row>
    <row r="3877" spans="1:11" x14ac:dyDescent="0.25">
      <c r="A3877" t="str" cm="1">
        <f t="array" ref="A3877">"EMP" &amp; TEXT(ROW() - ROW(employee[#Headers]), "0000")</f>
        <v>EMP3876</v>
      </c>
      <c r="B3877" t="s">
        <v>9</v>
      </c>
      <c r="C3877">
        <v>2014</v>
      </c>
      <c r="D3877" t="s">
        <v>10</v>
      </c>
      <c r="E3877">
        <v>3</v>
      </c>
      <c r="F3877">
        <v>36</v>
      </c>
      <c r="G3877" t="s">
        <v>11</v>
      </c>
      <c r="H3877" t="s">
        <v>17</v>
      </c>
      <c r="I3877">
        <v>3</v>
      </c>
      <c r="J3877">
        <v>0</v>
      </c>
      <c r="K3877" t="str">
        <f>IF(employee[[#This Row],[LeaveOrNot]]=1, "Leave", "Active")</f>
        <v>Active</v>
      </c>
    </row>
    <row r="3878" spans="1:11" x14ac:dyDescent="0.25">
      <c r="A3878" t="str" cm="1">
        <f t="array" ref="A3878">"EMP" &amp; TEXT(ROW() - ROW(employee[#Headers]), "0000")</f>
        <v>EMP3877</v>
      </c>
      <c r="B3878" t="s">
        <v>9</v>
      </c>
      <c r="C3878">
        <v>2013</v>
      </c>
      <c r="D3878" t="s">
        <v>13</v>
      </c>
      <c r="E3878">
        <v>3</v>
      </c>
      <c r="F3878">
        <v>35</v>
      </c>
      <c r="G3878" t="s">
        <v>11</v>
      </c>
      <c r="H3878" t="s">
        <v>12</v>
      </c>
      <c r="I3878">
        <v>1</v>
      </c>
      <c r="J3878">
        <v>0</v>
      </c>
      <c r="K3878" t="str">
        <f>IF(employee[[#This Row],[LeaveOrNot]]=1, "Leave", "Active")</f>
        <v>Active</v>
      </c>
    </row>
    <row r="3879" spans="1:11" x14ac:dyDescent="0.25">
      <c r="A3879" t="str" cm="1">
        <f t="array" ref="A3879">"EMP" &amp; TEXT(ROW() - ROW(employee[#Headers]), "0000")</f>
        <v>EMP3878</v>
      </c>
      <c r="B3879" t="s">
        <v>16</v>
      </c>
      <c r="C3879">
        <v>2017</v>
      </c>
      <c r="D3879" t="s">
        <v>15</v>
      </c>
      <c r="E3879">
        <v>3</v>
      </c>
      <c r="F3879">
        <v>38</v>
      </c>
      <c r="G3879" t="s">
        <v>14</v>
      </c>
      <c r="H3879" t="s">
        <v>12</v>
      </c>
      <c r="I3879">
        <v>3</v>
      </c>
      <c r="J3879">
        <v>0</v>
      </c>
      <c r="K3879" t="str">
        <f>IF(employee[[#This Row],[LeaveOrNot]]=1, "Leave", "Active")</f>
        <v>Active</v>
      </c>
    </row>
    <row r="3880" spans="1:11" x14ac:dyDescent="0.25">
      <c r="A3880" t="str" cm="1">
        <f t="array" ref="A3880">"EMP" &amp; TEXT(ROW() - ROW(employee[#Headers]), "0000")</f>
        <v>EMP3879</v>
      </c>
      <c r="B3880" t="s">
        <v>9</v>
      </c>
      <c r="C3880">
        <v>2017</v>
      </c>
      <c r="D3880" t="s">
        <v>10</v>
      </c>
      <c r="E3880">
        <v>3</v>
      </c>
      <c r="F3880">
        <v>33</v>
      </c>
      <c r="G3880" t="s">
        <v>11</v>
      </c>
      <c r="H3880" t="s">
        <v>12</v>
      </c>
      <c r="I3880">
        <v>1</v>
      </c>
      <c r="J3880">
        <v>0</v>
      </c>
      <c r="K3880" t="str">
        <f>IF(employee[[#This Row],[LeaveOrNot]]=1, "Leave", "Active")</f>
        <v>Active</v>
      </c>
    </row>
    <row r="3881" spans="1:11" x14ac:dyDescent="0.25">
      <c r="A3881" t="str" cm="1">
        <f t="array" ref="A3881">"EMP" &amp; TEXT(ROW() - ROW(employee[#Headers]), "0000")</f>
        <v>EMP3880</v>
      </c>
      <c r="B3881" t="s">
        <v>9</v>
      </c>
      <c r="C3881">
        <v>2014</v>
      </c>
      <c r="D3881" t="s">
        <v>10</v>
      </c>
      <c r="E3881">
        <v>3</v>
      </c>
      <c r="F3881">
        <v>38</v>
      </c>
      <c r="G3881" t="s">
        <v>14</v>
      </c>
      <c r="H3881" t="s">
        <v>12</v>
      </c>
      <c r="I3881">
        <v>2</v>
      </c>
      <c r="J3881">
        <v>0</v>
      </c>
      <c r="K3881" t="str">
        <f>IF(employee[[#This Row],[LeaveOrNot]]=1, "Leave", "Active")</f>
        <v>Active</v>
      </c>
    </row>
    <row r="3882" spans="1:11" x14ac:dyDescent="0.25">
      <c r="A3882" t="str" cm="1">
        <f t="array" ref="A3882">"EMP" &amp; TEXT(ROW() - ROW(employee[#Headers]), "0000")</f>
        <v>EMP3881</v>
      </c>
      <c r="B3882" t="s">
        <v>9</v>
      </c>
      <c r="C3882">
        <v>2018</v>
      </c>
      <c r="D3882" t="s">
        <v>10</v>
      </c>
      <c r="E3882">
        <v>3</v>
      </c>
      <c r="F3882">
        <v>38</v>
      </c>
      <c r="G3882" t="s">
        <v>11</v>
      </c>
      <c r="H3882" t="s">
        <v>12</v>
      </c>
      <c r="I3882">
        <v>1</v>
      </c>
      <c r="J3882">
        <v>1</v>
      </c>
      <c r="K3882" t="str">
        <f>IF(employee[[#This Row],[LeaveOrNot]]=1, "Leave", "Active")</f>
        <v>Leave</v>
      </c>
    </row>
    <row r="3883" spans="1:11" x14ac:dyDescent="0.25">
      <c r="A3883" t="str" cm="1">
        <f t="array" ref="A3883">"EMP" &amp; TEXT(ROW() - ROW(employee[#Headers]), "0000")</f>
        <v>EMP3882</v>
      </c>
      <c r="B3883" t="s">
        <v>9</v>
      </c>
      <c r="C3883">
        <v>2017</v>
      </c>
      <c r="D3883" t="s">
        <v>13</v>
      </c>
      <c r="E3883">
        <v>2</v>
      </c>
      <c r="F3883">
        <v>40</v>
      </c>
      <c r="G3883" t="s">
        <v>11</v>
      </c>
      <c r="H3883" t="s">
        <v>12</v>
      </c>
      <c r="I3883">
        <v>4</v>
      </c>
      <c r="J3883">
        <v>0</v>
      </c>
      <c r="K3883" t="str">
        <f>IF(employee[[#This Row],[LeaveOrNot]]=1, "Leave", "Active")</f>
        <v>Active</v>
      </c>
    </row>
    <row r="3884" spans="1:11" x14ac:dyDescent="0.25">
      <c r="A3884" t="str" cm="1">
        <f t="array" ref="A3884">"EMP" &amp; TEXT(ROW() - ROW(employee[#Headers]), "0000")</f>
        <v>EMP3883</v>
      </c>
      <c r="B3884" t="s">
        <v>9</v>
      </c>
      <c r="C3884">
        <v>2013</v>
      </c>
      <c r="D3884" t="s">
        <v>15</v>
      </c>
      <c r="E3884">
        <v>3</v>
      </c>
      <c r="F3884">
        <v>39</v>
      </c>
      <c r="G3884" t="s">
        <v>11</v>
      </c>
      <c r="H3884" t="s">
        <v>12</v>
      </c>
      <c r="I3884">
        <v>5</v>
      </c>
      <c r="J3884">
        <v>0</v>
      </c>
      <c r="K3884" t="str">
        <f>IF(employee[[#This Row],[LeaveOrNot]]=1, "Leave", "Active")</f>
        <v>Active</v>
      </c>
    </row>
    <row r="3885" spans="1:11" x14ac:dyDescent="0.25">
      <c r="A3885" t="str" cm="1">
        <f t="array" ref="A3885">"EMP" &amp; TEXT(ROW() - ROW(employee[#Headers]), "0000")</f>
        <v>EMP3884</v>
      </c>
      <c r="B3885" t="s">
        <v>9</v>
      </c>
      <c r="C3885">
        <v>2014</v>
      </c>
      <c r="D3885" t="s">
        <v>15</v>
      </c>
      <c r="E3885">
        <v>3</v>
      </c>
      <c r="F3885">
        <v>33</v>
      </c>
      <c r="G3885" t="s">
        <v>14</v>
      </c>
      <c r="H3885" t="s">
        <v>12</v>
      </c>
      <c r="I3885">
        <v>4</v>
      </c>
      <c r="J3885">
        <v>0</v>
      </c>
      <c r="K3885" t="str">
        <f>IF(employee[[#This Row],[LeaveOrNot]]=1, "Leave", "Active")</f>
        <v>Active</v>
      </c>
    </row>
    <row r="3886" spans="1:11" x14ac:dyDescent="0.25">
      <c r="A3886" t="str" cm="1">
        <f t="array" ref="A3886">"EMP" &amp; TEXT(ROW() - ROW(employee[#Headers]), "0000")</f>
        <v>EMP3885</v>
      </c>
      <c r="B3886" t="s">
        <v>9</v>
      </c>
      <c r="C3886">
        <v>2015</v>
      </c>
      <c r="D3886" t="s">
        <v>13</v>
      </c>
      <c r="E3886">
        <v>3</v>
      </c>
      <c r="F3886">
        <v>32</v>
      </c>
      <c r="G3886" t="s">
        <v>14</v>
      </c>
      <c r="H3886" t="s">
        <v>12</v>
      </c>
      <c r="I3886">
        <v>3</v>
      </c>
      <c r="J3886">
        <v>1</v>
      </c>
      <c r="K3886" t="str">
        <f>IF(employee[[#This Row],[LeaveOrNot]]=1, "Leave", "Active")</f>
        <v>Leave</v>
      </c>
    </row>
    <row r="3887" spans="1:11" x14ac:dyDescent="0.25">
      <c r="A3887" t="str" cm="1">
        <f t="array" ref="A3887">"EMP" &amp; TEXT(ROW() - ROW(employee[#Headers]), "0000")</f>
        <v>EMP3886</v>
      </c>
      <c r="B3887" t="s">
        <v>9</v>
      </c>
      <c r="C3887">
        <v>2013</v>
      </c>
      <c r="D3887" t="s">
        <v>10</v>
      </c>
      <c r="E3887">
        <v>3</v>
      </c>
      <c r="F3887">
        <v>39</v>
      </c>
      <c r="G3887" t="s">
        <v>11</v>
      </c>
      <c r="H3887" t="s">
        <v>12</v>
      </c>
      <c r="I3887">
        <v>2</v>
      </c>
      <c r="J3887">
        <v>0</v>
      </c>
      <c r="K3887" t="str">
        <f>IF(employee[[#This Row],[LeaveOrNot]]=1, "Leave", "Active")</f>
        <v>Active</v>
      </c>
    </row>
    <row r="3888" spans="1:11" x14ac:dyDescent="0.25">
      <c r="A3888" t="str" cm="1">
        <f t="array" ref="A3888">"EMP" &amp; TEXT(ROW() - ROW(employee[#Headers]), "0000")</f>
        <v>EMP3887</v>
      </c>
      <c r="B3888" t="s">
        <v>9</v>
      </c>
      <c r="C3888">
        <v>2015</v>
      </c>
      <c r="D3888" t="s">
        <v>10</v>
      </c>
      <c r="E3888">
        <v>3</v>
      </c>
      <c r="F3888">
        <v>38</v>
      </c>
      <c r="G3888" t="s">
        <v>14</v>
      </c>
      <c r="H3888" t="s">
        <v>12</v>
      </c>
      <c r="I3888">
        <v>4</v>
      </c>
      <c r="J3888">
        <v>0</v>
      </c>
      <c r="K3888" t="str">
        <f>IF(employee[[#This Row],[LeaveOrNot]]=1, "Leave", "Active")</f>
        <v>Active</v>
      </c>
    </row>
    <row r="3889" spans="1:11" x14ac:dyDescent="0.25">
      <c r="A3889" t="str" cm="1">
        <f t="array" ref="A3889">"EMP" &amp; TEXT(ROW() - ROW(employee[#Headers]), "0000")</f>
        <v>EMP3888</v>
      </c>
      <c r="B3889" t="s">
        <v>9</v>
      </c>
      <c r="C3889">
        <v>2013</v>
      </c>
      <c r="D3889" t="s">
        <v>10</v>
      </c>
      <c r="E3889">
        <v>3</v>
      </c>
      <c r="F3889">
        <v>38</v>
      </c>
      <c r="G3889" t="s">
        <v>11</v>
      </c>
      <c r="H3889" t="s">
        <v>12</v>
      </c>
      <c r="I3889">
        <v>2</v>
      </c>
      <c r="J3889">
        <v>0</v>
      </c>
      <c r="K3889" t="str">
        <f>IF(employee[[#This Row],[LeaveOrNot]]=1, "Leave", "Active")</f>
        <v>Active</v>
      </c>
    </row>
    <row r="3890" spans="1:11" x14ac:dyDescent="0.25">
      <c r="A3890" t="str" cm="1">
        <f t="array" ref="A3890">"EMP" &amp; TEXT(ROW() - ROW(employee[#Headers]), "0000")</f>
        <v>EMP3889</v>
      </c>
      <c r="B3890" t="s">
        <v>9</v>
      </c>
      <c r="C3890">
        <v>2017</v>
      </c>
      <c r="D3890" t="s">
        <v>10</v>
      </c>
      <c r="E3890">
        <v>3</v>
      </c>
      <c r="F3890">
        <v>35</v>
      </c>
      <c r="G3890" t="s">
        <v>11</v>
      </c>
      <c r="H3890" t="s">
        <v>12</v>
      </c>
      <c r="I3890">
        <v>0</v>
      </c>
      <c r="J3890">
        <v>0</v>
      </c>
      <c r="K3890" t="str">
        <f>IF(employee[[#This Row],[LeaveOrNot]]=1, "Leave", "Active")</f>
        <v>Active</v>
      </c>
    </row>
    <row r="3891" spans="1:11" x14ac:dyDescent="0.25">
      <c r="A3891" t="str" cm="1">
        <f t="array" ref="A3891">"EMP" &amp; TEXT(ROW() - ROW(employee[#Headers]), "0000")</f>
        <v>EMP3890</v>
      </c>
      <c r="B3891" t="s">
        <v>9</v>
      </c>
      <c r="C3891">
        <v>2017</v>
      </c>
      <c r="D3891" t="s">
        <v>13</v>
      </c>
      <c r="E3891">
        <v>3</v>
      </c>
      <c r="F3891">
        <v>31</v>
      </c>
      <c r="G3891" t="s">
        <v>14</v>
      </c>
      <c r="H3891" t="s">
        <v>12</v>
      </c>
      <c r="I3891">
        <v>0</v>
      </c>
      <c r="J3891">
        <v>1</v>
      </c>
      <c r="K3891" t="str">
        <f>IF(employee[[#This Row],[LeaveOrNot]]=1, "Leave", "Active")</f>
        <v>Leave</v>
      </c>
    </row>
    <row r="3892" spans="1:11" x14ac:dyDescent="0.25">
      <c r="A3892" t="str" cm="1">
        <f t="array" ref="A3892">"EMP" &amp; TEXT(ROW() - ROW(employee[#Headers]), "0000")</f>
        <v>EMP3891</v>
      </c>
      <c r="B3892" t="s">
        <v>9</v>
      </c>
      <c r="C3892">
        <v>2017</v>
      </c>
      <c r="D3892" t="s">
        <v>10</v>
      </c>
      <c r="E3892">
        <v>3</v>
      </c>
      <c r="F3892">
        <v>41</v>
      </c>
      <c r="G3892" t="s">
        <v>11</v>
      </c>
      <c r="H3892" t="s">
        <v>12</v>
      </c>
      <c r="I3892">
        <v>5</v>
      </c>
      <c r="J3892">
        <v>0</v>
      </c>
      <c r="K3892" t="str">
        <f>IF(employee[[#This Row],[LeaveOrNot]]=1, "Leave", "Active")</f>
        <v>Active</v>
      </c>
    </row>
    <row r="3893" spans="1:11" x14ac:dyDescent="0.25">
      <c r="A3893" t="str" cm="1">
        <f t="array" ref="A3893">"EMP" &amp; TEXT(ROW() - ROW(employee[#Headers]), "0000")</f>
        <v>EMP3892</v>
      </c>
      <c r="B3893" t="s">
        <v>9</v>
      </c>
      <c r="C3893">
        <v>2013</v>
      </c>
      <c r="D3893" t="s">
        <v>15</v>
      </c>
      <c r="E3893">
        <v>3</v>
      </c>
      <c r="F3893">
        <v>38</v>
      </c>
      <c r="G3893" t="s">
        <v>14</v>
      </c>
      <c r="H3893" t="s">
        <v>12</v>
      </c>
      <c r="I3893">
        <v>4</v>
      </c>
      <c r="J3893">
        <v>1</v>
      </c>
      <c r="K3893" t="str">
        <f>IF(employee[[#This Row],[LeaveOrNot]]=1, "Leave", "Active")</f>
        <v>Leave</v>
      </c>
    </row>
    <row r="3894" spans="1:11" x14ac:dyDescent="0.25">
      <c r="A3894" t="str" cm="1">
        <f t="array" ref="A3894">"EMP" &amp; TEXT(ROW() - ROW(employee[#Headers]), "0000")</f>
        <v>EMP3893</v>
      </c>
      <c r="B3894" t="s">
        <v>9</v>
      </c>
      <c r="C3894">
        <v>2016</v>
      </c>
      <c r="D3894" t="s">
        <v>10</v>
      </c>
      <c r="E3894">
        <v>3</v>
      </c>
      <c r="F3894">
        <v>40</v>
      </c>
      <c r="G3894" t="s">
        <v>11</v>
      </c>
      <c r="H3894" t="s">
        <v>17</v>
      </c>
      <c r="I3894">
        <v>1</v>
      </c>
      <c r="J3894">
        <v>0</v>
      </c>
      <c r="K3894" t="str">
        <f>IF(employee[[#This Row],[LeaveOrNot]]=1, "Leave", "Active")</f>
        <v>Active</v>
      </c>
    </row>
    <row r="3895" spans="1:11" x14ac:dyDescent="0.25">
      <c r="A3895" t="str" cm="1">
        <f t="array" ref="A3895">"EMP" &amp; TEXT(ROW() - ROW(employee[#Headers]), "0000")</f>
        <v>EMP3894</v>
      </c>
      <c r="B3895" t="s">
        <v>9</v>
      </c>
      <c r="C3895">
        <v>2018</v>
      </c>
      <c r="D3895" t="s">
        <v>10</v>
      </c>
      <c r="E3895">
        <v>3</v>
      </c>
      <c r="F3895">
        <v>36</v>
      </c>
      <c r="G3895" t="s">
        <v>14</v>
      </c>
      <c r="H3895" t="s">
        <v>12</v>
      </c>
      <c r="I3895">
        <v>2</v>
      </c>
      <c r="J3895">
        <v>1</v>
      </c>
      <c r="K3895" t="str">
        <f>IF(employee[[#This Row],[LeaveOrNot]]=1, "Leave", "Active")</f>
        <v>Leave</v>
      </c>
    </row>
    <row r="3896" spans="1:11" x14ac:dyDescent="0.25">
      <c r="A3896" t="str" cm="1">
        <f t="array" ref="A3896">"EMP" &amp; TEXT(ROW() - ROW(employee[#Headers]), "0000")</f>
        <v>EMP3895</v>
      </c>
      <c r="B3896" t="s">
        <v>18</v>
      </c>
      <c r="C3896">
        <v>2013</v>
      </c>
      <c r="D3896" t="s">
        <v>15</v>
      </c>
      <c r="E3896">
        <v>3</v>
      </c>
      <c r="F3896">
        <v>36</v>
      </c>
      <c r="G3896" t="s">
        <v>11</v>
      </c>
      <c r="H3896" t="s">
        <v>12</v>
      </c>
      <c r="I3896">
        <v>3</v>
      </c>
      <c r="J3896">
        <v>1</v>
      </c>
      <c r="K3896" t="str">
        <f>IF(employee[[#This Row],[LeaveOrNot]]=1, "Leave", "Active")</f>
        <v>Leave</v>
      </c>
    </row>
    <row r="3897" spans="1:11" x14ac:dyDescent="0.25">
      <c r="A3897" t="str" cm="1">
        <f t="array" ref="A3897">"EMP" &amp; TEXT(ROW() - ROW(employee[#Headers]), "0000")</f>
        <v>EMP3896</v>
      </c>
      <c r="B3897" t="s">
        <v>9</v>
      </c>
      <c r="C3897">
        <v>2014</v>
      </c>
      <c r="D3897" t="s">
        <v>13</v>
      </c>
      <c r="E3897">
        <v>3</v>
      </c>
      <c r="F3897">
        <v>41</v>
      </c>
      <c r="G3897" t="s">
        <v>11</v>
      </c>
      <c r="H3897" t="s">
        <v>12</v>
      </c>
      <c r="I3897">
        <v>4</v>
      </c>
      <c r="J3897">
        <v>0</v>
      </c>
      <c r="K3897" t="str">
        <f>IF(employee[[#This Row],[LeaveOrNot]]=1, "Leave", "Active")</f>
        <v>Active</v>
      </c>
    </row>
    <row r="3898" spans="1:11" x14ac:dyDescent="0.25">
      <c r="A3898" t="str" cm="1">
        <f t="array" ref="A3898">"EMP" &amp; TEXT(ROW() - ROW(employee[#Headers]), "0000")</f>
        <v>EMP3897</v>
      </c>
      <c r="B3898" t="s">
        <v>9</v>
      </c>
      <c r="C3898">
        <v>2014</v>
      </c>
      <c r="D3898" t="s">
        <v>10</v>
      </c>
      <c r="E3898">
        <v>3</v>
      </c>
      <c r="F3898">
        <v>35</v>
      </c>
      <c r="G3898" t="s">
        <v>11</v>
      </c>
      <c r="H3898" t="s">
        <v>17</v>
      </c>
      <c r="I3898">
        <v>1</v>
      </c>
      <c r="J3898">
        <v>0</v>
      </c>
      <c r="K3898" t="str">
        <f>IF(employee[[#This Row],[LeaveOrNot]]=1, "Leave", "Active")</f>
        <v>Active</v>
      </c>
    </row>
    <row r="3899" spans="1:11" x14ac:dyDescent="0.25">
      <c r="A3899" t="str" cm="1">
        <f t="array" ref="A3899">"EMP" &amp; TEXT(ROW() - ROW(employee[#Headers]), "0000")</f>
        <v>EMP3898</v>
      </c>
      <c r="B3899" t="s">
        <v>9</v>
      </c>
      <c r="C3899">
        <v>2017</v>
      </c>
      <c r="D3899" t="s">
        <v>10</v>
      </c>
      <c r="E3899">
        <v>3</v>
      </c>
      <c r="F3899">
        <v>38</v>
      </c>
      <c r="G3899" t="s">
        <v>11</v>
      </c>
      <c r="H3899" t="s">
        <v>12</v>
      </c>
      <c r="I3899">
        <v>5</v>
      </c>
      <c r="J3899">
        <v>0</v>
      </c>
      <c r="K3899" t="str">
        <f>IF(employee[[#This Row],[LeaveOrNot]]=1, "Leave", "Active")</f>
        <v>Active</v>
      </c>
    </row>
    <row r="3900" spans="1:11" x14ac:dyDescent="0.25">
      <c r="A3900" t="str" cm="1">
        <f t="array" ref="A3900">"EMP" &amp; TEXT(ROW() - ROW(employee[#Headers]), "0000")</f>
        <v>EMP3899</v>
      </c>
      <c r="B3900" t="s">
        <v>9</v>
      </c>
      <c r="C3900">
        <v>2017</v>
      </c>
      <c r="D3900" t="s">
        <v>15</v>
      </c>
      <c r="E3900">
        <v>2</v>
      </c>
      <c r="F3900">
        <v>41</v>
      </c>
      <c r="G3900" t="s">
        <v>14</v>
      </c>
      <c r="H3900" t="s">
        <v>12</v>
      </c>
      <c r="I3900">
        <v>0</v>
      </c>
      <c r="J3900">
        <v>0</v>
      </c>
      <c r="K3900" t="str">
        <f>IF(employee[[#This Row],[LeaveOrNot]]=1, "Leave", "Active")</f>
        <v>Active</v>
      </c>
    </row>
    <row r="3901" spans="1:11" x14ac:dyDescent="0.25">
      <c r="A3901" t="str" cm="1">
        <f t="array" ref="A3901">"EMP" &amp; TEXT(ROW() - ROW(employee[#Headers]), "0000")</f>
        <v>EMP3900</v>
      </c>
      <c r="B3901" t="s">
        <v>9</v>
      </c>
      <c r="C3901">
        <v>2012</v>
      </c>
      <c r="D3901" t="s">
        <v>10</v>
      </c>
      <c r="E3901">
        <v>1</v>
      </c>
      <c r="F3901">
        <v>34</v>
      </c>
      <c r="G3901" t="s">
        <v>11</v>
      </c>
      <c r="H3901" t="s">
        <v>12</v>
      </c>
      <c r="I3901">
        <v>0</v>
      </c>
      <c r="J3901">
        <v>0</v>
      </c>
      <c r="K3901" t="str">
        <f>IF(employee[[#This Row],[LeaveOrNot]]=1, "Leave", "Active")</f>
        <v>Active</v>
      </c>
    </row>
    <row r="3902" spans="1:11" x14ac:dyDescent="0.25">
      <c r="A3902" t="str" cm="1">
        <f t="array" ref="A3902">"EMP" &amp; TEXT(ROW() - ROW(employee[#Headers]), "0000")</f>
        <v>EMP3901</v>
      </c>
      <c r="B3902" t="s">
        <v>9</v>
      </c>
      <c r="C3902">
        <v>2016</v>
      </c>
      <c r="D3902" t="s">
        <v>10</v>
      </c>
      <c r="E3902">
        <v>3</v>
      </c>
      <c r="F3902">
        <v>39</v>
      </c>
      <c r="G3902" t="s">
        <v>14</v>
      </c>
      <c r="H3902" t="s">
        <v>12</v>
      </c>
      <c r="I3902">
        <v>3</v>
      </c>
      <c r="J3902">
        <v>1</v>
      </c>
      <c r="K3902" t="str">
        <f>IF(employee[[#This Row],[LeaveOrNot]]=1, "Leave", "Active")</f>
        <v>Leave</v>
      </c>
    </row>
    <row r="3903" spans="1:11" x14ac:dyDescent="0.25">
      <c r="A3903" t="str" cm="1">
        <f t="array" ref="A3903">"EMP" &amp; TEXT(ROW() - ROW(employee[#Headers]), "0000")</f>
        <v>EMP3902</v>
      </c>
      <c r="B3903" t="s">
        <v>9</v>
      </c>
      <c r="C3903">
        <v>2014</v>
      </c>
      <c r="D3903" t="s">
        <v>10</v>
      </c>
      <c r="E3903">
        <v>3</v>
      </c>
      <c r="F3903">
        <v>37</v>
      </c>
      <c r="G3903" t="s">
        <v>11</v>
      </c>
      <c r="H3903" t="s">
        <v>12</v>
      </c>
      <c r="I3903">
        <v>5</v>
      </c>
      <c r="J3903">
        <v>0</v>
      </c>
      <c r="K3903" t="str">
        <f>IF(employee[[#This Row],[LeaveOrNot]]=1, "Leave", "Active")</f>
        <v>Active</v>
      </c>
    </row>
    <row r="3904" spans="1:11" x14ac:dyDescent="0.25">
      <c r="A3904" t="str" cm="1">
        <f t="array" ref="A3904">"EMP" &amp; TEXT(ROW() - ROW(employee[#Headers]), "0000")</f>
        <v>EMP3903</v>
      </c>
      <c r="B3904" t="s">
        <v>9</v>
      </c>
      <c r="C3904">
        <v>2015</v>
      </c>
      <c r="D3904" t="s">
        <v>13</v>
      </c>
      <c r="E3904">
        <v>2</v>
      </c>
      <c r="F3904">
        <v>39</v>
      </c>
      <c r="G3904" t="s">
        <v>14</v>
      </c>
      <c r="H3904" t="s">
        <v>17</v>
      </c>
      <c r="I3904">
        <v>0</v>
      </c>
      <c r="J3904">
        <v>1</v>
      </c>
      <c r="K3904" t="str">
        <f>IF(employee[[#This Row],[LeaveOrNot]]=1, "Leave", "Active")</f>
        <v>Leave</v>
      </c>
    </row>
    <row r="3905" spans="1:11" x14ac:dyDescent="0.25">
      <c r="A3905" t="str" cm="1">
        <f t="array" ref="A3905">"EMP" &amp; TEXT(ROW() - ROW(employee[#Headers]), "0000")</f>
        <v>EMP3904</v>
      </c>
      <c r="B3905" t="s">
        <v>9</v>
      </c>
      <c r="C3905">
        <v>2013</v>
      </c>
      <c r="D3905" t="s">
        <v>10</v>
      </c>
      <c r="E3905">
        <v>3</v>
      </c>
      <c r="F3905">
        <v>31</v>
      </c>
      <c r="G3905" t="s">
        <v>11</v>
      </c>
      <c r="H3905" t="s">
        <v>12</v>
      </c>
      <c r="I3905">
        <v>2</v>
      </c>
      <c r="J3905">
        <v>1</v>
      </c>
      <c r="K3905" t="str">
        <f>IF(employee[[#This Row],[LeaveOrNot]]=1, "Leave", "Active")</f>
        <v>Leave</v>
      </c>
    </row>
    <row r="3906" spans="1:11" x14ac:dyDescent="0.25">
      <c r="A3906" t="str" cm="1">
        <f t="array" ref="A3906">"EMP" &amp; TEXT(ROW() - ROW(employee[#Headers]), "0000")</f>
        <v>EMP3905</v>
      </c>
      <c r="B3906" t="s">
        <v>16</v>
      </c>
      <c r="C3906">
        <v>2012</v>
      </c>
      <c r="D3906" t="s">
        <v>15</v>
      </c>
      <c r="E3906">
        <v>3</v>
      </c>
      <c r="F3906">
        <v>34</v>
      </c>
      <c r="G3906" t="s">
        <v>14</v>
      </c>
      <c r="H3906" t="s">
        <v>12</v>
      </c>
      <c r="I3906">
        <v>3</v>
      </c>
      <c r="J3906">
        <v>0</v>
      </c>
      <c r="K3906" t="str">
        <f>IF(employee[[#This Row],[LeaveOrNot]]=1, "Leave", "Active")</f>
        <v>Active</v>
      </c>
    </row>
    <row r="3907" spans="1:11" x14ac:dyDescent="0.25">
      <c r="A3907" t="str" cm="1">
        <f t="array" ref="A3907">"EMP" &amp; TEXT(ROW() - ROW(employee[#Headers]), "0000")</f>
        <v>EMP3906</v>
      </c>
      <c r="B3907" t="s">
        <v>9</v>
      </c>
      <c r="C3907">
        <v>2015</v>
      </c>
      <c r="D3907" t="s">
        <v>10</v>
      </c>
      <c r="E3907">
        <v>3</v>
      </c>
      <c r="F3907">
        <v>39</v>
      </c>
      <c r="G3907" t="s">
        <v>11</v>
      </c>
      <c r="H3907" t="s">
        <v>12</v>
      </c>
      <c r="I3907">
        <v>1</v>
      </c>
      <c r="J3907">
        <v>0</v>
      </c>
      <c r="K3907" t="str">
        <f>IF(employee[[#This Row],[LeaveOrNot]]=1, "Leave", "Active")</f>
        <v>Active</v>
      </c>
    </row>
    <row r="3908" spans="1:11" x14ac:dyDescent="0.25">
      <c r="A3908" t="str" cm="1">
        <f t="array" ref="A3908">"EMP" &amp; TEXT(ROW() - ROW(employee[#Headers]), "0000")</f>
        <v>EMP3907</v>
      </c>
      <c r="B3908" t="s">
        <v>9</v>
      </c>
      <c r="C3908">
        <v>2014</v>
      </c>
      <c r="D3908" t="s">
        <v>13</v>
      </c>
      <c r="E3908">
        <v>2</v>
      </c>
      <c r="F3908">
        <v>38</v>
      </c>
      <c r="G3908" t="s">
        <v>14</v>
      </c>
      <c r="H3908" t="s">
        <v>12</v>
      </c>
      <c r="I3908">
        <v>3</v>
      </c>
      <c r="J3908">
        <v>1</v>
      </c>
      <c r="K3908" t="str">
        <f>IF(employee[[#This Row],[LeaveOrNot]]=1, "Leave", "Active")</f>
        <v>Leave</v>
      </c>
    </row>
    <row r="3909" spans="1:11" x14ac:dyDescent="0.25">
      <c r="A3909" t="str" cm="1">
        <f t="array" ref="A3909">"EMP" &amp; TEXT(ROW() - ROW(employee[#Headers]), "0000")</f>
        <v>EMP3908</v>
      </c>
      <c r="B3909" t="s">
        <v>9</v>
      </c>
      <c r="C3909">
        <v>2012</v>
      </c>
      <c r="D3909" t="s">
        <v>10</v>
      </c>
      <c r="E3909">
        <v>3</v>
      </c>
      <c r="F3909">
        <v>34</v>
      </c>
      <c r="G3909" t="s">
        <v>11</v>
      </c>
      <c r="H3909" t="s">
        <v>12</v>
      </c>
      <c r="I3909">
        <v>1</v>
      </c>
      <c r="J3909">
        <v>0</v>
      </c>
      <c r="K3909" t="str">
        <f>IF(employee[[#This Row],[LeaveOrNot]]=1, "Leave", "Active")</f>
        <v>Active</v>
      </c>
    </row>
    <row r="3910" spans="1:11" x14ac:dyDescent="0.25">
      <c r="A3910" t="str" cm="1">
        <f t="array" ref="A3910">"EMP" &amp; TEXT(ROW() - ROW(employee[#Headers]), "0000")</f>
        <v>EMP3909</v>
      </c>
      <c r="B3910" t="s">
        <v>9</v>
      </c>
      <c r="C3910">
        <v>2016</v>
      </c>
      <c r="D3910" t="s">
        <v>10</v>
      </c>
      <c r="E3910">
        <v>3</v>
      </c>
      <c r="F3910">
        <v>31</v>
      </c>
      <c r="G3910" t="s">
        <v>14</v>
      </c>
      <c r="H3910" t="s">
        <v>12</v>
      </c>
      <c r="I3910">
        <v>2</v>
      </c>
      <c r="J3910">
        <v>0</v>
      </c>
      <c r="K3910" t="str">
        <f>IF(employee[[#This Row],[LeaveOrNot]]=1, "Leave", "Active")</f>
        <v>Active</v>
      </c>
    </row>
    <row r="3911" spans="1:11" x14ac:dyDescent="0.25">
      <c r="A3911" t="str" cm="1">
        <f t="array" ref="A3911">"EMP" &amp; TEXT(ROW() - ROW(employee[#Headers]), "0000")</f>
        <v>EMP3910</v>
      </c>
      <c r="B3911" t="s">
        <v>9</v>
      </c>
      <c r="C3911">
        <v>2016</v>
      </c>
      <c r="D3911" t="s">
        <v>10</v>
      </c>
      <c r="E3911">
        <v>3</v>
      </c>
      <c r="F3911">
        <v>39</v>
      </c>
      <c r="G3911" t="s">
        <v>14</v>
      </c>
      <c r="H3911" t="s">
        <v>12</v>
      </c>
      <c r="I3911">
        <v>0</v>
      </c>
      <c r="J3911">
        <v>0</v>
      </c>
      <c r="K3911" t="str">
        <f>IF(employee[[#This Row],[LeaveOrNot]]=1, "Leave", "Active")</f>
        <v>Active</v>
      </c>
    </row>
    <row r="3912" spans="1:11" x14ac:dyDescent="0.25">
      <c r="A3912" t="str" cm="1">
        <f t="array" ref="A3912">"EMP" &amp; TEXT(ROW() - ROW(employee[#Headers]), "0000")</f>
        <v>EMP3911</v>
      </c>
      <c r="B3912" t="s">
        <v>9</v>
      </c>
      <c r="C3912">
        <v>2013</v>
      </c>
      <c r="D3912" t="s">
        <v>10</v>
      </c>
      <c r="E3912">
        <v>3</v>
      </c>
      <c r="F3912">
        <v>31</v>
      </c>
      <c r="G3912" t="s">
        <v>14</v>
      </c>
      <c r="H3912" t="s">
        <v>12</v>
      </c>
      <c r="I3912">
        <v>1</v>
      </c>
      <c r="J3912">
        <v>0</v>
      </c>
      <c r="K3912" t="str">
        <f>IF(employee[[#This Row],[LeaveOrNot]]=1, "Leave", "Active")</f>
        <v>Active</v>
      </c>
    </row>
    <row r="3913" spans="1:11" x14ac:dyDescent="0.25">
      <c r="A3913" t="str" cm="1">
        <f t="array" ref="A3913">"EMP" &amp; TEXT(ROW() - ROW(employee[#Headers]), "0000")</f>
        <v>EMP3912</v>
      </c>
      <c r="B3913" t="s">
        <v>9</v>
      </c>
      <c r="C3913">
        <v>2012</v>
      </c>
      <c r="D3913" t="s">
        <v>10</v>
      </c>
      <c r="E3913">
        <v>3</v>
      </c>
      <c r="F3913">
        <v>36</v>
      </c>
      <c r="G3913" t="s">
        <v>11</v>
      </c>
      <c r="H3913" t="s">
        <v>12</v>
      </c>
      <c r="I3913">
        <v>1</v>
      </c>
      <c r="J3913">
        <v>0</v>
      </c>
      <c r="K3913" t="str">
        <f>IF(employee[[#This Row],[LeaveOrNot]]=1, "Leave", "Active")</f>
        <v>Active</v>
      </c>
    </row>
    <row r="3914" spans="1:11" x14ac:dyDescent="0.25">
      <c r="A3914" t="str" cm="1">
        <f t="array" ref="A3914">"EMP" &amp; TEXT(ROW() - ROW(employee[#Headers]), "0000")</f>
        <v>EMP3913</v>
      </c>
      <c r="B3914" t="s">
        <v>9</v>
      </c>
      <c r="C3914">
        <v>2017</v>
      </c>
      <c r="D3914" t="s">
        <v>15</v>
      </c>
      <c r="E3914">
        <v>3</v>
      </c>
      <c r="F3914">
        <v>37</v>
      </c>
      <c r="G3914" t="s">
        <v>11</v>
      </c>
      <c r="H3914" t="s">
        <v>12</v>
      </c>
      <c r="I3914">
        <v>0</v>
      </c>
      <c r="J3914">
        <v>0</v>
      </c>
      <c r="K3914" t="str">
        <f>IF(employee[[#This Row],[LeaveOrNot]]=1, "Leave", "Active")</f>
        <v>Active</v>
      </c>
    </row>
    <row r="3915" spans="1:11" x14ac:dyDescent="0.25">
      <c r="A3915" t="str" cm="1">
        <f t="array" ref="A3915">"EMP" &amp; TEXT(ROW() - ROW(employee[#Headers]), "0000")</f>
        <v>EMP3914</v>
      </c>
      <c r="B3915" t="s">
        <v>9</v>
      </c>
      <c r="C3915">
        <v>2015</v>
      </c>
      <c r="D3915" t="s">
        <v>13</v>
      </c>
      <c r="E3915">
        <v>1</v>
      </c>
      <c r="F3915">
        <v>38</v>
      </c>
      <c r="G3915" t="s">
        <v>14</v>
      </c>
      <c r="H3915" t="s">
        <v>12</v>
      </c>
      <c r="I3915">
        <v>1</v>
      </c>
      <c r="J3915">
        <v>1</v>
      </c>
      <c r="K3915" t="str">
        <f>IF(employee[[#This Row],[LeaveOrNot]]=1, "Leave", "Active")</f>
        <v>Leave</v>
      </c>
    </row>
    <row r="3916" spans="1:11" x14ac:dyDescent="0.25">
      <c r="A3916" t="str" cm="1">
        <f t="array" ref="A3916">"EMP" &amp; TEXT(ROW() - ROW(employee[#Headers]), "0000")</f>
        <v>EMP3915</v>
      </c>
      <c r="B3916" t="s">
        <v>18</v>
      </c>
      <c r="C3916">
        <v>2017</v>
      </c>
      <c r="D3916" t="s">
        <v>13</v>
      </c>
      <c r="E3916">
        <v>3</v>
      </c>
      <c r="F3916">
        <v>41</v>
      </c>
      <c r="G3916" t="s">
        <v>11</v>
      </c>
      <c r="H3916" t="s">
        <v>12</v>
      </c>
      <c r="I3916">
        <v>2</v>
      </c>
      <c r="J3916">
        <v>0</v>
      </c>
      <c r="K3916" t="str">
        <f>IF(employee[[#This Row],[LeaveOrNot]]=1, "Leave", "Active")</f>
        <v>Active</v>
      </c>
    </row>
    <row r="3917" spans="1:11" x14ac:dyDescent="0.25">
      <c r="A3917" t="str" cm="1">
        <f t="array" ref="A3917">"EMP" &amp; TEXT(ROW() - ROW(employee[#Headers]), "0000")</f>
        <v>EMP3916</v>
      </c>
      <c r="B3917" t="s">
        <v>9</v>
      </c>
      <c r="C3917">
        <v>2018</v>
      </c>
      <c r="D3917" t="s">
        <v>10</v>
      </c>
      <c r="E3917">
        <v>3</v>
      </c>
      <c r="F3917">
        <v>32</v>
      </c>
      <c r="G3917" t="s">
        <v>11</v>
      </c>
      <c r="H3917" t="s">
        <v>12</v>
      </c>
      <c r="I3917">
        <v>4</v>
      </c>
      <c r="J3917">
        <v>1</v>
      </c>
      <c r="K3917" t="str">
        <f>IF(employee[[#This Row],[LeaveOrNot]]=1, "Leave", "Active")</f>
        <v>Leave</v>
      </c>
    </row>
    <row r="3918" spans="1:11" x14ac:dyDescent="0.25">
      <c r="A3918" t="str" cm="1">
        <f t="array" ref="A3918">"EMP" &amp; TEXT(ROW() - ROW(employee[#Headers]), "0000")</f>
        <v>EMP3917</v>
      </c>
      <c r="B3918" t="s">
        <v>9</v>
      </c>
      <c r="C3918">
        <v>2018</v>
      </c>
      <c r="D3918" t="s">
        <v>13</v>
      </c>
      <c r="E3918">
        <v>3</v>
      </c>
      <c r="F3918">
        <v>35</v>
      </c>
      <c r="G3918" t="s">
        <v>11</v>
      </c>
      <c r="H3918" t="s">
        <v>12</v>
      </c>
      <c r="I3918">
        <v>0</v>
      </c>
      <c r="J3918">
        <v>1</v>
      </c>
      <c r="K3918" t="str">
        <f>IF(employee[[#This Row],[LeaveOrNot]]=1, "Leave", "Active")</f>
        <v>Leave</v>
      </c>
    </row>
    <row r="3919" spans="1:11" x14ac:dyDescent="0.25">
      <c r="A3919" t="str" cm="1">
        <f t="array" ref="A3919">"EMP" &amp; TEXT(ROW() - ROW(employee[#Headers]), "0000")</f>
        <v>EMP3918</v>
      </c>
      <c r="B3919" t="s">
        <v>9</v>
      </c>
      <c r="C3919">
        <v>2017</v>
      </c>
      <c r="D3919" t="s">
        <v>10</v>
      </c>
      <c r="E3919">
        <v>3</v>
      </c>
      <c r="F3919">
        <v>35</v>
      </c>
      <c r="G3919" t="s">
        <v>11</v>
      </c>
      <c r="H3919" t="s">
        <v>12</v>
      </c>
      <c r="I3919">
        <v>1</v>
      </c>
      <c r="J3919">
        <v>0</v>
      </c>
      <c r="K3919" t="str">
        <f>IF(employee[[#This Row],[LeaveOrNot]]=1, "Leave", "Active")</f>
        <v>Active</v>
      </c>
    </row>
    <row r="3920" spans="1:11" x14ac:dyDescent="0.25">
      <c r="A3920" t="str" cm="1">
        <f t="array" ref="A3920">"EMP" &amp; TEXT(ROW() - ROW(employee[#Headers]), "0000")</f>
        <v>EMP3919</v>
      </c>
      <c r="B3920" t="s">
        <v>9</v>
      </c>
      <c r="C3920">
        <v>2013</v>
      </c>
      <c r="D3920" t="s">
        <v>10</v>
      </c>
      <c r="E3920">
        <v>3</v>
      </c>
      <c r="F3920">
        <v>32</v>
      </c>
      <c r="G3920" t="s">
        <v>11</v>
      </c>
      <c r="H3920" t="s">
        <v>12</v>
      </c>
      <c r="I3920">
        <v>1</v>
      </c>
      <c r="J3920">
        <v>0</v>
      </c>
      <c r="K3920" t="str">
        <f>IF(employee[[#This Row],[LeaveOrNot]]=1, "Leave", "Active")</f>
        <v>Active</v>
      </c>
    </row>
    <row r="3921" spans="1:11" x14ac:dyDescent="0.25">
      <c r="A3921" t="str" cm="1">
        <f t="array" ref="A3921">"EMP" &amp; TEXT(ROW() - ROW(employee[#Headers]), "0000")</f>
        <v>EMP3920</v>
      </c>
      <c r="B3921" t="s">
        <v>9</v>
      </c>
      <c r="C3921">
        <v>2015</v>
      </c>
      <c r="D3921" t="s">
        <v>10</v>
      </c>
      <c r="E3921">
        <v>3</v>
      </c>
      <c r="F3921">
        <v>31</v>
      </c>
      <c r="G3921" t="s">
        <v>11</v>
      </c>
      <c r="H3921" t="s">
        <v>12</v>
      </c>
      <c r="I3921">
        <v>1</v>
      </c>
      <c r="J3921">
        <v>1</v>
      </c>
      <c r="K3921" t="str">
        <f>IF(employee[[#This Row],[LeaveOrNot]]=1, "Leave", "Active")</f>
        <v>Leave</v>
      </c>
    </row>
    <row r="3922" spans="1:11" x14ac:dyDescent="0.25">
      <c r="A3922" t="str" cm="1">
        <f t="array" ref="A3922">"EMP" &amp; TEXT(ROW() - ROW(employee[#Headers]), "0000")</f>
        <v>EMP3921</v>
      </c>
      <c r="B3922" t="s">
        <v>9</v>
      </c>
      <c r="C3922">
        <v>2015</v>
      </c>
      <c r="D3922" t="s">
        <v>10</v>
      </c>
      <c r="E3922">
        <v>3</v>
      </c>
      <c r="F3922">
        <v>41</v>
      </c>
      <c r="G3922" t="s">
        <v>11</v>
      </c>
      <c r="H3922" t="s">
        <v>12</v>
      </c>
      <c r="I3922">
        <v>4</v>
      </c>
      <c r="J3922">
        <v>0</v>
      </c>
      <c r="K3922" t="str">
        <f>IF(employee[[#This Row],[LeaveOrNot]]=1, "Leave", "Active")</f>
        <v>Active</v>
      </c>
    </row>
    <row r="3923" spans="1:11" x14ac:dyDescent="0.25">
      <c r="A3923" t="str" cm="1">
        <f t="array" ref="A3923">"EMP" &amp; TEXT(ROW() - ROW(employee[#Headers]), "0000")</f>
        <v>EMP3922</v>
      </c>
      <c r="B3923" t="s">
        <v>9</v>
      </c>
      <c r="C3923">
        <v>2012</v>
      </c>
      <c r="D3923" t="s">
        <v>10</v>
      </c>
      <c r="E3923">
        <v>3</v>
      </c>
      <c r="F3923">
        <v>33</v>
      </c>
      <c r="G3923" t="s">
        <v>11</v>
      </c>
      <c r="H3923" t="s">
        <v>17</v>
      </c>
      <c r="I3923">
        <v>0</v>
      </c>
      <c r="J3923">
        <v>0</v>
      </c>
      <c r="K3923" t="str">
        <f>IF(employee[[#This Row],[LeaveOrNot]]=1, "Leave", "Active")</f>
        <v>Active</v>
      </c>
    </row>
    <row r="3924" spans="1:11" x14ac:dyDescent="0.25">
      <c r="A3924" t="str" cm="1">
        <f t="array" ref="A3924">"EMP" &amp; TEXT(ROW() - ROW(employee[#Headers]), "0000")</f>
        <v>EMP3923</v>
      </c>
      <c r="B3924" t="s">
        <v>9</v>
      </c>
      <c r="C3924">
        <v>2012</v>
      </c>
      <c r="D3924" t="s">
        <v>15</v>
      </c>
      <c r="E3924">
        <v>2</v>
      </c>
      <c r="F3924">
        <v>38</v>
      </c>
      <c r="G3924" t="s">
        <v>14</v>
      </c>
      <c r="H3924" t="s">
        <v>12</v>
      </c>
      <c r="I3924">
        <v>1</v>
      </c>
      <c r="J3924">
        <v>1</v>
      </c>
      <c r="K3924" t="str">
        <f>IF(employee[[#This Row],[LeaveOrNot]]=1, "Leave", "Active")</f>
        <v>Leave</v>
      </c>
    </row>
    <row r="3925" spans="1:11" x14ac:dyDescent="0.25">
      <c r="A3925" t="str" cm="1">
        <f t="array" ref="A3925">"EMP" &amp; TEXT(ROW() - ROW(employee[#Headers]), "0000")</f>
        <v>EMP3924</v>
      </c>
      <c r="B3925" t="s">
        <v>16</v>
      </c>
      <c r="C3925">
        <v>2012</v>
      </c>
      <c r="D3925" t="s">
        <v>10</v>
      </c>
      <c r="E3925">
        <v>3</v>
      </c>
      <c r="F3925">
        <v>39</v>
      </c>
      <c r="G3925" t="s">
        <v>14</v>
      </c>
      <c r="H3925" t="s">
        <v>12</v>
      </c>
      <c r="I3925">
        <v>3</v>
      </c>
      <c r="J3925">
        <v>1</v>
      </c>
      <c r="K3925" t="str">
        <f>IF(employee[[#This Row],[LeaveOrNot]]=1, "Leave", "Active")</f>
        <v>Leave</v>
      </c>
    </row>
    <row r="3926" spans="1:11" x14ac:dyDescent="0.25">
      <c r="A3926" t="str" cm="1">
        <f t="array" ref="A3926">"EMP" &amp; TEXT(ROW() - ROW(employee[#Headers]), "0000")</f>
        <v>EMP3925</v>
      </c>
      <c r="B3926" t="s">
        <v>9</v>
      </c>
      <c r="C3926">
        <v>2015</v>
      </c>
      <c r="D3926" t="s">
        <v>10</v>
      </c>
      <c r="E3926">
        <v>1</v>
      </c>
      <c r="F3926">
        <v>36</v>
      </c>
      <c r="G3926" t="s">
        <v>14</v>
      </c>
      <c r="H3926" t="s">
        <v>12</v>
      </c>
      <c r="I3926">
        <v>2</v>
      </c>
      <c r="J3926">
        <v>0</v>
      </c>
      <c r="K3926" t="str">
        <f>IF(employee[[#This Row],[LeaveOrNot]]=1, "Leave", "Active")</f>
        <v>Active</v>
      </c>
    </row>
    <row r="3927" spans="1:11" x14ac:dyDescent="0.25">
      <c r="A3927" t="str" cm="1">
        <f t="array" ref="A3927">"EMP" &amp; TEXT(ROW() - ROW(employee[#Headers]), "0000")</f>
        <v>EMP3926</v>
      </c>
      <c r="B3927" t="s">
        <v>16</v>
      </c>
      <c r="C3927">
        <v>2017</v>
      </c>
      <c r="D3927" t="s">
        <v>10</v>
      </c>
      <c r="E3927">
        <v>2</v>
      </c>
      <c r="F3927">
        <v>31</v>
      </c>
      <c r="G3927" t="s">
        <v>11</v>
      </c>
      <c r="H3927" t="s">
        <v>12</v>
      </c>
      <c r="I3927">
        <v>5</v>
      </c>
      <c r="J3927">
        <v>0</v>
      </c>
      <c r="K3927" t="str">
        <f>IF(employee[[#This Row],[LeaveOrNot]]=1, "Leave", "Active")</f>
        <v>Active</v>
      </c>
    </row>
    <row r="3928" spans="1:11" x14ac:dyDescent="0.25">
      <c r="A3928" t="str" cm="1">
        <f t="array" ref="A3928">"EMP" &amp; TEXT(ROW() - ROW(employee[#Headers]), "0000")</f>
        <v>EMP3927</v>
      </c>
      <c r="B3928" t="s">
        <v>16</v>
      </c>
      <c r="C3928">
        <v>2017</v>
      </c>
      <c r="D3928" t="s">
        <v>15</v>
      </c>
      <c r="E3928">
        <v>2</v>
      </c>
      <c r="F3928">
        <v>39</v>
      </c>
      <c r="G3928" t="s">
        <v>14</v>
      </c>
      <c r="H3928" t="s">
        <v>12</v>
      </c>
      <c r="I3928">
        <v>2</v>
      </c>
      <c r="J3928">
        <v>1</v>
      </c>
      <c r="K3928" t="str">
        <f>IF(employee[[#This Row],[LeaveOrNot]]=1, "Leave", "Active")</f>
        <v>Leave</v>
      </c>
    </row>
    <row r="3929" spans="1:11" x14ac:dyDescent="0.25">
      <c r="A3929" t="str" cm="1">
        <f t="array" ref="A3929">"EMP" &amp; TEXT(ROW() - ROW(employee[#Headers]), "0000")</f>
        <v>EMP3928</v>
      </c>
      <c r="B3929" t="s">
        <v>16</v>
      </c>
      <c r="C3929">
        <v>2017</v>
      </c>
      <c r="D3929" t="s">
        <v>15</v>
      </c>
      <c r="E3929">
        <v>3</v>
      </c>
      <c r="F3929">
        <v>41</v>
      </c>
      <c r="G3929" t="s">
        <v>11</v>
      </c>
      <c r="H3929" t="s">
        <v>12</v>
      </c>
      <c r="I3929">
        <v>3</v>
      </c>
      <c r="J3929">
        <v>1</v>
      </c>
      <c r="K3929" t="str">
        <f>IF(employee[[#This Row],[LeaveOrNot]]=1, "Leave", "Active")</f>
        <v>Leave</v>
      </c>
    </row>
    <row r="3930" spans="1:11" x14ac:dyDescent="0.25">
      <c r="A3930" t="str" cm="1">
        <f t="array" ref="A3930">"EMP" &amp; TEXT(ROW() - ROW(employee[#Headers]), "0000")</f>
        <v>EMP3929</v>
      </c>
      <c r="B3930" t="s">
        <v>18</v>
      </c>
      <c r="C3930">
        <v>2018</v>
      </c>
      <c r="D3930" t="s">
        <v>15</v>
      </c>
      <c r="E3930">
        <v>3</v>
      </c>
      <c r="F3930">
        <v>33</v>
      </c>
      <c r="G3930" t="s">
        <v>14</v>
      </c>
      <c r="H3930" t="s">
        <v>12</v>
      </c>
      <c r="I3930">
        <v>0</v>
      </c>
      <c r="J3930">
        <v>1</v>
      </c>
      <c r="K3930" t="str">
        <f>IF(employee[[#This Row],[LeaveOrNot]]=1, "Leave", "Active")</f>
        <v>Leave</v>
      </c>
    </row>
    <row r="3931" spans="1:11" x14ac:dyDescent="0.25">
      <c r="A3931" t="str" cm="1">
        <f t="array" ref="A3931">"EMP" &amp; TEXT(ROW() - ROW(employee[#Headers]), "0000")</f>
        <v>EMP3930</v>
      </c>
      <c r="B3931" t="s">
        <v>9</v>
      </c>
      <c r="C3931">
        <v>2015</v>
      </c>
      <c r="D3931" t="s">
        <v>10</v>
      </c>
      <c r="E3931">
        <v>3</v>
      </c>
      <c r="F3931">
        <v>38</v>
      </c>
      <c r="G3931" t="s">
        <v>11</v>
      </c>
      <c r="H3931" t="s">
        <v>12</v>
      </c>
      <c r="I3931">
        <v>1</v>
      </c>
      <c r="J3931">
        <v>0</v>
      </c>
      <c r="K3931" t="str">
        <f>IF(employee[[#This Row],[LeaveOrNot]]=1, "Leave", "Active")</f>
        <v>Active</v>
      </c>
    </row>
    <row r="3932" spans="1:11" x14ac:dyDescent="0.25">
      <c r="A3932" t="str" cm="1">
        <f t="array" ref="A3932">"EMP" &amp; TEXT(ROW() - ROW(employee[#Headers]), "0000")</f>
        <v>EMP3931</v>
      </c>
      <c r="B3932" t="s">
        <v>9</v>
      </c>
      <c r="C3932">
        <v>2017</v>
      </c>
      <c r="D3932" t="s">
        <v>13</v>
      </c>
      <c r="E3932">
        <v>2</v>
      </c>
      <c r="F3932">
        <v>31</v>
      </c>
      <c r="G3932" t="s">
        <v>11</v>
      </c>
      <c r="H3932" t="s">
        <v>12</v>
      </c>
      <c r="I3932">
        <v>0</v>
      </c>
      <c r="J3932">
        <v>0</v>
      </c>
      <c r="K3932" t="str">
        <f>IF(employee[[#This Row],[LeaveOrNot]]=1, "Leave", "Active")</f>
        <v>Active</v>
      </c>
    </row>
    <row r="3933" spans="1:11" x14ac:dyDescent="0.25">
      <c r="A3933" t="str" cm="1">
        <f t="array" ref="A3933">"EMP" &amp; TEXT(ROW() - ROW(employee[#Headers]), "0000")</f>
        <v>EMP3932</v>
      </c>
      <c r="B3933" t="s">
        <v>9</v>
      </c>
      <c r="C3933">
        <v>2014</v>
      </c>
      <c r="D3933" t="s">
        <v>10</v>
      </c>
      <c r="E3933">
        <v>3</v>
      </c>
      <c r="F3933">
        <v>34</v>
      </c>
      <c r="G3933" t="s">
        <v>11</v>
      </c>
      <c r="H3933" t="s">
        <v>12</v>
      </c>
      <c r="I3933">
        <v>4</v>
      </c>
      <c r="J3933">
        <v>0</v>
      </c>
      <c r="K3933" t="str">
        <f>IF(employee[[#This Row],[LeaveOrNot]]=1, "Leave", "Active")</f>
        <v>Active</v>
      </c>
    </row>
    <row r="3934" spans="1:11" x14ac:dyDescent="0.25">
      <c r="A3934" t="str" cm="1">
        <f t="array" ref="A3934">"EMP" &amp; TEXT(ROW() - ROW(employee[#Headers]), "0000")</f>
        <v>EMP3933</v>
      </c>
      <c r="B3934" t="s">
        <v>9</v>
      </c>
      <c r="C3934">
        <v>2017</v>
      </c>
      <c r="D3934" t="s">
        <v>10</v>
      </c>
      <c r="E3934">
        <v>3</v>
      </c>
      <c r="F3934">
        <v>40</v>
      </c>
      <c r="G3934" t="s">
        <v>11</v>
      </c>
      <c r="H3934" t="s">
        <v>12</v>
      </c>
      <c r="I3934">
        <v>2</v>
      </c>
      <c r="J3934">
        <v>0</v>
      </c>
      <c r="K3934" t="str">
        <f>IF(employee[[#This Row],[LeaveOrNot]]=1, "Leave", "Active")</f>
        <v>Active</v>
      </c>
    </row>
    <row r="3935" spans="1:11" x14ac:dyDescent="0.25">
      <c r="A3935" t="str" cm="1">
        <f t="array" ref="A3935">"EMP" &amp; TEXT(ROW() - ROW(employee[#Headers]), "0000")</f>
        <v>EMP3934</v>
      </c>
      <c r="B3935" t="s">
        <v>9</v>
      </c>
      <c r="C3935">
        <v>2012</v>
      </c>
      <c r="D3935" t="s">
        <v>10</v>
      </c>
      <c r="E3935">
        <v>3</v>
      </c>
      <c r="F3935">
        <v>36</v>
      </c>
      <c r="G3935" t="s">
        <v>11</v>
      </c>
      <c r="H3935" t="s">
        <v>12</v>
      </c>
      <c r="I3935">
        <v>1</v>
      </c>
      <c r="J3935">
        <v>0</v>
      </c>
      <c r="K3935" t="str">
        <f>IF(employee[[#This Row],[LeaveOrNot]]=1, "Leave", "Active")</f>
        <v>Active</v>
      </c>
    </row>
    <row r="3936" spans="1:11" x14ac:dyDescent="0.25">
      <c r="A3936" t="str" cm="1">
        <f t="array" ref="A3936">"EMP" &amp; TEXT(ROW() - ROW(employee[#Headers]), "0000")</f>
        <v>EMP3935</v>
      </c>
      <c r="B3936" t="s">
        <v>9</v>
      </c>
      <c r="C3936">
        <v>2015</v>
      </c>
      <c r="D3936" t="s">
        <v>10</v>
      </c>
      <c r="E3936">
        <v>3</v>
      </c>
      <c r="F3936">
        <v>36</v>
      </c>
      <c r="G3936" t="s">
        <v>14</v>
      </c>
      <c r="H3936" t="s">
        <v>12</v>
      </c>
      <c r="I3936">
        <v>2</v>
      </c>
      <c r="J3936">
        <v>0</v>
      </c>
      <c r="K3936" t="str">
        <f>IF(employee[[#This Row],[LeaveOrNot]]=1, "Leave", "Active")</f>
        <v>Active</v>
      </c>
    </row>
    <row r="3937" spans="1:11" x14ac:dyDescent="0.25">
      <c r="A3937" t="str" cm="1">
        <f t="array" ref="A3937">"EMP" &amp; TEXT(ROW() - ROW(employee[#Headers]), "0000")</f>
        <v>EMP3936</v>
      </c>
      <c r="B3937" t="s">
        <v>9</v>
      </c>
      <c r="C3937">
        <v>2017</v>
      </c>
      <c r="D3937" t="s">
        <v>15</v>
      </c>
      <c r="E3937">
        <v>2</v>
      </c>
      <c r="F3937">
        <v>41</v>
      </c>
      <c r="G3937" t="s">
        <v>14</v>
      </c>
      <c r="H3937" t="s">
        <v>12</v>
      </c>
      <c r="I3937">
        <v>4</v>
      </c>
      <c r="J3937">
        <v>0</v>
      </c>
      <c r="K3937" t="str">
        <f>IF(employee[[#This Row],[LeaveOrNot]]=1, "Leave", "Active")</f>
        <v>Active</v>
      </c>
    </row>
    <row r="3938" spans="1:11" x14ac:dyDescent="0.25">
      <c r="A3938" t="str" cm="1">
        <f t="array" ref="A3938">"EMP" &amp; TEXT(ROW() - ROW(employee[#Headers]), "0000")</f>
        <v>EMP3937</v>
      </c>
      <c r="B3938" t="s">
        <v>9</v>
      </c>
      <c r="C3938">
        <v>2017</v>
      </c>
      <c r="D3938" t="s">
        <v>10</v>
      </c>
      <c r="E3938">
        <v>3</v>
      </c>
      <c r="F3938">
        <v>37</v>
      </c>
      <c r="G3938" t="s">
        <v>11</v>
      </c>
      <c r="H3938" t="s">
        <v>12</v>
      </c>
      <c r="I3938">
        <v>3</v>
      </c>
      <c r="J3938">
        <v>0</v>
      </c>
      <c r="K3938" t="str">
        <f>IF(employee[[#This Row],[LeaveOrNot]]=1, "Leave", "Active")</f>
        <v>Active</v>
      </c>
    </row>
    <row r="3939" spans="1:11" x14ac:dyDescent="0.25">
      <c r="A3939" t="str" cm="1">
        <f t="array" ref="A3939">"EMP" &amp; TEXT(ROW() - ROW(employee[#Headers]), "0000")</f>
        <v>EMP3938</v>
      </c>
      <c r="B3939" t="s">
        <v>9</v>
      </c>
      <c r="C3939">
        <v>2017</v>
      </c>
      <c r="D3939" t="s">
        <v>15</v>
      </c>
      <c r="E3939">
        <v>3</v>
      </c>
      <c r="F3939">
        <v>33</v>
      </c>
      <c r="G3939" t="s">
        <v>11</v>
      </c>
      <c r="H3939" t="s">
        <v>12</v>
      </c>
      <c r="I3939">
        <v>5</v>
      </c>
      <c r="J3939">
        <v>0</v>
      </c>
      <c r="K3939" t="str">
        <f>IF(employee[[#This Row],[LeaveOrNot]]=1, "Leave", "Active")</f>
        <v>Active</v>
      </c>
    </row>
    <row r="3940" spans="1:11" x14ac:dyDescent="0.25">
      <c r="A3940" t="str" cm="1">
        <f t="array" ref="A3940">"EMP" &amp; TEXT(ROW() - ROW(employee[#Headers]), "0000")</f>
        <v>EMP3939</v>
      </c>
      <c r="B3940" t="s">
        <v>9</v>
      </c>
      <c r="C3940">
        <v>2017</v>
      </c>
      <c r="D3940" t="s">
        <v>15</v>
      </c>
      <c r="E3940">
        <v>3</v>
      </c>
      <c r="F3940">
        <v>41</v>
      </c>
      <c r="G3940" t="s">
        <v>14</v>
      </c>
      <c r="H3940" t="s">
        <v>12</v>
      </c>
      <c r="I3940">
        <v>4</v>
      </c>
      <c r="J3940">
        <v>0</v>
      </c>
      <c r="K3940" t="str">
        <f>IF(employee[[#This Row],[LeaveOrNot]]=1, "Leave", "Active")</f>
        <v>Active</v>
      </c>
    </row>
    <row r="3941" spans="1:11" x14ac:dyDescent="0.25">
      <c r="A3941" t="str" cm="1">
        <f t="array" ref="A3941">"EMP" &amp; TEXT(ROW() - ROW(employee[#Headers]), "0000")</f>
        <v>EMP3940</v>
      </c>
      <c r="B3941" t="s">
        <v>9</v>
      </c>
      <c r="C3941">
        <v>2017</v>
      </c>
      <c r="D3941" t="s">
        <v>10</v>
      </c>
      <c r="E3941">
        <v>3</v>
      </c>
      <c r="F3941">
        <v>37</v>
      </c>
      <c r="G3941" t="s">
        <v>14</v>
      </c>
      <c r="H3941" t="s">
        <v>12</v>
      </c>
      <c r="I3941">
        <v>2</v>
      </c>
      <c r="J3941">
        <v>0</v>
      </c>
      <c r="K3941" t="str">
        <f>IF(employee[[#This Row],[LeaveOrNot]]=1, "Leave", "Active")</f>
        <v>Active</v>
      </c>
    </row>
    <row r="3942" spans="1:11" x14ac:dyDescent="0.25">
      <c r="A3942" t="str" cm="1">
        <f t="array" ref="A3942">"EMP" &amp; TEXT(ROW() - ROW(employee[#Headers]), "0000")</f>
        <v>EMP3941</v>
      </c>
      <c r="B3942" t="s">
        <v>9</v>
      </c>
      <c r="C3942">
        <v>2017</v>
      </c>
      <c r="D3942" t="s">
        <v>13</v>
      </c>
      <c r="E3942">
        <v>3</v>
      </c>
      <c r="F3942">
        <v>38</v>
      </c>
      <c r="G3942" t="s">
        <v>11</v>
      </c>
      <c r="H3942" t="s">
        <v>17</v>
      </c>
      <c r="I3942">
        <v>5</v>
      </c>
      <c r="J3942">
        <v>0</v>
      </c>
      <c r="K3942" t="str">
        <f>IF(employee[[#This Row],[LeaveOrNot]]=1, "Leave", "Active")</f>
        <v>Active</v>
      </c>
    </row>
    <row r="3943" spans="1:11" x14ac:dyDescent="0.25">
      <c r="A3943" t="str" cm="1">
        <f t="array" ref="A3943">"EMP" &amp; TEXT(ROW() - ROW(employee[#Headers]), "0000")</f>
        <v>EMP3942</v>
      </c>
      <c r="B3943" t="s">
        <v>9</v>
      </c>
      <c r="C3943">
        <v>2015</v>
      </c>
      <c r="D3943" t="s">
        <v>10</v>
      </c>
      <c r="E3943">
        <v>3</v>
      </c>
      <c r="F3943">
        <v>34</v>
      </c>
      <c r="G3943" t="s">
        <v>11</v>
      </c>
      <c r="H3943" t="s">
        <v>12</v>
      </c>
      <c r="I3943">
        <v>2</v>
      </c>
      <c r="J3943">
        <v>1</v>
      </c>
      <c r="K3943" t="str">
        <f>IF(employee[[#This Row],[LeaveOrNot]]=1, "Leave", "Active")</f>
        <v>Leave</v>
      </c>
    </row>
    <row r="3944" spans="1:11" x14ac:dyDescent="0.25">
      <c r="A3944" t="str" cm="1">
        <f t="array" ref="A3944">"EMP" &amp; TEXT(ROW() - ROW(employee[#Headers]), "0000")</f>
        <v>EMP3943</v>
      </c>
      <c r="B3944" t="s">
        <v>9</v>
      </c>
      <c r="C3944">
        <v>2017</v>
      </c>
      <c r="D3944" t="s">
        <v>13</v>
      </c>
      <c r="E3944">
        <v>3</v>
      </c>
      <c r="F3944">
        <v>37</v>
      </c>
      <c r="G3944" t="s">
        <v>14</v>
      </c>
      <c r="H3944" t="s">
        <v>12</v>
      </c>
      <c r="I3944">
        <v>0</v>
      </c>
      <c r="J3944">
        <v>0</v>
      </c>
      <c r="K3944" t="str">
        <f>IF(employee[[#This Row],[LeaveOrNot]]=1, "Leave", "Active")</f>
        <v>Active</v>
      </c>
    </row>
    <row r="3945" spans="1:11" x14ac:dyDescent="0.25">
      <c r="A3945" t="str" cm="1">
        <f t="array" ref="A3945">"EMP" &amp; TEXT(ROW() - ROW(employee[#Headers]), "0000")</f>
        <v>EMP3944</v>
      </c>
      <c r="B3945" t="s">
        <v>9</v>
      </c>
      <c r="C3945">
        <v>2014</v>
      </c>
      <c r="D3945" t="s">
        <v>10</v>
      </c>
      <c r="E3945">
        <v>3</v>
      </c>
      <c r="F3945">
        <v>34</v>
      </c>
      <c r="G3945" t="s">
        <v>11</v>
      </c>
      <c r="H3945" t="s">
        <v>12</v>
      </c>
      <c r="I3945">
        <v>0</v>
      </c>
      <c r="J3945">
        <v>1</v>
      </c>
      <c r="K3945" t="str">
        <f>IF(employee[[#This Row],[LeaveOrNot]]=1, "Leave", "Active")</f>
        <v>Leave</v>
      </c>
    </row>
    <row r="3946" spans="1:11" x14ac:dyDescent="0.25">
      <c r="A3946" t="str" cm="1">
        <f t="array" ref="A3946">"EMP" &amp; TEXT(ROW() - ROW(employee[#Headers]), "0000")</f>
        <v>EMP3945</v>
      </c>
      <c r="B3946" t="s">
        <v>9</v>
      </c>
      <c r="C3946">
        <v>2012</v>
      </c>
      <c r="D3946" t="s">
        <v>13</v>
      </c>
      <c r="E3946">
        <v>3</v>
      </c>
      <c r="F3946">
        <v>32</v>
      </c>
      <c r="G3946" t="s">
        <v>11</v>
      </c>
      <c r="H3946" t="s">
        <v>12</v>
      </c>
      <c r="I3946">
        <v>1</v>
      </c>
      <c r="J3946">
        <v>0</v>
      </c>
      <c r="K3946" t="str">
        <f>IF(employee[[#This Row],[LeaveOrNot]]=1, "Leave", "Active")</f>
        <v>Active</v>
      </c>
    </row>
    <row r="3947" spans="1:11" x14ac:dyDescent="0.25">
      <c r="A3947" t="str" cm="1">
        <f t="array" ref="A3947">"EMP" &amp; TEXT(ROW() - ROW(employee[#Headers]), "0000")</f>
        <v>EMP3946</v>
      </c>
      <c r="B3947" t="s">
        <v>16</v>
      </c>
      <c r="C3947">
        <v>2012</v>
      </c>
      <c r="D3947" t="s">
        <v>15</v>
      </c>
      <c r="E3947">
        <v>3</v>
      </c>
      <c r="F3947">
        <v>35</v>
      </c>
      <c r="G3947" t="s">
        <v>14</v>
      </c>
      <c r="H3947" t="s">
        <v>12</v>
      </c>
      <c r="I3947">
        <v>4</v>
      </c>
      <c r="J3947">
        <v>1</v>
      </c>
      <c r="K3947" t="str">
        <f>IF(employee[[#This Row],[LeaveOrNot]]=1, "Leave", "Active")</f>
        <v>Leave</v>
      </c>
    </row>
    <row r="3948" spans="1:11" x14ac:dyDescent="0.25">
      <c r="A3948" t="str" cm="1">
        <f t="array" ref="A3948">"EMP" &amp; TEXT(ROW() - ROW(employee[#Headers]), "0000")</f>
        <v>EMP3947</v>
      </c>
      <c r="B3948" t="s">
        <v>9</v>
      </c>
      <c r="C3948">
        <v>2013</v>
      </c>
      <c r="D3948" t="s">
        <v>13</v>
      </c>
      <c r="E3948">
        <v>3</v>
      </c>
      <c r="F3948">
        <v>36</v>
      </c>
      <c r="G3948" t="s">
        <v>11</v>
      </c>
      <c r="H3948" t="s">
        <v>12</v>
      </c>
      <c r="I3948">
        <v>3</v>
      </c>
      <c r="J3948">
        <v>0</v>
      </c>
      <c r="K3948" t="str">
        <f>IF(employee[[#This Row],[LeaveOrNot]]=1, "Leave", "Active")</f>
        <v>Active</v>
      </c>
    </row>
    <row r="3949" spans="1:11" x14ac:dyDescent="0.25">
      <c r="A3949" t="str" cm="1">
        <f t="array" ref="A3949">"EMP" &amp; TEXT(ROW() - ROW(employee[#Headers]), "0000")</f>
        <v>EMP3948</v>
      </c>
      <c r="B3949" t="s">
        <v>9</v>
      </c>
      <c r="C3949">
        <v>2015</v>
      </c>
      <c r="D3949" t="s">
        <v>10</v>
      </c>
      <c r="E3949">
        <v>3</v>
      </c>
      <c r="F3949">
        <v>34</v>
      </c>
      <c r="G3949" t="s">
        <v>14</v>
      </c>
      <c r="H3949" t="s">
        <v>12</v>
      </c>
      <c r="I3949">
        <v>2</v>
      </c>
      <c r="J3949">
        <v>0</v>
      </c>
      <c r="K3949" t="str">
        <f>IF(employee[[#This Row],[LeaveOrNot]]=1, "Leave", "Active")</f>
        <v>Active</v>
      </c>
    </row>
    <row r="3950" spans="1:11" x14ac:dyDescent="0.25">
      <c r="A3950" t="str" cm="1">
        <f t="array" ref="A3950">"EMP" &amp; TEXT(ROW() - ROW(employee[#Headers]), "0000")</f>
        <v>EMP3949</v>
      </c>
      <c r="B3950" t="s">
        <v>9</v>
      </c>
      <c r="C3950">
        <v>2014</v>
      </c>
      <c r="D3950" t="s">
        <v>10</v>
      </c>
      <c r="E3950">
        <v>3</v>
      </c>
      <c r="F3950">
        <v>37</v>
      </c>
      <c r="G3950" t="s">
        <v>14</v>
      </c>
      <c r="H3950" t="s">
        <v>12</v>
      </c>
      <c r="I3950">
        <v>3</v>
      </c>
      <c r="J3950">
        <v>0</v>
      </c>
      <c r="K3950" t="str">
        <f>IF(employee[[#This Row],[LeaveOrNot]]=1, "Leave", "Active")</f>
        <v>Active</v>
      </c>
    </row>
    <row r="3951" spans="1:11" x14ac:dyDescent="0.25">
      <c r="A3951" t="str" cm="1">
        <f t="array" ref="A3951">"EMP" &amp; TEXT(ROW() - ROW(employee[#Headers]), "0000")</f>
        <v>EMP3950</v>
      </c>
      <c r="B3951" t="s">
        <v>9</v>
      </c>
      <c r="C3951">
        <v>2016</v>
      </c>
      <c r="D3951" t="s">
        <v>10</v>
      </c>
      <c r="E3951">
        <v>3</v>
      </c>
      <c r="F3951">
        <v>40</v>
      </c>
      <c r="G3951" t="s">
        <v>14</v>
      </c>
      <c r="H3951" t="s">
        <v>17</v>
      </c>
      <c r="I3951">
        <v>4</v>
      </c>
      <c r="J3951">
        <v>0</v>
      </c>
      <c r="K3951" t="str">
        <f>IF(employee[[#This Row],[LeaveOrNot]]=1, "Leave", "Active")</f>
        <v>Active</v>
      </c>
    </row>
    <row r="3952" spans="1:11" x14ac:dyDescent="0.25">
      <c r="A3952" t="str" cm="1">
        <f t="array" ref="A3952">"EMP" &amp; TEXT(ROW() - ROW(employee[#Headers]), "0000")</f>
        <v>EMP3951</v>
      </c>
      <c r="B3952" t="s">
        <v>9</v>
      </c>
      <c r="C3952">
        <v>2014</v>
      </c>
      <c r="D3952" t="s">
        <v>13</v>
      </c>
      <c r="E3952">
        <v>3</v>
      </c>
      <c r="F3952">
        <v>33</v>
      </c>
      <c r="G3952" t="s">
        <v>11</v>
      </c>
      <c r="H3952" t="s">
        <v>12</v>
      </c>
      <c r="I3952">
        <v>4</v>
      </c>
      <c r="J3952">
        <v>0</v>
      </c>
      <c r="K3952" t="str">
        <f>IF(employee[[#This Row],[LeaveOrNot]]=1, "Leave", "Active")</f>
        <v>Active</v>
      </c>
    </row>
    <row r="3953" spans="1:11" x14ac:dyDescent="0.25">
      <c r="A3953" t="str" cm="1">
        <f t="array" ref="A3953">"EMP" &amp; TEXT(ROW() - ROW(employee[#Headers]), "0000")</f>
        <v>EMP3952</v>
      </c>
      <c r="B3953" t="s">
        <v>9</v>
      </c>
      <c r="C3953">
        <v>2016</v>
      </c>
      <c r="D3953" t="s">
        <v>10</v>
      </c>
      <c r="E3953">
        <v>3</v>
      </c>
      <c r="F3953">
        <v>39</v>
      </c>
      <c r="G3953" t="s">
        <v>14</v>
      </c>
      <c r="H3953" t="s">
        <v>12</v>
      </c>
      <c r="I3953">
        <v>4</v>
      </c>
      <c r="J3953">
        <v>0</v>
      </c>
      <c r="K3953" t="str">
        <f>IF(employee[[#This Row],[LeaveOrNot]]=1, "Leave", "Active")</f>
        <v>Active</v>
      </c>
    </row>
    <row r="3954" spans="1:11" x14ac:dyDescent="0.25">
      <c r="A3954" t="str" cm="1">
        <f t="array" ref="A3954">"EMP" &amp; TEXT(ROW() - ROW(employee[#Headers]), "0000")</f>
        <v>EMP3953</v>
      </c>
      <c r="B3954" t="s">
        <v>9</v>
      </c>
      <c r="C3954">
        <v>2012</v>
      </c>
      <c r="D3954" t="s">
        <v>10</v>
      </c>
      <c r="E3954">
        <v>3</v>
      </c>
      <c r="F3954">
        <v>40</v>
      </c>
      <c r="G3954" t="s">
        <v>11</v>
      </c>
      <c r="H3954" t="s">
        <v>12</v>
      </c>
      <c r="I3954">
        <v>4</v>
      </c>
      <c r="J3954">
        <v>0</v>
      </c>
      <c r="K3954" t="str">
        <f>IF(employee[[#This Row],[LeaveOrNot]]=1, "Leave", "Active")</f>
        <v>Active</v>
      </c>
    </row>
    <row r="3955" spans="1:11" x14ac:dyDescent="0.25">
      <c r="A3955" t="str" cm="1">
        <f t="array" ref="A3955">"EMP" &amp; TEXT(ROW() - ROW(employee[#Headers]), "0000")</f>
        <v>EMP3954</v>
      </c>
      <c r="B3955" t="s">
        <v>9</v>
      </c>
      <c r="C3955">
        <v>2013</v>
      </c>
      <c r="D3955" t="s">
        <v>10</v>
      </c>
      <c r="E3955">
        <v>1</v>
      </c>
      <c r="F3955">
        <v>34</v>
      </c>
      <c r="G3955" t="s">
        <v>11</v>
      </c>
      <c r="H3955" t="s">
        <v>12</v>
      </c>
      <c r="I3955">
        <v>4</v>
      </c>
      <c r="J3955">
        <v>1</v>
      </c>
      <c r="K3955" t="str">
        <f>IF(employee[[#This Row],[LeaveOrNot]]=1, "Leave", "Active")</f>
        <v>Leave</v>
      </c>
    </row>
    <row r="3956" spans="1:11" x14ac:dyDescent="0.25">
      <c r="A3956" t="str" cm="1">
        <f t="array" ref="A3956">"EMP" &amp; TEXT(ROW() - ROW(employee[#Headers]), "0000")</f>
        <v>EMP3955</v>
      </c>
      <c r="B3956" t="s">
        <v>9</v>
      </c>
      <c r="C3956">
        <v>2016</v>
      </c>
      <c r="D3956" t="s">
        <v>13</v>
      </c>
      <c r="E3956">
        <v>3</v>
      </c>
      <c r="F3956">
        <v>40</v>
      </c>
      <c r="G3956" t="s">
        <v>11</v>
      </c>
      <c r="H3956" t="s">
        <v>12</v>
      </c>
      <c r="I3956">
        <v>5</v>
      </c>
      <c r="J3956">
        <v>0</v>
      </c>
      <c r="K3956" t="str">
        <f>IF(employee[[#This Row],[LeaveOrNot]]=1, "Leave", "Active")</f>
        <v>Active</v>
      </c>
    </row>
    <row r="3957" spans="1:11" x14ac:dyDescent="0.25">
      <c r="A3957" t="str" cm="1">
        <f t="array" ref="A3957">"EMP" &amp; TEXT(ROW() - ROW(employee[#Headers]), "0000")</f>
        <v>EMP3956</v>
      </c>
      <c r="B3957" t="s">
        <v>18</v>
      </c>
      <c r="C3957">
        <v>2013</v>
      </c>
      <c r="D3957" t="s">
        <v>10</v>
      </c>
      <c r="E3957">
        <v>3</v>
      </c>
      <c r="F3957">
        <v>32</v>
      </c>
      <c r="G3957" t="s">
        <v>11</v>
      </c>
      <c r="H3957" t="s">
        <v>12</v>
      </c>
      <c r="I3957">
        <v>5</v>
      </c>
      <c r="J3957">
        <v>0</v>
      </c>
      <c r="K3957" t="str">
        <f>IF(employee[[#This Row],[LeaveOrNot]]=1, "Leave", "Active")</f>
        <v>Active</v>
      </c>
    </row>
    <row r="3958" spans="1:11" x14ac:dyDescent="0.25">
      <c r="A3958" t="str" cm="1">
        <f t="array" ref="A3958">"EMP" &amp; TEXT(ROW() - ROW(employee[#Headers]), "0000")</f>
        <v>EMP3957</v>
      </c>
      <c r="B3958" t="s">
        <v>9</v>
      </c>
      <c r="C3958">
        <v>2012</v>
      </c>
      <c r="D3958" t="s">
        <v>10</v>
      </c>
      <c r="E3958">
        <v>3</v>
      </c>
      <c r="F3958">
        <v>33</v>
      </c>
      <c r="G3958" t="s">
        <v>11</v>
      </c>
      <c r="H3958" t="s">
        <v>12</v>
      </c>
      <c r="I3958">
        <v>1</v>
      </c>
      <c r="J3958">
        <v>0</v>
      </c>
      <c r="K3958" t="str">
        <f>IF(employee[[#This Row],[LeaveOrNot]]=1, "Leave", "Active")</f>
        <v>Active</v>
      </c>
    </row>
    <row r="3959" spans="1:11" x14ac:dyDescent="0.25">
      <c r="A3959" t="str" cm="1">
        <f t="array" ref="A3959">"EMP" &amp; TEXT(ROW() - ROW(employee[#Headers]), "0000")</f>
        <v>EMP3958</v>
      </c>
      <c r="B3959" t="s">
        <v>9</v>
      </c>
      <c r="C3959">
        <v>2017</v>
      </c>
      <c r="D3959" t="s">
        <v>15</v>
      </c>
      <c r="E3959">
        <v>1</v>
      </c>
      <c r="F3959">
        <v>31</v>
      </c>
      <c r="G3959" t="s">
        <v>14</v>
      </c>
      <c r="H3959" t="s">
        <v>12</v>
      </c>
      <c r="I3959">
        <v>4</v>
      </c>
      <c r="J3959">
        <v>1</v>
      </c>
      <c r="K3959" t="str">
        <f>IF(employee[[#This Row],[LeaveOrNot]]=1, "Leave", "Active")</f>
        <v>Leave</v>
      </c>
    </row>
    <row r="3960" spans="1:11" x14ac:dyDescent="0.25">
      <c r="A3960" t="str" cm="1">
        <f t="array" ref="A3960">"EMP" &amp; TEXT(ROW() - ROW(employee[#Headers]), "0000")</f>
        <v>EMP3959</v>
      </c>
      <c r="B3960" t="s">
        <v>16</v>
      </c>
      <c r="C3960">
        <v>2016</v>
      </c>
      <c r="D3960" t="s">
        <v>15</v>
      </c>
      <c r="E3960">
        <v>3</v>
      </c>
      <c r="F3960">
        <v>41</v>
      </c>
      <c r="G3960" t="s">
        <v>14</v>
      </c>
      <c r="H3960" t="s">
        <v>12</v>
      </c>
      <c r="I3960">
        <v>4</v>
      </c>
      <c r="J3960">
        <v>0</v>
      </c>
      <c r="K3960" t="str">
        <f>IF(employee[[#This Row],[LeaveOrNot]]=1, "Leave", "Active")</f>
        <v>Active</v>
      </c>
    </row>
    <row r="3961" spans="1:11" x14ac:dyDescent="0.25">
      <c r="A3961" t="str" cm="1">
        <f t="array" ref="A3961">"EMP" &amp; TEXT(ROW() - ROW(employee[#Headers]), "0000")</f>
        <v>EMP3960</v>
      </c>
      <c r="B3961" t="s">
        <v>9</v>
      </c>
      <c r="C3961">
        <v>2016</v>
      </c>
      <c r="D3961" t="s">
        <v>10</v>
      </c>
      <c r="E3961">
        <v>3</v>
      </c>
      <c r="F3961">
        <v>34</v>
      </c>
      <c r="G3961" t="s">
        <v>11</v>
      </c>
      <c r="H3961" t="s">
        <v>12</v>
      </c>
      <c r="I3961">
        <v>4</v>
      </c>
      <c r="J3961">
        <v>0</v>
      </c>
      <c r="K3961" t="str">
        <f>IF(employee[[#This Row],[LeaveOrNot]]=1, "Leave", "Active")</f>
        <v>Active</v>
      </c>
    </row>
    <row r="3962" spans="1:11" x14ac:dyDescent="0.25">
      <c r="A3962" t="str" cm="1">
        <f t="array" ref="A3962">"EMP" &amp; TEXT(ROW() - ROW(employee[#Headers]), "0000")</f>
        <v>EMP3961</v>
      </c>
      <c r="B3962" t="s">
        <v>9</v>
      </c>
      <c r="C3962">
        <v>2016</v>
      </c>
      <c r="D3962" t="s">
        <v>10</v>
      </c>
      <c r="E3962">
        <v>3</v>
      </c>
      <c r="F3962">
        <v>39</v>
      </c>
      <c r="G3962" t="s">
        <v>11</v>
      </c>
      <c r="H3962" t="s">
        <v>12</v>
      </c>
      <c r="I3962">
        <v>7</v>
      </c>
      <c r="J3962">
        <v>0</v>
      </c>
      <c r="K3962" t="str">
        <f>IF(employee[[#This Row],[LeaveOrNot]]=1, "Leave", "Active")</f>
        <v>Active</v>
      </c>
    </row>
    <row r="3963" spans="1:11" x14ac:dyDescent="0.25">
      <c r="A3963" t="str" cm="1">
        <f t="array" ref="A3963">"EMP" &amp; TEXT(ROW() - ROW(employee[#Headers]), "0000")</f>
        <v>EMP3962</v>
      </c>
      <c r="B3963" t="s">
        <v>9</v>
      </c>
      <c r="C3963">
        <v>2014</v>
      </c>
      <c r="D3963" t="s">
        <v>10</v>
      </c>
      <c r="E3963">
        <v>3</v>
      </c>
      <c r="F3963">
        <v>35</v>
      </c>
      <c r="G3963" t="s">
        <v>11</v>
      </c>
      <c r="H3963" t="s">
        <v>12</v>
      </c>
      <c r="I3963">
        <v>5</v>
      </c>
      <c r="J3963">
        <v>0</v>
      </c>
      <c r="K3963" t="str">
        <f>IF(employee[[#This Row],[LeaveOrNot]]=1, "Leave", "Active")</f>
        <v>Active</v>
      </c>
    </row>
    <row r="3964" spans="1:11" x14ac:dyDescent="0.25">
      <c r="A3964" t="str" cm="1">
        <f t="array" ref="A3964">"EMP" &amp; TEXT(ROW() - ROW(employee[#Headers]), "0000")</f>
        <v>EMP3963</v>
      </c>
      <c r="B3964" t="s">
        <v>9</v>
      </c>
      <c r="C3964">
        <v>2016</v>
      </c>
      <c r="D3964" t="s">
        <v>13</v>
      </c>
      <c r="E3964">
        <v>3</v>
      </c>
      <c r="F3964">
        <v>38</v>
      </c>
      <c r="G3964" t="s">
        <v>14</v>
      </c>
      <c r="H3964" t="s">
        <v>12</v>
      </c>
      <c r="I3964">
        <v>7</v>
      </c>
      <c r="J3964">
        <v>0</v>
      </c>
      <c r="K3964" t="str">
        <f>IF(employee[[#This Row],[LeaveOrNot]]=1, "Leave", "Active")</f>
        <v>Active</v>
      </c>
    </row>
    <row r="3965" spans="1:11" x14ac:dyDescent="0.25">
      <c r="A3965" t="str" cm="1">
        <f t="array" ref="A3965">"EMP" &amp; TEXT(ROW() - ROW(employee[#Headers]), "0000")</f>
        <v>EMP3964</v>
      </c>
      <c r="B3965" t="s">
        <v>9</v>
      </c>
      <c r="C3965">
        <v>2016</v>
      </c>
      <c r="D3965" t="s">
        <v>10</v>
      </c>
      <c r="E3965">
        <v>3</v>
      </c>
      <c r="F3965">
        <v>33</v>
      </c>
      <c r="G3965" t="s">
        <v>11</v>
      </c>
      <c r="H3965" t="s">
        <v>12</v>
      </c>
      <c r="I3965">
        <v>6</v>
      </c>
      <c r="J3965">
        <v>0</v>
      </c>
      <c r="K3965" t="str">
        <f>IF(employee[[#This Row],[LeaveOrNot]]=1, "Leave", "Active")</f>
        <v>Active</v>
      </c>
    </row>
    <row r="3966" spans="1:11" x14ac:dyDescent="0.25">
      <c r="A3966" t="str" cm="1">
        <f t="array" ref="A3966">"EMP" &amp; TEXT(ROW() - ROW(employee[#Headers]), "0000")</f>
        <v>EMP3965</v>
      </c>
      <c r="B3966" t="s">
        <v>9</v>
      </c>
      <c r="C3966">
        <v>2014</v>
      </c>
      <c r="D3966" t="s">
        <v>13</v>
      </c>
      <c r="E3966">
        <v>3</v>
      </c>
      <c r="F3966">
        <v>33</v>
      </c>
      <c r="G3966" t="s">
        <v>11</v>
      </c>
      <c r="H3966" t="s">
        <v>12</v>
      </c>
      <c r="I3966">
        <v>6</v>
      </c>
      <c r="J3966">
        <v>0</v>
      </c>
      <c r="K3966" t="str">
        <f>IF(employee[[#This Row],[LeaveOrNot]]=1, "Leave", "Active")</f>
        <v>Active</v>
      </c>
    </row>
    <row r="3967" spans="1:11" x14ac:dyDescent="0.25">
      <c r="A3967" t="str" cm="1">
        <f t="array" ref="A3967">"EMP" &amp; TEXT(ROW() - ROW(employee[#Headers]), "0000")</f>
        <v>EMP3966</v>
      </c>
      <c r="B3967" t="s">
        <v>9</v>
      </c>
      <c r="C3967">
        <v>2012</v>
      </c>
      <c r="D3967" t="s">
        <v>10</v>
      </c>
      <c r="E3967">
        <v>3</v>
      </c>
      <c r="F3967">
        <v>35</v>
      </c>
      <c r="G3967" t="s">
        <v>11</v>
      </c>
      <c r="H3967" t="s">
        <v>12</v>
      </c>
      <c r="I3967">
        <v>5</v>
      </c>
      <c r="J3967">
        <v>0</v>
      </c>
      <c r="K3967" t="str">
        <f>IF(employee[[#This Row],[LeaveOrNot]]=1, "Leave", "Active")</f>
        <v>Active</v>
      </c>
    </row>
    <row r="3968" spans="1:11" x14ac:dyDescent="0.25">
      <c r="A3968" t="str" cm="1">
        <f t="array" ref="A3968">"EMP" &amp; TEXT(ROW() - ROW(employee[#Headers]), "0000")</f>
        <v>EMP3967</v>
      </c>
      <c r="B3968" t="s">
        <v>18</v>
      </c>
      <c r="C3968">
        <v>2013</v>
      </c>
      <c r="D3968" t="s">
        <v>15</v>
      </c>
      <c r="E3968">
        <v>3</v>
      </c>
      <c r="F3968">
        <v>40</v>
      </c>
      <c r="G3968" t="s">
        <v>11</v>
      </c>
      <c r="H3968" t="s">
        <v>12</v>
      </c>
      <c r="I3968">
        <v>5</v>
      </c>
      <c r="J3968">
        <v>0</v>
      </c>
      <c r="K3968" t="str">
        <f>IF(employee[[#This Row],[LeaveOrNot]]=1, "Leave", "Active")</f>
        <v>Active</v>
      </c>
    </row>
    <row r="3969" spans="1:11" x14ac:dyDescent="0.25">
      <c r="A3969" t="str" cm="1">
        <f t="array" ref="A3969">"EMP" &amp; TEXT(ROW() - ROW(employee[#Headers]), "0000")</f>
        <v>EMP3968</v>
      </c>
      <c r="B3969" t="s">
        <v>9</v>
      </c>
      <c r="C3969">
        <v>2012</v>
      </c>
      <c r="D3969" t="s">
        <v>10</v>
      </c>
      <c r="E3969">
        <v>3</v>
      </c>
      <c r="F3969">
        <v>40</v>
      </c>
      <c r="G3969" t="s">
        <v>14</v>
      </c>
      <c r="H3969" t="s">
        <v>12</v>
      </c>
      <c r="I3969">
        <v>5</v>
      </c>
      <c r="J3969">
        <v>0</v>
      </c>
      <c r="K3969" t="str">
        <f>IF(employee[[#This Row],[LeaveOrNot]]=1, "Leave", "Active")</f>
        <v>Active</v>
      </c>
    </row>
    <row r="3970" spans="1:11" x14ac:dyDescent="0.25">
      <c r="A3970" t="str" cm="1">
        <f t="array" ref="A3970">"EMP" &amp; TEXT(ROW() - ROW(employee[#Headers]), "0000")</f>
        <v>EMP3969</v>
      </c>
      <c r="B3970" t="s">
        <v>9</v>
      </c>
      <c r="C3970">
        <v>2017</v>
      </c>
      <c r="D3970" t="s">
        <v>10</v>
      </c>
      <c r="E3970">
        <v>3</v>
      </c>
      <c r="F3970">
        <v>39</v>
      </c>
      <c r="G3970" t="s">
        <v>11</v>
      </c>
      <c r="H3970" t="s">
        <v>12</v>
      </c>
      <c r="I3970">
        <v>5</v>
      </c>
      <c r="J3970">
        <v>0</v>
      </c>
      <c r="K3970" t="str">
        <f>IF(employee[[#This Row],[LeaveOrNot]]=1, "Leave", "Active")</f>
        <v>Active</v>
      </c>
    </row>
    <row r="3971" spans="1:11" x14ac:dyDescent="0.25">
      <c r="A3971" t="str" cm="1">
        <f t="array" ref="A3971">"EMP" &amp; TEXT(ROW() - ROW(employee[#Headers]), "0000")</f>
        <v>EMP3970</v>
      </c>
      <c r="B3971" t="s">
        <v>9</v>
      </c>
      <c r="C3971">
        <v>2017</v>
      </c>
      <c r="D3971" t="s">
        <v>10</v>
      </c>
      <c r="E3971">
        <v>3</v>
      </c>
      <c r="F3971">
        <v>33</v>
      </c>
      <c r="G3971" t="s">
        <v>14</v>
      </c>
      <c r="H3971" t="s">
        <v>12</v>
      </c>
      <c r="I3971">
        <v>6</v>
      </c>
      <c r="J3971">
        <v>0</v>
      </c>
      <c r="K3971" t="str">
        <f>IF(employee[[#This Row],[LeaveOrNot]]=1, "Leave", "Active")</f>
        <v>Active</v>
      </c>
    </row>
    <row r="3972" spans="1:11" x14ac:dyDescent="0.25">
      <c r="A3972" t="str" cm="1">
        <f t="array" ref="A3972">"EMP" &amp; TEXT(ROW() - ROW(employee[#Headers]), "0000")</f>
        <v>EMP3971</v>
      </c>
      <c r="B3972" t="s">
        <v>9</v>
      </c>
      <c r="C3972">
        <v>2014</v>
      </c>
      <c r="D3972" t="s">
        <v>10</v>
      </c>
      <c r="E3972">
        <v>3</v>
      </c>
      <c r="F3972">
        <v>32</v>
      </c>
      <c r="G3972" t="s">
        <v>14</v>
      </c>
      <c r="H3972" t="s">
        <v>12</v>
      </c>
      <c r="I3972">
        <v>5</v>
      </c>
      <c r="J3972">
        <v>0</v>
      </c>
      <c r="K3972" t="str">
        <f>IF(employee[[#This Row],[LeaveOrNot]]=1, "Leave", "Active")</f>
        <v>Active</v>
      </c>
    </row>
    <row r="3973" spans="1:11" x14ac:dyDescent="0.25">
      <c r="A3973" t="str" cm="1">
        <f t="array" ref="A3973">"EMP" &amp; TEXT(ROW() - ROW(employee[#Headers]), "0000")</f>
        <v>EMP3972</v>
      </c>
      <c r="B3973" t="s">
        <v>16</v>
      </c>
      <c r="C3973">
        <v>2014</v>
      </c>
      <c r="D3973" t="s">
        <v>10</v>
      </c>
      <c r="E3973">
        <v>3</v>
      </c>
      <c r="F3973">
        <v>40</v>
      </c>
      <c r="G3973" t="s">
        <v>14</v>
      </c>
      <c r="H3973" t="s">
        <v>12</v>
      </c>
      <c r="I3973">
        <v>7</v>
      </c>
      <c r="J3973">
        <v>1</v>
      </c>
      <c r="K3973" t="str">
        <f>IF(employee[[#This Row],[LeaveOrNot]]=1, "Leave", "Active")</f>
        <v>Leave</v>
      </c>
    </row>
    <row r="3974" spans="1:11" x14ac:dyDescent="0.25">
      <c r="A3974" t="str" cm="1">
        <f t="array" ref="A3974">"EMP" &amp; TEXT(ROW() - ROW(employee[#Headers]), "0000")</f>
        <v>EMP3973</v>
      </c>
      <c r="B3974" t="s">
        <v>9</v>
      </c>
      <c r="C3974">
        <v>2017</v>
      </c>
      <c r="D3974" t="s">
        <v>15</v>
      </c>
      <c r="E3974">
        <v>2</v>
      </c>
      <c r="F3974">
        <v>33</v>
      </c>
      <c r="G3974" t="s">
        <v>11</v>
      </c>
      <c r="H3974" t="s">
        <v>12</v>
      </c>
      <c r="I3974">
        <v>6</v>
      </c>
      <c r="J3974">
        <v>0</v>
      </c>
      <c r="K3974" t="str">
        <f>IF(employee[[#This Row],[LeaveOrNot]]=1, "Leave", "Active")</f>
        <v>Active</v>
      </c>
    </row>
    <row r="3975" spans="1:11" x14ac:dyDescent="0.25">
      <c r="A3975" t="str" cm="1">
        <f t="array" ref="A3975">"EMP" &amp; TEXT(ROW() - ROW(employee[#Headers]), "0000")</f>
        <v>EMP3974</v>
      </c>
      <c r="B3975" t="s">
        <v>16</v>
      </c>
      <c r="C3975">
        <v>2016</v>
      </c>
      <c r="D3975" t="s">
        <v>15</v>
      </c>
      <c r="E3975">
        <v>1</v>
      </c>
      <c r="F3975">
        <v>31</v>
      </c>
      <c r="G3975" t="s">
        <v>14</v>
      </c>
      <c r="H3975" t="s">
        <v>12</v>
      </c>
      <c r="I3975">
        <v>5</v>
      </c>
      <c r="J3975">
        <v>1</v>
      </c>
      <c r="K3975" t="str">
        <f>IF(employee[[#This Row],[LeaveOrNot]]=1, "Leave", "Active")</f>
        <v>Leave</v>
      </c>
    </row>
    <row r="3976" spans="1:11" x14ac:dyDescent="0.25">
      <c r="A3976" t="str" cm="1">
        <f t="array" ref="A3976">"EMP" &amp; TEXT(ROW() - ROW(employee[#Headers]), "0000")</f>
        <v>EMP3975</v>
      </c>
      <c r="B3976" t="s">
        <v>9</v>
      </c>
      <c r="C3976">
        <v>2013</v>
      </c>
      <c r="D3976" t="s">
        <v>10</v>
      </c>
      <c r="E3976">
        <v>3</v>
      </c>
      <c r="F3976">
        <v>35</v>
      </c>
      <c r="G3976" t="s">
        <v>14</v>
      </c>
      <c r="H3976" t="s">
        <v>12</v>
      </c>
      <c r="I3976">
        <v>5</v>
      </c>
      <c r="J3976">
        <v>0</v>
      </c>
      <c r="K3976" t="str">
        <f>IF(employee[[#This Row],[LeaveOrNot]]=1, "Leave", "Active")</f>
        <v>Active</v>
      </c>
    </row>
    <row r="3977" spans="1:11" x14ac:dyDescent="0.25">
      <c r="A3977" t="str" cm="1">
        <f t="array" ref="A3977">"EMP" &amp; TEXT(ROW() - ROW(employee[#Headers]), "0000")</f>
        <v>EMP3976</v>
      </c>
      <c r="B3977" t="s">
        <v>9</v>
      </c>
      <c r="C3977">
        <v>2014</v>
      </c>
      <c r="D3977" t="s">
        <v>10</v>
      </c>
      <c r="E3977">
        <v>3</v>
      </c>
      <c r="F3977">
        <v>39</v>
      </c>
      <c r="G3977" t="s">
        <v>11</v>
      </c>
      <c r="H3977" t="s">
        <v>12</v>
      </c>
      <c r="I3977">
        <v>7</v>
      </c>
      <c r="J3977">
        <v>1</v>
      </c>
      <c r="K3977" t="str">
        <f>IF(employee[[#This Row],[LeaveOrNot]]=1, "Leave", "Active")</f>
        <v>Leave</v>
      </c>
    </row>
    <row r="3978" spans="1:11" x14ac:dyDescent="0.25">
      <c r="A3978" t="str" cm="1">
        <f t="array" ref="A3978">"EMP" &amp; TEXT(ROW() - ROW(employee[#Headers]), "0000")</f>
        <v>EMP3977</v>
      </c>
      <c r="B3978" t="s">
        <v>16</v>
      </c>
      <c r="C3978">
        <v>2018</v>
      </c>
      <c r="D3978" t="s">
        <v>10</v>
      </c>
      <c r="E3978">
        <v>3</v>
      </c>
      <c r="F3978">
        <v>39</v>
      </c>
      <c r="G3978" t="s">
        <v>14</v>
      </c>
      <c r="H3978" t="s">
        <v>12</v>
      </c>
      <c r="I3978">
        <v>6</v>
      </c>
      <c r="J3978">
        <v>1</v>
      </c>
      <c r="K3978" t="str">
        <f>IF(employee[[#This Row],[LeaveOrNot]]=1, "Leave", "Active")</f>
        <v>Leave</v>
      </c>
    </row>
    <row r="3979" spans="1:11" x14ac:dyDescent="0.25">
      <c r="A3979" t="str" cm="1">
        <f t="array" ref="A3979">"EMP" &amp; TEXT(ROW() - ROW(employee[#Headers]), "0000")</f>
        <v>EMP3978</v>
      </c>
      <c r="B3979" t="s">
        <v>16</v>
      </c>
      <c r="C3979">
        <v>2017</v>
      </c>
      <c r="D3979" t="s">
        <v>13</v>
      </c>
      <c r="E3979">
        <v>2</v>
      </c>
      <c r="F3979">
        <v>38</v>
      </c>
      <c r="G3979" t="s">
        <v>14</v>
      </c>
      <c r="H3979" t="s">
        <v>12</v>
      </c>
      <c r="I3979">
        <v>2</v>
      </c>
      <c r="J3979">
        <v>0</v>
      </c>
      <c r="K3979" t="str">
        <f>IF(employee[[#This Row],[LeaveOrNot]]=1, "Leave", "Active")</f>
        <v>Active</v>
      </c>
    </row>
    <row r="3980" spans="1:11" x14ac:dyDescent="0.25">
      <c r="A3980" t="str" cm="1">
        <f t="array" ref="A3980">"EMP" &amp; TEXT(ROW() - ROW(employee[#Headers]), "0000")</f>
        <v>EMP3979</v>
      </c>
      <c r="B3980" t="s">
        <v>9</v>
      </c>
      <c r="C3980">
        <v>2012</v>
      </c>
      <c r="D3980" t="s">
        <v>10</v>
      </c>
      <c r="E3980">
        <v>3</v>
      </c>
      <c r="F3980">
        <v>38</v>
      </c>
      <c r="G3980" t="s">
        <v>11</v>
      </c>
      <c r="H3980" t="s">
        <v>12</v>
      </c>
      <c r="I3980">
        <v>7</v>
      </c>
      <c r="J3980">
        <v>1</v>
      </c>
      <c r="K3980" t="str">
        <f>IF(employee[[#This Row],[LeaveOrNot]]=1, "Leave", "Active")</f>
        <v>Leave</v>
      </c>
    </row>
    <row r="3981" spans="1:11" x14ac:dyDescent="0.25">
      <c r="A3981" t="str" cm="1">
        <f t="array" ref="A3981">"EMP" &amp; TEXT(ROW() - ROW(employee[#Headers]), "0000")</f>
        <v>EMP3980</v>
      </c>
      <c r="B3981" t="s">
        <v>16</v>
      </c>
      <c r="C3981">
        <v>2017</v>
      </c>
      <c r="D3981" t="s">
        <v>15</v>
      </c>
      <c r="E3981">
        <v>2</v>
      </c>
      <c r="F3981">
        <v>40</v>
      </c>
      <c r="G3981" t="s">
        <v>14</v>
      </c>
      <c r="H3981" t="s">
        <v>17</v>
      </c>
      <c r="I3981">
        <v>2</v>
      </c>
      <c r="J3981">
        <v>0</v>
      </c>
      <c r="K3981" t="str">
        <f>IF(employee[[#This Row],[LeaveOrNot]]=1, "Leave", "Active")</f>
        <v>Active</v>
      </c>
    </row>
    <row r="3982" spans="1:11" x14ac:dyDescent="0.25">
      <c r="A3982" t="str" cm="1">
        <f t="array" ref="A3982">"EMP" &amp; TEXT(ROW() - ROW(employee[#Headers]), "0000")</f>
        <v>EMP3981</v>
      </c>
      <c r="B3982" t="s">
        <v>9</v>
      </c>
      <c r="C3982">
        <v>2018</v>
      </c>
      <c r="D3982" t="s">
        <v>10</v>
      </c>
      <c r="E3982">
        <v>3</v>
      </c>
      <c r="F3982">
        <v>38</v>
      </c>
      <c r="G3982" t="s">
        <v>11</v>
      </c>
      <c r="H3982" t="s">
        <v>12</v>
      </c>
      <c r="I3982">
        <v>6</v>
      </c>
      <c r="J3982">
        <v>1</v>
      </c>
      <c r="K3982" t="str">
        <f>IF(employee[[#This Row],[LeaveOrNot]]=1, "Leave", "Active")</f>
        <v>Leave</v>
      </c>
    </row>
    <row r="3983" spans="1:11" x14ac:dyDescent="0.25">
      <c r="A3983" t="str" cm="1">
        <f t="array" ref="A3983">"EMP" &amp; TEXT(ROW() - ROW(employee[#Headers]), "0000")</f>
        <v>EMP3982</v>
      </c>
      <c r="B3983" t="s">
        <v>9</v>
      </c>
      <c r="C3983">
        <v>2013</v>
      </c>
      <c r="D3983" t="s">
        <v>10</v>
      </c>
      <c r="E3983">
        <v>3</v>
      </c>
      <c r="F3983">
        <v>34</v>
      </c>
      <c r="G3983" t="s">
        <v>11</v>
      </c>
      <c r="H3983" t="s">
        <v>12</v>
      </c>
      <c r="I3983">
        <v>6</v>
      </c>
      <c r="J3983">
        <v>0</v>
      </c>
      <c r="K3983" t="str">
        <f>IF(employee[[#This Row],[LeaveOrNot]]=1, "Leave", "Active")</f>
        <v>Active</v>
      </c>
    </row>
    <row r="3984" spans="1:11" x14ac:dyDescent="0.25">
      <c r="A3984" t="str" cm="1">
        <f t="array" ref="A3984">"EMP" &amp; TEXT(ROW() - ROW(employee[#Headers]), "0000")</f>
        <v>EMP3983</v>
      </c>
      <c r="B3984" t="s">
        <v>9</v>
      </c>
      <c r="C3984">
        <v>2012</v>
      </c>
      <c r="D3984" t="s">
        <v>10</v>
      </c>
      <c r="E3984">
        <v>1</v>
      </c>
      <c r="F3984">
        <v>35</v>
      </c>
      <c r="G3984" t="s">
        <v>11</v>
      </c>
      <c r="H3984" t="s">
        <v>12</v>
      </c>
      <c r="I3984">
        <v>7</v>
      </c>
      <c r="J3984">
        <v>0</v>
      </c>
      <c r="K3984" t="str">
        <f>IF(employee[[#This Row],[LeaveOrNot]]=1, "Leave", "Active")</f>
        <v>Active</v>
      </c>
    </row>
    <row r="3985" spans="1:11" x14ac:dyDescent="0.25">
      <c r="A3985" t="str" cm="1">
        <f t="array" ref="A3985">"EMP" &amp; TEXT(ROW() - ROW(employee[#Headers]), "0000")</f>
        <v>EMP3984</v>
      </c>
      <c r="B3985" t="s">
        <v>16</v>
      </c>
      <c r="C3985">
        <v>2013</v>
      </c>
      <c r="D3985" t="s">
        <v>15</v>
      </c>
      <c r="E3985">
        <v>1</v>
      </c>
      <c r="F3985">
        <v>41</v>
      </c>
      <c r="G3985" t="s">
        <v>11</v>
      </c>
      <c r="H3985" t="s">
        <v>12</v>
      </c>
      <c r="I3985">
        <v>5</v>
      </c>
      <c r="J3985">
        <v>0</v>
      </c>
      <c r="K3985" t="str">
        <f>IF(employee[[#This Row],[LeaveOrNot]]=1, "Leave", "Active")</f>
        <v>Active</v>
      </c>
    </row>
    <row r="3986" spans="1:11" x14ac:dyDescent="0.25">
      <c r="A3986" t="str" cm="1">
        <f t="array" ref="A3986">"EMP" &amp; TEXT(ROW() - ROW(employee[#Headers]), "0000")</f>
        <v>EMP3985</v>
      </c>
      <c r="B3986" t="s">
        <v>18</v>
      </c>
      <c r="C3986">
        <v>2014</v>
      </c>
      <c r="D3986" t="s">
        <v>15</v>
      </c>
      <c r="E3986">
        <v>2</v>
      </c>
      <c r="F3986">
        <v>37</v>
      </c>
      <c r="G3986" t="s">
        <v>14</v>
      </c>
      <c r="H3986" t="s">
        <v>12</v>
      </c>
      <c r="I3986">
        <v>5</v>
      </c>
      <c r="J3986">
        <v>0</v>
      </c>
      <c r="K3986" t="str">
        <f>IF(employee[[#This Row],[LeaveOrNot]]=1, "Leave", "Active")</f>
        <v>Active</v>
      </c>
    </row>
    <row r="3987" spans="1:11" x14ac:dyDescent="0.25">
      <c r="A3987" t="str" cm="1">
        <f t="array" ref="A3987">"EMP" &amp; TEXT(ROW() - ROW(employee[#Headers]), "0000")</f>
        <v>EMP3986</v>
      </c>
      <c r="B3987" t="s">
        <v>9</v>
      </c>
      <c r="C3987">
        <v>2015</v>
      </c>
      <c r="D3987" t="s">
        <v>13</v>
      </c>
      <c r="E3987">
        <v>3</v>
      </c>
      <c r="F3987">
        <v>34</v>
      </c>
      <c r="G3987" t="s">
        <v>11</v>
      </c>
      <c r="H3987" t="s">
        <v>17</v>
      </c>
      <c r="I3987">
        <v>7</v>
      </c>
      <c r="J3987">
        <v>0</v>
      </c>
      <c r="K3987" t="str">
        <f>IF(employee[[#This Row],[LeaveOrNot]]=1, "Leave", "Active")</f>
        <v>Active</v>
      </c>
    </row>
    <row r="3988" spans="1:11" x14ac:dyDescent="0.25">
      <c r="A3988" t="str" cm="1">
        <f t="array" ref="A3988">"EMP" &amp; TEXT(ROW() - ROW(employee[#Headers]), "0000")</f>
        <v>EMP3987</v>
      </c>
      <c r="B3988" t="s">
        <v>9</v>
      </c>
      <c r="C3988">
        <v>2014</v>
      </c>
      <c r="D3988" t="s">
        <v>10</v>
      </c>
      <c r="E3988">
        <v>3</v>
      </c>
      <c r="F3988">
        <v>35</v>
      </c>
      <c r="G3988" t="s">
        <v>11</v>
      </c>
      <c r="H3988" t="s">
        <v>17</v>
      </c>
      <c r="I3988">
        <v>5</v>
      </c>
      <c r="J3988">
        <v>0</v>
      </c>
      <c r="K3988" t="str">
        <f>IF(employee[[#This Row],[LeaveOrNot]]=1, "Leave", "Active")</f>
        <v>Active</v>
      </c>
    </row>
    <row r="3989" spans="1:11" x14ac:dyDescent="0.25">
      <c r="A3989" t="str" cm="1">
        <f t="array" ref="A3989">"EMP" &amp; TEXT(ROW() - ROW(employee[#Headers]), "0000")</f>
        <v>EMP3988</v>
      </c>
      <c r="B3989" t="s">
        <v>9</v>
      </c>
      <c r="C3989">
        <v>2013</v>
      </c>
      <c r="D3989" t="s">
        <v>10</v>
      </c>
      <c r="E3989">
        <v>1</v>
      </c>
      <c r="F3989">
        <v>38</v>
      </c>
      <c r="G3989" t="s">
        <v>11</v>
      </c>
      <c r="H3989" t="s">
        <v>12</v>
      </c>
      <c r="I3989">
        <v>6</v>
      </c>
      <c r="J3989">
        <v>0</v>
      </c>
      <c r="K3989" t="str">
        <f>IF(employee[[#This Row],[LeaveOrNot]]=1, "Leave", "Active")</f>
        <v>Active</v>
      </c>
    </row>
    <row r="3990" spans="1:11" x14ac:dyDescent="0.25">
      <c r="A3990" t="str" cm="1">
        <f t="array" ref="A3990">"EMP" &amp; TEXT(ROW() - ROW(employee[#Headers]), "0000")</f>
        <v>EMP3989</v>
      </c>
      <c r="B3990" t="s">
        <v>9</v>
      </c>
      <c r="C3990">
        <v>2016</v>
      </c>
      <c r="D3990" t="s">
        <v>10</v>
      </c>
      <c r="E3990">
        <v>3</v>
      </c>
      <c r="F3990">
        <v>38</v>
      </c>
      <c r="G3990" t="s">
        <v>14</v>
      </c>
      <c r="H3990" t="s">
        <v>12</v>
      </c>
      <c r="I3990">
        <v>7</v>
      </c>
      <c r="J3990">
        <v>0</v>
      </c>
      <c r="K3990" t="str">
        <f>IF(employee[[#This Row],[LeaveOrNot]]=1, "Leave", "Active")</f>
        <v>Active</v>
      </c>
    </row>
    <row r="3991" spans="1:11" x14ac:dyDescent="0.25">
      <c r="A3991" t="str" cm="1">
        <f t="array" ref="A3991">"EMP" &amp; TEXT(ROW() - ROW(employee[#Headers]), "0000")</f>
        <v>EMP3990</v>
      </c>
      <c r="B3991" t="s">
        <v>9</v>
      </c>
      <c r="C3991">
        <v>2015</v>
      </c>
      <c r="D3991" t="s">
        <v>13</v>
      </c>
      <c r="E3991">
        <v>2</v>
      </c>
      <c r="F3991">
        <v>41</v>
      </c>
      <c r="G3991" t="s">
        <v>14</v>
      </c>
      <c r="H3991" t="s">
        <v>12</v>
      </c>
      <c r="I3991">
        <v>7</v>
      </c>
      <c r="J3991">
        <v>0</v>
      </c>
      <c r="K3991" t="str">
        <f>IF(employee[[#This Row],[LeaveOrNot]]=1, "Leave", "Active")</f>
        <v>Active</v>
      </c>
    </row>
    <row r="3992" spans="1:11" x14ac:dyDescent="0.25">
      <c r="A3992" t="str" cm="1">
        <f t="array" ref="A3992">"EMP" &amp; TEXT(ROW() - ROW(employee[#Headers]), "0000")</f>
        <v>EMP3991</v>
      </c>
      <c r="B3992" t="s">
        <v>9</v>
      </c>
      <c r="C3992">
        <v>2018</v>
      </c>
      <c r="D3992" t="s">
        <v>10</v>
      </c>
      <c r="E3992">
        <v>3</v>
      </c>
      <c r="F3992">
        <v>34</v>
      </c>
      <c r="G3992" t="s">
        <v>11</v>
      </c>
      <c r="H3992" t="s">
        <v>12</v>
      </c>
      <c r="I3992">
        <v>5</v>
      </c>
      <c r="J3992">
        <v>1</v>
      </c>
      <c r="K3992" t="str">
        <f>IF(employee[[#This Row],[LeaveOrNot]]=1, "Leave", "Active")</f>
        <v>Leave</v>
      </c>
    </row>
    <row r="3993" spans="1:11" x14ac:dyDescent="0.25">
      <c r="A3993" t="str" cm="1">
        <f t="array" ref="A3993">"EMP" &amp; TEXT(ROW() - ROW(employee[#Headers]), "0000")</f>
        <v>EMP3992</v>
      </c>
      <c r="B3993" t="s">
        <v>9</v>
      </c>
      <c r="C3993">
        <v>2017</v>
      </c>
      <c r="D3993" t="s">
        <v>13</v>
      </c>
      <c r="E3993">
        <v>2</v>
      </c>
      <c r="F3993">
        <v>22</v>
      </c>
      <c r="G3993" t="s">
        <v>11</v>
      </c>
      <c r="H3993" t="s">
        <v>12</v>
      </c>
      <c r="I3993">
        <v>0</v>
      </c>
      <c r="J3993">
        <v>0</v>
      </c>
      <c r="K3993" t="str">
        <f>IF(employee[[#This Row],[LeaveOrNot]]=1, "Leave", "Active")</f>
        <v>Active</v>
      </c>
    </row>
    <row r="3994" spans="1:11" x14ac:dyDescent="0.25">
      <c r="A3994" t="str" cm="1">
        <f t="array" ref="A3994">"EMP" &amp; TEXT(ROW() - ROW(employee[#Headers]), "0000")</f>
        <v>EMP3993</v>
      </c>
      <c r="B3994" t="s">
        <v>9</v>
      </c>
      <c r="C3994">
        <v>2018</v>
      </c>
      <c r="D3994" t="s">
        <v>10</v>
      </c>
      <c r="E3994">
        <v>2</v>
      </c>
      <c r="F3994">
        <v>26</v>
      </c>
      <c r="G3994" t="s">
        <v>14</v>
      </c>
      <c r="H3994" t="s">
        <v>12</v>
      </c>
      <c r="I3994">
        <v>4</v>
      </c>
      <c r="J3994">
        <v>1</v>
      </c>
      <c r="K3994" t="str">
        <f>IF(employee[[#This Row],[LeaveOrNot]]=1, "Leave", "Active")</f>
        <v>Leave</v>
      </c>
    </row>
    <row r="3995" spans="1:11" x14ac:dyDescent="0.25">
      <c r="A3995" t="str" cm="1">
        <f t="array" ref="A3995">"EMP" &amp; TEXT(ROW() - ROW(employee[#Headers]), "0000")</f>
        <v>EMP3994</v>
      </c>
      <c r="B3995" t="s">
        <v>9</v>
      </c>
      <c r="C3995">
        <v>2012</v>
      </c>
      <c r="D3995" t="s">
        <v>10</v>
      </c>
      <c r="E3995">
        <v>3</v>
      </c>
      <c r="F3995">
        <v>22</v>
      </c>
      <c r="G3995" t="s">
        <v>11</v>
      </c>
      <c r="H3995" t="s">
        <v>12</v>
      </c>
      <c r="I3995">
        <v>0</v>
      </c>
      <c r="J3995">
        <v>0</v>
      </c>
      <c r="K3995" t="str">
        <f>IF(employee[[#This Row],[LeaveOrNot]]=1, "Leave", "Active")</f>
        <v>Active</v>
      </c>
    </row>
    <row r="3996" spans="1:11" x14ac:dyDescent="0.25">
      <c r="A3996" t="str" cm="1">
        <f t="array" ref="A3996">"EMP" &amp; TEXT(ROW() - ROW(employee[#Headers]), "0000")</f>
        <v>EMP3995</v>
      </c>
      <c r="B3996" t="s">
        <v>9</v>
      </c>
      <c r="C3996">
        <v>2017</v>
      </c>
      <c r="D3996" t="s">
        <v>15</v>
      </c>
      <c r="E3996">
        <v>3</v>
      </c>
      <c r="F3996">
        <v>25</v>
      </c>
      <c r="G3996" t="s">
        <v>14</v>
      </c>
      <c r="H3996" t="s">
        <v>12</v>
      </c>
      <c r="I3996">
        <v>3</v>
      </c>
      <c r="J3996">
        <v>0</v>
      </c>
      <c r="K3996" t="str">
        <f>IF(employee[[#This Row],[LeaveOrNot]]=1, "Leave", "Active")</f>
        <v>Active</v>
      </c>
    </row>
    <row r="3997" spans="1:11" x14ac:dyDescent="0.25">
      <c r="A3997" t="str" cm="1">
        <f t="array" ref="A3997">"EMP" &amp; TEXT(ROW() - ROW(employee[#Headers]), "0000")</f>
        <v>EMP3996</v>
      </c>
      <c r="B3997" t="s">
        <v>9</v>
      </c>
      <c r="C3997">
        <v>2016</v>
      </c>
      <c r="D3997" t="s">
        <v>10</v>
      </c>
      <c r="E3997">
        <v>3</v>
      </c>
      <c r="F3997">
        <v>29</v>
      </c>
      <c r="G3997" t="s">
        <v>11</v>
      </c>
      <c r="H3997" t="s">
        <v>12</v>
      </c>
      <c r="I3997">
        <v>0</v>
      </c>
      <c r="J3997">
        <v>0</v>
      </c>
      <c r="K3997" t="str">
        <f>IF(employee[[#This Row],[LeaveOrNot]]=1, "Leave", "Active")</f>
        <v>Active</v>
      </c>
    </row>
    <row r="3998" spans="1:11" x14ac:dyDescent="0.25">
      <c r="A3998" t="str" cm="1">
        <f t="array" ref="A3998">"EMP" &amp; TEXT(ROW() - ROW(employee[#Headers]), "0000")</f>
        <v>EMP3997</v>
      </c>
      <c r="B3998" t="s">
        <v>9</v>
      </c>
      <c r="C3998">
        <v>2017</v>
      </c>
      <c r="D3998" t="s">
        <v>15</v>
      </c>
      <c r="E3998">
        <v>3</v>
      </c>
      <c r="F3998">
        <v>36</v>
      </c>
      <c r="G3998" t="s">
        <v>14</v>
      </c>
      <c r="H3998" t="s">
        <v>12</v>
      </c>
      <c r="I3998">
        <v>0</v>
      </c>
      <c r="J3998">
        <v>0</v>
      </c>
      <c r="K3998" t="str">
        <f>IF(employee[[#This Row],[LeaveOrNot]]=1, "Leave", "Active")</f>
        <v>Active</v>
      </c>
    </row>
    <row r="3999" spans="1:11" x14ac:dyDescent="0.25">
      <c r="A3999" t="str" cm="1">
        <f t="array" ref="A3999">"EMP" &amp; TEXT(ROW() - ROW(employee[#Headers]), "0000")</f>
        <v>EMP3998</v>
      </c>
      <c r="B3999" t="s">
        <v>9</v>
      </c>
      <c r="C3999">
        <v>2014</v>
      </c>
      <c r="D3999" t="s">
        <v>10</v>
      </c>
      <c r="E3999">
        <v>3</v>
      </c>
      <c r="F3999">
        <v>37</v>
      </c>
      <c r="G3999" t="s">
        <v>14</v>
      </c>
      <c r="H3999" t="s">
        <v>12</v>
      </c>
      <c r="I3999">
        <v>1</v>
      </c>
      <c r="J3999">
        <v>0</v>
      </c>
      <c r="K3999" t="str">
        <f>IF(employee[[#This Row],[LeaveOrNot]]=1, "Leave", "Active")</f>
        <v>Active</v>
      </c>
    </row>
    <row r="4000" spans="1:11" x14ac:dyDescent="0.25">
      <c r="A4000" t="str" cm="1">
        <f t="array" ref="A4000">"EMP" &amp; TEXT(ROW() - ROW(employee[#Headers]), "0000")</f>
        <v>EMP3999</v>
      </c>
      <c r="B4000" t="s">
        <v>9</v>
      </c>
      <c r="C4000">
        <v>2013</v>
      </c>
      <c r="D4000" t="s">
        <v>15</v>
      </c>
      <c r="E4000">
        <v>2</v>
      </c>
      <c r="F4000">
        <v>34</v>
      </c>
      <c r="G4000" t="s">
        <v>14</v>
      </c>
      <c r="H4000" t="s">
        <v>12</v>
      </c>
      <c r="I4000">
        <v>4</v>
      </c>
      <c r="J4000">
        <v>1</v>
      </c>
      <c r="K4000" t="str">
        <f>IF(employee[[#This Row],[LeaveOrNot]]=1, "Leave", "Active")</f>
        <v>Leave</v>
      </c>
    </row>
    <row r="4001" spans="1:11" x14ac:dyDescent="0.25">
      <c r="A4001" t="str" cm="1">
        <f t="array" ref="A4001">"EMP" &amp; TEXT(ROW() - ROW(employee[#Headers]), "0000")</f>
        <v>EMP4000</v>
      </c>
      <c r="B4001" t="s">
        <v>9</v>
      </c>
      <c r="C4001">
        <v>2012</v>
      </c>
      <c r="D4001" t="s">
        <v>13</v>
      </c>
      <c r="E4001">
        <v>3</v>
      </c>
      <c r="F4001">
        <v>34</v>
      </c>
      <c r="G4001" t="s">
        <v>14</v>
      </c>
      <c r="H4001" t="s">
        <v>12</v>
      </c>
      <c r="I4001">
        <v>2</v>
      </c>
      <c r="J4001">
        <v>1</v>
      </c>
      <c r="K4001" t="str">
        <f>IF(employee[[#This Row],[LeaveOrNot]]=1, "Leave", "Active")</f>
        <v>Leave</v>
      </c>
    </row>
    <row r="4002" spans="1:11" x14ac:dyDescent="0.25">
      <c r="A4002" t="str" cm="1">
        <f t="array" ref="A4002">"EMP" &amp; TEXT(ROW() - ROW(employee[#Headers]), "0000")</f>
        <v>EMP4001</v>
      </c>
      <c r="B4002" t="s">
        <v>9</v>
      </c>
      <c r="C4002">
        <v>2012</v>
      </c>
      <c r="D4002" t="s">
        <v>10</v>
      </c>
      <c r="E4002">
        <v>3</v>
      </c>
      <c r="F4002">
        <v>25</v>
      </c>
      <c r="G4002" t="s">
        <v>14</v>
      </c>
      <c r="H4002" t="s">
        <v>12</v>
      </c>
      <c r="I4002">
        <v>3</v>
      </c>
      <c r="J4002">
        <v>1</v>
      </c>
      <c r="K4002" t="str">
        <f>IF(employee[[#This Row],[LeaveOrNot]]=1, "Leave", "Active")</f>
        <v>Leave</v>
      </c>
    </row>
    <row r="4003" spans="1:11" x14ac:dyDescent="0.25">
      <c r="A4003" t="str" cm="1">
        <f t="array" ref="A4003">"EMP" &amp; TEXT(ROW() - ROW(employee[#Headers]), "0000")</f>
        <v>EMP4002</v>
      </c>
      <c r="B4003" t="s">
        <v>9</v>
      </c>
      <c r="C4003">
        <v>2012</v>
      </c>
      <c r="D4003" t="s">
        <v>10</v>
      </c>
      <c r="E4003">
        <v>3</v>
      </c>
      <c r="F4003">
        <v>31</v>
      </c>
      <c r="G4003" t="s">
        <v>11</v>
      </c>
      <c r="H4003" t="s">
        <v>12</v>
      </c>
      <c r="I4003">
        <v>0</v>
      </c>
      <c r="J4003">
        <v>0</v>
      </c>
      <c r="K4003" t="str">
        <f>IF(employee[[#This Row],[LeaveOrNot]]=1, "Leave", "Active")</f>
        <v>Active</v>
      </c>
    </row>
    <row r="4004" spans="1:11" x14ac:dyDescent="0.25">
      <c r="A4004" t="str" cm="1">
        <f t="array" ref="A4004">"EMP" &amp; TEXT(ROW() - ROW(employee[#Headers]), "0000")</f>
        <v>EMP4003</v>
      </c>
      <c r="B4004" t="s">
        <v>9</v>
      </c>
      <c r="C4004">
        <v>2015</v>
      </c>
      <c r="D4004" t="s">
        <v>15</v>
      </c>
      <c r="E4004">
        <v>3</v>
      </c>
      <c r="F4004">
        <v>36</v>
      </c>
      <c r="G4004" t="s">
        <v>14</v>
      </c>
      <c r="H4004" t="s">
        <v>12</v>
      </c>
      <c r="I4004">
        <v>2</v>
      </c>
      <c r="J4004">
        <v>0</v>
      </c>
      <c r="K4004" t="str">
        <f>IF(employee[[#This Row],[LeaveOrNot]]=1, "Leave", "Active")</f>
        <v>Active</v>
      </c>
    </row>
    <row r="4005" spans="1:11" x14ac:dyDescent="0.25">
      <c r="A4005" t="str" cm="1">
        <f t="array" ref="A4005">"EMP" &amp; TEXT(ROW() - ROW(employee[#Headers]), "0000")</f>
        <v>EMP4004</v>
      </c>
      <c r="B4005" t="s">
        <v>9</v>
      </c>
      <c r="C4005">
        <v>2016</v>
      </c>
      <c r="D4005" t="s">
        <v>10</v>
      </c>
      <c r="E4005">
        <v>3</v>
      </c>
      <c r="F4005">
        <v>31</v>
      </c>
      <c r="G4005" t="s">
        <v>11</v>
      </c>
      <c r="H4005" t="s">
        <v>17</v>
      </c>
      <c r="I4005">
        <v>5</v>
      </c>
      <c r="J4005">
        <v>0</v>
      </c>
      <c r="K4005" t="str">
        <f>IF(employee[[#This Row],[LeaveOrNot]]=1, "Leave", "Active")</f>
        <v>Active</v>
      </c>
    </row>
    <row r="4006" spans="1:11" x14ac:dyDescent="0.25">
      <c r="A4006" t="str" cm="1">
        <f t="array" ref="A4006">"EMP" &amp; TEXT(ROW() - ROW(employee[#Headers]), "0000")</f>
        <v>EMP4005</v>
      </c>
      <c r="B4006" t="s">
        <v>9</v>
      </c>
      <c r="C4006">
        <v>2015</v>
      </c>
      <c r="D4006" t="s">
        <v>10</v>
      </c>
      <c r="E4006">
        <v>3</v>
      </c>
      <c r="F4006">
        <v>34</v>
      </c>
      <c r="G4006" t="s">
        <v>11</v>
      </c>
      <c r="H4006" t="s">
        <v>12</v>
      </c>
      <c r="I4006">
        <v>4</v>
      </c>
      <c r="J4006">
        <v>0</v>
      </c>
      <c r="K4006" t="str">
        <f>IF(employee[[#This Row],[LeaveOrNot]]=1, "Leave", "Active")</f>
        <v>Active</v>
      </c>
    </row>
    <row r="4007" spans="1:11" x14ac:dyDescent="0.25">
      <c r="A4007" t="str" cm="1">
        <f t="array" ref="A4007">"EMP" &amp; TEXT(ROW() - ROW(employee[#Headers]), "0000")</f>
        <v>EMP4006</v>
      </c>
      <c r="B4007" t="s">
        <v>16</v>
      </c>
      <c r="C4007">
        <v>2014</v>
      </c>
      <c r="D4007" t="s">
        <v>15</v>
      </c>
      <c r="E4007">
        <v>3</v>
      </c>
      <c r="F4007">
        <v>28</v>
      </c>
      <c r="G4007" t="s">
        <v>11</v>
      </c>
      <c r="H4007" t="s">
        <v>17</v>
      </c>
      <c r="I4007">
        <v>2</v>
      </c>
      <c r="J4007">
        <v>1</v>
      </c>
      <c r="K4007" t="str">
        <f>IF(employee[[#This Row],[LeaveOrNot]]=1, "Leave", "Active")</f>
        <v>Leave</v>
      </c>
    </row>
    <row r="4008" spans="1:11" x14ac:dyDescent="0.25">
      <c r="A4008" t="str" cm="1">
        <f t="array" ref="A4008">"EMP" &amp; TEXT(ROW() - ROW(employee[#Headers]), "0000")</f>
        <v>EMP4007</v>
      </c>
      <c r="B4008" t="s">
        <v>9</v>
      </c>
      <c r="C4008">
        <v>2014</v>
      </c>
      <c r="D4008" t="s">
        <v>10</v>
      </c>
      <c r="E4008">
        <v>3</v>
      </c>
      <c r="F4008">
        <v>28</v>
      </c>
      <c r="G4008" t="s">
        <v>11</v>
      </c>
      <c r="H4008" t="s">
        <v>12</v>
      </c>
      <c r="I4008">
        <v>2</v>
      </c>
      <c r="J4008">
        <v>0</v>
      </c>
      <c r="K4008" t="str">
        <f>IF(employee[[#This Row],[LeaveOrNot]]=1, "Leave", "Active")</f>
        <v>Active</v>
      </c>
    </row>
    <row r="4009" spans="1:11" x14ac:dyDescent="0.25">
      <c r="A4009" t="str" cm="1">
        <f t="array" ref="A4009">"EMP" &amp; TEXT(ROW() - ROW(employee[#Headers]), "0000")</f>
        <v>EMP4008</v>
      </c>
      <c r="B4009" t="s">
        <v>9</v>
      </c>
      <c r="C4009">
        <v>2015</v>
      </c>
      <c r="D4009" t="s">
        <v>10</v>
      </c>
      <c r="E4009">
        <v>3</v>
      </c>
      <c r="F4009">
        <v>31</v>
      </c>
      <c r="G4009" t="s">
        <v>11</v>
      </c>
      <c r="H4009" t="s">
        <v>12</v>
      </c>
      <c r="I4009">
        <v>1</v>
      </c>
      <c r="J4009">
        <v>0</v>
      </c>
      <c r="K4009" t="str">
        <f>IF(employee[[#This Row],[LeaveOrNot]]=1, "Leave", "Active")</f>
        <v>Active</v>
      </c>
    </row>
    <row r="4010" spans="1:11" x14ac:dyDescent="0.25">
      <c r="A4010" t="str" cm="1">
        <f t="array" ref="A4010">"EMP" &amp; TEXT(ROW() - ROW(employee[#Headers]), "0000")</f>
        <v>EMP4009</v>
      </c>
      <c r="B4010" t="s">
        <v>9</v>
      </c>
      <c r="C4010">
        <v>2017</v>
      </c>
      <c r="D4010" t="s">
        <v>10</v>
      </c>
      <c r="E4010">
        <v>3</v>
      </c>
      <c r="F4010">
        <v>35</v>
      </c>
      <c r="G4010" t="s">
        <v>11</v>
      </c>
      <c r="H4010" t="s">
        <v>12</v>
      </c>
      <c r="I4010">
        <v>5</v>
      </c>
      <c r="J4010">
        <v>0</v>
      </c>
      <c r="K4010" t="str">
        <f>IF(employee[[#This Row],[LeaveOrNot]]=1, "Leave", "Active")</f>
        <v>Active</v>
      </c>
    </row>
    <row r="4011" spans="1:11" x14ac:dyDescent="0.25">
      <c r="A4011" t="str" cm="1">
        <f t="array" ref="A4011">"EMP" &amp; TEXT(ROW() - ROW(employee[#Headers]), "0000")</f>
        <v>EMP4010</v>
      </c>
      <c r="B4011" t="s">
        <v>9</v>
      </c>
      <c r="C4011">
        <v>2012</v>
      </c>
      <c r="D4011" t="s">
        <v>10</v>
      </c>
      <c r="E4011">
        <v>1</v>
      </c>
      <c r="F4011">
        <v>28</v>
      </c>
      <c r="G4011" t="s">
        <v>14</v>
      </c>
      <c r="H4011" t="s">
        <v>17</v>
      </c>
      <c r="I4011">
        <v>1</v>
      </c>
      <c r="J4011">
        <v>0</v>
      </c>
      <c r="K4011" t="str">
        <f>IF(employee[[#This Row],[LeaveOrNot]]=1, "Leave", "Active")</f>
        <v>Active</v>
      </c>
    </row>
    <row r="4012" spans="1:11" x14ac:dyDescent="0.25">
      <c r="A4012" t="str" cm="1">
        <f t="array" ref="A4012">"EMP" &amp; TEXT(ROW() - ROW(employee[#Headers]), "0000")</f>
        <v>EMP4011</v>
      </c>
      <c r="B4012" t="s">
        <v>9</v>
      </c>
      <c r="C4012">
        <v>2018</v>
      </c>
      <c r="D4012" t="s">
        <v>10</v>
      </c>
      <c r="E4012">
        <v>3</v>
      </c>
      <c r="F4012">
        <v>32</v>
      </c>
      <c r="G4012" t="s">
        <v>14</v>
      </c>
      <c r="H4012" t="s">
        <v>12</v>
      </c>
      <c r="I4012">
        <v>2</v>
      </c>
      <c r="J4012">
        <v>1</v>
      </c>
      <c r="K4012" t="str">
        <f>IF(employee[[#This Row],[LeaveOrNot]]=1, "Leave", "Active")</f>
        <v>Leave</v>
      </c>
    </row>
    <row r="4013" spans="1:11" x14ac:dyDescent="0.25">
      <c r="A4013" t="str" cm="1">
        <f t="array" ref="A4013">"EMP" &amp; TEXT(ROW() - ROW(employee[#Headers]), "0000")</f>
        <v>EMP4012</v>
      </c>
      <c r="B4013" t="s">
        <v>9</v>
      </c>
      <c r="C4013">
        <v>2013</v>
      </c>
      <c r="D4013" t="s">
        <v>10</v>
      </c>
      <c r="E4013">
        <v>3</v>
      </c>
      <c r="F4013">
        <v>23</v>
      </c>
      <c r="G4013" t="s">
        <v>11</v>
      </c>
      <c r="H4013" t="s">
        <v>17</v>
      </c>
      <c r="I4013">
        <v>1</v>
      </c>
      <c r="J4013">
        <v>1</v>
      </c>
      <c r="K4013" t="str">
        <f>IF(employee[[#This Row],[LeaveOrNot]]=1, "Leave", "Active")</f>
        <v>Leave</v>
      </c>
    </row>
    <row r="4014" spans="1:11" x14ac:dyDescent="0.25">
      <c r="A4014" t="str" cm="1">
        <f t="array" ref="A4014">"EMP" &amp; TEXT(ROW() - ROW(employee[#Headers]), "0000")</f>
        <v>EMP4013</v>
      </c>
      <c r="B4014" t="s">
        <v>16</v>
      </c>
      <c r="C4014">
        <v>2018</v>
      </c>
      <c r="D4014" t="s">
        <v>13</v>
      </c>
      <c r="E4014">
        <v>3</v>
      </c>
      <c r="F4014">
        <v>27</v>
      </c>
      <c r="G4014" t="s">
        <v>11</v>
      </c>
      <c r="H4014" t="s">
        <v>12</v>
      </c>
      <c r="I4014">
        <v>5</v>
      </c>
      <c r="J4014">
        <v>1</v>
      </c>
      <c r="K4014" t="str">
        <f>IF(employee[[#This Row],[LeaveOrNot]]=1, "Leave", "Active")</f>
        <v>Leave</v>
      </c>
    </row>
    <row r="4015" spans="1:11" x14ac:dyDescent="0.25">
      <c r="A4015" t="str" cm="1">
        <f t="array" ref="A4015">"EMP" &amp; TEXT(ROW() - ROW(employee[#Headers]), "0000")</f>
        <v>EMP4014</v>
      </c>
      <c r="B4015" t="s">
        <v>9</v>
      </c>
      <c r="C4015">
        <v>2017</v>
      </c>
      <c r="D4015" t="s">
        <v>13</v>
      </c>
      <c r="E4015">
        <v>3</v>
      </c>
      <c r="F4015">
        <v>25</v>
      </c>
      <c r="G4015" t="s">
        <v>11</v>
      </c>
      <c r="H4015" t="s">
        <v>12</v>
      </c>
      <c r="I4015">
        <v>3</v>
      </c>
      <c r="J4015">
        <v>0</v>
      </c>
      <c r="K4015" t="str">
        <f>IF(employee[[#This Row],[LeaveOrNot]]=1, "Leave", "Active")</f>
        <v>Active</v>
      </c>
    </row>
    <row r="4016" spans="1:11" x14ac:dyDescent="0.25">
      <c r="A4016" t="str" cm="1">
        <f t="array" ref="A4016">"EMP" &amp; TEXT(ROW() - ROW(employee[#Headers]), "0000")</f>
        <v>EMP4015</v>
      </c>
      <c r="B4016" t="s">
        <v>16</v>
      </c>
      <c r="C4016">
        <v>2017</v>
      </c>
      <c r="D4016" t="s">
        <v>15</v>
      </c>
      <c r="E4016">
        <v>2</v>
      </c>
      <c r="F4016">
        <v>31</v>
      </c>
      <c r="G4016" t="s">
        <v>14</v>
      </c>
      <c r="H4016" t="s">
        <v>12</v>
      </c>
      <c r="I4016">
        <v>2</v>
      </c>
      <c r="J4016">
        <v>0</v>
      </c>
      <c r="K4016" t="str">
        <f>IF(employee[[#This Row],[LeaveOrNot]]=1, "Leave", "Active")</f>
        <v>Active</v>
      </c>
    </row>
    <row r="4017" spans="1:11" x14ac:dyDescent="0.25">
      <c r="A4017" t="str" cm="1">
        <f t="array" ref="A4017">"EMP" &amp; TEXT(ROW() - ROW(employee[#Headers]), "0000")</f>
        <v>EMP4016</v>
      </c>
      <c r="B4017" t="s">
        <v>18</v>
      </c>
      <c r="C4017">
        <v>2018</v>
      </c>
      <c r="D4017" t="s">
        <v>15</v>
      </c>
      <c r="E4017">
        <v>3</v>
      </c>
      <c r="F4017">
        <v>34</v>
      </c>
      <c r="G4017" t="s">
        <v>11</v>
      </c>
      <c r="H4017" t="s">
        <v>12</v>
      </c>
      <c r="I4017">
        <v>0</v>
      </c>
      <c r="J4017">
        <v>1</v>
      </c>
      <c r="K4017" t="str">
        <f>IF(employee[[#This Row],[LeaveOrNot]]=1, "Leave", "Active")</f>
        <v>Leave</v>
      </c>
    </row>
    <row r="4018" spans="1:11" x14ac:dyDescent="0.25">
      <c r="A4018" t="str" cm="1">
        <f t="array" ref="A4018">"EMP" &amp; TEXT(ROW() - ROW(employee[#Headers]), "0000")</f>
        <v>EMP4017</v>
      </c>
      <c r="B4018" t="s">
        <v>9</v>
      </c>
      <c r="C4018">
        <v>2016</v>
      </c>
      <c r="D4018" t="s">
        <v>10</v>
      </c>
      <c r="E4018">
        <v>3</v>
      </c>
      <c r="F4018">
        <v>36</v>
      </c>
      <c r="G4018" t="s">
        <v>14</v>
      </c>
      <c r="H4018" t="s">
        <v>12</v>
      </c>
      <c r="I4018">
        <v>2</v>
      </c>
      <c r="J4018">
        <v>0</v>
      </c>
      <c r="K4018" t="str">
        <f>IF(employee[[#This Row],[LeaveOrNot]]=1, "Leave", "Active")</f>
        <v>Active</v>
      </c>
    </row>
    <row r="4019" spans="1:11" x14ac:dyDescent="0.25">
      <c r="A4019" t="str" cm="1">
        <f t="array" ref="A4019">"EMP" &amp; TEXT(ROW() - ROW(employee[#Headers]), "0000")</f>
        <v>EMP4018</v>
      </c>
      <c r="B4019" t="s">
        <v>18</v>
      </c>
      <c r="C4019">
        <v>2017</v>
      </c>
      <c r="D4019" t="s">
        <v>15</v>
      </c>
      <c r="E4019">
        <v>3</v>
      </c>
      <c r="F4019">
        <v>40</v>
      </c>
      <c r="G4019" t="s">
        <v>11</v>
      </c>
      <c r="H4019" t="s">
        <v>12</v>
      </c>
      <c r="I4019">
        <v>3</v>
      </c>
      <c r="J4019">
        <v>0</v>
      </c>
      <c r="K4019" t="str">
        <f>IF(employee[[#This Row],[LeaveOrNot]]=1, "Leave", "Active")</f>
        <v>Active</v>
      </c>
    </row>
    <row r="4020" spans="1:11" x14ac:dyDescent="0.25">
      <c r="A4020" t="str" cm="1">
        <f t="array" ref="A4020">"EMP" &amp; TEXT(ROW() - ROW(employee[#Headers]), "0000")</f>
        <v>EMP4019</v>
      </c>
      <c r="B4020" t="s">
        <v>16</v>
      </c>
      <c r="C4020">
        <v>2012</v>
      </c>
      <c r="D4020" t="s">
        <v>15</v>
      </c>
      <c r="E4020">
        <v>3</v>
      </c>
      <c r="F4020">
        <v>34</v>
      </c>
      <c r="G4020" t="s">
        <v>14</v>
      </c>
      <c r="H4020" t="s">
        <v>12</v>
      </c>
      <c r="I4020">
        <v>2</v>
      </c>
      <c r="J4020">
        <v>0</v>
      </c>
      <c r="K4020" t="str">
        <f>IF(employee[[#This Row],[LeaveOrNot]]=1, "Leave", "Active")</f>
        <v>Active</v>
      </c>
    </row>
    <row r="4021" spans="1:11" x14ac:dyDescent="0.25">
      <c r="A4021" t="str" cm="1">
        <f t="array" ref="A4021">"EMP" &amp; TEXT(ROW() - ROW(employee[#Headers]), "0000")</f>
        <v>EMP4020</v>
      </c>
      <c r="B4021" t="s">
        <v>9</v>
      </c>
      <c r="C4021">
        <v>2018</v>
      </c>
      <c r="D4021" t="s">
        <v>10</v>
      </c>
      <c r="E4021">
        <v>3</v>
      </c>
      <c r="F4021">
        <v>37</v>
      </c>
      <c r="G4021" t="s">
        <v>11</v>
      </c>
      <c r="H4021" t="s">
        <v>12</v>
      </c>
      <c r="I4021">
        <v>2</v>
      </c>
      <c r="J4021">
        <v>1</v>
      </c>
      <c r="K4021" t="str">
        <f>IF(employee[[#This Row],[LeaveOrNot]]=1, "Leave", "Active")</f>
        <v>Leave</v>
      </c>
    </row>
    <row r="4022" spans="1:11" x14ac:dyDescent="0.25">
      <c r="A4022" t="str" cm="1">
        <f t="array" ref="A4022">"EMP" &amp; TEXT(ROW() - ROW(employee[#Headers]), "0000")</f>
        <v>EMP4021</v>
      </c>
      <c r="B4022" t="s">
        <v>9</v>
      </c>
      <c r="C4022">
        <v>2012</v>
      </c>
      <c r="D4022" t="s">
        <v>10</v>
      </c>
      <c r="E4022">
        <v>3</v>
      </c>
      <c r="F4022">
        <v>38</v>
      </c>
      <c r="G4022" t="s">
        <v>11</v>
      </c>
      <c r="H4022" t="s">
        <v>12</v>
      </c>
      <c r="I4022">
        <v>3</v>
      </c>
      <c r="J4022">
        <v>0</v>
      </c>
      <c r="K4022" t="str">
        <f>IF(employee[[#This Row],[LeaveOrNot]]=1, "Leave", "Active")</f>
        <v>Active</v>
      </c>
    </row>
    <row r="4023" spans="1:11" x14ac:dyDescent="0.25">
      <c r="A4023" t="str" cm="1">
        <f t="array" ref="A4023">"EMP" &amp; TEXT(ROW() - ROW(employee[#Headers]), "0000")</f>
        <v>EMP4022</v>
      </c>
      <c r="B4023" t="s">
        <v>9</v>
      </c>
      <c r="C4023">
        <v>2017</v>
      </c>
      <c r="D4023" t="s">
        <v>15</v>
      </c>
      <c r="E4023">
        <v>2</v>
      </c>
      <c r="F4023">
        <v>22</v>
      </c>
      <c r="G4023" t="s">
        <v>14</v>
      </c>
      <c r="H4023" t="s">
        <v>12</v>
      </c>
      <c r="I4023">
        <v>0</v>
      </c>
      <c r="J4023">
        <v>0</v>
      </c>
      <c r="K4023" t="str">
        <f>IF(employee[[#This Row],[LeaveOrNot]]=1, "Leave", "Active")</f>
        <v>Active</v>
      </c>
    </row>
    <row r="4024" spans="1:11" x14ac:dyDescent="0.25">
      <c r="A4024" t="str" cm="1">
        <f t="array" ref="A4024">"EMP" &amp; TEXT(ROW() - ROW(employee[#Headers]), "0000")</f>
        <v>EMP4023</v>
      </c>
      <c r="B4024" t="s">
        <v>9</v>
      </c>
      <c r="C4024">
        <v>2016</v>
      </c>
      <c r="D4024" t="s">
        <v>13</v>
      </c>
      <c r="E4024">
        <v>2</v>
      </c>
      <c r="F4024">
        <v>36</v>
      </c>
      <c r="G4024" t="s">
        <v>14</v>
      </c>
      <c r="H4024" t="s">
        <v>12</v>
      </c>
      <c r="I4024">
        <v>0</v>
      </c>
      <c r="J4024">
        <v>1</v>
      </c>
      <c r="K4024" t="str">
        <f>IF(employee[[#This Row],[LeaveOrNot]]=1, "Leave", "Active")</f>
        <v>Leave</v>
      </c>
    </row>
    <row r="4025" spans="1:11" x14ac:dyDescent="0.25">
      <c r="A4025" t="str" cm="1">
        <f t="array" ref="A4025">"EMP" &amp; TEXT(ROW() - ROW(employee[#Headers]), "0000")</f>
        <v>EMP4024</v>
      </c>
      <c r="B4025" t="s">
        <v>9</v>
      </c>
      <c r="C4025">
        <v>2013</v>
      </c>
      <c r="D4025" t="s">
        <v>15</v>
      </c>
      <c r="E4025">
        <v>2</v>
      </c>
      <c r="F4025">
        <v>35</v>
      </c>
      <c r="G4025" t="s">
        <v>14</v>
      </c>
      <c r="H4025" t="s">
        <v>12</v>
      </c>
      <c r="I4025">
        <v>1</v>
      </c>
      <c r="J4025">
        <v>1</v>
      </c>
      <c r="K4025" t="str">
        <f>IF(employee[[#This Row],[LeaveOrNot]]=1, "Leave", "Active")</f>
        <v>Leave</v>
      </c>
    </row>
    <row r="4026" spans="1:11" x14ac:dyDescent="0.25">
      <c r="A4026" t="str" cm="1">
        <f t="array" ref="A4026">"EMP" &amp; TEXT(ROW() - ROW(employee[#Headers]), "0000")</f>
        <v>EMP4025</v>
      </c>
      <c r="B4026" t="s">
        <v>9</v>
      </c>
      <c r="C4026">
        <v>2012</v>
      </c>
      <c r="D4026" t="s">
        <v>15</v>
      </c>
      <c r="E4026">
        <v>3</v>
      </c>
      <c r="F4026">
        <v>22</v>
      </c>
      <c r="G4026" t="s">
        <v>14</v>
      </c>
      <c r="H4026" t="s">
        <v>12</v>
      </c>
      <c r="I4026">
        <v>0</v>
      </c>
      <c r="J4026">
        <v>0</v>
      </c>
      <c r="K4026" t="str">
        <f>IF(employee[[#This Row],[LeaveOrNot]]=1, "Leave", "Active")</f>
        <v>Active</v>
      </c>
    </row>
    <row r="4027" spans="1:11" x14ac:dyDescent="0.25">
      <c r="A4027" t="str" cm="1">
        <f t="array" ref="A4027">"EMP" &amp; TEXT(ROW() - ROW(employee[#Headers]), "0000")</f>
        <v>EMP4026</v>
      </c>
      <c r="B4027" t="s">
        <v>9</v>
      </c>
      <c r="C4027">
        <v>2016</v>
      </c>
      <c r="D4027" t="s">
        <v>10</v>
      </c>
      <c r="E4027">
        <v>3</v>
      </c>
      <c r="F4027">
        <v>22</v>
      </c>
      <c r="G4027" t="s">
        <v>11</v>
      </c>
      <c r="H4027" t="s">
        <v>12</v>
      </c>
      <c r="I4027">
        <v>0</v>
      </c>
      <c r="J4027">
        <v>0</v>
      </c>
      <c r="K4027" t="str">
        <f>IF(employee[[#This Row],[LeaveOrNot]]=1, "Leave", "Active")</f>
        <v>Active</v>
      </c>
    </row>
    <row r="4028" spans="1:11" x14ac:dyDescent="0.25">
      <c r="A4028" t="str" cm="1">
        <f t="array" ref="A4028">"EMP" &amp; TEXT(ROW() - ROW(employee[#Headers]), "0000")</f>
        <v>EMP4027</v>
      </c>
      <c r="B4028" t="s">
        <v>9</v>
      </c>
      <c r="C4028">
        <v>2012</v>
      </c>
      <c r="D4028" t="s">
        <v>10</v>
      </c>
      <c r="E4028">
        <v>3</v>
      </c>
      <c r="F4028">
        <v>29</v>
      </c>
      <c r="G4028" t="s">
        <v>11</v>
      </c>
      <c r="H4028" t="s">
        <v>12</v>
      </c>
      <c r="I4028">
        <v>4</v>
      </c>
      <c r="J4028">
        <v>0</v>
      </c>
      <c r="K4028" t="str">
        <f>IF(employee[[#This Row],[LeaveOrNot]]=1, "Leave", "Active")</f>
        <v>Active</v>
      </c>
    </row>
    <row r="4029" spans="1:11" x14ac:dyDescent="0.25">
      <c r="A4029" t="str" cm="1">
        <f t="array" ref="A4029">"EMP" &amp; TEXT(ROW() - ROW(employee[#Headers]), "0000")</f>
        <v>EMP4028</v>
      </c>
      <c r="B4029" t="s">
        <v>9</v>
      </c>
      <c r="C4029">
        <v>2017</v>
      </c>
      <c r="D4029" t="s">
        <v>10</v>
      </c>
      <c r="E4029">
        <v>3</v>
      </c>
      <c r="F4029">
        <v>34</v>
      </c>
      <c r="G4029" t="s">
        <v>11</v>
      </c>
      <c r="H4029" t="s">
        <v>12</v>
      </c>
      <c r="I4029">
        <v>5</v>
      </c>
      <c r="J4029">
        <v>0</v>
      </c>
      <c r="K4029" t="str">
        <f>IF(employee[[#This Row],[LeaveOrNot]]=1, "Leave", "Active")</f>
        <v>Active</v>
      </c>
    </row>
    <row r="4030" spans="1:11" x14ac:dyDescent="0.25">
      <c r="A4030" t="str" cm="1">
        <f t="array" ref="A4030">"EMP" &amp; TEXT(ROW() - ROW(employee[#Headers]), "0000")</f>
        <v>EMP4029</v>
      </c>
      <c r="B4030" t="s">
        <v>9</v>
      </c>
      <c r="C4030">
        <v>2017</v>
      </c>
      <c r="D4030" t="s">
        <v>10</v>
      </c>
      <c r="E4030">
        <v>2</v>
      </c>
      <c r="F4030">
        <v>23</v>
      </c>
      <c r="G4030" t="s">
        <v>11</v>
      </c>
      <c r="H4030" t="s">
        <v>12</v>
      </c>
      <c r="I4030">
        <v>1</v>
      </c>
      <c r="J4030">
        <v>0</v>
      </c>
      <c r="K4030" t="str">
        <f>IF(employee[[#This Row],[LeaveOrNot]]=1, "Leave", "Active")</f>
        <v>Active</v>
      </c>
    </row>
    <row r="4031" spans="1:11" x14ac:dyDescent="0.25">
      <c r="A4031" t="str" cm="1">
        <f t="array" ref="A4031">"EMP" &amp; TEXT(ROW() - ROW(employee[#Headers]), "0000")</f>
        <v>EMP4030</v>
      </c>
      <c r="B4031" t="s">
        <v>9</v>
      </c>
      <c r="C4031">
        <v>2014</v>
      </c>
      <c r="D4031" t="s">
        <v>13</v>
      </c>
      <c r="E4031">
        <v>2</v>
      </c>
      <c r="F4031">
        <v>32</v>
      </c>
      <c r="G4031" t="s">
        <v>11</v>
      </c>
      <c r="H4031" t="s">
        <v>12</v>
      </c>
      <c r="I4031">
        <v>3</v>
      </c>
      <c r="J4031">
        <v>1</v>
      </c>
      <c r="K4031" t="str">
        <f>IF(employee[[#This Row],[LeaveOrNot]]=1, "Leave", "Active")</f>
        <v>Leave</v>
      </c>
    </row>
    <row r="4032" spans="1:11" x14ac:dyDescent="0.25">
      <c r="A4032" t="str" cm="1">
        <f t="array" ref="A4032">"EMP" &amp; TEXT(ROW() - ROW(employee[#Headers]), "0000")</f>
        <v>EMP4031</v>
      </c>
      <c r="B4032" t="s">
        <v>9</v>
      </c>
      <c r="C4032">
        <v>2012</v>
      </c>
      <c r="D4032" t="s">
        <v>13</v>
      </c>
      <c r="E4032">
        <v>2</v>
      </c>
      <c r="F4032">
        <v>26</v>
      </c>
      <c r="G4032" t="s">
        <v>14</v>
      </c>
      <c r="H4032" t="s">
        <v>12</v>
      </c>
      <c r="I4032">
        <v>4</v>
      </c>
      <c r="J4032">
        <v>1</v>
      </c>
      <c r="K4032" t="str">
        <f>IF(employee[[#This Row],[LeaveOrNot]]=1, "Leave", "Active")</f>
        <v>Leave</v>
      </c>
    </row>
    <row r="4033" spans="1:11" x14ac:dyDescent="0.25">
      <c r="A4033" t="str" cm="1">
        <f t="array" ref="A4033">"EMP" &amp; TEXT(ROW() - ROW(employee[#Headers]), "0000")</f>
        <v>EMP4032</v>
      </c>
      <c r="B4033" t="s">
        <v>16</v>
      </c>
      <c r="C4033">
        <v>2017</v>
      </c>
      <c r="D4033" t="s">
        <v>10</v>
      </c>
      <c r="E4033">
        <v>3</v>
      </c>
      <c r="F4033">
        <v>38</v>
      </c>
      <c r="G4033" t="s">
        <v>11</v>
      </c>
      <c r="H4033" t="s">
        <v>12</v>
      </c>
      <c r="I4033">
        <v>2</v>
      </c>
      <c r="J4033">
        <v>0</v>
      </c>
      <c r="K4033" t="str">
        <f>IF(employee[[#This Row],[LeaveOrNot]]=1, "Leave", "Active")</f>
        <v>Active</v>
      </c>
    </row>
    <row r="4034" spans="1:11" x14ac:dyDescent="0.25">
      <c r="A4034" t="str" cm="1">
        <f t="array" ref="A4034">"EMP" &amp; TEXT(ROW() - ROW(employee[#Headers]), "0000")</f>
        <v>EMP4033</v>
      </c>
      <c r="B4034" t="s">
        <v>9</v>
      </c>
      <c r="C4034">
        <v>2014</v>
      </c>
      <c r="D4034" t="s">
        <v>13</v>
      </c>
      <c r="E4034">
        <v>3</v>
      </c>
      <c r="F4034">
        <v>37</v>
      </c>
      <c r="G4034" t="s">
        <v>11</v>
      </c>
      <c r="H4034" t="s">
        <v>12</v>
      </c>
      <c r="I4034">
        <v>4</v>
      </c>
      <c r="J4034">
        <v>0</v>
      </c>
      <c r="K4034" t="str">
        <f>IF(employee[[#This Row],[LeaveOrNot]]=1, "Leave", "Active")</f>
        <v>Active</v>
      </c>
    </row>
    <row r="4035" spans="1:11" x14ac:dyDescent="0.25">
      <c r="A4035" t="str" cm="1">
        <f t="array" ref="A4035">"EMP" &amp; TEXT(ROW() - ROW(employee[#Headers]), "0000")</f>
        <v>EMP4034</v>
      </c>
      <c r="B4035" t="s">
        <v>9</v>
      </c>
      <c r="C4035">
        <v>2017</v>
      </c>
      <c r="D4035" t="s">
        <v>15</v>
      </c>
      <c r="E4035">
        <v>2</v>
      </c>
      <c r="F4035">
        <v>25</v>
      </c>
      <c r="G4035" t="s">
        <v>14</v>
      </c>
      <c r="H4035" t="s">
        <v>12</v>
      </c>
      <c r="I4035">
        <v>3</v>
      </c>
      <c r="J4035">
        <v>0</v>
      </c>
      <c r="K4035" t="str">
        <f>IF(employee[[#This Row],[LeaveOrNot]]=1, "Leave", "Active")</f>
        <v>Active</v>
      </c>
    </row>
    <row r="4036" spans="1:11" x14ac:dyDescent="0.25">
      <c r="A4036" t="str" cm="1">
        <f t="array" ref="A4036">"EMP" &amp; TEXT(ROW() - ROW(employee[#Headers]), "0000")</f>
        <v>EMP4035</v>
      </c>
      <c r="B4036" t="s">
        <v>9</v>
      </c>
      <c r="C4036">
        <v>2018</v>
      </c>
      <c r="D4036" t="s">
        <v>13</v>
      </c>
      <c r="E4036">
        <v>2</v>
      </c>
      <c r="F4036">
        <v>36</v>
      </c>
      <c r="G4036" t="s">
        <v>14</v>
      </c>
      <c r="H4036" t="s">
        <v>12</v>
      </c>
      <c r="I4036">
        <v>5</v>
      </c>
      <c r="J4036">
        <v>1</v>
      </c>
      <c r="K4036" t="str">
        <f>IF(employee[[#This Row],[LeaveOrNot]]=1, "Leave", "Active")</f>
        <v>Leave</v>
      </c>
    </row>
    <row r="4037" spans="1:11" x14ac:dyDescent="0.25">
      <c r="A4037" t="str" cm="1">
        <f t="array" ref="A4037">"EMP" &amp; TEXT(ROW() - ROW(employee[#Headers]), "0000")</f>
        <v>EMP4036</v>
      </c>
      <c r="B4037" t="s">
        <v>9</v>
      </c>
      <c r="C4037">
        <v>2016</v>
      </c>
      <c r="D4037" t="s">
        <v>10</v>
      </c>
      <c r="E4037">
        <v>3</v>
      </c>
      <c r="F4037">
        <v>26</v>
      </c>
      <c r="G4037" t="s">
        <v>14</v>
      </c>
      <c r="H4037" t="s">
        <v>12</v>
      </c>
      <c r="I4037">
        <v>4</v>
      </c>
      <c r="J4037">
        <v>0</v>
      </c>
      <c r="K4037" t="str">
        <f>IF(employee[[#This Row],[LeaveOrNot]]=1, "Leave", "Active")</f>
        <v>Active</v>
      </c>
    </row>
    <row r="4038" spans="1:11" x14ac:dyDescent="0.25">
      <c r="A4038" t="str" cm="1">
        <f t="array" ref="A4038">"EMP" &amp; TEXT(ROW() - ROW(employee[#Headers]), "0000")</f>
        <v>EMP4037</v>
      </c>
      <c r="B4038" t="s">
        <v>9</v>
      </c>
      <c r="C4038">
        <v>2018</v>
      </c>
      <c r="D4038" t="s">
        <v>13</v>
      </c>
      <c r="E4038">
        <v>2</v>
      </c>
      <c r="F4038">
        <v>39</v>
      </c>
      <c r="G4038" t="s">
        <v>14</v>
      </c>
      <c r="H4038" t="s">
        <v>12</v>
      </c>
      <c r="I4038">
        <v>4</v>
      </c>
      <c r="J4038">
        <v>1</v>
      </c>
      <c r="K4038" t="str">
        <f>IF(employee[[#This Row],[LeaveOrNot]]=1, "Leave", "Active")</f>
        <v>Leave</v>
      </c>
    </row>
    <row r="4039" spans="1:11" x14ac:dyDescent="0.25">
      <c r="A4039" t="str" cm="1">
        <f t="array" ref="A4039">"EMP" &amp; TEXT(ROW() - ROW(employee[#Headers]), "0000")</f>
        <v>EMP4038</v>
      </c>
      <c r="B4039" t="s">
        <v>9</v>
      </c>
      <c r="C4039">
        <v>2016</v>
      </c>
      <c r="D4039" t="s">
        <v>10</v>
      </c>
      <c r="E4039">
        <v>3</v>
      </c>
      <c r="F4039">
        <v>24</v>
      </c>
      <c r="G4039" t="s">
        <v>11</v>
      </c>
      <c r="H4039" t="s">
        <v>12</v>
      </c>
      <c r="I4039">
        <v>2</v>
      </c>
      <c r="J4039">
        <v>1</v>
      </c>
      <c r="K4039" t="str">
        <f>IF(employee[[#This Row],[LeaveOrNot]]=1, "Leave", "Active")</f>
        <v>Leave</v>
      </c>
    </row>
    <row r="4040" spans="1:11" x14ac:dyDescent="0.25">
      <c r="A4040" t="str" cm="1">
        <f t="array" ref="A4040">"EMP" &amp; TEXT(ROW() - ROW(employee[#Headers]), "0000")</f>
        <v>EMP4039</v>
      </c>
      <c r="B4040" t="s">
        <v>16</v>
      </c>
      <c r="C4040">
        <v>2018</v>
      </c>
      <c r="D4040" t="s">
        <v>13</v>
      </c>
      <c r="E4040">
        <v>3</v>
      </c>
      <c r="F4040">
        <v>39</v>
      </c>
      <c r="G4040" t="s">
        <v>11</v>
      </c>
      <c r="H4040" t="s">
        <v>12</v>
      </c>
      <c r="I4040">
        <v>2</v>
      </c>
      <c r="J4040">
        <v>1</v>
      </c>
      <c r="K4040" t="str">
        <f>IF(employee[[#This Row],[LeaveOrNot]]=1, "Leave", "Active")</f>
        <v>Leave</v>
      </c>
    </row>
    <row r="4041" spans="1:11" x14ac:dyDescent="0.25">
      <c r="A4041" t="str" cm="1">
        <f t="array" ref="A4041">"EMP" &amp; TEXT(ROW() - ROW(employee[#Headers]), "0000")</f>
        <v>EMP4040</v>
      </c>
      <c r="B4041" t="s">
        <v>16</v>
      </c>
      <c r="C4041">
        <v>2018</v>
      </c>
      <c r="D4041" t="s">
        <v>15</v>
      </c>
      <c r="E4041">
        <v>3</v>
      </c>
      <c r="F4041">
        <v>39</v>
      </c>
      <c r="G4041" t="s">
        <v>14</v>
      </c>
      <c r="H4041" t="s">
        <v>12</v>
      </c>
      <c r="I4041">
        <v>2</v>
      </c>
      <c r="J4041">
        <v>1</v>
      </c>
      <c r="K4041" t="str">
        <f>IF(employee[[#This Row],[LeaveOrNot]]=1, "Leave", "Active")</f>
        <v>Leave</v>
      </c>
    </row>
    <row r="4042" spans="1:11" x14ac:dyDescent="0.25">
      <c r="A4042" t="str" cm="1">
        <f t="array" ref="A4042">"EMP" &amp; TEXT(ROW() - ROW(employee[#Headers]), "0000")</f>
        <v>EMP4041</v>
      </c>
      <c r="B4042" t="s">
        <v>9</v>
      </c>
      <c r="C4042">
        <v>2017</v>
      </c>
      <c r="D4042" t="s">
        <v>15</v>
      </c>
      <c r="E4042">
        <v>2</v>
      </c>
      <c r="F4042">
        <v>27</v>
      </c>
      <c r="G4042" t="s">
        <v>14</v>
      </c>
      <c r="H4042" t="s">
        <v>12</v>
      </c>
      <c r="I4042">
        <v>5</v>
      </c>
      <c r="J4042">
        <v>0</v>
      </c>
      <c r="K4042" t="str">
        <f>IF(employee[[#This Row],[LeaveOrNot]]=1, "Leave", "Active")</f>
        <v>Active</v>
      </c>
    </row>
    <row r="4043" spans="1:11" x14ac:dyDescent="0.25">
      <c r="A4043" t="str" cm="1">
        <f t="array" ref="A4043">"EMP" &amp; TEXT(ROW() - ROW(employee[#Headers]), "0000")</f>
        <v>EMP4042</v>
      </c>
      <c r="B4043" t="s">
        <v>9</v>
      </c>
      <c r="C4043">
        <v>2013</v>
      </c>
      <c r="D4043" t="s">
        <v>10</v>
      </c>
      <c r="E4043">
        <v>3</v>
      </c>
      <c r="F4043">
        <v>36</v>
      </c>
      <c r="G4043" t="s">
        <v>11</v>
      </c>
      <c r="H4043" t="s">
        <v>12</v>
      </c>
      <c r="I4043">
        <v>5</v>
      </c>
      <c r="J4043">
        <v>1</v>
      </c>
      <c r="K4043" t="str">
        <f>IF(employee[[#This Row],[LeaveOrNot]]=1, "Leave", "Active")</f>
        <v>Leave</v>
      </c>
    </row>
    <row r="4044" spans="1:11" x14ac:dyDescent="0.25">
      <c r="A4044" t="str" cm="1">
        <f t="array" ref="A4044">"EMP" &amp; TEXT(ROW() - ROW(employee[#Headers]), "0000")</f>
        <v>EMP4043</v>
      </c>
      <c r="B4044" t="s">
        <v>9</v>
      </c>
      <c r="C4044">
        <v>2012</v>
      </c>
      <c r="D4044" t="s">
        <v>10</v>
      </c>
      <c r="E4044">
        <v>3</v>
      </c>
      <c r="F4044">
        <v>24</v>
      </c>
      <c r="G4044" t="s">
        <v>11</v>
      </c>
      <c r="H4044" t="s">
        <v>12</v>
      </c>
      <c r="I4044">
        <v>2</v>
      </c>
      <c r="J4044">
        <v>0</v>
      </c>
      <c r="K4044" t="str">
        <f>IF(employee[[#This Row],[LeaveOrNot]]=1, "Leave", "Active")</f>
        <v>Active</v>
      </c>
    </row>
    <row r="4045" spans="1:11" x14ac:dyDescent="0.25">
      <c r="A4045" t="str" cm="1">
        <f t="array" ref="A4045">"EMP" &amp; TEXT(ROW() - ROW(employee[#Headers]), "0000")</f>
        <v>EMP4044</v>
      </c>
      <c r="B4045" t="s">
        <v>9</v>
      </c>
      <c r="C4045">
        <v>2017</v>
      </c>
      <c r="D4045" t="s">
        <v>10</v>
      </c>
      <c r="E4045">
        <v>3</v>
      </c>
      <c r="F4045">
        <v>28</v>
      </c>
      <c r="G4045" t="s">
        <v>14</v>
      </c>
      <c r="H4045" t="s">
        <v>12</v>
      </c>
      <c r="I4045">
        <v>3</v>
      </c>
      <c r="J4045">
        <v>0</v>
      </c>
      <c r="K4045" t="str">
        <f>IF(employee[[#This Row],[LeaveOrNot]]=1, "Leave", "Active")</f>
        <v>Active</v>
      </c>
    </row>
    <row r="4046" spans="1:11" x14ac:dyDescent="0.25">
      <c r="A4046" t="str" cm="1">
        <f t="array" ref="A4046">"EMP" &amp; TEXT(ROW() - ROW(employee[#Headers]), "0000")</f>
        <v>EMP4045</v>
      </c>
      <c r="B4046" t="s">
        <v>9</v>
      </c>
      <c r="C4046">
        <v>2016</v>
      </c>
      <c r="D4046" t="s">
        <v>10</v>
      </c>
      <c r="E4046">
        <v>3</v>
      </c>
      <c r="F4046">
        <v>24</v>
      </c>
      <c r="G4046" t="s">
        <v>11</v>
      </c>
      <c r="H4046" t="s">
        <v>12</v>
      </c>
      <c r="I4046">
        <v>2</v>
      </c>
      <c r="J4046">
        <v>0</v>
      </c>
      <c r="K4046" t="str">
        <f>IF(employee[[#This Row],[LeaveOrNot]]=1, "Leave", "Active")</f>
        <v>Active</v>
      </c>
    </row>
    <row r="4047" spans="1:11" x14ac:dyDescent="0.25">
      <c r="A4047" t="str" cm="1">
        <f t="array" ref="A4047">"EMP" &amp; TEXT(ROW() - ROW(employee[#Headers]), "0000")</f>
        <v>EMP4046</v>
      </c>
      <c r="B4047" t="s">
        <v>9</v>
      </c>
      <c r="C4047">
        <v>2014</v>
      </c>
      <c r="D4047" t="s">
        <v>10</v>
      </c>
      <c r="E4047">
        <v>3</v>
      </c>
      <c r="F4047">
        <v>27</v>
      </c>
      <c r="G4047" t="s">
        <v>11</v>
      </c>
      <c r="H4047" t="s">
        <v>12</v>
      </c>
      <c r="I4047">
        <v>5</v>
      </c>
      <c r="J4047">
        <v>0</v>
      </c>
      <c r="K4047" t="str">
        <f>IF(employee[[#This Row],[LeaveOrNot]]=1, "Leave", "Active")</f>
        <v>Active</v>
      </c>
    </row>
    <row r="4048" spans="1:11" x14ac:dyDescent="0.25">
      <c r="A4048" t="str" cm="1">
        <f t="array" ref="A4048">"EMP" &amp; TEXT(ROW() - ROW(employee[#Headers]), "0000")</f>
        <v>EMP4047</v>
      </c>
      <c r="B4048" t="s">
        <v>9</v>
      </c>
      <c r="C4048">
        <v>2017</v>
      </c>
      <c r="D4048" t="s">
        <v>15</v>
      </c>
      <c r="E4048">
        <v>3</v>
      </c>
      <c r="F4048">
        <v>23</v>
      </c>
      <c r="G4048" t="s">
        <v>11</v>
      </c>
      <c r="H4048" t="s">
        <v>12</v>
      </c>
      <c r="I4048">
        <v>1</v>
      </c>
      <c r="J4048">
        <v>0</v>
      </c>
      <c r="K4048" t="str">
        <f>IF(employee[[#This Row],[LeaveOrNot]]=1, "Leave", "Active")</f>
        <v>Active</v>
      </c>
    </row>
    <row r="4049" spans="1:11" x14ac:dyDescent="0.25">
      <c r="A4049" t="str" cm="1">
        <f t="array" ref="A4049">"EMP" &amp; TEXT(ROW() - ROW(employee[#Headers]), "0000")</f>
        <v>EMP4048</v>
      </c>
      <c r="B4049" t="s">
        <v>9</v>
      </c>
      <c r="C4049">
        <v>2013</v>
      </c>
      <c r="D4049" t="s">
        <v>10</v>
      </c>
      <c r="E4049">
        <v>3</v>
      </c>
      <c r="F4049">
        <v>30</v>
      </c>
      <c r="G4049" t="s">
        <v>14</v>
      </c>
      <c r="H4049" t="s">
        <v>12</v>
      </c>
      <c r="I4049">
        <v>5</v>
      </c>
      <c r="J4049">
        <v>0</v>
      </c>
      <c r="K4049" t="str">
        <f>IF(employee[[#This Row],[LeaveOrNot]]=1, "Leave", "Active")</f>
        <v>Active</v>
      </c>
    </row>
    <row r="4050" spans="1:11" x14ac:dyDescent="0.25">
      <c r="A4050" t="str" cm="1">
        <f t="array" ref="A4050">"EMP" &amp; TEXT(ROW() - ROW(employee[#Headers]), "0000")</f>
        <v>EMP4049</v>
      </c>
      <c r="B4050" t="s">
        <v>9</v>
      </c>
      <c r="C4050">
        <v>2014</v>
      </c>
      <c r="D4050" t="s">
        <v>10</v>
      </c>
      <c r="E4050">
        <v>3</v>
      </c>
      <c r="F4050">
        <v>22</v>
      </c>
      <c r="G4050" t="s">
        <v>11</v>
      </c>
      <c r="H4050" t="s">
        <v>12</v>
      </c>
      <c r="I4050">
        <v>0</v>
      </c>
      <c r="J4050">
        <v>0</v>
      </c>
      <c r="K4050" t="str">
        <f>IF(employee[[#This Row],[LeaveOrNot]]=1, "Leave", "Active")</f>
        <v>Active</v>
      </c>
    </row>
    <row r="4051" spans="1:11" x14ac:dyDescent="0.25">
      <c r="A4051" t="str" cm="1">
        <f t="array" ref="A4051">"EMP" &amp; TEXT(ROW() - ROW(employee[#Headers]), "0000")</f>
        <v>EMP4050</v>
      </c>
      <c r="B4051" t="s">
        <v>9</v>
      </c>
      <c r="C4051">
        <v>2014</v>
      </c>
      <c r="D4051" t="s">
        <v>13</v>
      </c>
      <c r="E4051">
        <v>3</v>
      </c>
      <c r="F4051">
        <v>27</v>
      </c>
      <c r="G4051" t="s">
        <v>11</v>
      </c>
      <c r="H4051" t="s">
        <v>12</v>
      </c>
      <c r="I4051">
        <v>5</v>
      </c>
      <c r="J4051">
        <v>0</v>
      </c>
      <c r="K4051" t="str">
        <f>IF(employee[[#This Row],[LeaveOrNot]]=1, "Leave", "Active")</f>
        <v>Active</v>
      </c>
    </row>
    <row r="4052" spans="1:11" x14ac:dyDescent="0.25">
      <c r="A4052" t="str" cm="1">
        <f t="array" ref="A4052">"EMP" &amp; TEXT(ROW() - ROW(employee[#Headers]), "0000")</f>
        <v>EMP4051</v>
      </c>
      <c r="B4052" t="s">
        <v>16</v>
      </c>
      <c r="C4052">
        <v>2017</v>
      </c>
      <c r="D4052" t="s">
        <v>15</v>
      </c>
      <c r="E4052">
        <v>3</v>
      </c>
      <c r="F4052">
        <v>32</v>
      </c>
      <c r="G4052" t="s">
        <v>11</v>
      </c>
      <c r="H4052" t="s">
        <v>12</v>
      </c>
      <c r="I4052">
        <v>2</v>
      </c>
      <c r="J4052">
        <v>0</v>
      </c>
      <c r="K4052" t="str">
        <f>IF(employee[[#This Row],[LeaveOrNot]]=1, "Leave", "Active")</f>
        <v>Active</v>
      </c>
    </row>
    <row r="4053" spans="1:11" x14ac:dyDescent="0.25">
      <c r="A4053" t="str" cm="1">
        <f t="array" ref="A4053">"EMP" &amp; TEXT(ROW() - ROW(employee[#Headers]), "0000")</f>
        <v>EMP4052</v>
      </c>
      <c r="B4053" t="s">
        <v>16</v>
      </c>
      <c r="C4053">
        <v>2014</v>
      </c>
      <c r="D4053" t="s">
        <v>13</v>
      </c>
      <c r="E4053">
        <v>1</v>
      </c>
      <c r="F4053">
        <v>33</v>
      </c>
      <c r="G4053" t="s">
        <v>14</v>
      </c>
      <c r="H4053" t="s">
        <v>12</v>
      </c>
      <c r="I4053">
        <v>1</v>
      </c>
      <c r="J4053">
        <v>0</v>
      </c>
      <c r="K4053" t="str">
        <f>IF(employee[[#This Row],[LeaveOrNot]]=1, "Leave", "Active")</f>
        <v>Active</v>
      </c>
    </row>
    <row r="4054" spans="1:11" x14ac:dyDescent="0.25">
      <c r="A4054" t="str" cm="1">
        <f t="array" ref="A4054">"EMP" &amp; TEXT(ROW() - ROW(employee[#Headers]), "0000")</f>
        <v>EMP4053</v>
      </c>
      <c r="B4054" t="s">
        <v>16</v>
      </c>
      <c r="C4054">
        <v>2017</v>
      </c>
      <c r="D4054" t="s">
        <v>15</v>
      </c>
      <c r="E4054">
        <v>3</v>
      </c>
      <c r="F4054">
        <v>26</v>
      </c>
      <c r="G4054" t="s">
        <v>11</v>
      </c>
      <c r="H4054" t="s">
        <v>12</v>
      </c>
      <c r="I4054">
        <v>4</v>
      </c>
      <c r="J4054">
        <v>1</v>
      </c>
      <c r="K4054" t="str">
        <f>IF(employee[[#This Row],[LeaveOrNot]]=1, "Leave", "Active")</f>
        <v>Leave</v>
      </c>
    </row>
    <row r="4055" spans="1:11" x14ac:dyDescent="0.25">
      <c r="A4055" t="str" cm="1">
        <f t="array" ref="A4055">"EMP" &amp; TEXT(ROW() - ROW(employee[#Headers]), "0000")</f>
        <v>EMP4054</v>
      </c>
      <c r="B4055" t="s">
        <v>9</v>
      </c>
      <c r="C4055">
        <v>2013</v>
      </c>
      <c r="D4055" t="s">
        <v>13</v>
      </c>
      <c r="E4055">
        <v>3</v>
      </c>
      <c r="F4055">
        <v>25</v>
      </c>
      <c r="G4055" t="s">
        <v>14</v>
      </c>
      <c r="H4055" t="s">
        <v>17</v>
      </c>
      <c r="I4055">
        <v>3</v>
      </c>
      <c r="J4055">
        <v>1</v>
      </c>
      <c r="K4055" t="str">
        <f>IF(employee[[#This Row],[LeaveOrNot]]=1, "Leave", "Active")</f>
        <v>Leave</v>
      </c>
    </row>
    <row r="4056" spans="1:11" x14ac:dyDescent="0.25">
      <c r="A4056" t="str" cm="1">
        <f t="array" ref="A4056">"EMP" &amp; TEXT(ROW() - ROW(employee[#Headers]), "0000")</f>
        <v>EMP4055</v>
      </c>
      <c r="B4056" t="s">
        <v>16</v>
      </c>
      <c r="C4056">
        <v>2017</v>
      </c>
      <c r="D4056" t="s">
        <v>15</v>
      </c>
      <c r="E4056">
        <v>2</v>
      </c>
      <c r="F4056">
        <v>23</v>
      </c>
      <c r="G4056" t="s">
        <v>11</v>
      </c>
      <c r="H4056" t="s">
        <v>12</v>
      </c>
      <c r="I4056">
        <v>1</v>
      </c>
      <c r="J4056">
        <v>1</v>
      </c>
      <c r="K4056" t="str">
        <f>IF(employee[[#This Row],[LeaveOrNot]]=1, "Leave", "Active")</f>
        <v>Leave</v>
      </c>
    </row>
    <row r="4057" spans="1:11" x14ac:dyDescent="0.25">
      <c r="A4057" t="str" cm="1">
        <f t="array" ref="A4057">"EMP" &amp; TEXT(ROW() - ROW(employee[#Headers]), "0000")</f>
        <v>EMP4056</v>
      </c>
      <c r="B4057" t="s">
        <v>9</v>
      </c>
      <c r="C4057">
        <v>2012</v>
      </c>
      <c r="D4057" t="s">
        <v>13</v>
      </c>
      <c r="E4057">
        <v>3</v>
      </c>
      <c r="F4057">
        <v>24</v>
      </c>
      <c r="G4057" t="s">
        <v>11</v>
      </c>
      <c r="H4057" t="s">
        <v>12</v>
      </c>
      <c r="I4057">
        <v>2</v>
      </c>
      <c r="J4057">
        <v>0</v>
      </c>
      <c r="K4057" t="str">
        <f>IF(employee[[#This Row],[LeaveOrNot]]=1, "Leave", "Active")</f>
        <v>Active</v>
      </c>
    </row>
    <row r="4058" spans="1:11" x14ac:dyDescent="0.25">
      <c r="A4058" t="str" cm="1">
        <f t="array" ref="A4058">"EMP" &amp; TEXT(ROW() - ROW(employee[#Headers]), "0000")</f>
        <v>EMP4057</v>
      </c>
      <c r="B4058" t="s">
        <v>9</v>
      </c>
      <c r="C4058">
        <v>2014</v>
      </c>
      <c r="D4058" t="s">
        <v>10</v>
      </c>
      <c r="E4058">
        <v>3</v>
      </c>
      <c r="F4058">
        <v>33</v>
      </c>
      <c r="G4058" t="s">
        <v>11</v>
      </c>
      <c r="H4058" t="s">
        <v>12</v>
      </c>
      <c r="I4058">
        <v>5</v>
      </c>
      <c r="J4058">
        <v>0</v>
      </c>
      <c r="K4058" t="str">
        <f>IF(employee[[#This Row],[LeaveOrNot]]=1, "Leave", "Active")</f>
        <v>Active</v>
      </c>
    </row>
    <row r="4059" spans="1:11" x14ac:dyDescent="0.25">
      <c r="A4059" t="str" cm="1">
        <f t="array" ref="A4059">"EMP" &amp; TEXT(ROW() - ROW(employee[#Headers]), "0000")</f>
        <v>EMP4058</v>
      </c>
      <c r="B4059" t="s">
        <v>16</v>
      </c>
      <c r="C4059">
        <v>2018</v>
      </c>
      <c r="D4059" t="s">
        <v>10</v>
      </c>
      <c r="E4059">
        <v>3</v>
      </c>
      <c r="F4059">
        <v>30</v>
      </c>
      <c r="G4059" t="s">
        <v>11</v>
      </c>
      <c r="H4059" t="s">
        <v>17</v>
      </c>
      <c r="I4059">
        <v>2</v>
      </c>
      <c r="J4059">
        <v>1</v>
      </c>
      <c r="K4059" t="str">
        <f>IF(employee[[#This Row],[LeaveOrNot]]=1, "Leave", "Active")</f>
        <v>Leave</v>
      </c>
    </row>
    <row r="4060" spans="1:11" x14ac:dyDescent="0.25">
      <c r="A4060" t="str" cm="1">
        <f t="array" ref="A4060">"EMP" &amp; TEXT(ROW() - ROW(employee[#Headers]), "0000")</f>
        <v>EMP4059</v>
      </c>
      <c r="B4060" t="s">
        <v>16</v>
      </c>
      <c r="C4060">
        <v>2017</v>
      </c>
      <c r="D4060" t="s">
        <v>15</v>
      </c>
      <c r="E4060">
        <v>2</v>
      </c>
      <c r="F4060">
        <v>27</v>
      </c>
      <c r="G4060" t="s">
        <v>14</v>
      </c>
      <c r="H4060" t="s">
        <v>12</v>
      </c>
      <c r="I4060">
        <v>5</v>
      </c>
      <c r="J4060">
        <v>0</v>
      </c>
      <c r="K4060" t="str">
        <f>IF(employee[[#This Row],[LeaveOrNot]]=1, "Leave", "Active")</f>
        <v>Active</v>
      </c>
    </row>
    <row r="4061" spans="1:11" x14ac:dyDescent="0.25">
      <c r="A4061" t="str" cm="1">
        <f t="array" ref="A4061">"EMP" &amp; TEXT(ROW() - ROW(employee[#Headers]), "0000")</f>
        <v>EMP4060</v>
      </c>
      <c r="B4061" t="s">
        <v>9</v>
      </c>
      <c r="C4061">
        <v>2012</v>
      </c>
      <c r="D4061" t="s">
        <v>13</v>
      </c>
      <c r="E4061">
        <v>2</v>
      </c>
      <c r="F4061">
        <v>31</v>
      </c>
      <c r="G4061" t="s">
        <v>14</v>
      </c>
      <c r="H4061" t="s">
        <v>12</v>
      </c>
      <c r="I4061">
        <v>5</v>
      </c>
      <c r="J4061">
        <v>1</v>
      </c>
      <c r="K4061" t="str">
        <f>IF(employee[[#This Row],[LeaveOrNot]]=1, "Leave", "Active")</f>
        <v>Leave</v>
      </c>
    </row>
    <row r="4062" spans="1:11" x14ac:dyDescent="0.25">
      <c r="A4062" t="str" cm="1">
        <f t="array" ref="A4062">"EMP" &amp; TEXT(ROW() - ROW(employee[#Headers]), "0000")</f>
        <v>EMP4061</v>
      </c>
      <c r="B4062" t="s">
        <v>16</v>
      </c>
      <c r="C4062">
        <v>2018</v>
      </c>
      <c r="D4062" t="s">
        <v>15</v>
      </c>
      <c r="E4062">
        <v>3</v>
      </c>
      <c r="F4062">
        <v>23</v>
      </c>
      <c r="G4062" t="s">
        <v>14</v>
      </c>
      <c r="H4062" t="s">
        <v>12</v>
      </c>
      <c r="I4062">
        <v>1</v>
      </c>
      <c r="J4062">
        <v>1</v>
      </c>
      <c r="K4062" t="str">
        <f>IF(employee[[#This Row],[LeaveOrNot]]=1, "Leave", "Active")</f>
        <v>Leave</v>
      </c>
    </row>
    <row r="4063" spans="1:11" x14ac:dyDescent="0.25">
      <c r="A4063" t="str" cm="1">
        <f t="array" ref="A4063">"EMP" &amp; TEXT(ROW() - ROW(employee[#Headers]), "0000")</f>
        <v>EMP4062</v>
      </c>
      <c r="B4063" t="s">
        <v>9</v>
      </c>
      <c r="C4063">
        <v>2015</v>
      </c>
      <c r="D4063" t="s">
        <v>10</v>
      </c>
      <c r="E4063">
        <v>3</v>
      </c>
      <c r="F4063">
        <v>30</v>
      </c>
      <c r="G4063" t="s">
        <v>11</v>
      </c>
      <c r="H4063" t="s">
        <v>12</v>
      </c>
      <c r="I4063">
        <v>2</v>
      </c>
      <c r="J4063">
        <v>0</v>
      </c>
      <c r="K4063" t="str">
        <f>IF(employee[[#This Row],[LeaveOrNot]]=1, "Leave", "Active")</f>
        <v>Active</v>
      </c>
    </row>
    <row r="4064" spans="1:11" x14ac:dyDescent="0.25">
      <c r="A4064" t="str" cm="1">
        <f t="array" ref="A4064">"EMP" &amp; TEXT(ROW() - ROW(employee[#Headers]), "0000")</f>
        <v>EMP4063</v>
      </c>
      <c r="B4064" t="s">
        <v>9</v>
      </c>
      <c r="C4064">
        <v>2015</v>
      </c>
      <c r="D4064" t="s">
        <v>13</v>
      </c>
      <c r="E4064">
        <v>2</v>
      </c>
      <c r="F4064">
        <v>32</v>
      </c>
      <c r="G4064" t="s">
        <v>14</v>
      </c>
      <c r="H4064" t="s">
        <v>12</v>
      </c>
      <c r="I4064">
        <v>2</v>
      </c>
      <c r="J4064">
        <v>1</v>
      </c>
      <c r="K4064" t="str">
        <f>IF(employee[[#This Row],[LeaveOrNot]]=1, "Leave", "Active")</f>
        <v>Leave</v>
      </c>
    </row>
    <row r="4065" spans="1:11" x14ac:dyDescent="0.25">
      <c r="A4065" t="str" cm="1">
        <f t="array" ref="A4065">"EMP" &amp; TEXT(ROW() - ROW(employee[#Headers]), "0000")</f>
        <v>EMP4064</v>
      </c>
      <c r="B4065" t="s">
        <v>9</v>
      </c>
      <c r="C4065">
        <v>2013</v>
      </c>
      <c r="D4065" t="s">
        <v>15</v>
      </c>
      <c r="E4065">
        <v>3</v>
      </c>
      <c r="F4065">
        <v>26</v>
      </c>
      <c r="G4065" t="s">
        <v>14</v>
      </c>
      <c r="H4065" t="s">
        <v>17</v>
      </c>
      <c r="I4065">
        <v>4</v>
      </c>
      <c r="J4065">
        <v>0</v>
      </c>
      <c r="K4065" t="str">
        <f>IF(employee[[#This Row],[LeaveOrNot]]=1, "Leave", "Active")</f>
        <v>Active</v>
      </c>
    </row>
    <row r="4066" spans="1:11" x14ac:dyDescent="0.25">
      <c r="A4066" t="str" cm="1">
        <f t="array" ref="A4066">"EMP" &amp; TEXT(ROW() - ROW(employee[#Headers]), "0000")</f>
        <v>EMP4065</v>
      </c>
      <c r="B4066" t="s">
        <v>16</v>
      </c>
      <c r="C4066">
        <v>2017</v>
      </c>
      <c r="D4066" t="s">
        <v>15</v>
      </c>
      <c r="E4066">
        <v>2</v>
      </c>
      <c r="F4066">
        <v>35</v>
      </c>
      <c r="G4066" t="s">
        <v>11</v>
      </c>
      <c r="H4066" t="s">
        <v>12</v>
      </c>
      <c r="I4066">
        <v>2</v>
      </c>
      <c r="J4066">
        <v>0</v>
      </c>
      <c r="K4066" t="str">
        <f>IF(employee[[#This Row],[LeaveOrNot]]=1, "Leave", "Active")</f>
        <v>Active</v>
      </c>
    </row>
    <row r="4067" spans="1:11" x14ac:dyDescent="0.25">
      <c r="A4067" t="str" cm="1">
        <f t="array" ref="A4067">"EMP" &amp; TEXT(ROW() - ROW(employee[#Headers]), "0000")</f>
        <v>EMP4066</v>
      </c>
      <c r="B4067" t="s">
        <v>9</v>
      </c>
      <c r="C4067">
        <v>2016</v>
      </c>
      <c r="D4067" t="s">
        <v>10</v>
      </c>
      <c r="E4067">
        <v>1</v>
      </c>
      <c r="F4067">
        <v>30</v>
      </c>
      <c r="G4067" t="s">
        <v>11</v>
      </c>
      <c r="H4067" t="s">
        <v>12</v>
      </c>
      <c r="I4067">
        <v>4</v>
      </c>
      <c r="J4067">
        <v>1</v>
      </c>
      <c r="K4067" t="str">
        <f>IF(employee[[#This Row],[LeaveOrNot]]=1, "Leave", "Active")</f>
        <v>Leave</v>
      </c>
    </row>
    <row r="4068" spans="1:11" x14ac:dyDescent="0.25">
      <c r="A4068" t="str" cm="1">
        <f t="array" ref="A4068">"EMP" &amp; TEXT(ROW() - ROW(employee[#Headers]), "0000")</f>
        <v>EMP4067</v>
      </c>
      <c r="B4068" t="s">
        <v>9</v>
      </c>
      <c r="C4068">
        <v>2012</v>
      </c>
      <c r="D4068" t="s">
        <v>10</v>
      </c>
      <c r="E4068">
        <v>3</v>
      </c>
      <c r="F4068">
        <v>37</v>
      </c>
      <c r="G4068" t="s">
        <v>11</v>
      </c>
      <c r="H4068" t="s">
        <v>12</v>
      </c>
      <c r="I4068">
        <v>4</v>
      </c>
      <c r="J4068">
        <v>1</v>
      </c>
      <c r="K4068" t="str">
        <f>IF(employee[[#This Row],[LeaveOrNot]]=1, "Leave", "Active")</f>
        <v>Leave</v>
      </c>
    </row>
    <row r="4069" spans="1:11" x14ac:dyDescent="0.25">
      <c r="A4069" t="str" cm="1">
        <f t="array" ref="A4069">"EMP" &amp; TEXT(ROW() - ROW(employee[#Headers]), "0000")</f>
        <v>EMP4068</v>
      </c>
      <c r="B4069" t="s">
        <v>9</v>
      </c>
      <c r="C4069">
        <v>2017</v>
      </c>
      <c r="D4069" t="s">
        <v>10</v>
      </c>
      <c r="E4069">
        <v>1</v>
      </c>
      <c r="F4069">
        <v>34</v>
      </c>
      <c r="G4069" t="s">
        <v>11</v>
      </c>
      <c r="H4069" t="s">
        <v>17</v>
      </c>
      <c r="I4069">
        <v>0</v>
      </c>
      <c r="J4069">
        <v>0</v>
      </c>
      <c r="K4069" t="str">
        <f>IF(employee[[#This Row],[LeaveOrNot]]=1, "Leave", "Active")</f>
        <v>Active</v>
      </c>
    </row>
    <row r="4070" spans="1:11" x14ac:dyDescent="0.25">
      <c r="A4070" t="str" cm="1">
        <f t="array" ref="A4070">"EMP" &amp; TEXT(ROW() - ROW(employee[#Headers]), "0000")</f>
        <v>EMP4069</v>
      </c>
      <c r="B4070" t="s">
        <v>9</v>
      </c>
      <c r="C4070">
        <v>2012</v>
      </c>
      <c r="D4070" t="s">
        <v>10</v>
      </c>
      <c r="E4070">
        <v>3</v>
      </c>
      <c r="F4070">
        <v>38</v>
      </c>
      <c r="G4070" t="s">
        <v>14</v>
      </c>
      <c r="H4070" t="s">
        <v>12</v>
      </c>
      <c r="I4070">
        <v>0</v>
      </c>
      <c r="J4070">
        <v>0</v>
      </c>
      <c r="K4070" t="str">
        <f>IF(employee[[#This Row],[LeaveOrNot]]=1, "Leave", "Active")</f>
        <v>Active</v>
      </c>
    </row>
    <row r="4071" spans="1:11" x14ac:dyDescent="0.25">
      <c r="A4071" t="str" cm="1">
        <f t="array" ref="A4071">"EMP" &amp; TEXT(ROW() - ROW(employee[#Headers]), "0000")</f>
        <v>EMP4070</v>
      </c>
      <c r="B4071" t="s">
        <v>16</v>
      </c>
      <c r="C4071">
        <v>2013</v>
      </c>
      <c r="D4071" t="s">
        <v>15</v>
      </c>
      <c r="E4071">
        <v>2</v>
      </c>
      <c r="F4071">
        <v>22</v>
      </c>
      <c r="G4071" t="s">
        <v>11</v>
      </c>
      <c r="H4071" t="s">
        <v>17</v>
      </c>
      <c r="I4071">
        <v>0</v>
      </c>
      <c r="J4071">
        <v>1</v>
      </c>
      <c r="K4071" t="str">
        <f>IF(employee[[#This Row],[LeaveOrNot]]=1, "Leave", "Active")</f>
        <v>Leave</v>
      </c>
    </row>
    <row r="4072" spans="1:11" x14ac:dyDescent="0.25">
      <c r="A4072" t="str" cm="1">
        <f t="array" ref="A4072">"EMP" &amp; TEXT(ROW() - ROW(employee[#Headers]), "0000")</f>
        <v>EMP4071</v>
      </c>
      <c r="B4072" t="s">
        <v>9</v>
      </c>
      <c r="C4072">
        <v>2015</v>
      </c>
      <c r="D4072" t="s">
        <v>13</v>
      </c>
      <c r="E4072">
        <v>1</v>
      </c>
      <c r="F4072">
        <v>22</v>
      </c>
      <c r="G4072" t="s">
        <v>14</v>
      </c>
      <c r="H4072" t="s">
        <v>12</v>
      </c>
      <c r="I4072">
        <v>0</v>
      </c>
      <c r="J4072">
        <v>1</v>
      </c>
      <c r="K4072" t="str">
        <f>IF(employee[[#This Row],[LeaveOrNot]]=1, "Leave", "Active")</f>
        <v>Leave</v>
      </c>
    </row>
    <row r="4073" spans="1:11" x14ac:dyDescent="0.25">
      <c r="A4073" t="str" cm="1">
        <f t="array" ref="A4073">"EMP" &amp; TEXT(ROW() - ROW(employee[#Headers]), "0000")</f>
        <v>EMP4072</v>
      </c>
      <c r="B4073" t="s">
        <v>16</v>
      </c>
      <c r="C4073">
        <v>2015</v>
      </c>
      <c r="D4073" t="s">
        <v>13</v>
      </c>
      <c r="E4073">
        <v>2</v>
      </c>
      <c r="F4073">
        <v>33</v>
      </c>
      <c r="G4073" t="s">
        <v>14</v>
      </c>
      <c r="H4073" t="s">
        <v>12</v>
      </c>
      <c r="I4073">
        <v>2</v>
      </c>
      <c r="J4073">
        <v>1</v>
      </c>
      <c r="K4073" t="str">
        <f>IF(employee[[#This Row],[LeaveOrNot]]=1, "Leave", "Active")</f>
        <v>Leave</v>
      </c>
    </row>
    <row r="4074" spans="1:11" x14ac:dyDescent="0.25">
      <c r="A4074" t="str" cm="1">
        <f t="array" ref="A4074">"EMP" &amp; TEXT(ROW() - ROW(employee[#Headers]), "0000")</f>
        <v>EMP4073</v>
      </c>
      <c r="B4074" t="s">
        <v>9</v>
      </c>
      <c r="C4074">
        <v>2015</v>
      </c>
      <c r="D4074" t="s">
        <v>10</v>
      </c>
      <c r="E4074">
        <v>3</v>
      </c>
      <c r="F4074">
        <v>32</v>
      </c>
      <c r="G4074" t="s">
        <v>11</v>
      </c>
      <c r="H4074" t="s">
        <v>12</v>
      </c>
      <c r="I4074">
        <v>1</v>
      </c>
      <c r="J4074">
        <v>0</v>
      </c>
      <c r="K4074" t="str">
        <f>IF(employee[[#This Row],[LeaveOrNot]]=1, "Leave", "Active")</f>
        <v>Active</v>
      </c>
    </row>
    <row r="4075" spans="1:11" x14ac:dyDescent="0.25">
      <c r="A4075" t="str" cm="1">
        <f t="array" ref="A4075">"EMP" &amp; TEXT(ROW() - ROW(employee[#Headers]), "0000")</f>
        <v>EMP4074</v>
      </c>
      <c r="B4075" t="s">
        <v>16</v>
      </c>
      <c r="C4075">
        <v>2015</v>
      </c>
      <c r="D4075" t="s">
        <v>13</v>
      </c>
      <c r="E4075">
        <v>2</v>
      </c>
      <c r="F4075">
        <v>34</v>
      </c>
      <c r="G4075" t="s">
        <v>14</v>
      </c>
      <c r="H4075" t="s">
        <v>12</v>
      </c>
      <c r="I4075">
        <v>2</v>
      </c>
      <c r="J4075">
        <v>0</v>
      </c>
      <c r="K4075" t="str">
        <f>IF(employee[[#This Row],[LeaveOrNot]]=1, "Leave", "Active")</f>
        <v>Active</v>
      </c>
    </row>
    <row r="4076" spans="1:11" x14ac:dyDescent="0.25">
      <c r="A4076" t="str" cm="1">
        <f t="array" ref="A4076">"EMP" &amp; TEXT(ROW() - ROW(employee[#Headers]), "0000")</f>
        <v>EMP4075</v>
      </c>
      <c r="B4076" t="s">
        <v>9</v>
      </c>
      <c r="C4076">
        <v>2017</v>
      </c>
      <c r="D4076" t="s">
        <v>10</v>
      </c>
      <c r="E4076">
        <v>3</v>
      </c>
      <c r="F4076">
        <v>36</v>
      </c>
      <c r="G4076" t="s">
        <v>14</v>
      </c>
      <c r="H4076" t="s">
        <v>12</v>
      </c>
      <c r="I4076">
        <v>1</v>
      </c>
      <c r="J4076">
        <v>0</v>
      </c>
      <c r="K4076" t="str">
        <f>IF(employee[[#This Row],[LeaveOrNot]]=1, "Leave", "Active")</f>
        <v>Active</v>
      </c>
    </row>
    <row r="4077" spans="1:11" x14ac:dyDescent="0.25">
      <c r="A4077" t="str" cm="1">
        <f t="array" ref="A4077">"EMP" &amp; TEXT(ROW() - ROW(employee[#Headers]), "0000")</f>
        <v>EMP4076</v>
      </c>
      <c r="B4077" t="s">
        <v>9</v>
      </c>
      <c r="C4077">
        <v>2015</v>
      </c>
      <c r="D4077" t="s">
        <v>10</v>
      </c>
      <c r="E4077">
        <v>3</v>
      </c>
      <c r="F4077">
        <v>32</v>
      </c>
      <c r="G4077" t="s">
        <v>11</v>
      </c>
      <c r="H4077" t="s">
        <v>12</v>
      </c>
      <c r="I4077">
        <v>1</v>
      </c>
      <c r="J4077">
        <v>0</v>
      </c>
      <c r="K4077" t="str">
        <f>IF(employee[[#This Row],[LeaveOrNot]]=1, "Leave", "Active")</f>
        <v>Active</v>
      </c>
    </row>
    <row r="4078" spans="1:11" x14ac:dyDescent="0.25">
      <c r="A4078" t="str" cm="1">
        <f t="array" ref="A4078">"EMP" &amp; TEXT(ROW() - ROW(employee[#Headers]), "0000")</f>
        <v>EMP4077</v>
      </c>
      <c r="B4078" t="s">
        <v>9</v>
      </c>
      <c r="C4078">
        <v>2017</v>
      </c>
      <c r="D4078" t="s">
        <v>10</v>
      </c>
      <c r="E4078">
        <v>3</v>
      </c>
      <c r="F4078">
        <v>28</v>
      </c>
      <c r="G4078" t="s">
        <v>11</v>
      </c>
      <c r="H4078" t="s">
        <v>17</v>
      </c>
      <c r="I4078">
        <v>3</v>
      </c>
      <c r="J4078">
        <v>0</v>
      </c>
      <c r="K4078" t="str">
        <f>IF(employee[[#This Row],[LeaveOrNot]]=1, "Leave", "Active")</f>
        <v>Active</v>
      </c>
    </row>
    <row r="4079" spans="1:11" x14ac:dyDescent="0.25">
      <c r="A4079" t="str" cm="1">
        <f t="array" ref="A4079">"EMP" &amp; TEXT(ROW() - ROW(employee[#Headers]), "0000")</f>
        <v>EMP4078</v>
      </c>
      <c r="B4079" t="s">
        <v>9</v>
      </c>
      <c r="C4079">
        <v>2017</v>
      </c>
      <c r="D4079" t="s">
        <v>15</v>
      </c>
      <c r="E4079">
        <v>2</v>
      </c>
      <c r="F4079">
        <v>26</v>
      </c>
      <c r="G4079" t="s">
        <v>14</v>
      </c>
      <c r="H4079" t="s">
        <v>12</v>
      </c>
      <c r="I4079">
        <v>4</v>
      </c>
      <c r="J4079">
        <v>0</v>
      </c>
      <c r="K4079" t="str">
        <f>IF(employee[[#This Row],[LeaveOrNot]]=1, "Leave", "Active")</f>
        <v>Active</v>
      </c>
    </row>
    <row r="4080" spans="1:11" x14ac:dyDescent="0.25">
      <c r="A4080" t="str" cm="1">
        <f t="array" ref="A4080">"EMP" &amp; TEXT(ROW() - ROW(employee[#Headers]), "0000")</f>
        <v>EMP4079</v>
      </c>
      <c r="B4080" t="s">
        <v>9</v>
      </c>
      <c r="C4080">
        <v>2013</v>
      </c>
      <c r="D4080" t="s">
        <v>13</v>
      </c>
      <c r="E4080">
        <v>3</v>
      </c>
      <c r="F4080">
        <v>35</v>
      </c>
      <c r="G4080" t="s">
        <v>11</v>
      </c>
      <c r="H4080" t="s">
        <v>12</v>
      </c>
      <c r="I4080">
        <v>1</v>
      </c>
      <c r="J4080">
        <v>0</v>
      </c>
      <c r="K4080" t="str">
        <f>IF(employee[[#This Row],[LeaveOrNot]]=1, "Leave", "Active")</f>
        <v>Active</v>
      </c>
    </row>
    <row r="4081" spans="1:11" x14ac:dyDescent="0.25">
      <c r="A4081" t="str" cm="1">
        <f t="array" ref="A4081">"EMP" &amp; TEXT(ROW() - ROW(employee[#Headers]), "0000")</f>
        <v>EMP4080</v>
      </c>
      <c r="B4081" t="s">
        <v>9</v>
      </c>
      <c r="C4081">
        <v>2014</v>
      </c>
      <c r="D4081" t="s">
        <v>13</v>
      </c>
      <c r="E4081">
        <v>3</v>
      </c>
      <c r="F4081">
        <v>33</v>
      </c>
      <c r="G4081" t="s">
        <v>11</v>
      </c>
      <c r="H4081" t="s">
        <v>12</v>
      </c>
      <c r="I4081">
        <v>4</v>
      </c>
      <c r="J4081">
        <v>0</v>
      </c>
      <c r="K4081" t="str">
        <f>IF(employee[[#This Row],[LeaveOrNot]]=1, "Leave", "Active")</f>
        <v>Active</v>
      </c>
    </row>
    <row r="4082" spans="1:11" x14ac:dyDescent="0.25">
      <c r="A4082" t="str" cm="1">
        <f t="array" ref="A4082">"EMP" &amp; TEXT(ROW() - ROW(employee[#Headers]), "0000")</f>
        <v>EMP4081</v>
      </c>
      <c r="B4082" t="s">
        <v>16</v>
      </c>
      <c r="C4082">
        <v>2013</v>
      </c>
      <c r="D4082" t="s">
        <v>13</v>
      </c>
      <c r="E4082">
        <v>3</v>
      </c>
      <c r="F4082">
        <v>22</v>
      </c>
      <c r="G4082" t="s">
        <v>14</v>
      </c>
      <c r="H4082" t="s">
        <v>17</v>
      </c>
      <c r="I4082">
        <v>0</v>
      </c>
      <c r="J4082">
        <v>1</v>
      </c>
      <c r="K4082" t="str">
        <f>IF(employee[[#This Row],[LeaveOrNot]]=1, "Leave", "Active")</f>
        <v>Leave</v>
      </c>
    </row>
    <row r="4083" spans="1:11" x14ac:dyDescent="0.25">
      <c r="A4083" t="str" cm="1">
        <f t="array" ref="A4083">"EMP" &amp; TEXT(ROW() - ROW(employee[#Headers]), "0000")</f>
        <v>EMP4082</v>
      </c>
      <c r="B4083" t="s">
        <v>9</v>
      </c>
      <c r="C4083">
        <v>2014</v>
      </c>
      <c r="D4083" t="s">
        <v>13</v>
      </c>
      <c r="E4083">
        <v>3</v>
      </c>
      <c r="F4083">
        <v>27</v>
      </c>
      <c r="G4083" t="s">
        <v>11</v>
      </c>
      <c r="H4083" t="s">
        <v>12</v>
      </c>
      <c r="I4083">
        <v>5</v>
      </c>
      <c r="J4083">
        <v>1</v>
      </c>
      <c r="K4083" t="str">
        <f>IF(employee[[#This Row],[LeaveOrNot]]=1, "Leave", "Active")</f>
        <v>Leave</v>
      </c>
    </row>
    <row r="4084" spans="1:11" x14ac:dyDescent="0.25">
      <c r="A4084" t="str" cm="1">
        <f t="array" ref="A4084">"EMP" &amp; TEXT(ROW() - ROW(employee[#Headers]), "0000")</f>
        <v>EMP4083</v>
      </c>
      <c r="B4084" t="s">
        <v>16</v>
      </c>
      <c r="C4084">
        <v>2018</v>
      </c>
      <c r="D4084" t="s">
        <v>15</v>
      </c>
      <c r="E4084">
        <v>3</v>
      </c>
      <c r="F4084">
        <v>23</v>
      </c>
      <c r="G4084" t="s">
        <v>14</v>
      </c>
      <c r="H4084" t="s">
        <v>12</v>
      </c>
      <c r="I4084">
        <v>1</v>
      </c>
      <c r="J4084">
        <v>1</v>
      </c>
      <c r="K4084" t="str">
        <f>IF(employee[[#This Row],[LeaveOrNot]]=1, "Leave", "Active")</f>
        <v>Leave</v>
      </c>
    </row>
    <row r="4085" spans="1:11" x14ac:dyDescent="0.25">
      <c r="A4085" t="str" cm="1">
        <f t="array" ref="A4085">"EMP" &amp; TEXT(ROW() - ROW(employee[#Headers]), "0000")</f>
        <v>EMP4084</v>
      </c>
      <c r="B4085" t="s">
        <v>9</v>
      </c>
      <c r="C4085">
        <v>2013</v>
      </c>
      <c r="D4085" t="s">
        <v>10</v>
      </c>
      <c r="E4085">
        <v>3</v>
      </c>
      <c r="F4085">
        <v>34</v>
      </c>
      <c r="G4085" t="s">
        <v>14</v>
      </c>
      <c r="H4085" t="s">
        <v>17</v>
      </c>
      <c r="I4085">
        <v>2</v>
      </c>
      <c r="J4085">
        <v>0</v>
      </c>
      <c r="K4085" t="str">
        <f>IF(employee[[#This Row],[LeaveOrNot]]=1, "Leave", "Active")</f>
        <v>Active</v>
      </c>
    </row>
    <row r="4086" spans="1:11" x14ac:dyDescent="0.25">
      <c r="A4086" t="str" cm="1">
        <f t="array" ref="A4086">"EMP" &amp; TEXT(ROW() - ROW(employee[#Headers]), "0000")</f>
        <v>EMP4085</v>
      </c>
      <c r="B4086" t="s">
        <v>16</v>
      </c>
      <c r="C4086">
        <v>2017</v>
      </c>
      <c r="D4086" t="s">
        <v>13</v>
      </c>
      <c r="E4086">
        <v>2</v>
      </c>
      <c r="F4086">
        <v>23</v>
      </c>
      <c r="G4086" t="s">
        <v>11</v>
      </c>
      <c r="H4086" t="s">
        <v>12</v>
      </c>
      <c r="I4086">
        <v>1</v>
      </c>
      <c r="J4086">
        <v>1</v>
      </c>
      <c r="K4086" t="str">
        <f>IF(employee[[#This Row],[LeaveOrNot]]=1, "Leave", "Active")</f>
        <v>Leave</v>
      </c>
    </row>
    <row r="4087" spans="1:11" x14ac:dyDescent="0.25">
      <c r="A4087" t="str" cm="1">
        <f t="array" ref="A4087">"EMP" &amp; TEXT(ROW() - ROW(employee[#Headers]), "0000")</f>
        <v>EMP4086</v>
      </c>
      <c r="B4087" t="s">
        <v>9</v>
      </c>
      <c r="C4087">
        <v>2012</v>
      </c>
      <c r="D4087" t="s">
        <v>13</v>
      </c>
      <c r="E4087">
        <v>3</v>
      </c>
      <c r="F4087">
        <v>36</v>
      </c>
      <c r="G4087" t="s">
        <v>11</v>
      </c>
      <c r="H4087" t="s">
        <v>12</v>
      </c>
      <c r="I4087">
        <v>4</v>
      </c>
      <c r="J4087">
        <v>0</v>
      </c>
      <c r="K4087" t="str">
        <f>IF(employee[[#This Row],[LeaveOrNot]]=1, "Leave", "Active")</f>
        <v>Active</v>
      </c>
    </row>
    <row r="4088" spans="1:11" x14ac:dyDescent="0.25">
      <c r="A4088" t="str" cm="1">
        <f t="array" ref="A4088">"EMP" &amp; TEXT(ROW() - ROW(employee[#Headers]), "0000")</f>
        <v>EMP4087</v>
      </c>
      <c r="B4088" t="s">
        <v>18</v>
      </c>
      <c r="C4088">
        <v>2018</v>
      </c>
      <c r="D4088" t="s">
        <v>15</v>
      </c>
      <c r="E4088">
        <v>3</v>
      </c>
      <c r="F4088">
        <v>28</v>
      </c>
      <c r="G4088" t="s">
        <v>11</v>
      </c>
      <c r="H4088" t="s">
        <v>12</v>
      </c>
      <c r="I4088">
        <v>4</v>
      </c>
      <c r="J4088">
        <v>1</v>
      </c>
      <c r="K4088" t="str">
        <f>IF(employee[[#This Row],[LeaveOrNot]]=1, "Leave", "Active")</f>
        <v>Leave</v>
      </c>
    </row>
    <row r="4089" spans="1:11" x14ac:dyDescent="0.25">
      <c r="A4089" t="str" cm="1">
        <f t="array" ref="A4089">"EMP" &amp; TEXT(ROW() - ROW(employee[#Headers]), "0000")</f>
        <v>EMP4088</v>
      </c>
      <c r="B4089" t="s">
        <v>18</v>
      </c>
      <c r="C4089">
        <v>2013</v>
      </c>
      <c r="D4089" t="s">
        <v>10</v>
      </c>
      <c r="E4089">
        <v>3</v>
      </c>
      <c r="F4089">
        <v>28</v>
      </c>
      <c r="G4089" t="s">
        <v>11</v>
      </c>
      <c r="H4089" t="s">
        <v>12</v>
      </c>
      <c r="I4089">
        <v>4</v>
      </c>
      <c r="J4089">
        <v>0</v>
      </c>
      <c r="K4089" t="str">
        <f>IF(employee[[#This Row],[LeaveOrNot]]=1, "Leave", "Active")</f>
        <v>Active</v>
      </c>
    </row>
    <row r="4090" spans="1:11" x14ac:dyDescent="0.25">
      <c r="A4090" t="str" cm="1">
        <f t="array" ref="A4090">"EMP" &amp; TEXT(ROW() - ROW(employee[#Headers]), "0000")</f>
        <v>EMP4089</v>
      </c>
      <c r="B4090" t="s">
        <v>9</v>
      </c>
      <c r="C4090">
        <v>2016</v>
      </c>
      <c r="D4090" t="s">
        <v>10</v>
      </c>
      <c r="E4090">
        <v>3</v>
      </c>
      <c r="F4090">
        <v>33</v>
      </c>
      <c r="G4090" t="s">
        <v>14</v>
      </c>
      <c r="H4090" t="s">
        <v>12</v>
      </c>
      <c r="I4090">
        <v>4</v>
      </c>
      <c r="J4090">
        <v>0</v>
      </c>
      <c r="K4090" t="str">
        <f>IF(employee[[#This Row],[LeaveOrNot]]=1, "Leave", "Active")</f>
        <v>Active</v>
      </c>
    </row>
    <row r="4091" spans="1:11" x14ac:dyDescent="0.25">
      <c r="A4091" t="str" cm="1">
        <f t="array" ref="A4091">"EMP" &amp; TEXT(ROW() - ROW(employee[#Headers]), "0000")</f>
        <v>EMP4090</v>
      </c>
      <c r="B4091" t="s">
        <v>9</v>
      </c>
      <c r="C4091">
        <v>2013</v>
      </c>
      <c r="D4091" t="s">
        <v>10</v>
      </c>
      <c r="E4091">
        <v>3</v>
      </c>
      <c r="F4091">
        <v>39</v>
      </c>
      <c r="G4091" t="s">
        <v>11</v>
      </c>
      <c r="H4091" t="s">
        <v>12</v>
      </c>
      <c r="I4091">
        <v>3</v>
      </c>
      <c r="J4091">
        <v>0</v>
      </c>
      <c r="K4091" t="str">
        <f>IF(employee[[#This Row],[LeaveOrNot]]=1, "Leave", "Active")</f>
        <v>Active</v>
      </c>
    </row>
    <row r="4092" spans="1:11" x14ac:dyDescent="0.25">
      <c r="A4092" t="str" cm="1">
        <f t="array" ref="A4092">"EMP" &amp; TEXT(ROW() - ROW(employee[#Headers]), "0000")</f>
        <v>EMP4091</v>
      </c>
      <c r="B4092" t="s">
        <v>9</v>
      </c>
      <c r="C4092">
        <v>2015</v>
      </c>
      <c r="D4092" t="s">
        <v>15</v>
      </c>
      <c r="E4092">
        <v>3</v>
      </c>
      <c r="F4092">
        <v>25</v>
      </c>
      <c r="G4092" t="s">
        <v>14</v>
      </c>
      <c r="H4092" t="s">
        <v>17</v>
      </c>
      <c r="I4092">
        <v>3</v>
      </c>
      <c r="J4092">
        <v>0</v>
      </c>
      <c r="K4092" t="str">
        <f>IF(employee[[#This Row],[LeaveOrNot]]=1, "Leave", "Active")</f>
        <v>Active</v>
      </c>
    </row>
    <row r="4093" spans="1:11" x14ac:dyDescent="0.25">
      <c r="A4093" t="str" cm="1">
        <f t="array" ref="A4093">"EMP" &amp; TEXT(ROW() - ROW(employee[#Headers]), "0000")</f>
        <v>EMP4092</v>
      </c>
      <c r="B4093" t="s">
        <v>9</v>
      </c>
      <c r="C4093">
        <v>2014</v>
      </c>
      <c r="D4093" t="s">
        <v>13</v>
      </c>
      <c r="E4093">
        <v>3</v>
      </c>
      <c r="F4093">
        <v>32</v>
      </c>
      <c r="G4093" t="s">
        <v>11</v>
      </c>
      <c r="H4093" t="s">
        <v>12</v>
      </c>
      <c r="I4093">
        <v>2</v>
      </c>
      <c r="J4093">
        <v>0</v>
      </c>
      <c r="K4093" t="str">
        <f>IF(employee[[#This Row],[LeaveOrNot]]=1, "Leave", "Active")</f>
        <v>Active</v>
      </c>
    </row>
    <row r="4094" spans="1:11" x14ac:dyDescent="0.25">
      <c r="A4094" t="str" cm="1">
        <f t="array" ref="A4094">"EMP" &amp; TEXT(ROW() - ROW(employee[#Headers]), "0000")</f>
        <v>EMP4093</v>
      </c>
      <c r="B4094" t="s">
        <v>9</v>
      </c>
      <c r="C4094">
        <v>2015</v>
      </c>
      <c r="D4094" t="s">
        <v>13</v>
      </c>
      <c r="E4094">
        <v>3</v>
      </c>
      <c r="F4094">
        <v>23</v>
      </c>
      <c r="G4094" t="s">
        <v>14</v>
      </c>
      <c r="H4094" t="s">
        <v>12</v>
      </c>
      <c r="I4094">
        <v>1</v>
      </c>
      <c r="J4094">
        <v>1</v>
      </c>
      <c r="K4094" t="str">
        <f>IF(employee[[#This Row],[LeaveOrNot]]=1, "Leave", "Active")</f>
        <v>Leave</v>
      </c>
    </row>
    <row r="4095" spans="1:11" x14ac:dyDescent="0.25">
      <c r="A4095" t="str" cm="1">
        <f t="array" ref="A4095">"EMP" &amp; TEXT(ROW() - ROW(employee[#Headers]), "0000")</f>
        <v>EMP4094</v>
      </c>
      <c r="B4095" t="s">
        <v>16</v>
      </c>
      <c r="C4095">
        <v>2018</v>
      </c>
      <c r="D4095" t="s">
        <v>15</v>
      </c>
      <c r="E4095">
        <v>3</v>
      </c>
      <c r="F4095">
        <v>29</v>
      </c>
      <c r="G4095" t="s">
        <v>11</v>
      </c>
      <c r="H4095" t="s">
        <v>12</v>
      </c>
      <c r="I4095">
        <v>2</v>
      </c>
      <c r="J4095">
        <v>1</v>
      </c>
      <c r="K4095" t="str">
        <f>IF(employee[[#This Row],[LeaveOrNot]]=1, "Leave", "Active")</f>
        <v>Leave</v>
      </c>
    </row>
    <row r="4096" spans="1:11" x14ac:dyDescent="0.25">
      <c r="A4096" t="str" cm="1">
        <f t="array" ref="A4096">"EMP" &amp; TEXT(ROW() - ROW(employee[#Headers]), "0000")</f>
        <v>EMP4095</v>
      </c>
      <c r="B4096" t="s">
        <v>9</v>
      </c>
      <c r="C4096">
        <v>2013</v>
      </c>
      <c r="D4096" t="s">
        <v>13</v>
      </c>
      <c r="E4096">
        <v>2</v>
      </c>
      <c r="F4096">
        <v>24</v>
      </c>
      <c r="G4096" t="s">
        <v>11</v>
      </c>
      <c r="H4096" t="s">
        <v>12</v>
      </c>
      <c r="I4096">
        <v>2</v>
      </c>
      <c r="J4096">
        <v>1</v>
      </c>
      <c r="K4096" t="str">
        <f>IF(employee[[#This Row],[LeaveOrNot]]=1, "Leave", "Active")</f>
        <v>Leave</v>
      </c>
    </row>
    <row r="4097" spans="1:11" x14ac:dyDescent="0.25">
      <c r="A4097" t="str" cm="1">
        <f t="array" ref="A4097">"EMP" &amp; TEXT(ROW() - ROW(employee[#Headers]), "0000")</f>
        <v>EMP4096</v>
      </c>
      <c r="B4097" t="s">
        <v>9</v>
      </c>
      <c r="C4097">
        <v>2012</v>
      </c>
      <c r="D4097" t="s">
        <v>10</v>
      </c>
      <c r="E4097">
        <v>3</v>
      </c>
      <c r="F4097">
        <v>36</v>
      </c>
      <c r="G4097" t="s">
        <v>14</v>
      </c>
      <c r="H4097" t="s">
        <v>12</v>
      </c>
      <c r="I4097">
        <v>2</v>
      </c>
      <c r="J4097">
        <v>1</v>
      </c>
      <c r="K4097" t="str">
        <f>IF(employee[[#This Row],[LeaveOrNot]]=1, "Leave", "Active")</f>
        <v>Leave</v>
      </c>
    </row>
    <row r="4098" spans="1:11" x14ac:dyDescent="0.25">
      <c r="A4098" t="str" cm="1">
        <f t="array" ref="A4098">"EMP" &amp; TEXT(ROW() - ROW(employee[#Headers]), "0000")</f>
        <v>EMP4097</v>
      </c>
      <c r="B4098" t="s">
        <v>9</v>
      </c>
      <c r="C4098">
        <v>2018</v>
      </c>
      <c r="D4098" t="s">
        <v>10</v>
      </c>
      <c r="E4098">
        <v>3</v>
      </c>
      <c r="F4098">
        <v>40</v>
      </c>
      <c r="G4098" t="s">
        <v>11</v>
      </c>
      <c r="H4098" t="s">
        <v>12</v>
      </c>
      <c r="I4098">
        <v>4</v>
      </c>
      <c r="J4098">
        <v>1</v>
      </c>
      <c r="K4098" t="str">
        <f>IF(employee[[#This Row],[LeaveOrNot]]=1, "Leave", "Active")</f>
        <v>Leave</v>
      </c>
    </row>
    <row r="4099" spans="1:11" x14ac:dyDescent="0.25">
      <c r="A4099" t="str" cm="1">
        <f t="array" ref="A4099">"EMP" &amp; TEXT(ROW() - ROW(employee[#Headers]), "0000")</f>
        <v>EMP4098</v>
      </c>
      <c r="B4099" t="s">
        <v>9</v>
      </c>
      <c r="C4099">
        <v>2012</v>
      </c>
      <c r="D4099" t="s">
        <v>15</v>
      </c>
      <c r="E4099">
        <v>3</v>
      </c>
      <c r="F4099">
        <v>38</v>
      </c>
      <c r="G4099" t="s">
        <v>14</v>
      </c>
      <c r="H4099" t="s">
        <v>12</v>
      </c>
      <c r="I4099">
        <v>1</v>
      </c>
      <c r="J4099">
        <v>0</v>
      </c>
      <c r="K4099" t="str">
        <f>IF(employee[[#This Row],[LeaveOrNot]]=1, "Leave", "Active")</f>
        <v>Active</v>
      </c>
    </row>
    <row r="4100" spans="1:11" x14ac:dyDescent="0.25">
      <c r="A4100" t="str" cm="1">
        <f t="array" ref="A4100">"EMP" &amp; TEXT(ROW() - ROW(employee[#Headers]), "0000")</f>
        <v>EMP4099</v>
      </c>
      <c r="B4100" t="s">
        <v>9</v>
      </c>
      <c r="C4100">
        <v>2014</v>
      </c>
      <c r="D4100" t="s">
        <v>10</v>
      </c>
      <c r="E4100">
        <v>3</v>
      </c>
      <c r="F4100">
        <v>22</v>
      </c>
      <c r="G4100" t="s">
        <v>11</v>
      </c>
      <c r="H4100" t="s">
        <v>12</v>
      </c>
      <c r="I4100">
        <v>0</v>
      </c>
      <c r="J4100">
        <v>0</v>
      </c>
      <c r="K4100" t="str">
        <f>IF(employee[[#This Row],[LeaveOrNot]]=1, "Leave", "Active")</f>
        <v>Active</v>
      </c>
    </row>
    <row r="4101" spans="1:11" x14ac:dyDescent="0.25">
      <c r="A4101" t="str" cm="1">
        <f t="array" ref="A4101">"EMP" &amp; TEXT(ROW() - ROW(employee[#Headers]), "0000")</f>
        <v>EMP4100</v>
      </c>
      <c r="B4101" t="s">
        <v>9</v>
      </c>
      <c r="C4101">
        <v>2018</v>
      </c>
      <c r="D4101" t="s">
        <v>10</v>
      </c>
      <c r="E4101">
        <v>3</v>
      </c>
      <c r="F4101">
        <v>24</v>
      </c>
      <c r="G4101" t="s">
        <v>11</v>
      </c>
      <c r="H4101" t="s">
        <v>12</v>
      </c>
      <c r="I4101">
        <v>2</v>
      </c>
      <c r="J4101">
        <v>1</v>
      </c>
      <c r="K4101" t="str">
        <f>IF(employee[[#This Row],[LeaveOrNot]]=1, "Leave", "Active")</f>
        <v>Leave</v>
      </c>
    </row>
    <row r="4102" spans="1:11" x14ac:dyDescent="0.25">
      <c r="A4102" t="str" cm="1">
        <f t="array" ref="A4102">"EMP" &amp; TEXT(ROW() - ROW(employee[#Headers]), "0000")</f>
        <v>EMP4101</v>
      </c>
      <c r="B4102" t="s">
        <v>9</v>
      </c>
      <c r="C4102">
        <v>2012</v>
      </c>
      <c r="D4102" t="s">
        <v>10</v>
      </c>
      <c r="E4102">
        <v>3</v>
      </c>
      <c r="F4102">
        <v>37</v>
      </c>
      <c r="G4102" t="s">
        <v>11</v>
      </c>
      <c r="H4102" t="s">
        <v>12</v>
      </c>
      <c r="I4102">
        <v>5</v>
      </c>
      <c r="J4102">
        <v>0</v>
      </c>
      <c r="K4102" t="str">
        <f>IF(employee[[#This Row],[LeaveOrNot]]=1, "Leave", "Active")</f>
        <v>Active</v>
      </c>
    </row>
    <row r="4103" spans="1:11" x14ac:dyDescent="0.25">
      <c r="A4103" t="str" cm="1">
        <f t="array" ref="A4103">"EMP" &amp; TEXT(ROW() - ROW(employee[#Headers]), "0000")</f>
        <v>EMP4102</v>
      </c>
      <c r="B4103" t="s">
        <v>9</v>
      </c>
      <c r="C4103">
        <v>2018</v>
      </c>
      <c r="D4103" t="s">
        <v>13</v>
      </c>
      <c r="E4103">
        <v>3</v>
      </c>
      <c r="F4103">
        <v>40</v>
      </c>
      <c r="G4103" t="s">
        <v>11</v>
      </c>
      <c r="H4103" t="s">
        <v>12</v>
      </c>
      <c r="I4103">
        <v>3</v>
      </c>
      <c r="J4103">
        <v>1</v>
      </c>
      <c r="K4103" t="str">
        <f>IF(employee[[#This Row],[LeaveOrNot]]=1, "Leave", "Active")</f>
        <v>Leave</v>
      </c>
    </row>
    <row r="4104" spans="1:11" x14ac:dyDescent="0.25">
      <c r="A4104" t="str" cm="1">
        <f t="array" ref="A4104">"EMP" &amp; TEXT(ROW() - ROW(employee[#Headers]), "0000")</f>
        <v>EMP4103</v>
      </c>
      <c r="B4104" t="s">
        <v>9</v>
      </c>
      <c r="C4104">
        <v>2018</v>
      </c>
      <c r="D4104" t="s">
        <v>10</v>
      </c>
      <c r="E4104">
        <v>3</v>
      </c>
      <c r="F4104">
        <v>32</v>
      </c>
      <c r="G4104" t="s">
        <v>11</v>
      </c>
      <c r="H4104" t="s">
        <v>17</v>
      </c>
      <c r="I4104">
        <v>0</v>
      </c>
      <c r="J4104">
        <v>1</v>
      </c>
      <c r="K4104" t="str">
        <f>IF(employee[[#This Row],[LeaveOrNot]]=1, "Leave", "Active")</f>
        <v>Leave</v>
      </c>
    </row>
    <row r="4105" spans="1:11" x14ac:dyDescent="0.25">
      <c r="A4105" t="str" cm="1">
        <f t="array" ref="A4105">"EMP" &amp; TEXT(ROW() - ROW(employee[#Headers]), "0000")</f>
        <v>EMP4104</v>
      </c>
      <c r="B4105" t="s">
        <v>9</v>
      </c>
      <c r="C4105">
        <v>2012</v>
      </c>
      <c r="D4105" t="s">
        <v>15</v>
      </c>
      <c r="E4105">
        <v>3</v>
      </c>
      <c r="F4105">
        <v>28</v>
      </c>
      <c r="G4105" t="s">
        <v>14</v>
      </c>
      <c r="H4105" t="s">
        <v>12</v>
      </c>
      <c r="I4105">
        <v>1</v>
      </c>
      <c r="J4105">
        <v>0</v>
      </c>
      <c r="K4105" t="str">
        <f>IF(employee[[#This Row],[LeaveOrNot]]=1, "Leave", "Active")</f>
        <v>Active</v>
      </c>
    </row>
    <row r="4106" spans="1:11" x14ac:dyDescent="0.25">
      <c r="A4106" t="str" cm="1">
        <f t="array" ref="A4106">"EMP" &amp; TEXT(ROW() - ROW(employee[#Headers]), "0000")</f>
        <v>EMP4105</v>
      </c>
      <c r="B4106" t="s">
        <v>9</v>
      </c>
      <c r="C4106">
        <v>2016</v>
      </c>
      <c r="D4106" t="s">
        <v>13</v>
      </c>
      <c r="E4106">
        <v>3</v>
      </c>
      <c r="F4106">
        <v>29</v>
      </c>
      <c r="G4106" t="s">
        <v>11</v>
      </c>
      <c r="H4106" t="s">
        <v>17</v>
      </c>
      <c r="I4106">
        <v>5</v>
      </c>
      <c r="J4106">
        <v>0</v>
      </c>
      <c r="K4106" t="str">
        <f>IF(employee[[#This Row],[LeaveOrNot]]=1, "Leave", "Active")</f>
        <v>Active</v>
      </c>
    </row>
    <row r="4107" spans="1:11" x14ac:dyDescent="0.25">
      <c r="A4107" t="str" cm="1">
        <f t="array" ref="A4107">"EMP" &amp; TEXT(ROW() - ROW(employee[#Headers]), "0000")</f>
        <v>EMP4106</v>
      </c>
      <c r="B4107" t="s">
        <v>9</v>
      </c>
      <c r="C4107">
        <v>2013</v>
      </c>
      <c r="D4107" t="s">
        <v>13</v>
      </c>
      <c r="E4107">
        <v>3</v>
      </c>
      <c r="F4107">
        <v>25</v>
      </c>
      <c r="G4107" t="s">
        <v>11</v>
      </c>
      <c r="H4107" t="s">
        <v>12</v>
      </c>
      <c r="I4107">
        <v>3</v>
      </c>
      <c r="J4107">
        <v>0</v>
      </c>
      <c r="K4107" t="str">
        <f>IF(employee[[#This Row],[LeaveOrNot]]=1, "Leave", "Active")</f>
        <v>Active</v>
      </c>
    </row>
    <row r="4108" spans="1:11" x14ac:dyDescent="0.25">
      <c r="A4108" t="str" cm="1">
        <f t="array" ref="A4108">"EMP" &amp; TEXT(ROW() - ROW(employee[#Headers]), "0000")</f>
        <v>EMP4107</v>
      </c>
      <c r="B4108" t="s">
        <v>18</v>
      </c>
      <c r="C4108">
        <v>2013</v>
      </c>
      <c r="D4108" t="s">
        <v>10</v>
      </c>
      <c r="E4108">
        <v>3</v>
      </c>
      <c r="F4108">
        <v>35</v>
      </c>
      <c r="G4108" t="s">
        <v>11</v>
      </c>
      <c r="H4108" t="s">
        <v>12</v>
      </c>
      <c r="I4108">
        <v>3</v>
      </c>
      <c r="J4108">
        <v>1</v>
      </c>
      <c r="K4108" t="str">
        <f>IF(employee[[#This Row],[LeaveOrNot]]=1, "Leave", "Active")</f>
        <v>Leave</v>
      </c>
    </row>
    <row r="4109" spans="1:11" x14ac:dyDescent="0.25">
      <c r="A4109" t="str" cm="1">
        <f t="array" ref="A4109">"EMP" &amp; TEXT(ROW() - ROW(employee[#Headers]), "0000")</f>
        <v>EMP4108</v>
      </c>
      <c r="B4109" t="s">
        <v>9</v>
      </c>
      <c r="C4109">
        <v>2015</v>
      </c>
      <c r="D4109" t="s">
        <v>10</v>
      </c>
      <c r="E4109">
        <v>3</v>
      </c>
      <c r="F4109">
        <v>28</v>
      </c>
      <c r="G4109" t="s">
        <v>11</v>
      </c>
      <c r="H4109" t="s">
        <v>12</v>
      </c>
      <c r="I4109">
        <v>0</v>
      </c>
      <c r="J4109">
        <v>1</v>
      </c>
      <c r="K4109" t="str">
        <f>IF(employee[[#This Row],[LeaveOrNot]]=1, "Leave", "Active")</f>
        <v>Leave</v>
      </c>
    </row>
    <row r="4110" spans="1:11" x14ac:dyDescent="0.25">
      <c r="A4110" t="str" cm="1">
        <f t="array" ref="A4110">"EMP" &amp; TEXT(ROW() - ROW(employee[#Headers]), "0000")</f>
        <v>EMP4109</v>
      </c>
      <c r="B4110" t="s">
        <v>9</v>
      </c>
      <c r="C4110">
        <v>2012</v>
      </c>
      <c r="D4110" t="s">
        <v>10</v>
      </c>
      <c r="E4110">
        <v>3</v>
      </c>
      <c r="F4110">
        <v>39</v>
      </c>
      <c r="G4110" t="s">
        <v>11</v>
      </c>
      <c r="H4110" t="s">
        <v>12</v>
      </c>
      <c r="I4110">
        <v>3</v>
      </c>
      <c r="J4110">
        <v>0</v>
      </c>
      <c r="K4110" t="str">
        <f>IF(employee[[#This Row],[LeaveOrNot]]=1, "Leave", "Active")</f>
        <v>Active</v>
      </c>
    </row>
    <row r="4111" spans="1:11" x14ac:dyDescent="0.25">
      <c r="A4111" t="str" cm="1">
        <f t="array" ref="A4111">"EMP" &amp; TEXT(ROW() - ROW(employee[#Headers]), "0000")</f>
        <v>EMP4110</v>
      </c>
      <c r="B4111" t="s">
        <v>9</v>
      </c>
      <c r="C4111">
        <v>2012</v>
      </c>
      <c r="D4111" t="s">
        <v>13</v>
      </c>
      <c r="E4111">
        <v>1</v>
      </c>
      <c r="F4111">
        <v>35</v>
      </c>
      <c r="G4111" t="s">
        <v>11</v>
      </c>
      <c r="H4111" t="s">
        <v>12</v>
      </c>
      <c r="I4111">
        <v>1</v>
      </c>
      <c r="J4111">
        <v>0</v>
      </c>
      <c r="K4111" t="str">
        <f>IF(employee[[#This Row],[LeaveOrNot]]=1, "Leave", "Active")</f>
        <v>Active</v>
      </c>
    </row>
    <row r="4112" spans="1:11" x14ac:dyDescent="0.25">
      <c r="A4112" t="str" cm="1">
        <f t="array" ref="A4112">"EMP" &amp; TEXT(ROW() - ROW(employee[#Headers]), "0000")</f>
        <v>EMP4111</v>
      </c>
      <c r="B4112" t="s">
        <v>9</v>
      </c>
      <c r="C4112">
        <v>2017</v>
      </c>
      <c r="D4112" t="s">
        <v>10</v>
      </c>
      <c r="E4112">
        <v>3</v>
      </c>
      <c r="F4112">
        <v>37</v>
      </c>
      <c r="G4112" t="s">
        <v>11</v>
      </c>
      <c r="H4112" t="s">
        <v>12</v>
      </c>
      <c r="I4112">
        <v>2</v>
      </c>
      <c r="J4112">
        <v>0</v>
      </c>
      <c r="K4112" t="str">
        <f>IF(employee[[#This Row],[LeaveOrNot]]=1, "Leave", "Active")</f>
        <v>Active</v>
      </c>
    </row>
    <row r="4113" spans="1:11" x14ac:dyDescent="0.25">
      <c r="A4113" t="str" cm="1">
        <f t="array" ref="A4113">"EMP" &amp; TEXT(ROW() - ROW(employee[#Headers]), "0000")</f>
        <v>EMP4112</v>
      </c>
      <c r="B4113" t="s">
        <v>16</v>
      </c>
      <c r="C4113">
        <v>2018</v>
      </c>
      <c r="D4113" t="s">
        <v>13</v>
      </c>
      <c r="E4113">
        <v>3</v>
      </c>
      <c r="F4113">
        <v>40</v>
      </c>
      <c r="G4113" t="s">
        <v>14</v>
      </c>
      <c r="H4113" t="s">
        <v>12</v>
      </c>
      <c r="I4113">
        <v>2</v>
      </c>
      <c r="J4113">
        <v>1</v>
      </c>
      <c r="K4113" t="str">
        <f>IF(employee[[#This Row],[LeaveOrNot]]=1, "Leave", "Active")</f>
        <v>Leave</v>
      </c>
    </row>
    <row r="4114" spans="1:11" x14ac:dyDescent="0.25">
      <c r="A4114" t="str" cm="1">
        <f t="array" ref="A4114">"EMP" &amp; TEXT(ROW() - ROW(employee[#Headers]), "0000")</f>
        <v>EMP4113</v>
      </c>
      <c r="B4114" t="s">
        <v>9</v>
      </c>
      <c r="C4114">
        <v>2018</v>
      </c>
      <c r="D4114" t="s">
        <v>10</v>
      </c>
      <c r="E4114">
        <v>3</v>
      </c>
      <c r="F4114">
        <v>23</v>
      </c>
      <c r="G4114" t="s">
        <v>11</v>
      </c>
      <c r="H4114" t="s">
        <v>12</v>
      </c>
      <c r="I4114">
        <v>1</v>
      </c>
      <c r="J4114">
        <v>1</v>
      </c>
      <c r="K4114" t="str">
        <f>IF(employee[[#This Row],[LeaveOrNot]]=1, "Leave", "Active")</f>
        <v>Leave</v>
      </c>
    </row>
    <row r="4115" spans="1:11" x14ac:dyDescent="0.25">
      <c r="A4115" t="str" cm="1">
        <f t="array" ref="A4115">"EMP" &amp; TEXT(ROW() - ROW(employee[#Headers]), "0000")</f>
        <v>EMP4114</v>
      </c>
      <c r="B4115" t="s">
        <v>9</v>
      </c>
      <c r="C4115">
        <v>2013</v>
      </c>
      <c r="D4115" t="s">
        <v>13</v>
      </c>
      <c r="E4115">
        <v>3</v>
      </c>
      <c r="F4115">
        <v>32</v>
      </c>
      <c r="G4115" t="s">
        <v>11</v>
      </c>
      <c r="H4115" t="s">
        <v>12</v>
      </c>
      <c r="I4115">
        <v>2</v>
      </c>
      <c r="J4115">
        <v>0</v>
      </c>
      <c r="K4115" t="str">
        <f>IF(employee[[#This Row],[LeaveOrNot]]=1, "Leave", "Active")</f>
        <v>Active</v>
      </c>
    </row>
    <row r="4116" spans="1:11" x14ac:dyDescent="0.25">
      <c r="A4116" t="str" cm="1">
        <f t="array" ref="A4116">"EMP" &amp; TEXT(ROW() - ROW(employee[#Headers]), "0000")</f>
        <v>EMP4115</v>
      </c>
      <c r="B4116" t="s">
        <v>18</v>
      </c>
      <c r="C4116">
        <v>2018</v>
      </c>
      <c r="D4116" t="s">
        <v>15</v>
      </c>
      <c r="E4116">
        <v>3</v>
      </c>
      <c r="F4116">
        <v>37</v>
      </c>
      <c r="G4116" t="s">
        <v>11</v>
      </c>
      <c r="H4116" t="s">
        <v>12</v>
      </c>
      <c r="I4116">
        <v>3</v>
      </c>
      <c r="J4116">
        <v>1</v>
      </c>
      <c r="K4116" t="str">
        <f>IF(employee[[#This Row],[LeaveOrNot]]=1, "Leave", "Active")</f>
        <v>Leave</v>
      </c>
    </row>
    <row r="4117" spans="1:11" x14ac:dyDescent="0.25">
      <c r="A4117" t="str" cm="1">
        <f t="array" ref="A4117">"EMP" &amp; TEXT(ROW() - ROW(employee[#Headers]), "0000")</f>
        <v>EMP4116</v>
      </c>
      <c r="B4117" t="s">
        <v>9</v>
      </c>
      <c r="C4117">
        <v>2015</v>
      </c>
      <c r="D4117" t="s">
        <v>10</v>
      </c>
      <c r="E4117">
        <v>3</v>
      </c>
      <c r="F4117">
        <v>23</v>
      </c>
      <c r="G4117" t="s">
        <v>14</v>
      </c>
      <c r="H4117" t="s">
        <v>12</v>
      </c>
      <c r="I4117">
        <v>1</v>
      </c>
      <c r="J4117">
        <v>0</v>
      </c>
      <c r="K4117" t="str">
        <f>IF(employee[[#This Row],[LeaveOrNot]]=1, "Leave", "Active")</f>
        <v>Active</v>
      </c>
    </row>
    <row r="4118" spans="1:11" x14ac:dyDescent="0.25">
      <c r="A4118" t="str" cm="1">
        <f t="array" ref="A4118">"EMP" &amp; TEXT(ROW() - ROW(employee[#Headers]), "0000")</f>
        <v>EMP4117</v>
      </c>
      <c r="B4118" t="s">
        <v>9</v>
      </c>
      <c r="C4118">
        <v>2014</v>
      </c>
      <c r="D4118" t="s">
        <v>13</v>
      </c>
      <c r="E4118">
        <v>3</v>
      </c>
      <c r="F4118">
        <v>26</v>
      </c>
      <c r="G4118" t="s">
        <v>11</v>
      </c>
      <c r="H4118" t="s">
        <v>12</v>
      </c>
      <c r="I4118">
        <v>4</v>
      </c>
      <c r="J4118">
        <v>0</v>
      </c>
      <c r="K4118" t="str">
        <f>IF(employee[[#This Row],[LeaveOrNot]]=1, "Leave", "Active")</f>
        <v>Active</v>
      </c>
    </row>
    <row r="4119" spans="1:11" x14ac:dyDescent="0.25">
      <c r="A4119" t="str" cm="1">
        <f t="array" ref="A4119">"EMP" &amp; TEXT(ROW() - ROW(employee[#Headers]), "0000")</f>
        <v>EMP4118</v>
      </c>
      <c r="B4119" t="s">
        <v>9</v>
      </c>
      <c r="C4119">
        <v>2017</v>
      </c>
      <c r="D4119" t="s">
        <v>10</v>
      </c>
      <c r="E4119">
        <v>3</v>
      </c>
      <c r="F4119">
        <v>36</v>
      </c>
      <c r="G4119" t="s">
        <v>14</v>
      </c>
      <c r="H4119" t="s">
        <v>12</v>
      </c>
      <c r="I4119">
        <v>3</v>
      </c>
      <c r="J4119">
        <v>1</v>
      </c>
      <c r="K4119" t="str">
        <f>IF(employee[[#This Row],[LeaveOrNot]]=1, "Leave", "Active")</f>
        <v>Leave</v>
      </c>
    </row>
    <row r="4120" spans="1:11" x14ac:dyDescent="0.25">
      <c r="A4120" t="str" cm="1">
        <f t="array" ref="A4120">"EMP" &amp; TEXT(ROW() - ROW(employee[#Headers]), "0000")</f>
        <v>EMP4119</v>
      </c>
      <c r="B4120" t="s">
        <v>9</v>
      </c>
      <c r="C4120">
        <v>2013</v>
      </c>
      <c r="D4120" t="s">
        <v>10</v>
      </c>
      <c r="E4120">
        <v>3</v>
      </c>
      <c r="F4120">
        <v>40</v>
      </c>
      <c r="G4120" t="s">
        <v>14</v>
      </c>
      <c r="H4120" t="s">
        <v>12</v>
      </c>
      <c r="I4120">
        <v>3</v>
      </c>
      <c r="J4120">
        <v>0</v>
      </c>
      <c r="K4120" t="str">
        <f>IF(employee[[#This Row],[LeaveOrNot]]=1, "Leave", "Active")</f>
        <v>Active</v>
      </c>
    </row>
    <row r="4121" spans="1:11" x14ac:dyDescent="0.25">
      <c r="A4121" t="str" cm="1">
        <f t="array" ref="A4121">"EMP" &amp; TEXT(ROW() - ROW(employee[#Headers]), "0000")</f>
        <v>EMP4120</v>
      </c>
      <c r="B4121" t="s">
        <v>9</v>
      </c>
      <c r="C4121">
        <v>2015</v>
      </c>
      <c r="D4121" t="s">
        <v>15</v>
      </c>
      <c r="E4121">
        <v>3</v>
      </c>
      <c r="F4121">
        <v>22</v>
      </c>
      <c r="G4121" t="s">
        <v>11</v>
      </c>
      <c r="H4121" t="s">
        <v>12</v>
      </c>
      <c r="I4121">
        <v>0</v>
      </c>
      <c r="J4121">
        <v>0</v>
      </c>
      <c r="K4121" t="str">
        <f>IF(employee[[#This Row],[LeaveOrNot]]=1, "Leave", "Active")</f>
        <v>Active</v>
      </c>
    </row>
    <row r="4122" spans="1:11" x14ac:dyDescent="0.25">
      <c r="A4122" t="str" cm="1">
        <f t="array" ref="A4122">"EMP" &amp; TEXT(ROW() - ROW(employee[#Headers]), "0000")</f>
        <v>EMP4121</v>
      </c>
      <c r="B4122" t="s">
        <v>9</v>
      </c>
      <c r="C4122">
        <v>2015</v>
      </c>
      <c r="D4122" t="s">
        <v>10</v>
      </c>
      <c r="E4122">
        <v>3</v>
      </c>
      <c r="F4122">
        <v>30</v>
      </c>
      <c r="G4122" t="s">
        <v>11</v>
      </c>
      <c r="H4122" t="s">
        <v>12</v>
      </c>
      <c r="I4122">
        <v>0</v>
      </c>
      <c r="J4122">
        <v>0</v>
      </c>
      <c r="K4122" t="str">
        <f>IF(employee[[#This Row],[LeaveOrNot]]=1, "Leave", "Active")</f>
        <v>Active</v>
      </c>
    </row>
    <row r="4123" spans="1:11" x14ac:dyDescent="0.25">
      <c r="A4123" t="str" cm="1">
        <f t="array" ref="A4123">"EMP" &amp; TEXT(ROW() - ROW(employee[#Headers]), "0000")</f>
        <v>EMP4122</v>
      </c>
      <c r="B4123" t="s">
        <v>9</v>
      </c>
      <c r="C4123">
        <v>2014</v>
      </c>
      <c r="D4123" t="s">
        <v>10</v>
      </c>
      <c r="E4123">
        <v>3</v>
      </c>
      <c r="F4123">
        <v>30</v>
      </c>
      <c r="G4123" t="s">
        <v>11</v>
      </c>
      <c r="H4123" t="s">
        <v>12</v>
      </c>
      <c r="I4123">
        <v>1</v>
      </c>
      <c r="J4123">
        <v>0</v>
      </c>
      <c r="K4123" t="str">
        <f>IF(employee[[#This Row],[LeaveOrNot]]=1, "Leave", "Active")</f>
        <v>Active</v>
      </c>
    </row>
    <row r="4124" spans="1:11" x14ac:dyDescent="0.25">
      <c r="A4124" t="str" cm="1">
        <f t="array" ref="A4124">"EMP" &amp; TEXT(ROW() - ROW(employee[#Headers]), "0000")</f>
        <v>EMP4123</v>
      </c>
      <c r="B4124" t="s">
        <v>9</v>
      </c>
      <c r="C4124">
        <v>2015</v>
      </c>
      <c r="D4124" t="s">
        <v>13</v>
      </c>
      <c r="E4124">
        <v>1</v>
      </c>
      <c r="F4124">
        <v>34</v>
      </c>
      <c r="G4124" t="s">
        <v>14</v>
      </c>
      <c r="H4124" t="s">
        <v>12</v>
      </c>
      <c r="I4124">
        <v>3</v>
      </c>
      <c r="J4124">
        <v>1</v>
      </c>
      <c r="K4124" t="str">
        <f>IF(employee[[#This Row],[LeaveOrNot]]=1, "Leave", "Active")</f>
        <v>Leave</v>
      </c>
    </row>
    <row r="4125" spans="1:11" x14ac:dyDescent="0.25">
      <c r="A4125" t="str" cm="1">
        <f t="array" ref="A4125">"EMP" &amp; TEXT(ROW() - ROW(employee[#Headers]), "0000")</f>
        <v>EMP4124</v>
      </c>
      <c r="B4125" t="s">
        <v>9</v>
      </c>
      <c r="C4125">
        <v>2018</v>
      </c>
      <c r="D4125" t="s">
        <v>10</v>
      </c>
      <c r="E4125">
        <v>3</v>
      </c>
      <c r="F4125">
        <v>27</v>
      </c>
      <c r="G4125" t="s">
        <v>11</v>
      </c>
      <c r="H4125" t="s">
        <v>12</v>
      </c>
      <c r="I4125">
        <v>5</v>
      </c>
      <c r="J4125">
        <v>1</v>
      </c>
      <c r="K4125" t="str">
        <f>IF(employee[[#This Row],[LeaveOrNot]]=1, "Leave", "Active")</f>
        <v>Leave</v>
      </c>
    </row>
    <row r="4126" spans="1:11" x14ac:dyDescent="0.25">
      <c r="A4126" t="str" cm="1">
        <f t="array" ref="A4126">"EMP" &amp; TEXT(ROW() - ROW(employee[#Headers]), "0000")</f>
        <v>EMP4125</v>
      </c>
      <c r="B4126" t="s">
        <v>9</v>
      </c>
      <c r="C4126">
        <v>2013</v>
      </c>
      <c r="D4126" t="s">
        <v>10</v>
      </c>
      <c r="E4126">
        <v>1</v>
      </c>
      <c r="F4126">
        <v>27</v>
      </c>
      <c r="G4126" t="s">
        <v>14</v>
      </c>
      <c r="H4126" t="s">
        <v>12</v>
      </c>
      <c r="I4126">
        <v>5</v>
      </c>
      <c r="J4126">
        <v>0</v>
      </c>
      <c r="K4126" t="str">
        <f>IF(employee[[#This Row],[LeaveOrNot]]=1, "Leave", "Active")</f>
        <v>Active</v>
      </c>
    </row>
    <row r="4127" spans="1:11" x14ac:dyDescent="0.25">
      <c r="A4127" t="str" cm="1">
        <f t="array" ref="A4127">"EMP" &amp; TEXT(ROW() - ROW(employee[#Headers]), "0000")</f>
        <v>EMP4126</v>
      </c>
      <c r="B4127" t="s">
        <v>9</v>
      </c>
      <c r="C4127">
        <v>2017</v>
      </c>
      <c r="D4127" t="s">
        <v>13</v>
      </c>
      <c r="E4127">
        <v>2</v>
      </c>
      <c r="F4127">
        <v>27</v>
      </c>
      <c r="G4127" t="s">
        <v>14</v>
      </c>
      <c r="H4127" t="s">
        <v>12</v>
      </c>
      <c r="I4127">
        <v>5</v>
      </c>
      <c r="J4127">
        <v>1</v>
      </c>
      <c r="K4127" t="str">
        <f>IF(employee[[#This Row],[LeaveOrNot]]=1, "Leave", "Active")</f>
        <v>Leave</v>
      </c>
    </row>
    <row r="4128" spans="1:11" x14ac:dyDescent="0.25">
      <c r="A4128" t="str" cm="1">
        <f t="array" ref="A4128">"EMP" &amp; TEXT(ROW() - ROW(employee[#Headers]), "0000")</f>
        <v>EMP4127</v>
      </c>
      <c r="B4128" t="s">
        <v>9</v>
      </c>
      <c r="C4128">
        <v>2015</v>
      </c>
      <c r="D4128" t="s">
        <v>10</v>
      </c>
      <c r="E4128">
        <v>3</v>
      </c>
      <c r="F4128">
        <v>35</v>
      </c>
      <c r="G4128" t="s">
        <v>14</v>
      </c>
      <c r="H4128" t="s">
        <v>12</v>
      </c>
      <c r="I4128">
        <v>1</v>
      </c>
      <c r="J4128">
        <v>1</v>
      </c>
      <c r="K4128" t="str">
        <f>IF(employee[[#This Row],[LeaveOrNot]]=1, "Leave", "Active")</f>
        <v>Leave</v>
      </c>
    </row>
    <row r="4129" spans="1:11" x14ac:dyDescent="0.25">
      <c r="A4129" t="str" cm="1">
        <f t="array" ref="A4129">"EMP" &amp; TEXT(ROW() - ROW(employee[#Headers]), "0000")</f>
        <v>EMP4128</v>
      </c>
      <c r="B4129" t="s">
        <v>9</v>
      </c>
      <c r="C4129">
        <v>2014</v>
      </c>
      <c r="D4129" t="s">
        <v>15</v>
      </c>
      <c r="E4129">
        <v>3</v>
      </c>
      <c r="F4129">
        <v>33</v>
      </c>
      <c r="G4129" t="s">
        <v>14</v>
      </c>
      <c r="H4129" t="s">
        <v>17</v>
      </c>
      <c r="I4129">
        <v>4</v>
      </c>
      <c r="J4129">
        <v>0</v>
      </c>
      <c r="K4129" t="str">
        <f>IF(employee[[#This Row],[LeaveOrNot]]=1, "Leave", "Active")</f>
        <v>Active</v>
      </c>
    </row>
    <row r="4130" spans="1:11" x14ac:dyDescent="0.25">
      <c r="A4130" t="str" cm="1">
        <f t="array" ref="A4130">"EMP" &amp; TEXT(ROW() - ROW(employee[#Headers]), "0000")</f>
        <v>EMP4129</v>
      </c>
      <c r="B4130" t="s">
        <v>9</v>
      </c>
      <c r="C4130">
        <v>2012</v>
      </c>
      <c r="D4130" t="s">
        <v>10</v>
      </c>
      <c r="E4130">
        <v>3</v>
      </c>
      <c r="F4130">
        <v>37</v>
      </c>
      <c r="G4130" t="s">
        <v>11</v>
      </c>
      <c r="H4130" t="s">
        <v>12</v>
      </c>
      <c r="I4130">
        <v>4</v>
      </c>
      <c r="J4130">
        <v>0</v>
      </c>
      <c r="K4130" t="str">
        <f>IF(employee[[#This Row],[LeaveOrNot]]=1, "Leave", "Active")</f>
        <v>Active</v>
      </c>
    </row>
    <row r="4131" spans="1:11" x14ac:dyDescent="0.25">
      <c r="A4131" t="str" cm="1">
        <f t="array" ref="A4131">"EMP" &amp; TEXT(ROW() - ROW(employee[#Headers]), "0000")</f>
        <v>EMP4130</v>
      </c>
      <c r="B4131" t="s">
        <v>9</v>
      </c>
      <c r="C4131">
        <v>2014</v>
      </c>
      <c r="D4131" t="s">
        <v>15</v>
      </c>
      <c r="E4131">
        <v>3</v>
      </c>
      <c r="F4131">
        <v>40</v>
      </c>
      <c r="G4131" t="s">
        <v>14</v>
      </c>
      <c r="H4131" t="s">
        <v>12</v>
      </c>
      <c r="I4131">
        <v>3</v>
      </c>
      <c r="J4131">
        <v>0</v>
      </c>
      <c r="K4131" t="str">
        <f>IF(employee[[#This Row],[LeaveOrNot]]=1, "Leave", "Active")</f>
        <v>Active</v>
      </c>
    </row>
    <row r="4132" spans="1:11" x14ac:dyDescent="0.25">
      <c r="A4132" t="str" cm="1">
        <f t="array" ref="A4132">"EMP" &amp; TEXT(ROW() - ROW(employee[#Headers]), "0000")</f>
        <v>EMP4131</v>
      </c>
      <c r="B4132" t="s">
        <v>9</v>
      </c>
      <c r="C4132">
        <v>2015</v>
      </c>
      <c r="D4132" t="s">
        <v>13</v>
      </c>
      <c r="E4132">
        <v>2</v>
      </c>
      <c r="F4132">
        <v>25</v>
      </c>
      <c r="G4132" t="s">
        <v>14</v>
      </c>
      <c r="H4132" t="s">
        <v>12</v>
      </c>
      <c r="I4132">
        <v>3</v>
      </c>
      <c r="J4132">
        <v>1</v>
      </c>
      <c r="K4132" t="str">
        <f>IF(employee[[#This Row],[LeaveOrNot]]=1, "Leave", "Active")</f>
        <v>Leave</v>
      </c>
    </row>
    <row r="4133" spans="1:11" x14ac:dyDescent="0.25">
      <c r="A4133" t="str" cm="1">
        <f t="array" ref="A4133">"EMP" &amp; TEXT(ROW() - ROW(employee[#Headers]), "0000")</f>
        <v>EMP4132</v>
      </c>
      <c r="B4133" t="s">
        <v>9</v>
      </c>
      <c r="C4133">
        <v>2017</v>
      </c>
      <c r="D4133" t="s">
        <v>13</v>
      </c>
      <c r="E4133">
        <v>2</v>
      </c>
      <c r="F4133">
        <v>34</v>
      </c>
      <c r="G4133" t="s">
        <v>11</v>
      </c>
      <c r="H4133" t="s">
        <v>12</v>
      </c>
      <c r="I4133">
        <v>2</v>
      </c>
      <c r="J4133">
        <v>0</v>
      </c>
      <c r="K4133" t="str">
        <f>IF(employee[[#This Row],[LeaveOrNot]]=1, "Leave", "Active")</f>
        <v>Active</v>
      </c>
    </row>
    <row r="4134" spans="1:11" x14ac:dyDescent="0.25">
      <c r="A4134" t="str" cm="1">
        <f t="array" ref="A4134">"EMP" &amp; TEXT(ROW() - ROW(employee[#Headers]), "0000")</f>
        <v>EMP4133</v>
      </c>
      <c r="B4134" t="s">
        <v>9</v>
      </c>
      <c r="C4134">
        <v>2017</v>
      </c>
      <c r="D4134" t="s">
        <v>15</v>
      </c>
      <c r="E4134">
        <v>3</v>
      </c>
      <c r="F4134">
        <v>40</v>
      </c>
      <c r="G4134" t="s">
        <v>11</v>
      </c>
      <c r="H4134" t="s">
        <v>12</v>
      </c>
      <c r="I4134">
        <v>1</v>
      </c>
      <c r="J4134">
        <v>0</v>
      </c>
      <c r="K4134" t="str">
        <f>IF(employee[[#This Row],[LeaveOrNot]]=1, "Leave", "Active")</f>
        <v>Active</v>
      </c>
    </row>
    <row r="4135" spans="1:11" x14ac:dyDescent="0.25">
      <c r="A4135" t="str" cm="1">
        <f t="array" ref="A4135">"EMP" &amp; TEXT(ROW() - ROW(employee[#Headers]), "0000")</f>
        <v>EMP4134</v>
      </c>
      <c r="B4135" t="s">
        <v>16</v>
      </c>
      <c r="C4135">
        <v>2018</v>
      </c>
      <c r="D4135" t="s">
        <v>15</v>
      </c>
      <c r="E4135">
        <v>3</v>
      </c>
      <c r="F4135">
        <v>34</v>
      </c>
      <c r="G4135" t="s">
        <v>11</v>
      </c>
      <c r="H4135" t="s">
        <v>12</v>
      </c>
      <c r="I4135">
        <v>2</v>
      </c>
      <c r="J4135">
        <v>1</v>
      </c>
      <c r="K4135" t="str">
        <f>IF(employee[[#This Row],[LeaveOrNot]]=1, "Leave", "Active")</f>
        <v>Leave</v>
      </c>
    </row>
    <row r="4136" spans="1:11" x14ac:dyDescent="0.25">
      <c r="A4136" t="str" cm="1">
        <f t="array" ref="A4136">"EMP" &amp; TEXT(ROW() - ROW(employee[#Headers]), "0000")</f>
        <v>EMP4135</v>
      </c>
      <c r="B4136" t="s">
        <v>9</v>
      </c>
      <c r="C4136">
        <v>2013</v>
      </c>
      <c r="D4136" t="s">
        <v>13</v>
      </c>
      <c r="E4136">
        <v>3</v>
      </c>
      <c r="F4136">
        <v>33</v>
      </c>
      <c r="G4136" t="s">
        <v>11</v>
      </c>
      <c r="H4136" t="s">
        <v>12</v>
      </c>
      <c r="I4136">
        <v>5</v>
      </c>
      <c r="J4136">
        <v>0</v>
      </c>
      <c r="K4136" t="str">
        <f>IF(employee[[#This Row],[LeaveOrNot]]=1, "Leave", "Active")</f>
        <v>Active</v>
      </c>
    </row>
    <row r="4137" spans="1:11" x14ac:dyDescent="0.25">
      <c r="A4137" t="str" cm="1">
        <f t="array" ref="A4137">"EMP" &amp; TEXT(ROW() - ROW(employee[#Headers]), "0000")</f>
        <v>EMP4136</v>
      </c>
      <c r="B4137" t="s">
        <v>9</v>
      </c>
      <c r="C4137">
        <v>2016</v>
      </c>
      <c r="D4137" t="s">
        <v>10</v>
      </c>
      <c r="E4137">
        <v>3</v>
      </c>
      <c r="F4137">
        <v>22</v>
      </c>
      <c r="G4137" t="s">
        <v>14</v>
      </c>
      <c r="H4137" t="s">
        <v>12</v>
      </c>
      <c r="I4137">
        <v>0</v>
      </c>
      <c r="J4137">
        <v>0</v>
      </c>
      <c r="K4137" t="str">
        <f>IF(employee[[#This Row],[LeaveOrNot]]=1, "Leave", "Active")</f>
        <v>Active</v>
      </c>
    </row>
    <row r="4138" spans="1:11" x14ac:dyDescent="0.25">
      <c r="A4138" t="str" cm="1">
        <f t="array" ref="A4138">"EMP" &amp; TEXT(ROW() - ROW(employee[#Headers]), "0000")</f>
        <v>EMP4137</v>
      </c>
      <c r="B4138" t="s">
        <v>9</v>
      </c>
      <c r="C4138">
        <v>2015</v>
      </c>
      <c r="D4138" t="s">
        <v>13</v>
      </c>
      <c r="E4138">
        <v>2</v>
      </c>
      <c r="F4138">
        <v>36</v>
      </c>
      <c r="G4138" t="s">
        <v>14</v>
      </c>
      <c r="H4138" t="s">
        <v>12</v>
      </c>
      <c r="I4138">
        <v>1</v>
      </c>
      <c r="J4138">
        <v>1</v>
      </c>
      <c r="K4138" t="str">
        <f>IF(employee[[#This Row],[LeaveOrNot]]=1, "Leave", "Active")</f>
        <v>Leave</v>
      </c>
    </row>
    <row r="4139" spans="1:11" x14ac:dyDescent="0.25">
      <c r="A4139" t="str" cm="1">
        <f t="array" ref="A4139">"EMP" &amp; TEXT(ROW() - ROW(employee[#Headers]), "0000")</f>
        <v>EMP4138</v>
      </c>
      <c r="B4139" t="s">
        <v>9</v>
      </c>
      <c r="C4139">
        <v>2012</v>
      </c>
      <c r="D4139" t="s">
        <v>10</v>
      </c>
      <c r="E4139">
        <v>3</v>
      </c>
      <c r="F4139">
        <v>38</v>
      </c>
      <c r="G4139" t="s">
        <v>11</v>
      </c>
      <c r="H4139" t="s">
        <v>12</v>
      </c>
      <c r="I4139">
        <v>2</v>
      </c>
      <c r="J4139">
        <v>1</v>
      </c>
      <c r="K4139" t="str">
        <f>IF(employee[[#This Row],[LeaveOrNot]]=1, "Leave", "Active")</f>
        <v>Leave</v>
      </c>
    </row>
    <row r="4140" spans="1:11" x14ac:dyDescent="0.25">
      <c r="A4140" t="str" cm="1">
        <f t="array" ref="A4140">"EMP" &amp; TEXT(ROW() - ROW(employee[#Headers]), "0000")</f>
        <v>EMP4139</v>
      </c>
      <c r="B4140" t="s">
        <v>9</v>
      </c>
      <c r="C4140">
        <v>2013</v>
      </c>
      <c r="D4140" t="s">
        <v>13</v>
      </c>
      <c r="E4140">
        <v>3</v>
      </c>
      <c r="F4140">
        <v>25</v>
      </c>
      <c r="G4140" t="s">
        <v>14</v>
      </c>
      <c r="H4140" t="s">
        <v>12</v>
      </c>
      <c r="I4140">
        <v>3</v>
      </c>
      <c r="J4140">
        <v>0</v>
      </c>
      <c r="K4140" t="str">
        <f>IF(employee[[#This Row],[LeaveOrNot]]=1, "Leave", "Active")</f>
        <v>Active</v>
      </c>
    </row>
    <row r="4141" spans="1:11" x14ac:dyDescent="0.25">
      <c r="A4141" t="str" cm="1">
        <f t="array" ref="A4141">"EMP" &amp; TEXT(ROW() - ROW(employee[#Headers]), "0000")</f>
        <v>EMP4140</v>
      </c>
      <c r="B4141" t="s">
        <v>9</v>
      </c>
      <c r="C4141">
        <v>2017</v>
      </c>
      <c r="D4141" t="s">
        <v>10</v>
      </c>
      <c r="E4141">
        <v>3</v>
      </c>
      <c r="F4141">
        <v>37</v>
      </c>
      <c r="G4141" t="s">
        <v>11</v>
      </c>
      <c r="H4141" t="s">
        <v>12</v>
      </c>
      <c r="I4141">
        <v>3</v>
      </c>
      <c r="J4141">
        <v>1</v>
      </c>
      <c r="K4141" t="str">
        <f>IF(employee[[#This Row],[LeaveOrNot]]=1, "Leave", "Active")</f>
        <v>Leave</v>
      </c>
    </row>
    <row r="4142" spans="1:11" x14ac:dyDescent="0.25">
      <c r="A4142" t="str" cm="1">
        <f t="array" ref="A4142">"EMP" &amp; TEXT(ROW() - ROW(employee[#Headers]), "0000")</f>
        <v>EMP4141</v>
      </c>
      <c r="B4142" t="s">
        <v>9</v>
      </c>
      <c r="C4142">
        <v>2016</v>
      </c>
      <c r="D4142" t="s">
        <v>10</v>
      </c>
      <c r="E4142">
        <v>3</v>
      </c>
      <c r="F4142">
        <v>25</v>
      </c>
      <c r="G4142" t="s">
        <v>14</v>
      </c>
      <c r="H4142" t="s">
        <v>12</v>
      </c>
      <c r="I4142">
        <v>3</v>
      </c>
      <c r="J4142">
        <v>0</v>
      </c>
      <c r="K4142" t="str">
        <f>IF(employee[[#This Row],[LeaveOrNot]]=1, "Leave", "Active")</f>
        <v>Active</v>
      </c>
    </row>
    <row r="4143" spans="1:11" x14ac:dyDescent="0.25">
      <c r="A4143" t="str" cm="1">
        <f t="array" ref="A4143">"EMP" &amp; TEXT(ROW() - ROW(employee[#Headers]), "0000")</f>
        <v>EMP4142</v>
      </c>
      <c r="B4143" t="s">
        <v>9</v>
      </c>
      <c r="C4143">
        <v>2015</v>
      </c>
      <c r="D4143" t="s">
        <v>13</v>
      </c>
      <c r="E4143">
        <v>2</v>
      </c>
      <c r="F4143">
        <v>40</v>
      </c>
      <c r="G4143" t="s">
        <v>14</v>
      </c>
      <c r="H4143" t="s">
        <v>17</v>
      </c>
      <c r="I4143">
        <v>0</v>
      </c>
      <c r="J4143">
        <v>1</v>
      </c>
      <c r="K4143" t="str">
        <f>IF(employee[[#This Row],[LeaveOrNot]]=1, "Leave", "Active")</f>
        <v>Leave</v>
      </c>
    </row>
    <row r="4144" spans="1:11" x14ac:dyDescent="0.25">
      <c r="A4144" t="str" cm="1">
        <f t="array" ref="A4144">"EMP" &amp; TEXT(ROW() - ROW(employee[#Headers]), "0000")</f>
        <v>EMP4143</v>
      </c>
      <c r="B4144" t="s">
        <v>9</v>
      </c>
      <c r="C4144">
        <v>2013</v>
      </c>
      <c r="D4144" t="s">
        <v>10</v>
      </c>
      <c r="E4144">
        <v>3</v>
      </c>
      <c r="F4144">
        <v>26</v>
      </c>
      <c r="G4144" t="s">
        <v>14</v>
      </c>
      <c r="H4144" t="s">
        <v>12</v>
      </c>
      <c r="I4144">
        <v>4</v>
      </c>
      <c r="J4144">
        <v>0</v>
      </c>
      <c r="K4144" t="str">
        <f>IF(employee[[#This Row],[LeaveOrNot]]=1, "Leave", "Active")</f>
        <v>Active</v>
      </c>
    </row>
    <row r="4145" spans="1:11" x14ac:dyDescent="0.25">
      <c r="A4145" t="str" cm="1">
        <f t="array" ref="A4145">"EMP" &amp; TEXT(ROW() - ROW(employee[#Headers]), "0000")</f>
        <v>EMP4144</v>
      </c>
      <c r="B4145" t="s">
        <v>16</v>
      </c>
      <c r="C4145">
        <v>2015</v>
      </c>
      <c r="D4145" t="s">
        <v>13</v>
      </c>
      <c r="E4145">
        <v>1</v>
      </c>
      <c r="F4145">
        <v>23</v>
      </c>
      <c r="G4145" t="s">
        <v>14</v>
      </c>
      <c r="H4145" t="s">
        <v>12</v>
      </c>
      <c r="I4145">
        <v>1</v>
      </c>
      <c r="J4145">
        <v>0</v>
      </c>
      <c r="K4145" t="str">
        <f>IF(employee[[#This Row],[LeaveOrNot]]=1, "Leave", "Active")</f>
        <v>Active</v>
      </c>
    </row>
    <row r="4146" spans="1:11" x14ac:dyDescent="0.25">
      <c r="A4146" t="str" cm="1">
        <f t="array" ref="A4146">"EMP" &amp; TEXT(ROW() - ROW(employee[#Headers]), "0000")</f>
        <v>EMP4145</v>
      </c>
      <c r="B4146" t="s">
        <v>9</v>
      </c>
      <c r="C4146">
        <v>2014</v>
      </c>
      <c r="D4146" t="s">
        <v>10</v>
      </c>
      <c r="E4146">
        <v>3</v>
      </c>
      <c r="F4146">
        <v>22</v>
      </c>
      <c r="G4146" t="s">
        <v>11</v>
      </c>
      <c r="H4146" t="s">
        <v>12</v>
      </c>
      <c r="I4146">
        <v>0</v>
      </c>
      <c r="J4146">
        <v>1</v>
      </c>
      <c r="K4146" t="str">
        <f>IF(employee[[#This Row],[LeaveOrNot]]=1, "Leave", "Active")</f>
        <v>Leave</v>
      </c>
    </row>
    <row r="4147" spans="1:11" x14ac:dyDescent="0.25">
      <c r="A4147" t="str" cm="1">
        <f t="array" ref="A4147">"EMP" &amp; TEXT(ROW() - ROW(employee[#Headers]), "0000")</f>
        <v>EMP4146</v>
      </c>
      <c r="B4147" t="s">
        <v>16</v>
      </c>
      <c r="C4147">
        <v>2017</v>
      </c>
      <c r="D4147" t="s">
        <v>15</v>
      </c>
      <c r="E4147">
        <v>2</v>
      </c>
      <c r="F4147">
        <v>34</v>
      </c>
      <c r="G4147" t="s">
        <v>11</v>
      </c>
      <c r="H4147" t="s">
        <v>17</v>
      </c>
      <c r="I4147">
        <v>2</v>
      </c>
      <c r="J4147">
        <v>0</v>
      </c>
      <c r="K4147" t="str">
        <f>IF(employee[[#This Row],[LeaveOrNot]]=1, "Leave", "Active")</f>
        <v>Active</v>
      </c>
    </row>
    <row r="4148" spans="1:11" x14ac:dyDescent="0.25">
      <c r="A4148" t="str" cm="1">
        <f t="array" ref="A4148">"EMP" &amp; TEXT(ROW() - ROW(employee[#Headers]), "0000")</f>
        <v>EMP4147</v>
      </c>
      <c r="B4148" t="s">
        <v>16</v>
      </c>
      <c r="C4148">
        <v>2017</v>
      </c>
      <c r="D4148" t="s">
        <v>15</v>
      </c>
      <c r="E4148">
        <v>3</v>
      </c>
      <c r="F4148">
        <v>35</v>
      </c>
      <c r="G4148" t="s">
        <v>14</v>
      </c>
      <c r="H4148" t="s">
        <v>12</v>
      </c>
      <c r="I4148">
        <v>2</v>
      </c>
      <c r="J4148">
        <v>0</v>
      </c>
      <c r="K4148" t="str">
        <f>IF(employee[[#This Row],[LeaveOrNot]]=1, "Leave", "Active")</f>
        <v>Active</v>
      </c>
    </row>
    <row r="4149" spans="1:11" x14ac:dyDescent="0.25">
      <c r="A4149" t="str" cm="1">
        <f t="array" ref="A4149">"EMP" &amp; TEXT(ROW() - ROW(employee[#Headers]), "0000")</f>
        <v>EMP4148</v>
      </c>
      <c r="B4149" t="s">
        <v>9</v>
      </c>
      <c r="C4149">
        <v>2014</v>
      </c>
      <c r="D4149" t="s">
        <v>13</v>
      </c>
      <c r="E4149">
        <v>3</v>
      </c>
      <c r="F4149">
        <v>23</v>
      </c>
      <c r="G4149" t="s">
        <v>11</v>
      </c>
      <c r="H4149" t="s">
        <v>12</v>
      </c>
      <c r="I4149">
        <v>1</v>
      </c>
      <c r="J4149">
        <v>0</v>
      </c>
      <c r="K4149" t="str">
        <f>IF(employee[[#This Row],[LeaveOrNot]]=1, "Leave", "Active")</f>
        <v>Active</v>
      </c>
    </row>
    <row r="4150" spans="1:11" x14ac:dyDescent="0.25">
      <c r="A4150" t="str" cm="1">
        <f t="array" ref="A4150">"EMP" &amp; TEXT(ROW() - ROW(employee[#Headers]), "0000")</f>
        <v>EMP4149</v>
      </c>
      <c r="B4150" t="s">
        <v>9</v>
      </c>
      <c r="C4150">
        <v>2015</v>
      </c>
      <c r="D4150" t="s">
        <v>10</v>
      </c>
      <c r="E4150">
        <v>3</v>
      </c>
      <c r="F4150">
        <v>29</v>
      </c>
      <c r="G4150" t="s">
        <v>11</v>
      </c>
      <c r="H4150" t="s">
        <v>12</v>
      </c>
      <c r="I4150">
        <v>2</v>
      </c>
      <c r="J4150">
        <v>1</v>
      </c>
      <c r="K4150" t="str">
        <f>IF(employee[[#This Row],[LeaveOrNot]]=1, "Leave", "Active")</f>
        <v>Leave</v>
      </c>
    </row>
    <row r="4151" spans="1:11" x14ac:dyDescent="0.25">
      <c r="A4151" t="str" cm="1">
        <f t="array" ref="A4151">"EMP" &amp; TEXT(ROW() - ROW(employee[#Headers]), "0000")</f>
        <v>EMP4150</v>
      </c>
      <c r="B4151" t="s">
        <v>9</v>
      </c>
      <c r="C4151">
        <v>2015</v>
      </c>
      <c r="D4151" t="s">
        <v>13</v>
      </c>
      <c r="E4151">
        <v>3</v>
      </c>
      <c r="F4151">
        <v>32</v>
      </c>
      <c r="G4151" t="s">
        <v>14</v>
      </c>
      <c r="H4151" t="s">
        <v>12</v>
      </c>
      <c r="I4151">
        <v>1</v>
      </c>
      <c r="J4151">
        <v>0</v>
      </c>
      <c r="K4151" t="str">
        <f>IF(employee[[#This Row],[LeaveOrNot]]=1, "Leave", "Active")</f>
        <v>Active</v>
      </c>
    </row>
    <row r="4152" spans="1:11" x14ac:dyDescent="0.25">
      <c r="A4152" t="str" cm="1">
        <f t="array" ref="A4152">"EMP" &amp; TEXT(ROW() - ROW(employee[#Headers]), "0000")</f>
        <v>EMP4151</v>
      </c>
      <c r="B4152" t="s">
        <v>9</v>
      </c>
      <c r="C4152">
        <v>2015</v>
      </c>
      <c r="D4152" t="s">
        <v>10</v>
      </c>
      <c r="E4152">
        <v>3</v>
      </c>
      <c r="F4152">
        <v>26</v>
      </c>
      <c r="G4152" t="s">
        <v>11</v>
      </c>
      <c r="H4152" t="s">
        <v>12</v>
      </c>
      <c r="I4152">
        <v>4</v>
      </c>
      <c r="J4152">
        <v>0</v>
      </c>
      <c r="K4152" t="str">
        <f>IF(employee[[#This Row],[LeaveOrNot]]=1, "Leave", "Active")</f>
        <v>Active</v>
      </c>
    </row>
    <row r="4153" spans="1:11" x14ac:dyDescent="0.25">
      <c r="A4153" t="str" cm="1">
        <f t="array" ref="A4153">"EMP" &amp; TEXT(ROW() - ROW(employee[#Headers]), "0000")</f>
        <v>EMP4152</v>
      </c>
      <c r="B4153" t="s">
        <v>9</v>
      </c>
      <c r="C4153">
        <v>2014</v>
      </c>
      <c r="D4153" t="s">
        <v>10</v>
      </c>
      <c r="E4153">
        <v>3</v>
      </c>
      <c r="F4153">
        <v>28</v>
      </c>
      <c r="G4153" t="s">
        <v>11</v>
      </c>
      <c r="H4153" t="s">
        <v>12</v>
      </c>
      <c r="I4153">
        <v>3</v>
      </c>
      <c r="J4153">
        <v>0</v>
      </c>
      <c r="K4153" t="str">
        <f>IF(employee[[#This Row],[LeaveOrNot]]=1, "Leave", "Active")</f>
        <v>Active</v>
      </c>
    </row>
    <row r="4154" spans="1:11" x14ac:dyDescent="0.25">
      <c r="A4154" t="str" cm="1">
        <f t="array" ref="A4154">"EMP" &amp; TEXT(ROW() - ROW(employee[#Headers]), "0000")</f>
        <v>EMP4153</v>
      </c>
      <c r="B4154" t="s">
        <v>16</v>
      </c>
      <c r="C4154">
        <v>2015</v>
      </c>
      <c r="D4154" t="s">
        <v>13</v>
      </c>
      <c r="E4154">
        <v>2</v>
      </c>
      <c r="F4154">
        <v>24</v>
      </c>
      <c r="G4154" t="s">
        <v>14</v>
      </c>
      <c r="H4154" t="s">
        <v>12</v>
      </c>
      <c r="I4154">
        <v>2</v>
      </c>
      <c r="J4154">
        <v>0</v>
      </c>
      <c r="K4154" t="str">
        <f>IF(employee[[#This Row],[LeaveOrNot]]=1, "Leave", "Active")</f>
        <v>Active</v>
      </c>
    </row>
    <row r="4155" spans="1:11" x14ac:dyDescent="0.25">
      <c r="A4155" t="str" cm="1">
        <f t="array" ref="A4155">"EMP" &amp; TEXT(ROW() - ROW(employee[#Headers]), "0000")</f>
        <v>EMP4154</v>
      </c>
      <c r="B4155" t="s">
        <v>9</v>
      </c>
      <c r="C4155">
        <v>2017</v>
      </c>
      <c r="D4155" t="s">
        <v>10</v>
      </c>
      <c r="E4155">
        <v>3</v>
      </c>
      <c r="F4155">
        <v>33</v>
      </c>
      <c r="G4155" t="s">
        <v>11</v>
      </c>
      <c r="H4155" t="s">
        <v>12</v>
      </c>
      <c r="I4155">
        <v>4</v>
      </c>
      <c r="J4155">
        <v>0</v>
      </c>
      <c r="K4155" t="str">
        <f>IF(employee[[#This Row],[LeaveOrNot]]=1, "Leave", "Active")</f>
        <v>Active</v>
      </c>
    </row>
    <row r="4156" spans="1:11" x14ac:dyDescent="0.25">
      <c r="A4156" t="str" cm="1">
        <f t="array" ref="A4156">"EMP" &amp; TEXT(ROW() - ROW(employee[#Headers]), "0000")</f>
        <v>EMP4155</v>
      </c>
      <c r="B4156" t="s">
        <v>18</v>
      </c>
      <c r="C4156">
        <v>2016</v>
      </c>
      <c r="D4156" t="s">
        <v>15</v>
      </c>
      <c r="E4156">
        <v>3</v>
      </c>
      <c r="F4156">
        <v>22</v>
      </c>
      <c r="G4156" t="s">
        <v>11</v>
      </c>
      <c r="H4156" t="s">
        <v>12</v>
      </c>
      <c r="I4156">
        <v>0</v>
      </c>
      <c r="J4156">
        <v>0</v>
      </c>
      <c r="K4156" t="str">
        <f>IF(employee[[#This Row],[LeaveOrNot]]=1, "Leave", "Active")</f>
        <v>Active</v>
      </c>
    </row>
    <row r="4157" spans="1:11" x14ac:dyDescent="0.25">
      <c r="A4157" t="str" cm="1">
        <f t="array" ref="A4157">"EMP" &amp; TEXT(ROW() - ROW(employee[#Headers]), "0000")</f>
        <v>EMP4156</v>
      </c>
      <c r="B4157" t="s">
        <v>16</v>
      </c>
      <c r="C4157">
        <v>2015</v>
      </c>
      <c r="D4157" t="s">
        <v>13</v>
      </c>
      <c r="E4157">
        <v>2</v>
      </c>
      <c r="F4157">
        <v>39</v>
      </c>
      <c r="G4157" t="s">
        <v>14</v>
      </c>
      <c r="H4157" t="s">
        <v>12</v>
      </c>
      <c r="I4157">
        <v>2</v>
      </c>
      <c r="J4157">
        <v>0</v>
      </c>
      <c r="K4157" t="str">
        <f>IF(employee[[#This Row],[LeaveOrNot]]=1, "Leave", "Active")</f>
        <v>Active</v>
      </c>
    </row>
    <row r="4158" spans="1:11" x14ac:dyDescent="0.25">
      <c r="A4158" t="str" cm="1">
        <f t="array" ref="A4158">"EMP" &amp; TEXT(ROW() - ROW(employee[#Headers]), "0000")</f>
        <v>EMP4157</v>
      </c>
      <c r="B4158" t="s">
        <v>16</v>
      </c>
      <c r="C4158">
        <v>2018</v>
      </c>
      <c r="D4158" t="s">
        <v>15</v>
      </c>
      <c r="E4158">
        <v>3</v>
      </c>
      <c r="F4158">
        <v>30</v>
      </c>
      <c r="G4158" t="s">
        <v>14</v>
      </c>
      <c r="H4158" t="s">
        <v>17</v>
      </c>
      <c r="I4158">
        <v>2</v>
      </c>
      <c r="J4158">
        <v>1</v>
      </c>
      <c r="K4158" t="str">
        <f>IF(employee[[#This Row],[LeaveOrNot]]=1, "Leave", "Active")</f>
        <v>Leave</v>
      </c>
    </row>
    <row r="4159" spans="1:11" x14ac:dyDescent="0.25">
      <c r="A4159" t="str" cm="1">
        <f t="array" ref="A4159">"EMP" &amp; TEXT(ROW() - ROW(employee[#Headers]), "0000")</f>
        <v>EMP4158</v>
      </c>
      <c r="B4159" t="s">
        <v>9</v>
      </c>
      <c r="C4159">
        <v>2014</v>
      </c>
      <c r="D4159" t="s">
        <v>10</v>
      </c>
      <c r="E4159">
        <v>3</v>
      </c>
      <c r="F4159">
        <v>38</v>
      </c>
      <c r="G4159" t="s">
        <v>14</v>
      </c>
      <c r="H4159" t="s">
        <v>12</v>
      </c>
      <c r="I4159">
        <v>5</v>
      </c>
      <c r="J4159">
        <v>1</v>
      </c>
      <c r="K4159" t="str">
        <f>IF(employee[[#This Row],[LeaveOrNot]]=1, "Leave", "Active")</f>
        <v>Leave</v>
      </c>
    </row>
    <row r="4160" spans="1:11" x14ac:dyDescent="0.25">
      <c r="A4160" t="str" cm="1">
        <f t="array" ref="A4160">"EMP" &amp; TEXT(ROW() - ROW(employee[#Headers]), "0000")</f>
        <v>EMP4159</v>
      </c>
      <c r="B4160" t="s">
        <v>9</v>
      </c>
      <c r="C4160">
        <v>2012</v>
      </c>
      <c r="D4160" t="s">
        <v>15</v>
      </c>
      <c r="E4160">
        <v>3</v>
      </c>
      <c r="F4160">
        <v>36</v>
      </c>
      <c r="G4160" t="s">
        <v>14</v>
      </c>
      <c r="H4160" t="s">
        <v>12</v>
      </c>
      <c r="I4160">
        <v>4</v>
      </c>
      <c r="J4160">
        <v>0</v>
      </c>
      <c r="K4160" t="str">
        <f>IF(employee[[#This Row],[LeaveOrNot]]=1, "Leave", "Active")</f>
        <v>Active</v>
      </c>
    </row>
    <row r="4161" spans="1:11" x14ac:dyDescent="0.25">
      <c r="A4161" t="str" cm="1">
        <f t="array" ref="A4161">"EMP" &amp; TEXT(ROW() - ROW(employee[#Headers]), "0000")</f>
        <v>EMP4160</v>
      </c>
      <c r="B4161" t="s">
        <v>9</v>
      </c>
      <c r="C4161">
        <v>2012</v>
      </c>
      <c r="D4161" t="s">
        <v>13</v>
      </c>
      <c r="E4161">
        <v>2</v>
      </c>
      <c r="F4161">
        <v>38</v>
      </c>
      <c r="G4161" t="s">
        <v>11</v>
      </c>
      <c r="H4161" t="s">
        <v>12</v>
      </c>
      <c r="I4161">
        <v>5</v>
      </c>
      <c r="J4161">
        <v>0</v>
      </c>
      <c r="K4161" t="str">
        <f>IF(employee[[#This Row],[LeaveOrNot]]=1, "Leave", "Active")</f>
        <v>Active</v>
      </c>
    </row>
    <row r="4162" spans="1:11" x14ac:dyDescent="0.25">
      <c r="A4162" t="str" cm="1">
        <f t="array" ref="A4162">"EMP" &amp; TEXT(ROW() - ROW(employee[#Headers]), "0000")</f>
        <v>EMP4161</v>
      </c>
      <c r="B4162" t="s">
        <v>9</v>
      </c>
      <c r="C4162">
        <v>2013</v>
      </c>
      <c r="D4162" t="s">
        <v>10</v>
      </c>
      <c r="E4162">
        <v>3</v>
      </c>
      <c r="F4162">
        <v>24</v>
      </c>
      <c r="G4162" t="s">
        <v>11</v>
      </c>
      <c r="H4162" t="s">
        <v>17</v>
      </c>
      <c r="I4162">
        <v>2</v>
      </c>
      <c r="J4162">
        <v>0</v>
      </c>
      <c r="K4162" t="str">
        <f>IF(employee[[#This Row],[LeaveOrNot]]=1, "Leave", "Active")</f>
        <v>Active</v>
      </c>
    </row>
    <row r="4163" spans="1:11" x14ac:dyDescent="0.25">
      <c r="A4163" t="str" cm="1">
        <f t="array" ref="A4163">"EMP" &amp; TEXT(ROW() - ROW(employee[#Headers]), "0000")</f>
        <v>EMP4162</v>
      </c>
      <c r="B4163" t="s">
        <v>9</v>
      </c>
      <c r="C4163">
        <v>2016</v>
      </c>
      <c r="D4163" t="s">
        <v>10</v>
      </c>
      <c r="E4163">
        <v>3</v>
      </c>
      <c r="F4163">
        <v>28</v>
      </c>
      <c r="G4163" t="s">
        <v>11</v>
      </c>
      <c r="H4163" t="s">
        <v>12</v>
      </c>
      <c r="I4163">
        <v>1</v>
      </c>
      <c r="J4163">
        <v>0</v>
      </c>
      <c r="K4163" t="str">
        <f>IF(employee[[#This Row],[LeaveOrNot]]=1, "Leave", "Active")</f>
        <v>Active</v>
      </c>
    </row>
    <row r="4164" spans="1:11" x14ac:dyDescent="0.25">
      <c r="A4164" t="str" cm="1">
        <f t="array" ref="A4164">"EMP" &amp; TEXT(ROW() - ROW(employee[#Headers]), "0000")</f>
        <v>EMP4163</v>
      </c>
      <c r="B4164" t="s">
        <v>9</v>
      </c>
      <c r="C4164">
        <v>2015</v>
      </c>
      <c r="D4164" t="s">
        <v>10</v>
      </c>
      <c r="E4164">
        <v>3</v>
      </c>
      <c r="F4164">
        <v>35</v>
      </c>
      <c r="G4164" t="s">
        <v>14</v>
      </c>
      <c r="H4164" t="s">
        <v>12</v>
      </c>
      <c r="I4164">
        <v>0</v>
      </c>
      <c r="J4164">
        <v>1</v>
      </c>
      <c r="K4164" t="str">
        <f>IF(employee[[#This Row],[LeaveOrNot]]=1, "Leave", "Active")</f>
        <v>Leave</v>
      </c>
    </row>
    <row r="4165" spans="1:11" x14ac:dyDescent="0.25">
      <c r="A4165" t="str" cm="1">
        <f t="array" ref="A4165">"EMP" &amp; TEXT(ROW() - ROW(employee[#Headers]), "0000")</f>
        <v>EMP4164</v>
      </c>
      <c r="B4165" t="s">
        <v>9</v>
      </c>
      <c r="C4165">
        <v>2013</v>
      </c>
      <c r="D4165" t="s">
        <v>15</v>
      </c>
      <c r="E4165">
        <v>3</v>
      </c>
      <c r="F4165">
        <v>23</v>
      </c>
      <c r="G4165" t="s">
        <v>14</v>
      </c>
      <c r="H4165" t="s">
        <v>12</v>
      </c>
      <c r="I4165">
        <v>1</v>
      </c>
      <c r="J4165">
        <v>0</v>
      </c>
      <c r="K4165" t="str">
        <f>IF(employee[[#This Row],[LeaveOrNot]]=1, "Leave", "Active")</f>
        <v>Active</v>
      </c>
    </row>
    <row r="4166" spans="1:11" x14ac:dyDescent="0.25">
      <c r="A4166" t="str" cm="1">
        <f t="array" ref="A4166">"EMP" &amp; TEXT(ROW() - ROW(employee[#Headers]), "0000")</f>
        <v>EMP4165</v>
      </c>
      <c r="B4166" t="s">
        <v>16</v>
      </c>
      <c r="C4166">
        <v>2017</v>
      </c>
      <c r="D4166" t="s">
        <v>15</v>
      </c>
      <c r="E4166">
        <v>2</v>
      </c>
      <c r="F4166">
        <v>23</v>
      </c>
      <c r="G4166" t="s">
        <v>14</v>
      </c>
      <c r="H4166" t="s">
        <v>12</v>
      </c>
      <c r="I4166">
        <v>1</v>
      </c>
      <c r="J4166">
        <v>1</v>
      </c>
      <c r="K4166" t="str">
        <f>IF(employee[[#This Row],[LeaveOrNot]]=1, "Leave", "Active")</f>
        <v>Leave</v>
      </c>
    </row>
    <row r="4167" spans="1:11" x14ac:dyDescent="0.25">
      <c r="A4167" t="str" cm="1">
        <f t="array" ref="A4167">"EMP" &amp; TEXT(ROW() - ROW(employee[#Headers]), "0000")</f>
        <v>EMP4166</v>
      </c>
      <c r="B4167" t="s">
        <v>9</v>
      </c>
      <c r="C4167">
        <v>2013</v>
      </c>
      <c r="D4167" t="s">
        <v>10</v>
      </c>
      <c r="E4167">
        <v>3</v>
      </c>
      <c r="F4167">
        <v>37</v>
      </c>
      <c r="G4167" t="s">
        <v>11</v>
      </c>
      <c r="H4167" t="s">
        <v>12</v>
      </c>
      <c r="I4167">
        <v>5</v>
      </c>
      <c r="J4167">
        <v>0</v>
      </c>
      <c r="K4167" t="str">
        <f>IF(employee[[#This Row],[LeaveOrNot]]=1, "Leave", "Active")</f>
        <v>Active</v>
      </c>
    </row>
    <row r="4168" spans="1:11" x14ac:dyDescent="0.25">
      <c r="A4168" t="str" cm="1">
        <f t="array" ref="A4168">"EMP" &amp; TEXT(ROW() - ROW(employee[#Headers]), "0000")</f>
        <v>EMP4167</v>
      </c>
      <c r="B4168" t="s">
        <v>16</v>
      </c>
      <c r="C4168">
        <v>2016</v>
      </c>
      <c r="D4168" t="s">
        <v>15</v>
      </c>
      <c r="E4168">
        <v>3</v>
      </c>
      <c r="F4168">
        <v>24</v>
      </c>
      <c r="G4168" t="s">
        <v>11</v>
      </c>
      <c r="H4168" t="s">
        <v>12</v>
      </c>
      <c r="I4168">
        <v>2</v>
      </c>
      <c r="J4168">
        <v>1</v>
      </c>
      <c r="K4168" t="str">
        <f>IF(employee[[#This Row],[LeaveOrNot]]=1, "Leave", "Active")</f>
        <v>Leave</v>
      </c>
    </row>
    <row r="4169" spans="1:11" x14ac:dyDescent="0.25">
      <c r="A4169" t="str" cm="1">
        <f t="array" ref="A4169">"EMP" &amp; TEXT(ROW() - ROW(employee[#Headers]), "0000")</f>
        <v>EMP4168</v>
      </c>
      <c r="B4169" t="s">
        <v>9</v>
      </c>
      <c r="C4169">
        <v>2014</v>
      </c>
      <c r="D4169" t="s">
        <v>13</v>
      </c>
      <c r="E4169">
        <v>3</v>
      </c>
      <c r="F4169">
        <v>33</v>
      </c>
      <c r="G4169" t="s">
        <v>11</v>
      </c>
      <c r="H4169" t="s">
        <v>17</v>
      </c>
      <c r="I4169">
        <v>4</v>
      </c>
      <c r="J4169">
        <v>0</v>
      </c>
      <c r="K4169" t="str">
        <f>IF(employee[[#This Row],[LeaveOrNot]]=1, "Leave", "Active")</f>
        <v>Active</v>
      </c>
    </row>
    <row r="4170" spans="1:11" x14ac:dyDescent="0.25">
      <c r="A4170" t="str" cm="1">
        <f t="array" ref="A4170">"EMP" &amp; TEXT(ROW() - ROW(employee[#Headers]), "0000")</f>
        <v>EMP4169</v>
      </c>
      <c r="B4170" t="s">
        <v>9</v>
      </c>
      <c r="C4170">
        <v>2015</v>
      </c>
      <c r="D4170" t="s">
        <v>10</v>
      </c>
      <c r="E4170">
        <v>3</v>
      </c>
      <c r="F4170">
        <v>38</v>
      </c>
      <c r="G4170" t="s">
        <v>14</v>
      </c>
      <c r="H4170" t="s">
        <v>12</v>
      </c>
      <c r="I4170">
        <v>5</v>
      </c>
      <c r="J4170">
        <v>0</v>
      </c>
      <c r="K4170" t="str">
        <f>IF(employee[[#This Row],[LeaveOrNot]]=1, "Leave", "Active")</f>
        <v>Active</v>
      </c>
    </row>
    <row r="4171" spans="1:11" x14ac:dyDescent="0.25">
      <c r="A4171" t="str" cm="1">
        <f t="array" ref="A4171">"EMP" &amp; TEXT(ROW() - ROW(employee[#Headers]), "0000")</f>
        <v>EMP4170</v>
      </c>
      <c r="B4171" t="s">
        <v>9</v>
      </c>
      <c r="C4171">
        <v>2015</v>
      </c>
      <c r="D4171" t="s">
        <v>13</v>
      </c>
      <c r="E4171">
        <v>3</v>
      </c>
      <c r="F4171">
        <v>40</v>
      </c>
      <c r="G4171" t="s">
        <v>11</v>
      </c>
      <c r="H4171" t="s">
        <v>17</v>
      </c>
      <c r="I4171">
        <v>0</v>
      </c>
      <c r="J4171">
        <v>0</v>
      </c>
      <c r="K4171" t="str">
        <f>IF(employee[[#This Row],[LeaveOrNot]]=1, "Leave", "Active")</f>
        <v>Active</v>
      </c>
    </row>
    <row r="4172" spans="1:11" x14ac:dyDescent="0.25">
      <c r="A4172" t="str" cm="1">
        <f t="array" ref="A4172">"EMP" &amp; TEXT(ROW() - ROW(employee[#Headers]), "0000")</f>
        <v>EMP4171</v>
      </c>
      <c r="B4172" t="s">
        <v>9</v>
      </c>
      <c r="C4172">
        <v>2014</v>
      </c>
      <c r="D4172" t="s">
        <v>10</v>
      </c>
      <c r="E4172">
        <v>3</v>
      </c>
      <c r="F4172">
        <v>34</v>
      </c>
      <c r="G4172" t="s">
        <v>11</v>
      </c>
      <c r="H4172" t="s">
        <v>12</v>
      </c>
      <c r="I4172">
        <v>4</v>
      </c>
      <c r="J4172">
        <v>0</v>
      </c>
      <c r="K4172" t="str">
        <f>IF(employee[[#This Row],[LeaveOrNot]]=1, "Leave", "Active")</f>
        <v>Active</v>
      </c>
    </row>
    <row r="4173" spans="1:11" x14ac:dyDescent="0.25">
      <c r="A4173" t="str" cm="1">
        <f t="array" ref="A4173">"EMP" &amp; TEXT(ROW() - ROW(employee[#Headers]), "0000")</f>
        <v>EMP4172</v>
      </c>
      <c r="B4173" t="s">
        <v>16</v>
      </c>
      <c r="C4173">
        <v>2017</v>
      </c>
      <c r="D4173" t="s">
        <v>15</v>
      </c>
      <c r="E4173">
        <v>2</v>
      </c>
      <c r="F4173">
        <v>26</v>
      </c>
      <c r="G4173" t="s">
        <v>11</v>
      </c>
      <c r="H4173" t="s">
        <v>12</v>
      </c>
      <c r="I4173">
        <v>4</v>
      </c>
      <c r="J4173">
        <v>0</v>
      </c>
      <c r="K4173" t="str">
        <f>IF(employee[[#This Row],[LeaveOrNot]]=1, "Leave", "Active")</f>
        <v>Active</v>
      </c>
    </row>
    <row r="4174" spans="1:11" x14ac:dyDescent="0.25">
      <c r="A4174" t="str" cm="1">
        <f t="array" ref="A4174">"EMP" &amp; TEXT(ROW() - ROW(employee[#Headers]), "0000")</f>
        <v>EMP4173</v>
      </c>
      <c r="B4174" t="s">
        <v>9</v>
      </c>
      <c r="C4174">
        <v>2016</v>
      </c>
      <c r="D4174" t="s">
        <v>13</v>
      </c>
      <c r="E4174">
        <v>3</v>
      </c>
      <c r="F4174">
        <v>25</v>
      </c>
      <c r="G4174" t="s">
        <v>11</v>
      </c>
      <c r="H4174" t="s">
        <v>12</v>
      </c>
      <c r="I4174">
        <v>3</v>
      </c>
      <c r="J4174">
        <v>0</v>
      </c>
      <c r="K4174" t="str">
        <f>IF(employee[[#This Row],[LeaveOrNot]]=1, "Leave", "Active")</f>
        <v>Active</v>
      </c>
    </row>
    <row r="4175" spans="1:11" x14ac:dyDescent="0.25">
      <c r="A4175" t="str" cm="1">
        <f t="array" ref="A4175">"EMP" &amp; TEXT(ROW() - ROW(employee[#Headers]), "0000")</f>
        <v>EMP4174</v>
      </c>
      <c r="B4175" t="s">
        <v>9</v>
      </c>
      <c r="C4175">
        <v>2016</v>
      </c>
      <c r="D4175" t="s">
        <v>13</v>
      </c>
      <c r="E4175">
        <v>3</v>
      </c>
      <c r="F4175">
        <v>24</v>
      </c>
      <c r="G4175" t="s">
        <v>14</v>
      </c>
      <c r="H4175" t="s">
        <v>12</v>
      </c>
      <c r="I4175">
        <v>2</v>
      </c>
      <c r="J4175">
        <v>0</v>
      </c>
      <c r="K4175" t="str">
        <f>IF(employee[[#This Row],[LeaveOrNot]]=1, "Leave", "Active")</f>
        <v>Active</v>
      </c>
    </row>
    <row r="4176" spans="1:11" x14ac:dyDescent="0.25">
      <c r="A4176" t="str" cm="1">
        <f t="array" ref="A4176">"EMP" &amp; TEXT(ROW() - ROW(employee[#Headers]), "0000")</f>
        <v>EMP4175</v>
      </c>
      <c r="B4176" t="s">
        <v>9</v>
      </c>
      <c r="C4176">
        <v>2018</v>
      </c>
      <c r="D4176" t="s">
        <v>10</v>
      </c>
      <c r="E4176">
        <v>3</v>
      </c>
      <c r="F4176">
        <v>35</v>
      </c>
      <c r="G4176" t="s">
        <v>11</v>
      </c>
      <c r="H4176" t="s">
        <v>17</v>
      </c>
      <c r="I4176">
        <v>5</v>
      </c>
      <c r="J4176">
        <v>1</v>
      </c>
      <c r="K4176" t="str">
        <f>IF(employee[[#This Row],[LeaveOrNot]]=1, "Leave", "Active")</f>
        <v>Leave</v>
      </c>
    </row>
    <row r="4177" spans="1:11" x14ac:dyDescent="0.25">
      <c r="A4177" t="str" cm="1">
        <f t="array" ref="A4177">"EMP" &amp; TEXT(ROW() - ROW(employee[#Headers]), "0000")</f>
        <v>EMP4176</v>
      </c>
      <c r="B4177" t="s">
        <v>18</v>
      </c>
      <c r="C4177">
        <v>2013</v>
      </c>
      <c r="D4177" t="s">
        <v>15</v>
      </c>
      <c r="E4177">
        <v>3</v>
      </c>
      <c r="F4177">
        <v>27</v>
      </c>
      <c r="G4177" t="s">
        <v>11</v>
      </c>
      <c r="H4177" t="s">
        <v>12</v>
      </c>
      <c r="I4177">
        <v>5</v>
      </c>
      <c r="J4177">
        <v>0</v>
      </c>
      <c r="K4177" t="str">
        <f>IF(employee[[#This Row],[LeaveOrNot]]=1, "Leave", "Active")</f>
        <v>Active</v>
      </c>
    </row>
    <row r="4178" spans="1:11" x14ac:dyDescent="0.25">
      <c r="A4178" t="str" cm="1">
        <f t="array" ref="A4178">"EMP" &amp; TEXT(ROW() - ROW(employee[#Headers]), "0000")</f>
        <v>EMP4177</v>
      </c>
      <c r="B4178" t="s">
        <v>16</v>
      </c>
      <c r="C4178">
        <v>2013</v>
      </c>
      <c r="D4178" t="s">
        <v>15</v>
      </c>
      <c r="E4178">
        <v>3</v>
      </c>
      <c r="F4178">
        <v>30</v>
      </c>
      <c r="G4178" t="s">
        <v>14</v>
      </c>
      <c r="H4178" t="s">
        <v>12</v>
      </c>
      <c r="I4178">
        <v>3</v>
      </c>
      <c r="J4178">
        <v>0</v>
      </c>
      <c r="K4178" t="str">
        <f>IF(employee[[#This Row],[LeaveOrNot]]=1, "Leave", "Active")</f>
        <v>Active</v>
      </c>
    </row>
    <row r="4179" spans="1:11" x14ac:dyDescent="0.25">
      <c r="A4179" t="str" cm="1">
        <f t="array" ref="A4179">"EMP" &amp; TEXT(ROW() - ROW(employee[#Headers]), "0000")</f>
        <v>EMP4178</v>
      </c>
      <c r="B4179" t="s">
        <v>9</v>
      </c>
      <c r="C4179">
        <v>2015</v>
      </c>
      <c r="D4179" t="s">
        <v>10</v>
      </c>
      <c r="E4179">
        <v>3</v>
      </c>
      <c r="F4179">
        <v>26</v>
      </c>
      <c r="G4179" t="s">
        <v>14</v>
      </c>
      <c r="H4179" t="s">
        <v>12</v>
      </c>
      <c r="I4179">
        <v>4</v>
      </c>
      <c r="J4179">
        <v>1</v>
      </c>
      <c r="K4179" t="str">
        <f>IF(employee[[#This Row],[LeaveOrNot]]=1, "Leave", "Active")</f>
        <v>Leave</v>
      </c>
    </row>
    <row r="4180" spans="1:11" x14ac:dyDescent="0.25">
      <c r="A4180" t="str" cm="1">
        <f t="array" ref="A4180">"EMP" &amp; TEXT(ROW() - ROW(employee[#Headers]), "0000")</f>
        <v>EMP4179</v>
      </c>
      <c r="B4180" t="s">
        <v>9</v>
      </c>
      <c r="C4180">
        <v>2017</v>
      </c>
      <c r="D4180" t="s">
        <v>10</v>
      </c>
      <c r="E4180">
        <v>3</v>
      </c>
      <c r="F4180">
        <v>40</v>
      </c>
      <c r="G4180" t="s">
        <v>11</v>
      </c>
      <c r="H4180" t="s">
        <v>12</v>
      </c>
      <c r="I4180">
        <v>0</v>
      </c>
      <c r="J4180">
        <v>0</v>
      </c>
      <c r="K4180" t="str">
        <f>IF(employee[[#This Row],[LeaveOrNot]]=1, "Leave", "Active")</f>
        <v>Active</v>
      </c>
    </row>
    <row r="4181" spans="1:11" x14ac:dyDescent="0.25">
      <c r="A4181" t="str" cm="1">
        <f t="array" ref="A4181">"EMP" &amp; TEXT(ROW() - ROW(employee[#Headers]), "0000")</f>
        <v>EMP4180</v>
      </c>
      <c r="B4181" t="s">
        <v>16</v>
      </c>
      <c r="C4181">
        <v>2017</v>
      </c>
      <c r="D4181" t="s">
        <v>13</v>
      </c>
      <c r="E4181">
        <v>2</v>
      </c>
      <c r="F4181">
        <v>27</v>
      </c>
      <c r="G4181" t="s">
        <v>14</v>
      </c>
      <c r="H4181" t="s">
        <v>12</v>
      </c>
      <c r="I4181">
        <v>5</v>
      </c>
      <c r="J4181">
        <v>1</v>
      </c>
      <c r="K4181" t="str">
        <f>IF(employee[[#This Row],[LeaveOrNot]]=1, "Leave", "Active")</f>
        <v>Leave</v>
      </c>
    </row>
    <row r="4182" spans="1:11" x14ac:dyDescent="0.25">
      <c r="A4182" t="str" cm="1">
        <f t="array" ref="A4182">"EMP" &amp; TEXT(ROW() - ROW(employee[#Headers]), "0000")</f>
        <v>EMP4181</v>
      </c>
      <c r="B4182" t="s">
        <v>9</v>
      </c>
      <c r="C4182">
        <v>2016</v>
      </c>
      <c r="D4182" t="s">
        <v>13</v>
      </c>
      <c r="E4182">
        <v>3</v>
      </c>
      <c r="F4182">
        <v>38</v>
      </c>
      <c r="G4182" t="s">
        <v>11</v>
      </c>
      <c r="H4182" t="s">
        <v>17</v>
      </c>
      <c r="I4182">
        <v>0</v>
      </c>
      <c r="J4182">
        <v>0</v>
      </c>
      <c r="K4182" t="str">
        <f>IF(employee[[#This Row],[LeaveOrNot]]=1, "Leave", "Active")</f>
        <v>Active</v>
      </c>
    </row>
    <row r="4183" spans="1:11" x14ac:dyDescent="0.25">
      <c r="A4183" t="str" cm="1">
        <f t="array" ref="A4183">"EMP" &amp; TEXT(ROW() - ROW(employee[#Headers]), "0000")</f>
        <v>EMP4182</v>
      </c>
      <c r="B4183" t="s">
        <v>9</v>
      </c>
      <c r="C4183">
        <v>2014</v>
      </c>
      <c r="D4183" t="s">
        <v>15</v>
      </c>
      <c r="E4183">
        <v>3</v>
      </c>
      <c r="F4183">
        <v>34</v>
      </c>
      <c r="G4183" t="s">
        <v>14</v>
      </c>
      <c r="H4183" t="s">
        <v>12</v>
      </c>
      <c r="I4183">
        <v>5</v>
      </c>
      <c r="J4183">
        <v>0</v>
      </c>
      <c r="K4183" t="str">
        <f>IF(employee[[#This Row],[LeaveOrNot]]=1, "Leave", "Active")</f>
        <v>Active</v>
      </c>
    </row>
    <row r="4184" spans="1:11" x14ac:dyDescent="0.25">
      <c r="A4184" t="str" cm="1">
        <f t="array" ref="A4184">"EMP" &amp; TEXT(ROW() - ROW(employee[#Headers]), "0000")</f>
        <v>EMP4183</v>
      </c>
      <c r="B4184" t="s">
        <v>16</v>
      </c>
      <c r="C4184">
        <v>2017</v>
      </c>
      <c r="D4184" t="s">
        <v>13</v>
      </c>
      <c r="E4184">
        <v>2</v>
      </c>
      <c r="F4184">
        <v>24</v>
      </c>
      <c r="G4184" t="s">
        <v>11</v>
      </c>
      <c r="H4184" t="s">
        <v>12</v>
      </c>
      <c r="I4184">
        <v>2</v>
      </c>
      <c r="J4184">
        <v>0</v>
      </c>
      <c r="K4184" t="str">
        <f>IF(employee[[#This Row],[LeaveOrNot]]=1, "Leave", "Active")</f>
        <v>Active</v>
      </c>
    </row>
    <row r="4185" spans="1:11" x14ac:dyDescent="0.25">
      <c r="A4185" t="str" cm="1">
        <f t="array" ref="A4185">"EMP" &amp; TEXT(ROW() - ROW(employee[#Headers]), "0000")</f>
        <v>EMP4184</v>
      </c>
      <c r="B4185" t="s">
        <v>9</v>
      </c>
      <c r="C4185">
        <v>2016</v>
      </c>
      <c r="D4185" t="s">
        <v>10</v>
      </c>
      <c r="E4185">
        <v>3</v>
      </c>
      <c r="F4185">
        <v>38</v>
      </c>
      <c r="G4185" t="s">
        <v>11</v>
      </c>
      <c r="H4185" t="s">
        <v>12</v>
      </c>
      <c r="I4185">
        <v>4</v>
      </c>
      <c r="J4185">
        <v>0</v>
      </c>
      <c r="K4185" t="str">
        <f>IF(employee[[#This Row],[LeaveOrNot]]=1, "Leave", "Active")</f>
        <v>Active</v>
      </c>
    </row>
    <row r="4186" spans="1:11" x14ac:dyDescent="0.25">
      <c r="A4186" t="str" cm="1">
        <f t="array" ref="A4186">"EMP" &amp; TEXT(ROW() - ROW(employee[#Headers]), "0000")</f>
        <v>EMP4185</v>
      </c>
      <c r="B4186" t="s">
        <v>9</v>
      </c>
      <c r="C4186">
        <v>2014</v>
      </c>
      <c r="D4186" t="s">
        <v>13</v>
      </c>
      <c r="E4186">
        <v>1</v>
      </c>
      <c r="F4186">
        <v>37</v>
      </c>
      <c r="G4186" t="s">
        <v>11</v>
      </c>
      <c r="H4186" t="s">
        <v>12</v>
      </c>
      <c r="I4186">
        <v>1</v>
      </c>
      <c r="J4186">
        <v>0</v>
      </c>
      <c r="K4186" t="str">
        <f>IF(employee[[#This Row],[LeaveOrNot]]=1, "Leave", "Active")</f>
        <v>Active</v>
      </c>
    </row>
    <row r="4187" spans="1:11" x14ac:dyDescent="0.25">
      <c r="A4187" t="str" cm="1">
        <f t="array" ref="A4187">"EMP" &amp; TEXT(ROW() - ROW(employee[#Headers]), "0000")</f>
        <v>EMP4186</v>
      </c>
      <c r="B4187" t="s">
        <v>9</v>
      </c>
      <c r="C4187">
        <v>2015</v>
      </c>
      <c r="D4187" t="s">
        <v>10</v>
      </c>
      <c r="E4187">
        <v>3</v>
      </c>
      <c r="F4187">
        <v>22</v>
      </c>
      <c r="G4187" t="s">
        <v>11</v>
      </c>
      <c r="H4187" t="s">
        <v>12</v>
      </c>
      <c r="I4187">
        <v>0</v>
      </c>
      <c r="J4187">
        <v>0</v>
      </c>
      <c r="K4187" t="str">
        <f>IF(employee[[#This Row],[LeaveOrNot]]=1, "Leave", "Active")</f>
        <v>Active</v>
      </c>
    </row>
    <row r="4188" spans="1:11" x14ac:dyDescent="0.25">
      <c r="A4188" t="str" cm="1">
        <f t="array" ref="A4188">"EMP" &amp; TEXT(ROW() - ROW(employee[#Headers]), "0000")</f>
        <v>EMP4187</v>
      </c>
      <c r="B4188" t="s">
        <v>9</v>
      </c>
      <c r="C4188">
        <v>2014</v>
      </c>
      <c r="D4188" t="s">
        <v>15</v>
      </c>
      <c r="E4188">
        <v>3</v>
      </c>
      <c r="F4188">
        <v>29</v>
      </c>
      <c r="G4188" t="s">
        <v>14</v>
      </c>
      <c r="H4188" t="s">
        <v>12</v>
      </c>
      <c r="I4188">
        <v>2</v>
      </c>
      <c r="J4188">
        <v>1</v>
      </c>
      <c r="K4188" t="str">
        <f>IF(employee[[#This Row],[LeaveOrNot]]=1, "Leave", "Active")</f>
        <v>Leave</v>
      </c>
    </row>
    <row r="4189" spans="1:11" x14ac:dyDescent="0.25">
      <c r="A4189" t="str" cm="1">
        <f t="array" ref="A4189">"EMP" &amp; TEXT(ROW() - ROW(employee[#Headers]), "0000")</f>
        <v>EMP4188</v>
      </c>
      <c r="B4189" t="s">
        <v>9</v>
      </c>
      <c r="C4189">
        <v>2014</v>
      </c>
      <c r="D4189" t="s">
        <v>13</v>
      </c>
      <c r="E4189">
        <v>1</v>
      </c>
      <c r="F4189">
        <v>37</v>
      </c>
      <c r="G4189" t="s">
        <v>14</v>
      </c>
      <c r="H4189" t="s">
        <v>12</v>
      </c>
      <c r="I4189">
        <v>4</v>
      </c>
      <c r="J4189">
        <v>1</v>
      </c>
      <c r="K4189" t="str">
        <f>IF(employee[[#This Row],[LeaveOrNot]]=1, "Leave", "Active")</f>
        <v>Leave</v>
      </c>
    </row>
    <row r="4190" spans="1:11" x14ac:dyDescent="0.25">
      <c r="A4190" t="str" cm="1">
        <f t="array" ref="A4190">"EMP" &amp; TEXT(ROW() - ROW(employee[#Headers]), "0000")</f>
        <v>EMP4189</v>
      </c>
      <c r="B4190" t="s">
        <v>9</v>
      </c>
      <c r="C4190">
        <v>2016</v>
      </c>
      <c r="D4190" t="s">
        <v>13</v>
      </c>
      <c r="E4190">
        <v>3</v>
      </c>
      <c r="F4190">
        <v>23</v>
      </c>
      <c r="G4190" t="s">
        <v>11</v>
      </c>
      <c r="H4190" t="s">
        <v>12</v>
      </c>
      <c r="I4190">
        <v>1</v>
      </c>
      <c r="J4190">
        <v>0</v>
      </c>
      <c r="K4190" t="str">
        <f>IF(employee[[#This Row],[LeaveOrNot]]=1, "Leave", "Active")</f>
        <v>Active</v>
      </c>
    </row>
    <row r="4191" spans="1:11" x14ac:dyDescent="0.25">
      <c r="A4191" t="str" cm="1">
        <f t="array" ref="A4191">"EMP" &amp; TEXT(ROW() - ROW(employee[#Headers]), "0000")</f>
        <v>EMP4190</v>
      </c>
      <c r="B4191" t="s">
        <v>9</v>
      </c>
      <c r="C4191">
        <v>2012</v>
      </c>
      <c r="D4191" t="s">
        <v>15</v>
      </c>
      <c r="E4191">
        <v>3</v>
      </c>
      <c r="F4191">
        <v>34</v>
      </c>
      <c r="G4191" t="s">
        <v>14</v>
      </c>
      <c r="H4191" t="s">
        <v>12</v>
      </c>
      <c r="I4191">
        <v>2</v>
      </c>
      <c r="J4191">
        <v>0</v>
      </c>
      <c r="K4191" t="str">
        <f>IF(employee[[#This Row],[LeaveOrNot]]=1, "Leave", "Active")</f>
        <v>Active</v>
      </c>
    </row>
    <row r="4192" spans="1:11" x14ac:dyDescent="0.25">
      <c r="A4192" t="str" cm="1">
        <f t="array" ref="A4192">"EMP" &amp; TEXT(ROW() - ROW(employee[#Headers]), "0000")</f>
        <v>EMP4191</v>
      </c>
      <c r="B4192" t="s">
        <v>9</v>
      </c>
      <c r="C4192">
        <v>2017</v>
      </c>
      <c r="D4192" t="s">
        <v>10</v>
      </c>
      <c r="E4192">
        <v>3</v>
      </c>
      <c r="F4192">
        <v>28</v>
      </c>
      <c r="G4192" t="s">
        <v>11</v>
      </c>
      <c r="H4192" t="s">
        <v>12</v>
      </c>
      <c r="I4192">
        <v>2</v>
      </c>
      <c r="J4192">
        <v>0</v>
      </c>
      <c r="K4192" t="str">
        <f>IF(employee[[#This Row],[LeaveOrNot]]=1, "Leave", "Active")</f>
        <v>Active</v>
      </c>
    </row>
    <row r="4193" spans="1:11" x14ac:dyDescent="0.25">
      <c r="A4193" t="str" cm="1">
        <f t="array" ref="A4193">"EMP" &amp; TEXT(ROW() - ROW(employee[#Headers]), "0000")</f>
        <v>EMP4192</v>
      </c>
      <c r="B4193" t="s">
        <v>9</v>
      </c>
      <c r="C4193">
        <v>2012</v>
      </c>
      <c r="D4193" t="s">
        <v>13</v>
      </c>
      <c r="E4193">
        <v>3</v>
      </c>
      <c r="F4193">
        <v>24</v>
      </c>
      <c r="G4193" t="s">
        <v>11</v>
      </c>
      <c r="H4193" t="s">
        <v>17</v>
      </c>
      <c r="I4193">
        <v>2</v>
      </c>
      <c r="J4193">
        <v>0</v>
      </c>
      <c r="K4193" t="str">
        <f>IF(employee[[#This Row],[LeaveOrNot]]=1, "Leave", "Active")</f>
        <v>Active</v>
      </c>
    </row>
    <row r="4194" spans="1:11" x14ac:dyDescent="0.25">
      <c r="A4194" t="str" cm="1">
        <f t="array" ref="A4194">"EMP" &amp; TEXT(ROW() - ROW(employee[#Headers]), "0000")</f>
        <v>EMP4193</v>
      </c>
      <c r="B4194" t="s">
        <v>16</v>
      </c>
      <c r="C4194">
        <v>2017</v>
      </c>
      <c r="D4194" t="s">
        <v>10</v>
      </c>
      <c r="E4194">
        <v>2</v>
      </c>
      <c r="F4194">
        <v>35</v>
      </c>
      <c r="G4194" t="s">
        <v>14</v>
      </c>
      <c r="H4194" t="s">
        <v>12</v>
      </c>
      <c r="I4194">
        <v>0</v>
      </c>
      <c r="J4194">
        <v>0</v>
      </c>
      <c r="K4194" t="str">
        <f>IF(employee[[#This Row],[LeaveOrNot]]=1, "Leave", "Active")</f>
        <v>Active</v>
      </c>
    </row>
    <row r="4195" spans="1:11" x14ac:dyDescent="0.25">
      <c r="A4195" t="str" cm="1">
        <f t="array" ref="A4195">"EMP" &amp; TEXT(ROW() - ROW(employee[#Headers]), "0000")</f>
        <v>EMP4194</v>
      </c>
      <c r="B4195" t="s">
        <v>9</v>
      </c>
      <c r="C4195">
        <v>2015</v>
      </c>
      <c r="D4195" t="s">
        <v>10</v>
      </c>
      <c r="E4195">
        <v>3</v>
      </c>
      <c r="F4195">
        <v>30</v>
      </c>
      <c r="G4195" t="s">
        <v>11</v>
      </c>
      <c r="H4195" t="s">
        <v>12</v>
      </c>
      <c r="I4195">
        <v>2</v>
      </c>
      <c r="J4195">
        <v>0</v>
      </c>
      <c r="K4195" t="str">
        <f>IF(employee[[#This Row],[LeaveOrNot]]=1, "Leave", "Active")</f>
        <v>Active</v>
      </c>
    </row>
    <row r="4196" spans="1:11" x14ac:dyDescent="0.25">
      <c r="A4196" t="str" cm="1">
        <f t="array" ref="A4196">"EMP" &amp; TEXT(ROW() - ROW(employee[#Headers]), "0000")</f>
        <v>EMP4195</v>
      </c>
      <c r="B4196" t="s">
        <v>9</v>
      </c>
      <c r="C4196">
        <v>2018</v>
      </c>
      <c r="D4196" t="s">
        <v>10</v>
      </c>
      <c r="E4196">
        <v>3</v>
      </c>
      <c r="F4196">
        <v>33</v>
      </c>
      <c r="G4196" t="s">
        <v>11</v>
      </c>
      <c r="H4196" t="s">
        <v>12</v>
      </c>
      <c r="I4196">
        <v>4</v>
      </c>
      <c r="J4196">
        <v>1</v>
      </c>
      <c r="K4196" t="str">
        <f>IF(employee[[#This Row],[LeaveOrNot]]=1, "Leave", "Active")</f>
        <v>Leave</v>
      </c>
    </row>
    <row r="4197" spans="1:11" x14ac:dyDescent="0.25">
      <c r="A4197" t="str" cm="1">
        <f t="array" ref="A4197">"EMP" &amp; TEXT(ROW() - ROW(employee[#Headers]), "0000")</f>
        <v>EMP4196</v>
      </c>
      <c r="B4197" t="s">
        <v>9</v>
      </c>
      <c r="C4197">
        <v>2015</v>
      </c>
      <c r="D4197" t="s">
        <v>10</v>
      </c>
      <c r="E4197">
        <v>3</v>
      </c>
      <c r="F4197">
        <v>27</v>
      </c>
      <c r="G4197" t="s">
        <v>14</v>
      </c>
      <c r="H4197" t="s">
        <v>12</v>
      </c>
      <c r="I4197">
        <v>5</v>
      </c>
      <c r="J4197">
        <v>0</v>
      </c>
      <c r="K4197" t="str">
        <f>IF(employee[[#This Row],[LeaveOrNot]]=1, "Leave", "Active")</f>
        <v>Active</v>
      </c>
    </row>
    <row r="4198" spans="1:11" x14ac:dyDescent="0.25">
      <c r="A4198" t="str" cm="1">
        <f t="array" ref="A4198">"EMP" &amp; TEXT(ROW() - ROW(employee[#Headers]), "0000")</f>
        <v>EMP4197</v>
      </c>
      <c r="B4198" t="s">
        <v>9</v>
      </c>
      <c r="C4198">
        <v>2016</v>
      </c>
      <c r="D4198" t="s">
        <v>10</v>
      </c>
      <c r="E4198">
        <v>3</v>
      </c>
      <c r="F4198">
        <v>32</v>
      </c>
      <c r="G4198" t="s">
        <v>11</v>
      </c>
      <c r="H4198" t="s">
        <v>12</v>
      </c>
      <c r="I4198">
        <v>4</v>
      </c>
      <c r="J4198">
        <v>0</v>
      </c>
      <c r="K4198" t="str">
        <f>IF(employee[[#This Row],[LeaveOrNot]]=1, "Leave", "Active")</f>
        <v>Active</v>
      </c>
    </row>
    <row r="4199" spans="1:11" x14ac:dyDescent="0.25">
      <c r="A4199" t="str" cm="1">
        <f t="array" ref="A4199">"EMP" &amp; TEXT(ROW() - ROW(employee[#Headers]), "0000")</f>
        <v>EMP4198</v>
      </c>
      <c r="B4199" t="s">
        <v>9</v>
      </c>
      <c r="C4199">
        <v>2014</v>
      </c>
      <c r="D4199" t="s">
        <v>13</v>
      </c>
      <c r="E4199">
        <v>3</v>
      </c>
      <c r="F4199">
        <v>36</v>
      </c>
      <c r="G4199" t="s">
        <v>14</v>
      </c>
      <c r="H4199" t="s">
        <v>12</v>
      </c>
      <c r="I4199">
        <v>5</v>
      </c>
      <c r="J4199">
        <v>0</v>
      </c>
      <c r="K4199" t="str">
        <f>IF(employee[[#This Row],[LeaveOrNot]]=1, "Leave", "Active")</f>
        <v>Active</v>
      </c>
    </row>
    <row r="4200" spans="1:11" x14ac:dyDescent="0.25">
      <c r="A4200" t="str" cm="1">
        <f t="array" ref="A4200">"EMP" &amp; TEXT(ROW() - ROW(employee[#Headers]), "0000")</f>
        <v>EMP4199</v>
      </c>
      <c r="B4200" t="s">
        <v>9</v>
      </c>
      <c r="C4200">
        <v>2012</v>
      </c>
      <c r="D4200" t="s">
        <v>10</v>
      </c>
      <c r="E4200">
        <v>3</v>
      </c>
      <c r="F4200">
        <v>26</v>
      </c>
      <c r="G4200" t="s">
        <v>11</v>
      </c>
      <c r="H4200" t="s">
        <v>17</v>
      </c>
      <c r="I4200">
        <v>4</v>
      </c>
      <c r="J4200">
        <v>0</v>
      </c>
      <c r="K4200" t="str">
        <f>IF(employee[[#This Row],[LeaveOrNot]]=1, "Leave", "Active")</f>
        <v>Active</v>
      </c>
    </row>
    <row r="4201" spans="1:11" x14ac:dyDescent="0.25">
      <c r="A4201" t="str" cm="1">
        <f t="array" ref="A4201">"EMP" &amp; TEXT(ROW() - ROW(employee[#Headers]), "0000")</f>
        <v>EMP4200</v>
      </c>
      <c r="B4201" t="s">
        <v>9</v>
      </c>
      <c r="C4201">
        <v>2012</v>
      </c>
      <c r="D4201" t="s">
        <v>10</v>
      </c>
      <c r="E4201">
        <v>1</v>
      </c>
      <c r="F4201">
        <v>35</v>
      </c>
      <c r="G4201" t="s">
        <v>11</v>
      </c>
      <c r="H4201" t="s">
        <v>12</v>
      </c>
      <c r="I4201">
        <v>4</v>
      </c>
      <c r="J4201">
        <v>0</v>
      </c>
      <c r="K4201" t="str">
        <f>IF(employee[[#This Row],[LeaveOrNot]]=1, "Leave", "Active")</f>
        <v>Active</v>
      </c>
    </row>
    <row r="4202" spans="1:11" x14ac:dyDescent="0.25">
      <c r="A4202" t="str" cm="1">
        <f t="array" ref="A4202">"EMP" &amp; TEXT(ROW() - ROW(employee[#Headers]), "0000")</f>
        <v>EMP4201</v>
      </c>
      <c r="B4202" t="s">
        <v>18</v>
      </c>
      <c r="C4202">
        <v>2012</v>
      </c>
      <c r="D4202" t="s">
        <v>15</v>
      </c>
      <c r="E4202">
        <v>3</v>
      </c>
      <c r="F4202">
        <v>25</v>
      </c>
      <c r="G4202" t="s">
        <v>11</v>
      </c>
      <c r="H4202" t="s">
        <v>12</v>
      </c>
      <c r="I4202">
        <v>3</v>
      </c>
      <c r="J4202">
        <v>0</v>
      </c>
      <c r="K4202" t="str">
        <f>IF(employee[[#This Row],[LeaveOrNot]]=1, "Leave", "Active")</f>
        <v>Active</v>
      </c>
    </row>
    <row r="4203" spans="1:11" x14ac:dyDescent="0.25">
      <c r="A4203" t="str" cm="1">
        <f t="array" ref="A4203">"EMP" &amp; TEXT(ROW() - ROW(employee[#Headers]), "0000")</f>
        <v>EMP4202</v>
      </c>
      <c r="B4203" t="s">
        <v>16</v>
      </c>
      <c r="C4203">
        <v>2013</v>
      </c>
      <c r="D4203" t="s">
        <v>10</v>
      </c>
      <c r="E4203">
        <v>2</v>
      </c>
      <c r="F4203">
        <v>29</v>
      </c>
      <c r="G4203" t="s">
        <v>11</v>
      </c>
      <c r="H4203" t="s">
        <v>12</v>
      </c>
      <c r="I4203">
        <v>1</v>
      </c>
      <c r="J4203">
        <v>1</v>
      </c>
      <c r="K4203" t="str">
        <f>IF(employee[[#This Row],[LeaveOrNot]]=1, "Leave", "Active")</f>
        <v>Leave</v>
      </c>
    </row>
    <row r="4204" spans="1:11" x14ac:dyDescent="0.25">
      <c r="A4204" t="str" cm="1">
        <f t="array" ref="A4204">"EMP" &amp; TEXT(ROW() - ROW(employee[#Headers]), "0000")</f>
        <v>EMP4203</v>
      </c>
      <c r="B4204" t="s">
        <v>9</v>
      </c>
      <c r="C4204">
        <v>2012</v>
      </c>
      <c r="D4204" t="s">
        <v>10</v>
      </c>
      <c r="E4204">
        <v>3</v>
      </c>
      <c r="F4204">
        <v>36</v>
      </c>
      <c r="G4204" t="s">
        <v>14</v>
      </c>
      <c r="H4204" t="s">
        <v>12</v>
      </c>
      <c r="I4204">
        <v>3</v>
      </c>
      <c r="J4204">
        <v>0</v>
      </c>
      <c r="K4204" t="str">
        <f>IF(employee[[#This Row],[LeaveOrNot]]=1, "Leave", "Active")</f>
        <v>Active</v>
      </c>
    </row>
    <row r="4205" spans="1:11" x14ac:dyDescent="0.25">
      <c r="A4205" t="str" cm="1">
        <f t="array" ref="A4205">"EMP" &amp; TEXT(ROW() - ROW(employee[#Headers]), "0000")</f>
        <v>EMP4204</v>
      </c>
      <c r="B4205" t="s">
        <v>9</v>
      </c>
      <c r="C4205">
        <v>2013</v>
      </c>
      <c r="D4205" t="s">
        <v>10</v>
      </c>
      <c r="E4205">
        <v>3</v>
      </c>
      <c r="F4205">
        <v>30</v>
      </c>
      <c r="G4205" t="s">
        <v>11</v>
      </c>
      <c r="H4205" t="s">
        <v>12</v>
      </c>
      <c r="I4205">
        <v>1</v>
      </c>
      <c r="J4205">
        <v>0</v>
      </c>
      <c r="K4205" t="str">
        <f>IF(employee[[#This Row],[LeaveOrNot]]=1, "Leave", "Active")</f>
        <v>Active</v>
      </c>
    </row>
    <row r="4206" spans="1:11" x14ac:dyDescent="0.25">
      <c r="A4206" t="str" cm="1">
        <f t="array" ref="A4206">"EMP" &amp; TEXT(ROW() - ROW(employee[#Headers]), "0000")</f>
        <v>EMP4205</v>
      </c>
      <c r="B4206" t="s">
        <v>9</v>
      </c>
      <c r="C4206">
        <v>2017</v>
      </c>
      <c r="D4206" t="s">
        <v>13</v>
      </c>
      <c r="E4206">
        <v>2</v>
      </c>
      <c r="F4206">
        <v>37</v>
      </c>
      <c r="G4206" t="s">
        <v>14</v>
      </c>
      <c r="H4206" t="s">
        <v>12</v>
      </c>
      <c r="I4206">
        <v>4</v>
      </c>
      <c r="J4206">
        <v>1</v>
      </c>
      <c r="K4206" t="str">
        <f>IF(employee[[#This Row],[LeaveOrNot]]=1, "Leave", "Active")</f>
        <v>Leave</v>
      </c>
    </row>
    <row r="4207" spans="1:11" x14ac:dyDescent="0.25">
      <c r="A4207" t="str" cm="1">
        <f t="array" ref="A4207">"EMP" &amp; TEXT(ROW() - ROW(employee[#Headers]), "0000")</f>
        <v>EMP4206</v>
      </c>
      <c r="B4207" t="s">
        <v>9</v>
      </c>
      <c r="C4207">
        <v>2016</v>
      </c>
      <c r="D4207" t="s">
        <v>10</v>
      </c>
      <c r="E4207">
        <v>3</v>
      </c>
      <c r="F4207">
        <v>40</v>
      </c>
      <c r="G4207" t="s">
        <v>11</v>
      </c>
      <c r="H4207" t="s">
        <v>12</v>
      </c>
      <c r="I4207">
        <v>0</v>
      </c>
      <c r="J4207">
        <v>1</v>
      </c>
      <c r="K4207" t="str">
        <f>IF(employee[[#This Row],[LeaveOrNot]]=1, "Leave", "Active")</f>
        <v>Leave</v>
      </c>
    </row>
    <row r="4208" spans="1:11" x14ac:dyDescent="0.25">
      <c r="A4208" t="str" cm="1">
        <f t="array" ref="A4208">"EMP" &amp; TEXT(ROW() - ROW(employee[#Headers]), "0000")</f>
        <v>EMP4207</v>
      </c>
      <c r="B4208" t="s">
        <v>9</v>
      </c>
      <c r="C4208">
        <v>2012</v>
      </c>
      <c r="D4208" t="s">
        <v>10</v>
      </c>
      <c r="E4208">
        <v>3</v>
      </c>
      <c r="F4208">
        <v>24</v>
      </c>
      <c r="G4208" t="s">
        <v>11</v>
      </c>
      <c r="H4208" t="s">
        <v>12</v>
      </c>
      <c r="I4208">
        <v>2</v>
      </c>
      <c r="J4208">
        <v>0</v>
      </c>
      <c r="K4208" t="str">
        <f>IF(employee[[#This Row],[LeaveOrNot]]=1, "Leave", "Active")</f>
        <v>Active</v>
      </c>
    </row>
    <row r="4209" spans="1:11" x14ac:dyDescent="0.25">
      <c r="A4209" t="str" cm="1">
        <f t="array" ref="A4209">"EMP" &amp; TEXT(ROW() - ROW(employee[#Headers]), "0000")</f>
        <v>EMP4208</v>
      </c>
      <c r="B4209" t="s">
        <v>9</v>
      </c>
      <c r="C4209">
        <v>2012</v>
      </c>
      <c r="D4209" t="s">
        <v>10</v>
      </c>
      <c r="E4209">
        <v>3</v>
      </c>
      <c r="F4209">
        <v>32</v>
      </c>
      <c r="G4209" t="s">
        <v>11</v>
      </c>
      <c r="H4209" t="s">
        <v>12</v>
      </c>
      <c r="I4209">
        <v>4</v>
      </c>
      <c r="J4209">
        <v>0</v>
      </c>
      <c r="K4209" t="str">
        <f>IF(employee[[#This Row],[LeaveOrNot]]=1, "Leave", "Active")</f>
        <v>Active</v>
      </c>
    </row>
    <row r="4210" spans="1:11" x14ac:dyDescent="0.25">
      <c r="A4210" t="str" cm="1">
        <f t="array" ref="A4210">"EMP" &amp; TEXT(ROW() - ROW(employee[#Headers]), "0000")</f>
        <v>EMP4209</v>
      </c>
      <c r="B4210" t="s">
        <v>9</v>
      </c>
      <c r="C4210">
        <v>2018</v>
      </c>
      <c r="D4210" t="s">
        <v>13</v>
      </c>
      <c r="E4210">
        <v>3</v>
      </c>
      <c r="F4210">
        <v>34</v>
      </c>
      <c r="G4210" t="s">
        <v>11</v>
      </c>
      <c r="H4210" t="s">
        <v>12</v>
      </c>
      <c r="I4210">
        <v>0</v>
      </c>
      <c r="J4210">
        <v>1</v>
      </c>
      <c r="K4210" t="str">
        <f>IF(employee[[#This Row],[LeaveOrNot]]=1, "Leave", "Active")</f>
        <v>Leave</v>
      </c>
    </row>
    <row r="4211" spans="1:11" x14ac:dyDescent="0.25">
      <c r="A4211" t="str" cm="1">
        <f t="array" ref="A4211">"EMP" &amp; TEXT(ROW() - ROW(employee[#Headers]), "0000")</f>
        <v>EMP4210</v>
      </c>
      <c r="B4211" t="s">
        <v>9</v>
      </c>
      <c r="C4211">
        <v>2014</v>
      </c>
      <c r="D4211" t="s">
        <v>13</v>
      </c>
      <c r="E4211">
        <v>3</v>
      </c>
      <c r="F4211">
        <v>29</v>
      </c>
      <c r="G4211" t="s">
        <v>11</v>
      </c>
      <c r="H4211" t="s">
        <v>12</v>
      </c>
      <c r="I4211">
        <v>3</v>
      </c>
      <c r="J4211">
        <v>0</v>
      </c>
      <c r="K4211" t="str">
        <f>IF(employee[[#This Row],[LeaveOrNot]]=1, "Leave", "Active")</f>
        <v>Active</v>
      </c>
    </row>
    <row r="4212" spans="1:11" x14ac:dyDescent="0.25">
      <c r="A4212" t="str" cm="1">
        <f t="array" ref="A4212">"EMP" &amp; TEXT(ROW() - ROW(employee[#Headers]), "0000")</f>
        <v>EMP4211</v>
      </c>
      <c r="B4212" t="s">
        <v>9</v>
      </c>
      <c r="C4212">
        <v>2012</v>
      </c>
      <c r="D4212" t="s">
        <v>10</v>
      </c>
      <c r="E4212">
        <v>3</v>
      </c>
      <c r="F4212">
        <v>23</v>
      </c>
      <c r="G4212" t="s">
        <v>14</v>
      </c>
      <c r="H4212" t="s">
        <v>12</v>
      </c>
      <c r="I4212">
        <v>1</v>
      </c>
      <c r="J4212">
        <v>1</v>
      </c>
      <c r="K4212" t="str">
        <f>IF(employee[[#This Row],[LeaveOrNot]]=1, "Leave", "Active")</f>
        <v>Leave</v>
      </c>
    </row>
    <row r="4213" spans="1:11" x14ac:dyDescent="0.25">
      <c r="A4213" t="str" cm="1">
        <f t="array" ref="A4213">"EMP" &amp; TEXT(ROW() - ROW(employee[#Headers]), "0000")</f>
        <v>EMP4212</v>
      </c>
      <c r="B4213" t="s">
        <v>9</v>
      </c>
      <c r="C4213">
        <v>2017</v>
      </c>
      <c r="D4213" t="s">
        <v>13</v>
      </c>
      <c r="E4213">
        <v>3</v>
      </c>
      <c r="F4213">
        <v>23</v>
      </c>
      <c r="G4213" t="s">
        <v>11</v>
      </c>
      <c r="H4213" t="s">
        <v>12</v>
      </c>
      <c r="I4213">
        <v>1</v>
      </c>
      <c r="J4213">
        <v>0</v>
      </c>
      <c r="K4213" t="str">
        <f>IF(employee[[#This Row],[LeaveOrNot]]=1, "Leave", "Active")</f>
        <v>Active</v>
      </c>
    </row>
    <row r="4214" spans="1:11" x14ac:dyDescent="0.25">
      <c r="A4214" t="str" cm="1">
        <f t="array" ref="A4214">"EMP" &amp; TEXT(ROW() - ROW(employee[#Headers]), "0000")</f>
        <v>EMP4213</v>
      </c>
      <c r="B4214" t="s">
        <v>9</v>
      </c>
      <c r="C4214">
        <v>2013</v>
      </c>
      <c r="D4214" t="s">
        <v>10</v>
      </c>
      <c r="E4214">
        <v>3</v>
      </c>
      <c r="F4214">
        <v>25</v>
      </c>
      <c r="G4214" t="s">
        <v>14</v>
      </c>
      <c r="H4214" t="s">
        <v>12</v>
      </c>
      <c r="I4214">
        <v>3</v>
      </c>
      <c r="J4214">
        <v>0</v>
      </c>
      <c r="K4214" t="str">
        <f>IF(employee[[#This Row],[LeaveOrNot]]=1, "Leave", "Active")</f>
        <v>Active</v>
      </c>
    </row>
    <row r="4215" spans="1:11" x14ac:dyDescent="0.25">
      <c r="A4215" t="str" cm="1">
        <f t="array" ref="A4215">"EMP" &amp; TEXT(ROW() - ROW(employee[#Headers]), "0000")</f>
        <v>EMP4214</v>
      </c>
      <c r="B4215" t="s">
        <v>9</v>
      </c>
      <c r="C4215">
        <v>2012</v>
      </c>
      <c r="D4215" t="s">
        <v>15</v>
      </c>
      <c r="E4215">
        <v>1</v>
      </c>
      <c r="F4215">
        <v>31</v>
      </c>
      <c r="G4215" t="s">
        <v>14</v>
      </c>
      <c r="H4215" t="s">
        <v>12</v>
      </c>
      <c r="I4215">
        <v>3</v>
      </c>
      <c r="J4215">
        <v>0</v>
      </c>
      <c r="K4215" t="str">
        <f>IF(employee[[#This Row],[LeaveOrNot]]=1, "Leave", "Active")</f>
        <v>Active</v>
      </c>
    </row>
    <row r="4216" spans="1:11" x14ac:dyDescent="0.25">
      <c r="A4216" t="str" cm="1">
        <f t="array" ref="A4216">"EMP" &amp; TEXT(ROW() - ROW(employee[#Headers]), "0000")</f>
        <v>EMP4215</v>
      </c>
      <c r="B4216" t="s">
        <v>16</v>
      </c>
      <c r="C4216">
        <v>2017</v>
      </c>
      <c r="D4216" t="s">
        <v>15</v>
      </c>
      <c r="E4216">
        <v>2</v>
      </c>
      <c r="F4216">
        <v>23</v>
      </c>
      <c r="G4216" t="s">
        <v>11</v>
      </c>
      <c r="H4216" t="s">
        <v>12</v>
      </c>
      <c r="I4216">
        <v>1</v>
      </c>
      <c r="J4216">
        <v>1</v>
      </c>
      <c r="K4216" t="str">
        <f>IF(employee[[#This Row],[LeaveOrNot]]=1, "Leave", "Active")</f>
        <v>Leave</v>
      </c>
    </row>
    <row r="4217" spans="1:11" x14ac:dyDescent="0.25">
      <c r="A4217" t="str" cm="1">
        <f t="array" ref="A4217">"EMP" &amp; TEXT(ROW() - ROW(employee[#Headers]), "0000")</f>
        <v>EMP4216</v>
      </c>
      <c r="B4217" t="s">
        <v>9</v>
      </c>
      <c r="C4217">
        <v>2014</v>
      </c>
      <c r="D4217" t="s">
        <v>10</v>
      </c>
      <c r="E4217">
        <v>3</v>
      </c>
      <c r="F4217">
        <v>27</v>
      </c>
      <c r="G4217" t="s">
        <v>11</v>
      </c>
      <c r="H4217" t="s">
        <v>12</v>
      </c>
      <c r="I4217">
        <v>5</v>
      </c>
      <c r="J4217">
        <v>0</v>
      </c>
      <c r="K4217" t="str">
        <f>IF(employee[[#This Row],[LeaveOrNot]]=1, "Leave", "Active")</f>
        <v>Active</v>
      </c>
    </row>
    <row r="4218" spans="1:11" x14ac:dyDescent="0.25">
      <c r="A4218" t="str" cm="1">
        <f t="array" ref="A4218">"EMP" &amp; TEXT(ROW() - ROW(employee[#Headers]), "0000")</f>
        <v>EMP4217</v>
      </c>
      <c r="B4218" t="s">
        <v>18</v>
      </c>
      <c r="C4218">
        <v>2015</v>
      </c>
      <c r="D4218" t="s">
        <v>15</v>
      </c>
      <c r="E4218">
        <v>2</v>
      </c>
      <c r="F4218">
        <v>39</v>
      </c>
      <c r="G4218" t="s">
        <v>14</v>
      </c>
      <c r="H4218" t="s">
        <v>12</v>
      </c>
      <c r="I4218">
        <v>5</v>
      </c>
      <c r="J4218">
        <v>0</v>
      </c>
      <c r="K4218" t="str">
        <f>IF(employee[[#This Row],[LeaveOrNot]]=1, "Leave", "Active")</f>
        <v>Active</v>
      </c>
    </row>
    <row r="4219" spans="1:11" x14ac:dyDescent="0.25">
      <c r="A4219" t="str" cm="1">
        <f t="array" ref="A4219">"EMP" &amp; TEXT(ROW() - ROW(employee[#Headers]), "0000")</f>
        <v>EMP4218</v>
      </c>
      <c r="B4219" t="s">
        <v>9</v>
      </c>
      <c r="C4219">
        <v>2016</v>
      </c>
      <c r="D4219" t="s">
        <v>10</v>
      </c>
      <c r="E4219">
        <v>3</v>
      </c>
      <c r="F4219">
        <v>33</v>
      </c>
      <c r="G4219" t="s">
        <v>14</v>
      </c>
      <c r="H4219" t="s">
        <v>12</v>
      </c>
      <c r="I4219">
        <v>1</v>
      </c>
      <c r="J4219">
        <v>1</v>
      </c>
      <c r="K4219" t="str">
        <f>IF(employee[[#This Row],[LeaveOrNot]]=1, "Leave", "Active")</f>
        <v>Leave</v>
      </c>
    </row>
    <row r="4220" spans="1:11" x14ac:dyDescent="0.25">
      <c r="A4220" t="str" cm="1">
        <f t="array" ref="A4220">"EMP" &amp; TEXT(ROW() - ROW(employee[#Headers]), "0000")</f>
        <v>EMP4219</v>
      </c>
      <c r="B4220" t="s">
        <v>9</v>
      </c>
      <c r="C4220">
        <v>2013</v>
      </c>
      <c r="D4220" t="s">
        <v>10</v>
      </c>
      <c r="E4220">
        <v>3</v>
      </c>
      <c r="F4220">
        <v>23</v>
      </c>
      <c r="G4220" t="s">
        <v>11</v>
      </c>
      <c r="H4220" t="s">
        <v>12</v>
      </c>
      <c r="I4220">
        <v>1</v>
      </c>
      <c r="J4220">
        <v>0</v>
      </c>
      <c r="K4220" t="str">
        <f>IF(employee[[#This Row],[LeaveOrNot]]=1, "Leave", "Active")</f>
        <v>Active</v>
      </c>
    </row>
    <row r="4221" spans="1:11" x14ac:dyDescent="0.25">
      <c r="A4221" t="str" cm="1">
        <f t="array" ref="A4221">"EMP" &amp; TEXT(ROW() - ROW(employee[#Headers]), "0000")</f>
        <v>EMP4220</v>
      </c>
      <c r="B4221" t="s">
        <v>16</v>
      </c>
      <c r="C4221">
        <v>2017</v>
      </c>
      <c r="D4221" t="s">
        <v>15</v>
      </c>
      <c r="E4221">
        <v>2</v>
      </c>
      <c r="F4221">
        <v>34</v>
      </c>
      <c r="G4221" t="s">
        <v>14</v>
      </c>
      <c r="H4221" t="s">
        <v>12</v>
      </c>
      <c r="I4221">
        <v>4</v>
      </c>
      <c r="J4221">
        <v>0</v>
      </c>
      <c r="K4221" t="str">
        <f>IF(employee[[#This Row],[LeaveOrNot]]=1, "Leave", "Active")</f>
        <v>Active</v>
      </c>
    </row>
    <row r="4222" spans="1:11" x14ac:dyDescent="0.25">
      <c r="A4222" t="str" cm="1">
        <f t="array" ref="A4222">"EMP" &amp; TEXT(ROW() - ROW(employee[#Headers]), "0000")</f>
        <v>EMP4221</v>
      </c>
      <c r="B4222" t="s">
        <v>9</v>
      </c>
      <c r="C4222">
        <v>2015</v>
      </c>
      <c r="D4222" t="s">
        <v>13</v>
      </c>
      <c r="E4222">
        <v>2</v>
      </c>
      <c r="F4222">
        <v>37</v>
      </c>
      <c r="G4222" t="s">
        <v>14</v>
      </c>
      <c r="H4222" t="s">
        <v>12</v>
      </c>
      <c r="I4222">
        <v>1</v>
      </c>
      <c r="J4222">
        <v>1</v>
      </c>
      <c r="K4222" t="str">
        <f>IF(employee[[#This Row],[LeaveOrNot]]=1, "Leave", "Active")</f>
        <v>Leave</v>
      </c>
    </row>
    <row r="4223" spans="1:11" x14ac:dyDescent="0.25">
      <c r="A4223" t="str" cm="1">
        <f t="array" ref="A4223">"EMP" &amp; TEXT(ROW() - ROW(employee[#Headers]), "0000")</f>
        <v>EMP4222</v>
      </c>
      <c r="B4223" t="s">
        <v>9</v>
      </c>
      <c r="C4223">
        <v>2012</v>
      </c>
      <c r="D4223" t="s">
        <v>10</v>
      </c>
      <c r="E4223">
        <v>3</v>
      </c>
      <c r="F4223">
        <v>23</v>
      </c>
      <c r="G4223" t="s">
        <v>11</v>
      </c>
      <c r="H4223" t="s">
        <v>12</v>
      </c>
      <c r="I4223">
        <v>1</v>
      </c>
      <c r="J4223">
        <v>0</v>
      </c>
      <c r="K4223" t="str">
        <f>IF(employee[[#This Row],[LeaveOrNot]]=1, "Leave", "Active")</f>
        <v>Active</v>
      </c>
    </row>
    <row r="4224" spans="1:11" x14ac:dyDescent="0.25">
      <c r="A4224" t="str" cm="1">
        <f t="array" ref="A4224">"EMP" &amp; TEXT(ROW() - ROW(employee[#Headers]), "0000")</f>
        <v>EMP4223</v>
      </c>
      <c r="B4224" t="s">
        <v>9</v>
      </c>
      <c r="C4224">
        <v>2017</v>
      </c>
      <c r="D4224" t="s">
        <v>15</v>
      </c>
      <c r="E4224">
        <v>3</v>
      </c>
      <c r="F4224">
        <v>27</v>
      </c>
      <c r="G4224" t="s">
        <v>11</v>
      </c>
      <c r="H4224" t="s">
        <v>12</v>
      </c>
      <c r="I4224">
        <v>5</v>
      </c>
      <c r="J4224">
        <v>0</v>
      </c>
      <c r="K4224" t="str">
        <f>IF(employee[[#This Row],[LeaveOrNot]]=1, "Leave", "Active")</f>
        <v>Active</v>
      </c>
    </row>
    <row r="4225" spans="1:11" x14ac:dyDescent="0.25">
      <c r="A4225" t="str" cm="1">
        <f t="array" ref="A4225">"EMP" &amp; TEXT(ROW() - ROW(employee[#Headers]), "0000")</f>
        <v>EMP4224</v>
      </c>
      <c r="B4225" t="s">
        <v>16</v>
      </c>
      <c r="C4225">
        <v>2017</v>
      </c>
      <c r="D4225" t="s">
        <v>13</v>
      </c>
      <c r="E4225">
        <v>2</v>
      </c>
      <c r="F4225">
        <v>38</v>
      </c>
      <c r="G4225" t="s">
        <v>14</v>
      </c>
      <c r="H4225" t="s">
        <v>12</v>
      </c>
      <c r="I4225">
        <v>2</v>
      </c>
      <c r="J4225">
        <v>0</v>
      </c>
      <c r="K4225" t="str">
        <f>IF(employee[[#This Row],[LeaveOrNot]]=1, "Leave", "Active")</f>
        <v>Active</v>
      </c>
    </row>
    <row r="4226" spans="1:11" x14ac:dyDescent="0.25">
      <c r="A4226" t="str" cm="1">
        <f t="array" ref="A4226">"EMP" &amp; TEXT(ROW() - ROW(employee[#Headers]), "0000")</f>
        <v>EMP4225</v>
      </c>
      <c r="B4226" t="s">
        <v>9</v>
      </c>
      <c r="C4226">
        <v>2014</v>
      </c>
      <c r="D4226" t="s">
        <v>10</v>
      </c>
      <c r="E4226">
        <v>3</v>
      </c>
      <c r="F4226">
        <v>27</v>
      </c>
      <c r="G4226" t="s">
        <v>14</v>
      </c>
      <c r="H4226" t="s">
        <v>12</v>
      </c>
      <c r="I4226">
        <v>5</v>
      </c>
      <c r="J4226">
        <v>0</v>
      </c>
      <c r="K4226" t="str">
        <f>IF(employee[[#This Row],[LeaveOrNot]]=1, "Leave", "Active")</f>
        <v>Active</v>
      </c>
    </row>
    <row r="4227" spans="1:11" x14ac:dyDescent="0.25">
      <c r="A4227" t="str" cm="1">
        <f t="array" ref="A4227">"EMP" &amp; TEXT(ROW() - ROW(employee[#Headers]), "0000")</f>
        <v>EMP4226</v>
      </c>
      <c r="B4227" t="s">
        <v>9</v>
      </c>
      <c r="C4227">
        <v>2016</v>
      </c>
      <c r="D4227" t="s">
        <v>10</v>
      </c>
      <c r="E4227">
        <v>3</v>
      </c>
      <c r="F4227">
        <v>22</v>
      </c>
      <c r="G4227" t="s">
        <v>11</v>
      </c>
      <c r="H4227" t="s">
        <v>12</v>
      </c>
      <c r="I4227">
        <v>0</v>
      </c>
      <c r="J4227">
        <v>0</v>
      </c>
      <c r="K4227" t="str">
        <f>IF(employee[[#This Row],[LeaveOrNot]]=1, "Leave", "Active")</f>
        <v>Active</v>
      </c>
    </row>
    <row r="4228" spans="1:11" x14ac:dyDescent="0.25">
      <c r="A4228" t="str" cm="1">
        <f t="array" ref="A4228">"EMP" &amp; TEXT(ROW() - ROW(employee[#Headers]), "0000")</f>
        <v>EMP4227</v>
      </c>
      <c r="B4228" t="s">
        <v>16</v>
      </c>
      <c r="C4228">
        <v>2015</v>
      </c>
      <c r="D4228" t="s">
        <v>13</v>
      </c>
      <c r="E4228">
        <v>2</v>
      </c>
      <c r="F4228">
        <v>26</v>
      </c>
      <c r="G4228" t="s">
        <v>14</v>
      </c>
      <c r="H4228" t="s">
        <v>12</v>
      </c>
      <c r="I4228">
        <v>4</v>
      </c>
      <c r="J4228">
        <v>1</v>
      </c>
      <c r="K4228" t="str">
        <f>IF(employee[[#This Row],[LeaveOrNot]]=1, "Leave", "Active")</f>
        <v>Leave</v>
      </c>
    </row>
    <row r="4229" spans="1:11" x14ac:dyDescent="0.25">
      <c r="A4229" t="str" cm="1">
        <f t="array" ref="A4229">"EMP" &amp; TEXT(ROW() - ROW(employee[#Headers]), "0000")</f>
        <v>EMP4228</v>
      </c>
      <c r="B4229" t="s">
        <v>9</v>
      </c>
      <c r="C4229">
        <v>2012</v>
      </c>
      <c r="D4229" t="s">
        <v>10</v>
      </c>
      <c r="E4229">
        <v>3</v>
      </c>
      <c r="F4229">
        <v>40</v>
      </c>
      <c r="G4229" t="s">
        <v>11</v>
      </c>
      <c r="H4229" t="s">
        <v>12</v>
      </c>
      <c r="I4229">
        <v>3</v>
      </c>
      <c r="J4229">
        <v>0</v>
      </c>
      <c r="K4229" t="str">
        <f>IF(employee[[#This Row],[LeaveOrNot]]=1, "Leave", "Active")</f>
        <v>Active</v>
      </c>
    </row>
    <row r="4230" spans="1:11" x14ac:dyDescent="0.25">
      <c r="A4230" t="str" cm="1">
        <f t="array" ref="A4230">"EMP" &amp; TEXT(ROW() - ROW(employee[#Headers]), "0000")</f>
        <v>EMP4229</v>
      </c>
      <c r="B4230" t="s">
        <v>9</v>
      </c>
      <c r="C4230">
        <v>2016</v>
      </c>
      <c r="D4230" t="s">
        <v>10</v>
      </c>
      <c r="E4230">
        <v>3</v>
      </c>
      <c r="F4230">
        <v>33</v>
      </c>
      <c r="G4230" t="s">
        <v>14</v>
      </c>
      <c r="H4230" t="s">
        <v>12</v>
      </c>
      <c r="I4230">
        <v>3</v>
      </c>
      <c r="J4230">
        <v>0</v>
      </c>
      <c r="K4230" t="str">
        <f>IF(employee[[#This Row],[LeaveOrNot]]=1, "Leave", "Active")</f>
        <v>Active</v>
      </c>
    </row>
    <row r="4231" spans="1:11" x14ac:dyDescent="0.25">
      <c r="A4231" t="str" cm="1">
        <f t="array" ref="A4231">"EMP" &amp; TEXT(ROW() - ROW(employee[#Headers]), "0000")</f>
        <v>EMP4230</v>
      </c>
      <c r="B4231" t="s">
        <v>9</v>
      </c>
      <c r="C4231">
        <v>2014</v>
      </c>
      <c r="D4231" t="s">
        <v>10</v>
      </c>
      <c r="E4231">
        <v>3</v>
      </c>
      <c r="F4231">
        <v>31</v>
      </c>
      <c r="G4231" t="s">
        <v>11</v>
      </c>
      <c r="H4231" t="s">
        <v>12</v>
      </c>
      <c r="I4231">
        <v>0</v>
      </c>
      <c r="J4231">
        <v>0</v>
      </c>
      <c r="K4231" t="str">
        <f>IF(employee[[#This Row],[LeaveOrNot]]=1, "Leave", "Active")</f>
        <v>Active</v>
      </c>
    </row>
    <row r="4232" spans="1:11" x14ac:dyDescent="0.25">
      <c r="A4232" t="str" cm="1">
        <f t="array" ref="A4232">"EMP" &amp; TEXT(ROW() - ROW(employee[#Headers]), "0000")</f>
        <v>EMP4231</v>
      </c>
      <c r="B4232" t="s">
        <v>9</v>
      </c>
      <c r="C4232">
        <v>2017</v>
      </c>
      <c r="D4232" t="s">
        <v>13</v>
      </c>
      <c r="E4232">
        <v>3</v>
      </c>
      <c r="F4232">
        <v>33</v>
      </c>
      <c r="G4232" t="s">
        <v>11</v>
      </c>
      <c r="H4232" t="s">
        <v>12</v>
      </c>
      <c r="I4232">
        <v>4</v>
      </c>
      <c r="J4232">
        <v>0</v>
      </c>
      <c r="K4232" t="str">
        <f>IF(employee[[#This Row],[LeaveOrNot]]=1, "Leave", "Active")</f>
        <v>Active</v>
      </c>
    </row>
    <row r="4233" spans="1:11" x14ac:dyDescent="0.25">
      <c r="A4233" t="str" cm="1">
        <f t="array" ref="A4233">"EMP" &amp; TEXT(ROW() - ROW(employee[#Headers]), "0000")</f>
        <v>EMP4232</v>
      </c>
      <c r="B4233" t="s">
        <v>9</v>
      </c>
      <c r="C4233">
        <v>2015</v>
      </c>
      <c r="D4233" t="s">
        <v>15</v>
      </c>
      <c r="E4233">
        <v>3</v>
      </c>
      <c r="F4233">
        <v>30</v>
      </c>
      <c r="G4233" t="s">
        <v>11</v>
      </c>
      <c r="H4233" t="s">
        <v>12</v>
      </c>
      <c r="I4233">
        <v>5</v>
      </c>
      <c r="J4233">
        <v>0</v>
      </c>
      <c r="K4233" t="str">
        <f>IF(employee[[#This Row],[LeaveOrNot]]=1, "Leave", "Active")</f>
        <v>Active</v>
      </c>
    </row>
    <row r="4234" spans="1:11" x14ac:dyDescent="0.25">
      <c r="A4234" t="str" cm="1">
        <f t="array" ref="A4234">"EMP" &amp; TEXT(ROW() - ROW(employee[#Headers]), "0000")</f>
        <v>EMP4233</v>
      </c>
      <c r="B4234" t="s">
        <v>9</v>
      </c>
      <c r="C4234">
        <v>2015</v>
      </c>
      <c r="D4234" t="s">
        <v>15</v>
      </c>
      <c r="E4234">
        <v>3</v>
      </c>
      <c r="F4234">
        <v>33</v>
      </c>
      <c r="G4234" t="s">
        <v>14</v>
      </c>
      <c r="H4234" t="s">
        <v>12</v>
      </c>
      <c r="I4234">
        <v>5</v>
      </c>
      <c r="J4234">
        <v>1</v>
      </c>
      <c r="K4234" t="str">
        <f>IF(employee[[#This Row],[LeaveOrNot]]=1, "Leave", "Active")</f>
        <v>Leave</v>
      </c>
    </row>
    <row r="4235" spans="1:11" x14ac:dyDescent="0.25">
      <c r="A4235" t="str" cm="1">
        <f t="array" ref="A4235">"EMP" &amp; TEXT(ROW() - ROW(employee[#Headers]), "0000")</f>
        <v>EMP4234</v>
      </c>
      <c r="B4235" t="s">
        <v>16</v>
      </c>
      <c r="C4235">
        <v>2017</v>
      </c>
      <c r="D4235" t="s">
        <v>15</v>
      </c>
      <c r="E4235">
        <v>3</v>
      </c>
      <c r="F4235">
        <v>33</v>
      </c>
      <c r="G4235" t="s">
        <v>14</v>
      </c>
      <c r="H4235" t="s">
        <v>12</v>
      </c>
      <c r="I4235">
        <v>0</v>
      </c>
      <c r="J4235">
        <v>1</v>
      </c>
      <c r="K4235" t="str">
        <f>IF(employee[[#This Row],[LeaveOrNot]]=1, "Leave", "Active")</f>
        <v>Leave</v>
      </c>
    </row>
    <row r="4236" spans="1:11" x14ac:dyDescent="0.25">
      <c r="A4236" t="str" cm="1">
        <f t="array" ref="A4236">"EMP" &amp; TEXT(ROW() - ROW(employee[#Headers]), "0000")</f>
        <v>EMP4235</v>
      </c>
      <c r="B4236" t="s">
        <v>9</v>
      </c>
      <c r="C4236">
        <v>2016</v>
      </c>
      <c r="D4236" t="s">
        <v>13</v>
      </c>
      <c r="E4236">
        <v>3</v>
      </c>
      <c r="F4236">
        <v>22</v>
      </c>
      <c r="G4236" t="s">
        <v>11</v>
      </c>
      <c r="H4236" t="s">
        <v>12</v>
      </c>
      <c r="I4236">
        <v>0</v>
      </c>
      <c r="J4236">
        <v>0</v>
      </c>
      <c r="K4236" t="str">
        <f>IF(employee[[#This Row],[LeaveOrNot]]=1, "Leave", "Active")</f>
        <v>Active</v>
      </c>
    </row>
    <row r="4237" spans="1:11" x14ac:dyDescent="0.25">
      <c r="A4237" t="str" cm="1">
        <f t="array" ref="A4237">"EMP" &amp; TEXT(ROW() - ROW(employee[#Headers]), "0000")</f>
        <v>EMP4236</v>
      </c>
      <c r="B4237" t="s">
        <v>9</v>
      </c>
      <c r="C4237">
        <v>2012</v>
      </c>
      <c r="D4237" t="s">
        <v>13</v>
      </c>
      <c r="E4237">
        <v>3</v>
      </c>
      <c r="F4237">
        <v>28</v>
      </c>
      <c r="G4237" t="s">
        <v>11</v>
      </c>
      <c r="H4237" t="s">
        <v>12</v>
      </c>
      <c r="I4237">
        <v>2</v>
      </c>
      <c r="J4237">
        <v>0</v>
      </c>
      <c r="K4237" t="str">
        <f>IF(employee[[#This Row],[LeaveOrNot]]=1, "Leave", "Active")</f>
        <v>Active</v>
      </c>
    </row>
    <row r="4238" spans="1:11" x14ac:dyDescent="0.25">
      <c r="A4238" t="str" cm="1">
        <f t="array" ref="A4238">"EMP" &amp; TEXT(ROW() - ROW(employee[#Headers]), "0000")</f>
        <v>EMP4237</v>
      </c>
      <c r="B4238" t="s">
        <v>9</v>
      </c>
      <c r="C4238">
        <v>2013</v>
      </c>
      <c r="D4238" t="s">
        <v>10</v>
      </c>
      <c r="E4238">
        <v>3</v>
      </c>
      <c r="F4238">
        <v>36</v>
      </c>
      <c r="G4238" t="s">
        <v>11</v>
      </c>
      <c r="H4238" t="s">
        <v>12</v>
      </c>
      <c r="I4238">
        <v>4</v>
      </c>
      <c r="J4238">
        <v>0</v>
      </c>
      <c r="K4238" t="str">
        <f>IF(employee[[#This Row],[LeaveOrNot]]=1, "Leave", "Active")</f>
        <v>Active</v>
      </c>
    </row>
    <row r="4239" spans="1:11" x14ac:dyDescent="0.25">
      <c r="A4239" t="str" cm="1">
        <f t="array" ref="A4239">"EMP" &amp; TEXT(ROW() - ROW(employee[#Headers]), "0000")</f>
        <v>EMP4238</v>
      </c>
      <c r="B4239" t="s">
        <v>9</v>
      </c>
      <c r="C4239">
        <v>2017</v>
      </c>
      <c r="D4239" t="s">
        <v>15</v>
      </c>
      <c r="E4239">
        <v>2</v>
      </c>
      <c r="F4239">
        <v>36</v>
      </c>
      <c r="G4239" t="s">
        <v>14</v>
      </c>
      <c r="H4239" t="s">
        <v>12</v>
      </c>
      <c r="I4239">
        <v>1</v>
      </c>
      <c r="J4239">
        <v>0</v>
      </c>
      <c r="K4239" t="str">
        <f>IF(employee[[#This Row],[LeaveOrNot]]=1, "Leave", "Active")</f>
        <v>Active</v>
      </c>
    </row>
    <row r="4240" spans="1:11" x14ac:dyDescent="0.25">
      <c r="A4240" t="str" cm="1">
        <f t="array" ref="A4240">"EMP" &amp; TEXT(ROW() - ROW(employee[#Headers]), "0000")</f>
        <v>EMP4239</v>
      </c>
      <c r="B4240" t="s">
        <v>9</v>
      </c>
      <c r="C4240">
        <v>2014</v>
      </c>
      <c r="D4240" t="s">
        <v>13</v>
      </c>
      <c r="E4240">
        <v>3</v>
      </c>
      <c r="F4240">
        <v>31</v>
      </c>
      <c r="G4240" t="s">
        <v>14</v>
      </c>
      <c r="H4240" t="s">
        <v>12</v>
      </c>
      <c r="I4240">
        <v>2</v>
      </c>
      <c r="J4240">
        <v>0</v>
      </c>
      <c r="K4240" t="str">
        <f>IF(employee[[#This Row],[LeaveOrNot]]=1, "Leave", "Active")</f>
        <v>Active</v>
      </c>
    </row>
    <row r="4241" spans="1:11" x14ac:dyDescent="0.25">
      <c r="A4241" t="str" cm="1">
        <f t="array" ref="A4241">"EMP" &amp; TEXT(ROW() - ROW(employee[#Headers]), "0000")</f>
        <v>EMP4240</v>
      </c>
      <c r="B4241" t="s">
        <v>9</v>
      </c>
      <c r="C4241">
        <v>2013</v>
      </c>
      <c r="D4241" t="s">
        <v>10</v>
      </c>
      <c r="E4241">
        <v>2</v>
      </c>
      <c r="F4241">
        <v>25</v>
      </c>
      <c r="G4241" t="s">
        <v>11</v>
      </c>
      <c r="H4241" t="s">
        <v>12</v>
      </c>
      <c r="I4241">
        <v>3</v>
      </c>
      <c r="J4241">
        <v>1</v>
      </c>
      <c r="K4241" t="str">
        <f>IF(employee[[#This Row],[LeaveOrNot]]=1, "Leave", "Active")</f>
        <v>Leave</v>
      </c>
    </row>
    <row r="4242" spans="1:11" x14ac:dyDescent="0.25">
      <c r="A4242" t="str" cm="1">
        <f t="array" ref="A4242">"EMP" &amp; TEXT(ROW() - ROW(employee[#Headers]), "0000")</f>
        <v>EMP4241</v>
      </c>
      <c r="B4242" t="s">
        <v>9</v>
      </c>
      <c r="C4242">
        <v>2012</v>
      </c>
      <c r="D4242" t="s">
        <v>13</v>
      </c>
      <c r="E4242">
        <v>1</v>
      </c>
      <c r="F4242">
        <v>31</v>
      </c>
      <c r="G4242" t="s">
        <v>11</v>
      </c>
      <c r="H4242" t="s">
        <v>12</v>
      </c>
      <c r="I4242">
        <v>4</v>
      </c>
      <c r="J4242">
        <v>0</v>
      </c>
      <c r="K4242" t="str">
        <f>IF(employee[[#This Row],[LeaveOrNot]]=1, "Leave", "Active")</f>
        <v>Active</v>
      </c>
    </row>
    <row r="4243" spans="1:11" x14ac:dyDescent="0.25">
      <c r="A4243" t="str" cm="1">
        <f t="array" ref="A4243">"EMP" &amp; TEXT(ROW() - ROW(employee[#Headers]), "0000")</f>
        <v>EMP4242</v>
      </c>
      <c r="B4243" t="s">
        <v>16</v>
      </c>
      <c r="C4243">
        <v>2015</v>
      </c>
      <c r="D4243" t="s">
        <v>13</v>
      </c>
      <c r="E4243">
        <v>2</v>
      </c>
      <c r="F4243">
        <v>39</v>
      </c>
      <c r="G4243" t="s">
        <v>14</v>
      </c>
      <c r="H4243" t="s">
        <v>12</v>
      </c>
      <c r="I4243">
        <v>0</v>
      </c>
      <c r="J4243">
        <v>0</v>
      </c>
      <c r="K4243" t="str">
        <f>IF(employee[[#This Row],[LeaveOrNot]]=1, "Leave", "Active")</f>
        <v>Active</v>
      </c>
    </row>
    <row r="4244" spans="1:11" x14ac:dyDescent="0.25">
      <c r="A4244" t="str" cm="1">
        <f t="array" ref="A4244">"EMP" &amp; TEXT(ROW() - ROW(employee[#Headers]), "0000")</f>
        <v>EMP4243</v>
      </c>
      <c r="B4244" t="s">
        <v>16</v>
      </c>
      <c r="C4244">
        <v>2015</v>
      </c>
      <c r="D4244" t="s">
        <v>10</v>
      </c>
      <c r="E4244">
        <v>3</v>
      </c>
      <c r="F4244">
        <v>26</v>
      </c>
      <c r="G4244" t="s">
        <v>11</v>
      </c>
      <c r="H4244" t="s">
        <v>12</v>
      </c>
      <c r="I4244">
        <v>4</v>
      </c>
      <c r="J4244">
        <v>1</v>
      </c>
      <c r="K4244" t="str">
        <f>IF(employee[[#This Row],[LeaveOrNot]]=1, "Leave", "Active")</f>
        <v>Leave</v>
      </c>
    </row>
    <row r="4245" spans="1:11" x14ac:dyDescent="0.25">
      <c r="A4245" t="str" cm="1">
        <f t="array" ref="A4245">"EMP" &amp; TEXT(ROW() - ROW(employee[#Headers]), "0000")</f>
        <v>EMP4244</v>
      </c>
      <c r="B4245" t="s">
        <v>9</v>
      </c>
      <c r="C4245">
        <v>2017</v>
      </c>
      <c r="D4245" t="s">
        <v>10</v>
      </c>
      <c r="E4245">
        <v>2</v>
      </c>
      <c r="F4245">
        <v>25</v>
      </c>
      <c r="G4245" t="s">
        <v>14</v>
      </c>
      <c r="H4245" t="s">
        <v>12</v>
      </c>
      <c r="I4245">
        <v>3</v>
      </c>
      <c r="J4245">
        <v>1</v>
      </c>
      <c r="K4245" t="str">
        <f>IF(employee[[#This Row],[LeaveOrNot]]=1, "Leave", "Active")</f>
        <v>Leave</v>
      </c>
    </row>
    <row r="4246" spans="1:11" x14ac:dyDescent="0.25">
      <c r="A4246" t="str" cm="1">
        <f t="array" ref="A4246">"EMP" &amp; TEXT(ROW() - ROW(employee[#Headers]), "0000")</f>
        <v>EMP4245</v>
      </c>
      <c r="B4246" t="s">
        <v>9</v>
      </c>
      <c r="C4246">
        <v>2013</v>
      </c>
      <c r="D4246" t="s">
        <v>10</v>
      </c>
      <c r="E4246">
        <v>3</v>
      </c>
      <c r="F4246">
        <v>26</v>
      </c>
      <c r="G4246" t="s">
        <v>11</v>
      </c>
      <c r="H4246" t="s">
        <v>12</v>
      </c>
      <c r="I4246">
        <v>4</v>
      </c>
      <c r="J4246">
        <v>0</v>
      </c>
      <c r="K4246" t="str">
        <f>IF(employee[[#This Row],[LeaveOrNot]]=1, "Leave", "Active")</f>
        <v>Active</v>
      </c>
    </row>
    <row r="4247" spans="1:11" x14ac:dyDescent="0.25">
      <c r="A4247" t="str" cm="1">
        <f t="array" ref="A4247">"EMP" &amp; TEXT(ROW() - ROW(employee[#Headers]), "0000")</f>
        <v>EMP4246</v>
      </c>
      <c r="B4247" t="s">
        <v>9</v>
      </c>
      <c r="C4247">
        <v>2013</v>
      </c>
      <c r="D4247" t="s">
        <v>15</v>
      </c>
      <c r="E4247">
        <v>3</v>
      </c>
      <c r="F4247">
        <v>35</v>
      </c>
      <c r="G4247" t="s">
        <v>14</v>
      </c>
      <c r="H4247" t="s">
        <v>12</v>
      </c>
      <c r="I4247">
        <v>0</v>
      </c>
      <c r="J4247">
        <v>0</v>
      </c>
      <c r="K4247" t="str">
        <f>IF(employee[[#This Row],[LeaveOrNot]]=1, "Leave", "Active")</f>
        <v>Active</v>
      </c>
    </row>
    <row r="4248" spans="1:11" x14ac:dyDescent="0.25">
      <c r="A4248" t="str" cm="1">
        <f t="array" ref="A4248">"EMP" &amp; TEXT(ROW() - ROW(employee[#Headers]), "0000")</f>
        <v>EMP4247</v>
      </c>
      <c r="B4248" t="s">
        <v>9</v>
      </c>
      <c r="C4248">
        <v>2013</v>
      </c>
      <c r="D4248" t="s">
        <v>13</v>
      </c>
      <c r="E4248">
        <v>2</v>
      </c>
      <c r="F4248">
        <v>28</v>
      </c>
      <c r="G4248" t="s">
        <v>11</v>
      </c>
      <c r="H4248" t="s">
        <v>12</v>
      </c>
      <c r="I4248">
        <v>5</v>
      </c>
      <c r="J4248">
        <v>0</v>
      </c>
      <c r="K4248" t="str">
        <f>IF(employee[[#This Row],[LeaveOrNot]]=1, "Leave", "Active")</f>
        <v>Active</v>
      </c>
    </row>
    <row r="4249" spans="1:11" x14ac:dyDescent="0.25">
      <c r="A4249" t="str" cm="1">
        <f t="array" ref="A4249">"EMP" &amp; TEXT(ROW() - ROW(employee[#Headers]), "0000")</f>
        <v>EMP4248</v>
      </c>
      <c r="B4249" t="s">
        <v>9</v>
      </c>
      <c r="C4249">
        <v>2012</v>
      </c>
      <c r="D4249" t="s">
        <v>10</v>
      </c>
      <c r="E4249">
        <v>3</v>
      </c>
      <c r="F4249">
        <v>32</v>
      </c>
      <c r="G4249" t="s">
        <v>14</v>
      </c>
      <c r="H4249" t="s">
        <v>12</v>
      </c>
      <c r="I4249">
        <v>0</v>
      </c>
      <c r="J4249">
        <v>0</v>
      </c>
      <c r="K4249" t="str">
        <f>IF(employee[[#This Row],[LeaveOrNot]]=1, "Leave", "Active")</f>
        <v>Active</v>
      </c>
    </row>
    <row r="4250" spans="1:11" x14ac:dyDescent="0.25">
      <c r="A4250" t="str" cm="1">
        <f t="array" ref="A4250">"EMP" &amp; TEXT(ROW() - ROW(employee[#Headers]), "0000")</f>
        <v>EMP4249</v>
      </c>
      <c r="B4250" t="s">
        <v>16</v>
      </c>
      <c r="C4250">
        <v>2017</v>
      </c>
      <c r="D4250" t="s">
        <v>15</v>
      </c>
      <c r="E4250">
        <v>2</v>
      </c>
      <c r="F4250">
        <v>22</v>
      </c>
      <c r="G4250" t="s">
        <v>11</v>
      </c>
      <c r="H4250" t="s">
        <v>12</v>
      </c>
      <c r="I4250">
        <v>0</v>
      </c>
      <c r="J4250">
        <v>1</v>
      </c>
      <c r="K4250" t="str">
        <f>IF(employee[[#This Row],[LeaveOrNot]]=1, "Leave", "Active")</f>
        <v>Leave</v>
      </c>
    </row>
    <row r="4251" spans="1:11" x14ac:dyDescent="0.25">
      <c r="A4251" t="str" cm="1">
        <f t="array" ref="A4251">"EMP" &amp; TEXT(ROW() - ROW(employee[#Headers]), "0000")</f>
        <v>EMP4250</v>
      </c>
      <c r="B4251" t="s">
        <v>9</v>
      </c>
      <c r="C4251">
        <v>2014</v>
      </c>
      <c r="D4251" t="s">
        <v>13</v>
      </c>
      <c r="E4251">
        <v>3</v>
      </c>
      <c r="F4251">
        <v>36</v>
      </c>
      <c r="G4251" t="s">
        <v>14</v>
      </c>
      <c r="H4251" t="s">
        <v>12</v>
      </c>
      <c r="I4251">
        <v>5</v>
      </c>
      <c r="J4251">
        <v>1</v>
      </c>
      <c r="K4251" t="str">
        <f>IF(employee[[#This Row],[LeaveOrNot]]=1, "Leave", "Active")</f>
        <v>Leave</v>
      </c>
    </row>
    <row r="4252" spans="1:11" x14ac:dyDescent="0.25">
      <c r="A4252" t="str" cm="1">
        <f t="array" ref="A4252">"EMP" &amp; TEXT(ROW() - ROW(employee[#Headers]), "0000")</f>
        <v>EMP4251</v>
      </c>
      <c r="B4252" t="s">
        <v>9</v>
      </c>
      <c r="C4252">
        <v>2015</v>
      </c>
      <c r="D4252" t="s">
        <v>10</v>
      </c>
      <c r="E4252">
        <v>3</v>
      </c>
      <c r="F4252">
        <v>38</v>
      </c>
      <c r="G4252" t="s">
        <v>11</v>
      </c>
      <c r="H4252" t="s">
        <v>12</v>
      </c>
      <c r="I4252">
        <v>1</v>
      </c>
      <c r="J4252">
        <v>0</v>
      </c>
      <c r="K4252" t="str">
        <f>IF(employee[[#This Row],[LeaveOrNot]]=1, "Leave", "Active")</f>
        <v>Active</v>
      </c>
    </row>
    <row r="4253" spans="1:11" x14ac:dyDescent="0.25">
      <c r="A4253" t="str" cm="1">
        <f t="array" ref="A4253">"EMP" &amp; TEXT(ROW() - ROW(employee[#Headers]), "0000")</f>
        <v>EMP4252</v>
      </c>
      <c r="B4253" t="s">
        <v>9</v>
      </c>
      <c r="C4253">
        <v>2014</v>
      </c>
      <c r="D4253" t="s">
        <v>10</v>
      </c>
      <c r="E4253">
        <v>3</v>
      </c>
      <c r="F4253">
        <v>39</v>
      </c>
      <c r="G4253" t="s">
        <v>14</v>
      </c>
      <c r="H4253" t="s">
        <v>12</v>
      </c>
      <c r="I4253">
        <v>1</v>
      </c>
      <c r="J4253">
        <v>0</v>
      </c>
      <c r="K4253" t="str">
        <f>IF(employee[[#This Row],[LeaveOrNot]]=1, "Leave", "Active")</f>
        <v>Active</v>
      </c>
    </row>
    <row r="4254" spans="1:11" x14ac:dyDescent="0.25">
      <c r="A4254" t="str" cm="1">
        <f t="array" ref="A4254">"EMP" &amp; TEXT(ROW() - ROW(employee[#Headers]), "0000")</f>
        <v>EMP4253</v>
      </c>
      <c r="B4254" t="s">
        <v>16</v>
      </c>
      <c r="C4254">
        <v>2017</v>
      </c>
      <c r="D4254" t="s">
        <v>15</v>
      </c>
      <c r="E4254">
        <v>2</v>
      </c>
      <c r="F4254">
        <v>25</v>
      </c>
      <c r="G4254" t="s">
        <v>14</v>
      </c>
      <c r="H4254" t="s">
        <v>12</v>
      </c>
      <c r="I4254">
        <v>3</v>
      </c>
      <c r="J4254">
        <v>1</v>
      </c>
      <c r="K4254" t="str">
        <f>IF(employee[[#This Row],[LeaveOrNot]]=1, "Leave", "Active")</f>
        <v>Leave</v>
      </c>
    </row>
    <row r="4255" spans="1:11" x14ac:dyDescent="0.25">
      <c r="A4255" t="str" cm="1">
        <f t="array" ref="A4255">"EMP" &amp; TEXT(ROW() - ROW(employee[#Headers]), "0000")</f>
        <v>EMP4254</v>
      </c>
      <c r="B4255" t="s">
        <v>9</v>
      </c>
      <c r="C4255">
        <v>2016</v>
      </c>
      <c r="D4255" t="s">
        <v>13</v>
      </c>
      <c r="E4255">
        <v>3</v>
      </c>
      <c r="F4255">
        <v>27</v>
      </c>
      <c r="G4255" t="s">
        <v>11</v>
      </c>
      <c r="H4255" t="s">
        <v>12</v>
      </c>
      <c r="I4255">
        <v>5</v>
      </c>
      <c r="J4255">
        <v>0</v>
      </c>
      <c r="K4255" t="str">
        <f>IF(employee[[#This Row],[LeaveOrNot]]=1, "Leave", "Active")</f>
        <v>Active</v>
      </c>
    </row>
    <row r="4256" spans="1:11" x14ac:dyDescent="0.25">
      <c r="A4256" t="str" cm="1">
        <f t="array" ref="A4256">"EMP" &amp; TEXT(ROW() - ROW(employee[#Headers]), "0000")</f>
        <v>EMP4255</v>
      </c>
      <c r="B4256" t="s">
        <v>16</v>
      </c>
      <c r="C4256">
        <v>2014</v>
      </c>
      <c r="D4256" t="s">
        <v>13</v>
      </c>
      <c r="E4256">
        <v>3</v>
      </c>
      <c r="F4256">
        <v>38</v>
      </c>
      <c r="G4256" t="s">
        <v>11</v>
      </c>
      <c r="H4256" t="s">
        <v>17</v>
      </c>
      <c r="I4256">
        <v>2</v>
      </c>
      <c r="J4256">
        <v>0</v>
      </c>
      <c r="K4256" t="str">
        <f>IF(employee[[#This Row],[LeaveOrNot]]=1, "Leave", "Active")</f>
        <v>Active</v>
      </c>
    </row>
    <row r="4257" spans="1:11" x14ac:dyDescent="0.25">
      <c r="A4257" t="str" cm="1">
        <f t="array" ref="A4257">"EMP" &amp; TEXT(ROW() - ROW(employee[#Headers]), "0000")</f>
        <v>EMP4256</v>
      </c>
      <c r="B4257" t="s">
        <v>9</v>
      </c>
      <c r="C4257">
        <v>2012</v>
      </c>
      <c r="D4257" t="s">
        <v>15</v>
      </c>
      <c r="E4257">
        <v>3</v>
      </c>
      <c r="F4257">
        <v>22</v>
      </c>
      <c r="G4257" t="s">
        <v>14</v>
      </c>
      <c r="H4257" t="s">
        <v>12</v>
      </c>
      <c r="I4257">
        <v>0</v>
      </c>
      <c r="J4257">
        <v>0</v>
      </c>
      <c r="K4257" t="str">
        <f>IF(employee[[#This Row],[LeaveOrNot]]=1, "Leave", "Active")</f>
        <v>Active</v>
      </c>
    </row>
    <row r="4258" spans="1:11" x14ac:dyDescent="0.25">
      <c r="A4258" t="str" cm="1">
        <f t="array" ref="A4258">"EMP" &amp; TEXT(ROW() - ROW(employee[#Headers]), "0000")</f>
        <v>EMP4257</v>
      </c>
      <c r="B4258" t="s">
        <v>9</v>
      </c>
      <c r="C4258">
        <v>2013</v>
      </c>
      <c r="D4258" t="s">
        <v>10</v>
      </c>
      <c r="E4258">
        <v>3</v>
      </c>
      <c r="F4258">
        <v>33</v>
      </c>
      <c r="G4258" t="s">
        <v>11</v>
      </c>
      <c r="H4258" t="s">
        <v>12</v>
      </c>
      <c r="I4258">
        <v>2</v>
      </c>
      <c r="J4258">
        <v>0</v>
      </c>
      <c r="K4258" t="str">
        <f>IF(employee[[#This Row],[LeaveOrNot]]=1, "Leave", "Active")</f>
        <v>Active</v>
      </c>
    </row>
    <row r="4259" spans="1:11" x14ac:dyDescent="0.25">
      <c r="A4259" t="str" cm="1">
        <f t="array" ref="A4259">"EMP" &amp; TEXT(ROW() - ROW(employee[#Headers]), "0000")</f>
        <v>EMP4258</v>
      </c>
      <c r="B4259" t="s">
        <v>9</v>
      </c>
      <c r="C4259">
        <v>2013</v>
      </c>
      <c r="D4259" t="s">
        <v>13</v>
      </c>
      <c r="E4259">
        <v>3</v>
      </c>
      <c r="F4259">
        <v>24</v>
      </c>
      <c r="G4259" t="s">
        <v>11</v>
      </c>
      <c r="H4259" t="s">
        <v>12</v>
      </c>
      <c r="I4259">
        <v>2</v>
      </c>
      <c r="J4259">
        <v>0</v>
      </c>
      <c r="K4259" t="str">
        <f>IF(employee[[#This Row],[LeaveOrNot]]=1, "Leave", "Active")</f>
        <v>Active</v>
      </c>
    </row>
    <row r="4260" spans="1:11" x14ac:dyDescent="0.25">
      <c r="A4260" t="str" cm="1">
        <f t="array" ref="A4260">"EMP" &amp; TEXT(ROW() - ROW(employee[#Headers]), "0000")</f>
        <v>EMP4259</v>
      </c>
      <c r="B4260" t="s">
        <v>9</v>
      </c>
      <c r="C4260">
        <v>2014</v>
      </c>
      <c r="D4260" t="s">
        <v>10</v>
      </c>
      <c r="E4260">
        <v>3</v>
      </c>
      <c r="F4260">
        <v>37</v>
      </c>
      <c r="G4260" t="s">
        <v>11</v>
      </c>
      <c r="H4260" t="s">
        <v>12</v>
      </c>
      <c r="I4260">
        <v>5</v>
      </c>
      <c r="J4260">
        <v>0</v>
      </c>
      <c r="K4260" t="str">
        <f>IF(employee[[#This Row],[LeaveOrNot]]=1, "Leave", "Active")</f>
        <v>Active</v>
      </c>
    </row>
    <row r="4261" spans="1:11" x14ac:dyDescent="0.25">
      <c r="A4261" t="str" cm="1">
        <f t="array" ref="A4261">"EMP" &amp; TEXT(ROW() - ROW(employee[#Headers]), "0000")</f>
        <v>EMP4260</v>
      </c>
      <c r="B4261" t="s">
        <v>9</v>
      </c>
      <c r="C4261">
        <v>2018</v>
      </c>
      <c r="D4261" t="s">
        <v>13</v>
      </c>
      <c r="E4261">
        <v>3</v>
      </c>
      <c r="F4261">
        <v>28</v>
      </c>
      <c r="G4261" t="s">
        <v>11</v>
      </c>
      <c r="H4261" t="s">
        <v>17</v>
      </c>
      <c r="I4261">
        <v>0</v>
      </c>
      <c r="J4261">
        <v>1</v>
      </c>
      <c r="K4261" t="str">
        <f>IF(employee[[#This Row],[LeaveOrNot]]=1, "Leave", "Active")</f>
        <v>Leave</v>
      </c>
    </row>
    <row r="4262" spans="1:11" x14ac:dyDescent="0.25">
      <c r="A4262" t="str" cm="1">
        <f t="array" ref="A4262">"EMP" &amp; TEXT(ROW() - ROW(employee[#Headers]), "0000")</f>
        <v>EMP4261</v>
      </c>
      <c r="B4262" t="s">
        <v>16</v>
      </c>
      <c r="C4262">
        <v>2017</v>
      </c>
      <c r="D4262" t="s">
        <v>13</v>
      </c>
      <c r="E4262">
        <v>3</v>
      </c>
      <c r="F4262">
        <v>32</v>
      </c>
      <c r="G4262" t="s">
        <v>11</v>
      </c>
      <c r="H4262" t="s">
        <v>17</v>
      </c>
      <c r="I4262">
        <v>2</v>
      </c>
      <c r="J4262">
        <v>0</v>
      </c>
      <c r="K4262" t="str">
        <f>IF(employee[[#This Row],[LeaveOrNot]]=1, "Leave", "Active")</f>
        <v>Active</v>
      </c>
    </row>
    <row r="4263" spans="1:11" x14ac:dyDescent="0.25">
      <c r="A4263" t="str" cm="1">
        <f t="array" ref="A4263">"EMP" &amp; TEXT(ROW() - ROW(employee[#Headers]), "0000")</f>
        <v>EMP4262</v>
      </c>
      <c r="B4263" t="s">
        <v>18</v>
      </c>
      <c r="C4263">
        <v>2016</v>
      </c>
      <c r="D4263" t="s">
        <v>15</v>
      </c>
      <c r="E4263">
        <v>3</v>
      </c>
      <c r="F4263">
        <v>33</v>
      </c>
      <c r="G4263" t="s">
        <v>11</v>
      </c>
      <c r="H4263" t="s">
        <v>12</v>
      </c>
      <c r="I4263">
        <v>0</v>
      </c>
      <c r="J4263">
        <v>1</v>
      </c>
      <c r="K4263" t="str">
        <f>IF(employee[[#This Row],[LeaveOrNot]]=1, "Leave", "Active")</f>
        <v>Leave</v>
      </c>
    </row>
    <row r="4264" spans="1:11" x14ac:dyDescent="0.25">
      <c r="A4264" t="str" cm="1">
        <f t="array" ref="A4264">"EMP" &amp; TEXT(ROW() - ROW(employee[#Headers]), "0000")</f>
        <v>EMP4263</v>
      </c>
      <c r="B4264" t="s">
        <v>9</v>
      </c>
      <c r="C4264">
        <v>2014</v>
      </c>
      <c r="D4264" t="s">
        <v>15</v>
      </c>
      <c r="E4264">
        <v>3</v>
      </c>
      <c r="F4264">
        <v>32</v>
      </c>
      <c r="G4264" t="s">
        <v>11</v>
      </c>
      <c r="H4264" t="s">
        <v>12</v>
      </c>
      <c r="I4264">
        <v>5</v>
      </c>
      <c r="J4264">
        <v>0</v>
      </c>
      <c r="K4264" t="str">
        <f>IF(employee[[#This Row],[LeaveOrNot]]=1, "Leave", "Active")</f>
        <v>Active</v>
      </c>
    </row>
    <row r="4265" spans="1:11" x14ac:dyDescent="0.25">
      <c r="A4265" t="str" cm="1">
        <f t="array" ref="A4265">"EMP" &amp; TEXT(ROW() - ROW(employee[#Headers]), "0000")</f>
        <v>EMP4264</v>
      </c>
      <c r="B4265" t="s">
        <v>9</v>
      </c>
      <c r="C4265">
        <v>2017</v>
      </c>
      <c r="D4265" t="s">
        <v>10</v>
      </c>
      <c r="E4265">
        <v>3</v>
      </c>
      <c r="F4265">
        <v>24</v>
      </c>
      <c r="G4265" t="s">
        <v>11</v>
      </c>
      <c r="H4265" t="s">
        <v>12</v>
      </c>
      <c r="I4265">
        <v>2</v>
      </c>
      <c r="J4265">
        <v>1</v>
      </c>
      <c r="K4265" t="str">
        <f>IF(employee[[#This Row],[LeaveOrNot]]=1, "Leave", "Active")</f>
        <v>Leave</v>
      </c>
    </row>
    <row r="4266" spans="1:11" x14ac:dyDescent="0.25">
      <c r="A4266" t="str" cm="1">
        <f t="array" ref="A4266">"EMP" &amp; TEXT(ROW() - ROW(employee[#Headers]), "0000")</f>
        <v>EMP4265</v>
      </c>
      <c r="B4266" t="s">
        <v>9</v>
      </c>
      <c r="C4266">
        <v>2016</v>
      </c>
      <c r="D4266" t="s">
        <v>10</v>
      </c>
      <c r="E4266">
        <v>3</v>
      </c>
      <c r="F4266">
        <v>27</v>
      </c>
      <c r="G4266" t="s">
        <v>11</v>
      </c>
      <c r="H4266" t="s">
        <v>17</v>
      </c>
      <c r="I4266">
        <v>5</v>
      </c>
      <c r="J4266">
        <v>0</v>
      </c>
      <c r="K4266" t="str">
        <f>IF(employee[[#This Row],[LeaveOrNot]]=1, "Leave", "Active")</f>
        <v>Active</v>
      </c>
    </row>
    <row r="4267" spans="1:11" x14ac:dyDescent="0.25">
      <c r="A4267" t="str" cm="1">
        <f t="array" ref="A4267">"EMP" &amp; TEXT(ROW() - ROW(employee[#Headers]), "0000")</f>
        <v>EMP4266</v>
      </c>
      <c r="B4267" t="s">
        <v>9</v>
      </c>
      <c r="C4267">
        <v>2012</v>
      </c>
      <c r="D4267" t="s">
        <v>13</v>
      </c>
      <c r="E4267">
        <v>2</v>
      </c>
      <c r="F4267">
        <v>35</v>
      </c>
      <c r="G4267" t="s">
        <v>14</v>
      </c>
      <c r="H4267" t="s">
        <v>12</v>
      </c>
      <c r="I4267">
        <v>2</v>
      </c>
      <c r="J4267">
        <v>1</v>
      </c>
      <c r="K4267" t="str">
        <f>IF(employee[[#This Row],[LeaveOrNot]]=1, "Leave", "Active")</f>
        <v>Leave</v>
      </c>
    </row>
    <row r="4268" spans="1:11" x14ac:dyDescent="0.25">
      <c r="A4268" t="str" cm="1">
        <f t="array" ref="A4268">"EMP" &amp; TEXT(ROW() - ROW(employee[#Headers]), "0000")</f>
        <v>EMP4267</v>
      </c>
      <c r="B4268" t="s">
        <v>18</v>
      </c>
      <c r="C4268">
        <v>2013</v>
      </c>
      <c r="D4268" t="s">
        <v>10</v>
      </c>
      <c r="E4268">
        <v>3</v>
      </c>
      <c r="F4268">
        <v>40</v>
      </c>
      <c r="G4268" t="s">
        <v>11</v>
      </c>
      <c r="H4268" t="s">
        <v>12</v>
      </c>
      <c r="I4268">
        <v>1</v>
      </c>
      <c r="J4268">
        <v>0</v>
      </c>
      <c r="K4268" t="str">
        <f>IF(employee[[#This Row],[LeaveOrNot]]=1, "Leave", "Active")</f>
        <v>Active</v>
      </c>
    </row>
    <row r="4269" spans="1:11" x14ac:dyDescent="0.25">
      <c r="A4269" t="str" cm="1">
        <f t="array" ref="A4269">"EMP" &amp; TEXT(ROW() - ROW(employee[#Headers]), "0000")</f>
        <v>EMP4268</v>
      </c>
      <c r="B4269" t="s">
        <v>9</v>
      </c>
      <c r="C4269">
        <v>2017</v>
      </c>
      <c r="D4269" t="s">
        <v>15</v>
      </c>
      <c r="E4269">
        <v>2</v>
      </c>
      <c r="F4269">
        <v>34</v>
      </c>
      <c r="G4269" t="s">
        <v>14</v>
      </c>
      <c r="H4269" t="s">
        <v>12</v>
      </c>
      <c r="I4269">
        <v>4</v>
      </c>
      <c r="J4269">
        <v>0</v>
      </c>
      <c r="K4269" t="str">
        <f>IF(employee[[#This Row],[LeaveOrNot]]=1, "Leave", "Active")</f>
        <v>Active</v>
      </c>
    </row>
    <row r="4270" spans="1:11" x14ac:dyDescent="0.25">
      <c r="A4270" t="str" cm="1">
        <f t="array" ref="A4270">"EMP" &amp; TEXT(ROW() - ROW(employee[#Headers]), "0000")</f>
        <v>EMP4269</v>
      </c>
      <c r="B4270" t="s">
        <v>9</v>
      </c>
      <c r="C4270">
        <v>2016</v>
      </c>
      <c r="D4270" t="s">
        <v>15</v>
      </c>
      <c r="E4270">
        <v>3</v>
      </c>
      <c r="F4270">
        <v>39</v>
      </c>
      <c r="G4270" t="s">
        <v>14</v>
      </c>
      <c r="H4270" t="s">
        <v>12</v>
      </c>
      <c r="I4270">
        <v>0</v>
      </c>
      <c r="J4270">
        <v>0</v>
      </c>
      <c r="K4270" t="str">
        <f>IF(employee[[#This Row],[LeaveOrNot]]=1, "Leave", "Active")</f>
        <v>Active</v>
      </c>
    </row>
    <row r="4271" spans="1:11" x14ac:dyDescent="0.25">
      <c r="A4271" t="str" cm="1">
        <f t="array" ref="A4271">"EMP" &amp; TEXT(ROW() - ROW(employee[#Headers]), "0000")</f>
        <v>EMP4270</v>
      </c>
      <c r="B4271" t="s">
        <v>9</v>
      </c>
      <c r="C4271">
        <v>2014</v>
      </c>
      <c r="D4271" t="s">
        <v>13</v>
      </c>
      <c r="E4271">
        <v>3</v>
      </c>
      <c r="F4271">
        <v>26</v>
      </c>
      <c r="G4271" t="s">
        <v>11</v>
      </c>
      <c r="H4271" t="s">
        <v>12</v>
      </c>
      <c r="I4271">
        <v>4</v>
      </c>
      <c r="J4271">
        <v>0</v>
      </c>
      <c r="K4271" t="str">
        <f>IF(employee[[#This Row],[LeaveOrNot]]=1, "Leave", "Active")</f>
        <v>Active</v>
      </c>
    </row>
    <row r="4272" spans="1:11" x14ac:dyDescent="0.25">
      <c r="A4272" t="str" cm="1">
        <f t="array" ref="A4272">"EMP" &amp; TEXT(ROW() - ROW(employee[#Headers]), "0000")</f>
        <v>EMP4271</v>
      </c>
      <c r="B4272" t="s">
        <v>16</v>
      </c>
      <c r="C4272">
        <v>2015</v>
      </c>
      <c r="D4272" t="s">
        <v>13</v>
      </c>
      <c r="E4272">
        <v>2</v>
      </c>
      <c r="F4272">
        <v>29</v>
      </c>
      <c r="G4272" t="s">
        <v>14</v>
      </c>
      <c r="H4272" t="s">
        <v>12</v>
      </c>
      <c r="I4272">
        <v>2</v>
      </c>
      <c r="J4272">
        <v>0</v>
      </c>
      <c r="K4272" t="str">
        <f>IF(employee[[#This Row],[LeaveOrNot]]=1, "Leave", "Active")</f>
        <v>Active</v>
      </c>
    </row>
    <row r="4273" spans="1:11" x14ac:dyDescent="0.25">
      <c r="A4273" t="str" cm="1">
        <f t="array" ref="A4273">"EMP" &amp; TEXT(ROW() - ROW(employee[#Headers]), "0000")</f>
        <v>EMP4272</v>
      </c>
      <c r="B4273" t="s">
        <v>9</v>
      </c>
      <c r="C4273">
        <v>2013</v>
      </c>
      <c r="D4273" t="s">
        <v>10</v>
      </c>
      <c r="E4273">
        <v>3</v>
      </c>
      <c r="F4273">
        <v>29</v>
      </c>
      <c r="G4273" t="s">
        <v>11</v>
      </c>
      <c r="H4273" t="s">
        <v>12</v>
      </c>
      <c r="I4273">
        <v>4</v>
      </c>
      <c r="J4273">
        <v>0</v>
      </c>
      <c r="K4273" t="str">
        <f>IF(employee[[#This Row],[LeaveOrNot]]=1, "Leave", "Active")</f>
        <v>Active</v>
      </c>
    </row>
    <row r="4274" spans="1:11" x14ac:dyDescent="0.25">
      <c r="A4274" t="str" cm="1">
        <f t="array" ref="A4274">"EMP" &amp; TEXT(ROW() - ROW(employee[#Headers]), "0000")</f>
        <v>EMP4273</v>
      </c>
      <c r="B4274" t="s">
        <v>9</v>
      </c>
      <c r="C4274">
        <v>2015</v>
      </c>
      <c r="D4274" t="s">
        <v>13</v>
      </c>
      <c r="E4274">
        <v>2</v>
      </c>
      <c r="F4274">
        <v>23</v>
      </c>
      <c r="G4274" t="s">
        <v>14</v>
      </c>
      <c r="H4274" t="s">
        <v>17</v>
      </c>
      <c r="I4274">
        <v>1</v>
      </c>
      <c r="J4274">
        <v>1</v>
      </c>
      <c r="K4274" t="str">
        <f>IF(employee[[#This Row],[LeaveOrNot]]=1, "Leave", "Active")</f>
        <v>Leave</v>
      </c>
    </row>
    <row r="4275" spans="1:11" x14ac:dyDescent="0.25">
      <c r="A4275" t="str" cm="1">
        <f t="array" ref="A4275">"EMP" &amp; TEXT(ROW() - ROW(employee[#Headers]), "0000")</f>
        <v>EMP4274</v>
      </c>
      <c r="B4275" t="s">
        <v>9</v>
      </c>
      <c r="C4275">
        <v>2015</v>
      </c>
      <c r="D4275" t="s">
        <v>13</v>
      </c>
      <c r="E4275">
        <v>3</v>
      </c>
      <c r="F4275">
        <v>32</v>
      </c>
      <c r="G4275" t="s">
        <v>11</v>
      </c>
      <c r="H4275" t="s">
        <v>12</v>
      </c>
      <c r="I4275">
        <v>0</v>
      </c>
      <c r="J4275">
        <v>0</v>
      </c>
      <c r="K4275" t="str">
        <f>IF(employee[[#This Row],[LeaveOrNot]]=1, "Leave", "Active")</f>
        <v>Active</v>
      </c>
    </row>
    <row r="4276" spans="1:11" x14ac:dyDescent="0.25">
      <c r="A4276" t="str" cm="1">
        <f t="array" ref="A4276">"EMP" &amp; TEXT(ROW() - ROW(employee[#Headers]), "0000")</f>
        <v>EMP4275</v>
      </c>
      <c r="B4276" t="s">
        <v>9</v>
      </c>
      <c r="C4276">
        <v>2014</v>
      </c>
      <c r="D4276" t="s">
        <v>13</v>
      </c>
      <c r="E4276">
        <v>3</v>
      </c>
      <c r="F4276">
        <v>28</v>
      </c>
      <c r="G4276" t="s">
        <v>11</v>
      </c>
      <c r="H4276" t="s">
        <v>17</v>
      </c>
      <c r="I4276">
        <v>4</v>
      </c>
      <c r="J4276">
        <v>0</v>
      </c>
      <c r="K4276" t="str">
        <f>IF(employee[[#This Row],[LeaveOrNot]]=1, "Leave", "Active")</f>
        <v>Active</v>
      </c>
    </row>
    <row r="4277" spans="1:11" x14ac:dyDescent="0.25">
      <c r="A4277" t="str" cm="1">
        <f t="array" ref="A4277">"EMP" &amp; TEXT(ROW() - ROW(employee[#Headers]), "0000")</f>
        <v>EMP4276</v>
      </c>
      <c r="B4277" t="s">
        <v>16</v>
      </c>
      <c r="C4277">
        <v>2013</v>
      </c>
      <c r="D4277" t="s">
        <v>15</v>
      </c>
      <c r="E4277">
        <v>2</v>
      </c>
      <c r="F4277">
        <v>32</v>
      </c>
      <c r="G4277" t="s">
        <v>11</v>
      </c>
      <c r="H4277" t="s">
        <v>17</v>
      </c>
      <c r="I4277">
        <v>2</v>
      </c>
      <c r="J4277">
        <v>1</v>
      </c>
      <c r="K4277" t="str">
        <f>IF(employee[[#This Row],[LeaveOrNot]]=1, "Leave", "Active")</f>
        <v>Leave</v>
      </c>
    </row>
    <row r="4278" spans="1:11" x14ac:dyDescent="0.25">
      <c r="A4278" t="str" cm="1">
        <f t="array" ref="A4278">"EMP" &amp; TEXT(ROW() - ROW(employee[#Headers]), "0000")</f>
        <v>EMP4277</v>
      </c>
      <c r="B4278" t="s">
        <v>9</v>
      </c>
      <c r="C4278">
        <v>2012</v>
      </c>
      <c r="D4278" t="s">
        <v>15</v>
      </c>
      <c r="E4278">
        <v>3</v>
      </c>
      <c r="F4278">
        <v>32</v>
      </c>
      <c r="G4278" t="s">
        <v>14</v>
      </c>
      <c r="H4278" t="s">
        <v>12</v>
      </c>
      <c r="I4278">
        <v>0</v>
      </c>
      <c r="J4278">
        <v>0</v>
      </c>
      <c r="K4278" t="str">
        <f>IF(employee[[#This Row],[LeaveOrNot]]=1, "Leave", "Active")</f>
        <v>Active</v>
      </c>
    </row>
    <row r="4279" spans="1:11" x14ac:dyDescent="0.25">
      <c r="A4279" t="str" cm="1">
        <f t="array" ref="A4279">"EMP" &amp; TEXT(ROW() - ROW(employee[#Headers]), "0000")</f>
        <v>EMP4278</v>
      </c>
      <c r="B4279" t="s">
        <v>9</v>
      </c>
      <c r="C4279">
        <v>2013</v>
      </c>
      <c r="D4279" t="s">
        <v>10</v>
      </c>
      <c r="E4279">
        <v>3</v>
      </c>
      <c r="F4279">
        <v>38</v>
      </c>
      <c r="G4279" t="s">
        <v>11</v>
      </c>
      <c r="H4279" t="s">
        <v>12</v>
      </c>
      <c r="I4279">
        <v>0</v>
      </c>
      <c r="J4279">
        <v>0</v>
      </c>
      <c r="K4279" t="str">
        <f>IF(employee[[#This Row],[LeaveOrNot]]=1, "Leave", "Active")</f>
        <v>Active</v>
      </c>
    </row>
    <row r="4280" spans="1:11" x14ac:dyDescent="0.25">
      <c r="A4280" t="str" cm="1">
        <f t="array" ref="A4280">"EMP" &amp; TEXT(ROW() - ROW(employee[#Headers]), "0000")</f>
        <v>EMP4279</v>
      </c>
      <c r="B4280" t="s">
        <v>18</v>
      </c>
      <c r="C4280">
        <v>2017</v>
      </c>
      <c r="D4280" t="s">
        <v>13</v>
      </c>
      <c r="E4280">
        <v>3</v>
      </c>
      <c r="F4280">
        <v>30</v>
      </c>
      <c r="G4280" t="s">
        <v>11</v>
      </c>
      <c r="H4280" t="s">
        <v>12</v>
      </c>
      <c r="I4280">
        <v>5</v>
      </c>
      <c r="J4280">
        <v>0</v>
      </c>
      <c r="K4280" t="str">
        <f>IF(employee[[#This Row],[LeaveOrNot]]=1, "Leave", "Active")</f>
        <v>Active</v>
      </c>
    </row>
    <row r="4281" spans="1:11" x14ac:dyDescent="0.25">
      <c r="A4281" t="str" cm="1">
        <f t="array" ref="A4281">"EMP" &amp; TEXT(ROW() - ROW(employee[#Headers]), "0000")</f>
        <v>EMP4280</v>
      </c>
      <c r="B4281" t="s">
        <v>18</v>
      </c>
      <c r="C4281">
        <v>2015</v>
      </c>
      <c r="D4281" t="s">
        <v>15</v>
      </c>
      <c r="E4281">
        <v>3</v>
      </c>
      <c r="F4281">
        <v>31</v>
      </c>
      <c r="G4281" t="s">
        <v>11</v>
      </c>
      <c r="H4281" t="s">
        <v>12</v>
      </c>
      <c r="I4281">
        <v>3</v>
      </c>
      <c r="J4281">
        <v>0</v>
      </c>
      <c r="K4281" t="str">
        <f>IF(employee[[#This Row],[LeaveOrNot]]=1, "Leave", "Active")</f>
        <v>Active</v>
      </c>
    </row>
    <row r="4282" spans="1:11" x14ac:dyDescent="0.25">
      <c r="A4282" t="str" cm="1">
        <f t="array" ref="A4282">"EMP" &amp; TEXT(ROW() - ROW(employee[#Headers]), "0000")</f>
        <v>EMP4281</v>
      </c>
      <c r="B4282" t="s">
        <v>9</v>
      </c>
      <c r="C4282">
        <v>2012</v>
      </c>
      <c r="D4282" t="s">
        <v>10</v>
      </c>
      <c r="E4282">
        <v>3</v>
      </c>
      <c r="F4282">
        <v>25</v>
      </c>
      <c r="G4282" t="s">
        <v>11</v>
      </c>
      <c r="H4282" t="s">
        <v>12</v>
      </c>
      <c r="I4282">
        <v>3</v>
      </c>
      <c r="J4282">
        <v>1</v>
      </c>
      <c r="K4282" t="str">
        <f>IF(employee[[#This Row],[LeaveOrNot]]=1, "Leave", "Active")</f>
        <v>Leave</v>
      </c>
    </row>
    <row r="4283" spans="1:11" x14ac:dyDescent="0.25">
      <c r="A4283" t="str" cm="1">
        <f t="array" ref="A4283">"EMP" &amp; TEXT(ROW() - ROW(employee[#Headers]), "0000")</f>
        <v>EMP4282</v>
      </c>
      <c r="B4283" t="s">
        <v>9</v>
      </c>
      <c r="C4283">
        <v>2013</v>
      </c>
      <c r="D4283" t="s">
        <v>10</v>
      </c>
      <c r="E4283">
        <v>3</v>
      </c>
      <c r="F4283">
        <v>37</v>
      </c>
      <c r="G4283" t="s">
        <v>14</v>
      </c>
      <c r="H4283" t="s">
        <v>12</v>
      </c>
      <c r="I4283">
        <v>4</v>
      </c>
      <c r="J4283">
        <v>0</v>
      </c>
      <c r="K4283" t="str">
        <f>IF(employee[[#This Row],[LeaveOrNot]]=1, "Leave", "Active")</f>
        <v>Active</v>
      </c>
    </row>
    <row r="4284" spans="1:11" x14ac:dyDescent="0.25">
      <c r="A4284" t="str" cm="1">
        <f t="array" ref="A4284">"EMP" &amp; TEXT(ROW() - ROW(employee[#Headers]), "0000")</f>
        <v>EMP4283</v>
      </c>
      <c r="B4284" t="s">
        <v>16</v>
      </c>
      <c r="C4284">
        <v>2017</v>
      </c>
      <c r="D4284" t="s">
        <v>15</v>
      </c>
      <c r="E4284">
        <v>2</v>
      </c>
      <c r="F4284">
        <v>27</v>
      </c>
      <c r="G4284" t="s">
        <v>11</v>
      </c>
      <c r="H4284" t="s">
        <v>12</v>
      </c>
      <c r="I4284">
        <v>5</v>
      </c>
      <c r="J4284">
        <v>1</v>
      </c>
      <c r="K4284" t="str">
        <f>IF(employee[[#This Row],[LeaveOrNot]]=1, "Leave", "Active")</f>
        <v>Leave</v>
      </c>
    </row>
    <row r="4285" spans="1:11" x14ac:dyDescent="0.25">
      <c r="A4285" t="str" cm="1">
        <f t="array" ref="A4285">"EMP" &amp; TEXT(ROW() - ROW(employee[#Headers]), "0000")</f>
        <v>EMP4284</v>
      </c>
      <c r="B4285" t="s">
        <v>9</v>
      </c>
      <c r="C4285">
        <v>2013</v>
      </c>
      <c r="D4285" t="s">
        <v>15</v>
      </c>
      <c r="E4285">
        <v>3</v>
      </c>
      <c r="F4285">
        <v>25</v>
      </c>
      <c r="G4285" t="s">
        <v>14</v>
      </c>
      <c r="H4285" t="s">
        <v>12</v>
      </c>
      <c r="I4285">
        <v>3</v>
      </c>
      <c r="J4285">
        <v>0</v>
      </c>
      <c r="K4285" t="str">
        <f>IF(employee[[#This Row],[LeaveOrNot]]=1, "Leave", "Active")</f>
        <v>Active</v>
      </c>
    </row>
    <row r="4286" spans="1:11" x14ac:dyDescent="0.25">
      <c r="A4286" t="str" cm="1">
        <f t="array" ref="A4286">"EMP" &amp; TEXT(ROW() - ROW(employee[#Headers]), "0000")</f>
        <v>EMP4285</v>
      </c>
      <c r="B4286" t="s">
        <v>9</v>
      </c>
      <c r="C4286">
        <v>2015</v>
      </c>
      <c r="D4286" t="s">
        <v>13</v>
      </c>
      <c r="E4286">
        <v>2</v>
      </c>
      <c r="F4286">
        <v>22</v>
      </c>
      <c r="G4286" t="s">
        <v>14</v>
      </c>
      <c r="H4286" t="s">
        <v>12</v>
      </c>
      <c r="I4286">
        <v>0</v>
      </c>
      <c r="J4286">
        <v>1</v>
      </c>
      <c r="K4286" t="str">
        <f>IF(employee[[#This Row],[LeaveOrNot]]=1, "Leave", "Active")</f>
        <v>Leave</v>
      </c>
    </row>
    <row r="4287" spans="1:11" x14ac:dyDescent="0.25">
      <c r="A4287" t="str" cm="1">
        <f t="array" ref="A4287">"EMP" &amp; TEXT(ROW() - ROW(employee[#Headers]), "0000")</f>
        <v>EMP4286</v>
      </c>
      <c r="B4287" t="s">
        <v>9</v>
      </c>
      <c r="C4287">
        <v>2018</v>
      </c>
      <c r="D4287" t="s">
        <v>10</v>
      </c>
      <c r="E4287">
        <v>3</v>
      </c>
      <c r="F4287">
        <v>38</v>
      </c>
      <c r="G4287" t="s">
        <v>11</v>
      </c>
      <c r="H4287" t="s">
        <v>12</v>
      </c>
      <c r="I4287">
        <v>2</v>
      </c>
      <c r="J4287">
        <v>1</v>
      </c>
      <c r="K4287" t="str">
        <f>IF(employee[[#This Row],[LeaveOrNot]]=1, "Leave", "Active")</f>
        <v>Leave</v>
      </c>
    </row>
    <row r="4288" spans="1:11" x14ac:dyDescent="0.25">
      <c r="A4288" t="str" cm="1">
        <f t="array" ref="A4288">"EMP" &amp; TEXT(ROW() - ROW(employee[#Headers]), "0000")</f>
        <v>EMP4287</v>
      </c>
      <c r="B4288" t="s">
        <v>9</v>
      </c>
      <c r="C4288">
        <v>2015</v>
      </c>
      <c r="D4288" t="s">
        <v>15</v>
      </c>
      <c r="E4288">
        <v>3</v>
      </c>
      <c r="F4288">
        <v>22</v>
      </c>
      <c r="G4288" t="s">
        <v>11</v>
      </c>
      <c r="H4288" t="s">
        <v>12</v>
      </c>
      <c r="I4288">
        <v>0</v>
      </c>
      <c r="J4288">
        <v>0</v>
      </c>
      <c r="K4288" t="str">
        <f>IF(employee[[#This Row],[LeaveOrNot]]=1, "Leave", "Active")</f>
        <v>Active</v>
      </c>
    </row>
    <row r="4289" spans="1:11" x14ac:dyDescent="0.25">
      <c r="A4289" t="str" cm="1">
        <f t="array" ref="A4289">"EMP" &amp; TEXT(ROW() - ROW(employee[#Headers]), "0000")</f>
        <v>EMP4288</v>
      </c>
      <c r="B4289" t="s">
        <v>9</v>
      </c>
      <c r="C4289">
        <v>2017</v>
      </c>
      <c r="D4289" t="s">
        <v>13</v>
      </c>
      <c r="E4289">
        <v>3</v>
      </c>
      <c r="F4289">
        <v>38</v>
      </c>
      <c r="G4289" t="s">
        <v>11</v>
      </c>
      <c r="H4289" t="s">
        <v>12</v>
      </c>
      <c r="I4289">
        <v>2</v>
      </c>
      <c r="J4289">
        <v>0</v>
      </c>
      <c r="K4289" t="str">
        <f>IF(employee[[#This Row],[LeaveOrNot]]=1, "Leave", "Active")</f>
        <v>Active</v>
      </c>
    </row>
    <row r="4290" spans="1:11" x14ac:dyDescent="0.25">
      <c r="A4290" t="str" cm="1">
        <f t="array" ref="A4290">"EMP" &amp; TEXT(ROW() - ROW(employee[#Headers]), "0000")</f>
        <v>EMP4289</v>
      </c>
      <c r="B4290" t="s">
        <v>18</v>
      </c>
      <c r="C4290">
        <v>2015</v>
      </c>
      <c r="D4290" t="s">
        <v>15</v>
      </c>
      <c r="E4290">
        <v>1</v>
      </c>
      <c r="F4290">
        <v>38</v>
      </c>
      <c r="G4290" t="s">
        <v>11</v>
      </c>
      <c r="H4290" t="s">
        <v>12</v>
      </c>
      <c r="I4290">
        <v>5</v>
      </c>
      <c r="J4290">
        <v>0</v>
      </c>
      <c r="K4290" t="str">
        <f>IF(employee[[#This Row],[LeaveOrNot]]=1, "Leave", "Active")</f>
        <v>Active</v>
      </c>
    </row>
    <row r="4291" spans="1:11" x14ac:dyDescent="0.25">
      <c r="A4291" t="str" cm="1">
        <f t="array" ref="A4291">"EMP" &amp; TEXT(ROW() - ROW(employee[#Headers]), "0000")</f>
        <v>EMP4290</v>
      </c>
      <c r="B4291" t="s">
        <v>9</v>
      </c>
      <c r="C4291">
        <v>2016</v>
      </c>
      <c r="D4291" t="s">
        <v>15</v>
      </c>
      <c r="E4291">
        <v>2</v>
      </c>
      <c r="F4291">
        <v>26</v>
      </c>
      <c r="G4291" t="s">
        <v>14</v>
      </c>
      <c r="H4291" t="s">
        <v>12</v>
      </c>
      <c r="I4291">
        <v>4</v>
      </c>
      <c r="J4291">
        <v>1</v>
      </c>
      <c r="K4291" t="str">
        <f>IF(employee[[#This Row],[LeaveOrNot]]=1, "Leave", "Active")</f>
        <v>Leave</v>
      </c>
    </row>
    <row r="4292" spans="1:11" x14ac:dyDescent="0.25">
      <c r="A4292" t="str" cm="1">
        <f t="array" ref="A4292">"EMP" &amp; TEXT(ROW() - ROW(employee[#Headers]), "0000")</f>
        <v>EMP4291</v>
      </c>
      <c r="B4292" t="s">
        <v>16</v>
      </c>
      <c r="C4292">
        <v>2017</v>
      </c>
      <c r="D4292" t="s">
        <v>15</v>
      </c>
      <c r="E4292">
        <v>2</v>
      </c>
      <c r="F4292">
        <v>31</v>
      </c>
      <c r="G4292" t="s">
        <v>11</v>
      </c>
      <c r="H4292" t="s">
        <v>12</v>
      </c>
      <c r="I4292">
        <v>4</v>
      </c>
      <c r="J4292">
        <v>0</v>
      </c>
      <c r="K4292" t="str">
        <f>IF(employee[[#This Row],[LeaveOrNot]]=1, "Leave", "Active")</f>
        <v>Active</v>
      </c>
    </row>
    <row r="4293" spans="1:11" x14ac:dyDescent="0.25">
      <c r="A4293" t="str" cm="1">
        <f t="array" ref="A4293">"EMP" &amp; TEXT(ROW() - ROW(employee[#Headers]), "0000")</f>
        <v>EMP4292</v>
      </c>
      <c r="B4293" t="s">
        <v>16</v>
      </c>
      <c r="C4293">
        <v>2014</v>
      </c>
      <c r="D4293" t="s">
        <v>15</v>
      </c>
      <c r="E4293">
        <v>3</v>
      </c>
      <c r="F4293">
        <v>28</v>
      </c>
      <c r="G4293" t="s">
        <v>11</v>
      </c>
      <c r="H4293" t="s">
        <v>12</v>
      </c>
      <c r="I4293">
        <v>5</v>
      </c>
      <c r="J4293">
        <v>0</v>
      </c>
      <c r="K4293" t="str">
        <f>IF(employee[[#This Row],[LeaveOrNot]]=1, "Leave", "Active")</f>
        <v>Active</v>
      </c>
    </row>
    <row r="4294" spans="1:11" x14ac:dyDescent="0.25">
      <c r="A4294" t="str" cm="1">
        <f t="array" ref="A4294">"EMP" &amp; TEXT(ROW() - ROW(employee[#Headers]), "0000")</f>
        <v>EMP4293</v>
      </c>
      <c r="B4294" t="s">
        <v>18</v>
      </c>
      <c r="C4294">
        <v>2017</v>
      </c>
      <c r="D4294" t="s">
        <v>15</v>
      </c>
      <c r="E4294">
        <v>3</v>
      </c>
      <c r="F4294">
        <v>34</v>
      </c>
      <c r="G4294" t="s">
        <v>14</v>
      </c>
      <c r="H4294" t="s">
        <v>12</v>
      </c>
      <c r="I4294">
        <v>3</v>
      </c>
      <c r="J4294">
        <v>0</v>
      </c>
      <c r="K4294" t="str">
        <f>IF(employee[[#This Row],[LeaveOrNot]]=1, "Leave", "Active")</f>
        <v>Active</v>
      </c>
    </row>
    <row r="4295" spans="1:11" x14ac:dyDescent="0.25">
      <c r="A4295" t="str" cm="1">
        <f t="array" ref="A4295">"EMP" &amp; TEXT(ROW() - ROW(employee[#Headers]), "0000")</f>
        <v>EMP4294</v>
      </c>
      <c r="B4295" t="s">
        <v>16</v>
      </c>
      <c r="C4295">
        <v>2013</v>
      </c>
      <c r="D4295" t="s">
        <v>10</v>
      </c>
      <c r="E4295">
        <v>3</v>
      </c>
      <c r="F4295">
        <v>31</v>
      </c>
      <c r="G4295" t="s">
        <v>11</v>
      </c>
      <c r="H4295" t="s">
        <v>12</v>
      </c>
      <c r="I4295">
        <v>2</v>
      </c>
      <c r="J4295">
        <v>0</v>
      </c>
      <c r="K4295" t="str">
        <f>IF(employee[[#This Row],[LeaveOrNot]]=1, "Leave", "Active")</f>
        <v>Active</v>
      </c>
    </row>
    <row r="4296" spans="1:11" x14ac:dyDescent="0.25">
      <c r="A4296" t="str" cm="1">
        <f t="array" ref="A4296">"EMP" &amp; TEXT(ROW() - ROW(employee[#Headers]), "0000")</f>
        <v>EMP4295</v>
      </c>
      <c r="B4296" t="s">
        <v>9</v>
      </c>
      <c r="C4296">
        <v>2014</v>
      </c>
      <c r="D4296" t="s">
        <v>15</v>
      </c>
      <c r="E4296">
        <v>3</v>
      </c>
      <c r="F4296">
        <v>26</v>
      </c>
      <c r="G4296" t="s">
        <v>14</v>
      </c>
      <c r="H4296" t="s">
        <v>12</v>
      </c>
      <c r="I4296">
        <v>4</v>
      </c>
      <c r="J4296">
        <v>0</v>
      </c>
      <c r="K4296" t="str">
        <f>IF(employee[[#This Row],[LeaveOrNot]]=1, "Leave", "Active")</f>
        <v>Active</v>
      </c>
    </row>
    <row r="4297" spans="1:11" x14ac:dyDescent="0.25">
      <c r="A4297" t="str" cm="1">
        <f t="array" ref="A4297">"EMP" &amp; TEXT(ROW() - ROW(employee[#Headers]), "0000")</f>
        <v>EMP4296</v>
      </c>
      <c r="B4297" t="s">
        <v>9</v>
      </c>
      <c r="C4297">
        <v>2013</v>
      </c>
      <c r="D4297" t="s">
        <v>13</v>
      </c>
      <c r="E4297">
        <v>3</v>
      </c>
      <c r="F4297">
        <v>40</v>
      </c>
      <c r="G4297" t="s">
        <v>14</v>
      </c>
      <c r="H4297" t="s">
        <v>12</v>
      </c>
      <c r="I4297">
        <v>1</v>
      </c>
      <c r="J4297">
        <v>1</v>
      </c>
      <c r="K4297" t="str">
        <f>IF(employee[[#This Row],[LeaveOrNot]]=1, "Leave", "Active")</f>
        <v>Leave</v>
      </c>
    </row>
    <row r="4298" spans="1:11" x14ac:dyDescent="0.25">
      <c r="A4298" t="str" cm="1">
        <f t="array" ref="A4298">"EMP" &amp; TEXT(ROW() - ROW(employee[#Headers]), "0000")</f>
        <v>EMP4297</v>
      </c>
      <c r="B4298" t="s">
        <v>9</v>
      </c>
      <c r="C4298">
        <v>2016</v>
      </c>
      <c r="D4298" t="s">
        <v>10</v>
      </c>
      <c r="E4298">
        <v>3</v>
      </c>
      <c r="F4298">
        <v>31</v>
      </c>
      <c r="G4298" t="s">
        <v>11</v>
      </c>
      <c r="H4298" t="s">
        <v>12</v>
      </c>
      <c r="I4298">
        <v>0</v>
      </c>
      <c r="J4298">
        <v>0</v>
      </c>
      <c r="K4298" t="str">
        <f>IF(employee[[#This Row],[LeaveOrNot]]=1, "Leave", "Active")</f>
        <v>Active</v>
      </c>
    </row>
    <row r="4299" spans="1:11" x14ac:dyDescent="0.25">
      <c r="A4299" t="str" cm="1">
        <f t="array" ref="A4299">"EMP" &amp; TEXT(ROW() - ROW(employee[#Headers]), "0000")</f>
        <v>EMP4298</v>
      </c>
      <c r="B4299" t="s">
        <v>9</v>
      </c>
      <c r="C4299">
        <v>2013</v>
      </c>
      <c r="D4299" t="s">
        <v>10</v>
      </c>
      <c r="E4299">
        <v>3</v>
      </c>
      <c r="F4299">
        <v>26</v>
      </c>
      <c r="G4299" t="s">
        <v>14</v>
      </c>
      <c r="H4299" t="s">
        <v>12</v>
      </c>
      <c r="I4299">
        <v>4</v>
      </c>
      <c r="J4299">
        <v>0</v>
      </c>
      <c r="K4299" t="str">
        <f>IF(employee[[#This Row],[LeaveOrNot]]=1, "Leave", "Active")</f>
        <v>Active</v>
      </c>
    </row>
    <row r="4300" spans="1:11" x14ac:dyDescent="0.25">
      <c r="A4300" t="str" cm="1">
        <f t="array" ref="A4300">"EMP" &amp; TEXT(ROW() - ROW(employee[#Headers]), "0000")</f>
        <v>EMP4299</v>
      </c>
      <c r="B4300" t="s">
        <v>9</v>
      </c>
      <c r="C4300">
        <v>2018</v>
      </c>
      <c r="D4300" t="s">
        <v>13</v>
      </c>
      <c r="E4300">
        <v>3</v>
      </c>
      <c r="F4300">
        <v>32</v>
      </c>
      <c r="G4300" t="s">
        <v>14</v>
      </c>
      <c r="H4300" t="s">
        <v>12</v>
      </c>
      <c r="I4300">
        <v>1</v>
      </c>
      <c r="J4300">
        <v>1</v>
      </c>
      <c r="K4300" t="str">
        <f>IF(employee[[#This Row],[LeaveOrNot]]=1, "Leave", "Active")</f>
        <v>Leave</v>
      </c>
    </row>
    <row r="4301" spans="1:11" x14ac:dyDescent="0.25">
      <c r="A4301" t="str" cm="1">
        <f t="array" ref="A4301">"EMP" &amp; TEXT(ROW() - ROW(employee[#Headers]), "0000")</f>
        <v>EMP4300</v>
      </c>
      <c r="B4301" t="s">
        <v>9</v>
      </c>
      <c r="C4301">
        <v>2012</v>
      </c>
      <c r="D4301" t="s">
        <v>10</v>
      </c>
      <c r="E4301">
        <v>3</v>
      </c>
      <c r="F4301">
        <v>33</v>
      </c>
      <c r="G4301" t="s">
        <v>14</v>
      </c>
      <c r="H4301" t="s">
        <v>12</v>
      </c>
      <c r="I4301">
        <v>5</v>
      </c>
      <c r="J4301">
        <v>0</v>
      </c>
      <c r="K4301" t="str">
        <f>IF(employee[[#This Row],[LeaveOrNot]]=1, "Leave", "Active")</f>
        <v>Active</v>
      </c>
    </row>
    <row r="4302" spans="1:11" x14ac:dyDescent="0.25">
      <c r="A4302" t="str" cm="1">
        <f t="array" ref="A4302">"EMP" &amp; TEXT(ROW() - ROW(employee[#Headers]), "0000")</f>
        <v>EMP4301</v>
      </c>
      <c r="B4302" t="s">
        <v>9</v>
      </c>
      <c r="C4302">
        <v>2017</v>
      </c>
      <c r="D4302" t="s">
        <v>10</v>
      </c>
      <c r="E4302">
        <v>3</v>
      </c>
      <c r="F4302">
        <v>25</v>
      </c>
      <c r="G4302" t="s">
        <v>11</v>
      </c>
      <c r="H4302" t="s">
        <v>12</v>
      </c>
      <c r="I4302">
        <v>3</v>
      </c>
      <c r="J4302">
        <v>0</v>
      </c>
      <c r="K4302" t="str">
        <f>IF(employee[[#This Row],[LeaveOrNot]]=1, "Leave", "Active")</f>
        <v>Active</v>
      </c>
    </row>
    <row r="4303" spans="1:11" x14ac:dyDescent="0.25">
      <c r="A4303" t="str" cm="1">
        <f t="array" ref="A4303">"EMP" &amp; TEXT(ROW() - ROW(employee[#Headers]), "0000")</f>
        <v>EMP4302</v>
      </c>
      <c r="B4303" t="s">
        <v>9</v>
      </c>
      <c r="C4303">
        <v>2017</v>
      </c>
      <c r="D4303" t="s">
        <v>10</v>
      </c>
      <c r="E4303">
        <v>3</v>
      </c>
      <c r="F4303">
        <v>40</v>
      </c>
      <c r="G4303" t="s">
        <v>11</v>
      </c>
      <c r="H4303" t="s">
        <v>12</v>
      </c>
      <c r="I4303">
        <v>0</v>
      </c>
      <c r="J4303">
        <v>0</v>
      </c>
      <c r="K4303" t="str">
        <f>IF(employee[[#This Row],[LeaveOrNot]]=1, "Leave", "Active")</f>
        <v>Active</v>
      </c>
    </row>
    <row r="4304" spans="1:11" x14ac:dyDescent="0.25">
      <c r="A4304" t="str" cm="1">
        <f t="array" ref="A4304">"EMP" &amp; TEXT(ROW() - ROW(employee[#Headers]), "0000")</f>
        <v>EMP4303</v>
      </c>
      <c r="B4304" t="s">
        <v>16</v>
      </c>
      <c r="C4304">
        <v>2013</v>
      </c>
      <c r="D4304" t="s">
        <v>15</v>
      </c>
      <c r="E4304">
        <v>3</v>
      </c>
      <c r="F4304">
        <v>31</v>
      </c>
      <c r="G4304" t="s">
        <v>11</v>
      </c>
      <c r="H4304" t="s">
        <v>12</v>
      </c>
      <c r="I4304">
        <v>2</v>
      </c>
      <c r="J4304">
        <v>1</v>
      </c>
      <c r="K4304" t="str">
        <f>IF(employee[[#This Row],[LeaveOrNot]]=1, "Leave", "Active")</f>
        <v>Leave</v>
      </c>
    </row>
    <row r="4305" spans="1:11" x14ac:dyDescent="0.25">
      <c r="A4305" t="str" cm="1">
        <f t="array" ref="A4305">"EMP" &amp; TEXT(ROW() - ROW(employee[#Headers]), "0000")</f>
        <v>EMP4304</v>
      </c>
      <c r="B4305" t="s">
        <v>9</v>
      </c>
      <c r="C4305">
        <v>2015</v>
      </c>
      <c r="D4305" t="s">
        <v>10</v>
      </c>
      <c r="E4305">
        <v>3</v>
      </c>
      <c r="F4305">
        <v>36</v>
      </c>
      <c r="G4305" t="s">
        <v>11</v>
      </c>
      <c r="H4305" t="s">
        <v>12</v>
      </c>
      <c r="I4305">
        <v>1</v>
      </c>
      <c r="J4305">
        <v>0</v>
      </c>
      <c r="K4305" t="str">
        <f>IF(employee[[#This Row],[LeaveOrNot]]=1, "Leave", "Active")</f>
        <v>Active</v>
      </c>
    </row>
    <row r="4306" spans="1:11" x14ac:dyDescent="0.25">
      <c r="A4306" t="str" cm="1">
        <f t="array" ref="A4306">"EMP" &amp; TEXT(ROW() - ROW(employee[#Headers]), "0000")</f>
        <v>EMP4305</v>
      </c>
      <c r="B4306" t="s">
        <v>9</v>
      </c>
      <c r="C4306">
        <v>2014</v>
      </c>
      <c r="D4306" t="s">
        <v>10</v>
      </c>
      <c r="E4306">
        <v>3</v>
      </c>
      <c r="F4306">
        <v>31</v>
      </c>
      <c r="G4306" t="s">
        <v>11</v>
      </c>
      <c r="H4306" t="s">
        <v>12</v>
      </c>
      <c r="I4306">
        <v>5</v>
      </c>
      <c r="J4306">
        <v>0</v>
      </c>
      <c r="K4306" t="str">
        <f>IF(employee[[#This Row],[LeaveOrNot]]=1, "Leave", "Active")</f>
        <v>Active</v>
      </c>
    </row>
    <row r="4307" spans="1:11" x14ac:dyDescent="0.25">
      <c r="A4307" t="str" cm="1">
        <f t="array" ref="A4307">"EMP" &amp; TEXT(ROW() - ROW(employee[#Headers]), "0000")</f>
        <v>EMP4306</v>
      </c>
      <c r="B4307" t="s">
        <v>9</v>
      </c>
      <c r="C4307">
        <v>2015</v>
      </c>
      <c r="D4307" t="s">
        <v>13</v>
      </c>
      <c r="E4307">
        <v>3</v>
      </c>
      <c r="F4307">
        <v>22</v>
      </c>
      <c r="G4307" t="s">
        <v>11</v>
      </c>
      <c r="H4307" t="s">
        <v>12</v>
      </c>
      <c r="I4307">
        <v>0</v>
      </c>
      <c r="J4307">
        <v>0</v>
      </c>
      <c r="K4307" t="str">
        <f>IF(employee[[#This Row],[LeaveOrNot]]=1, "Leave", "Active")</f>
        <v>Active</v>
      </c>
    </row>
    <row r="4308" spans="1:11" x14ac:dyDescent="0.25">
      <c r="A4308" t="str" cm="1">
        <f t="array" ref="A4308">"EMP" &amp; TEXT(ROW() - ROW(employee[#Headers]), "0000")</f>
        <v>EMP4307</v>
      </c>
      <c r="B4308" t="s">
        <v>9</v>
      </c>
      <c r="C4308">
        <v>2016</v>
      </c>
      <c r="D4308" t="s">
        <v>10</v>
      </c>
      <c r="E4308">
        <v>3</v>
      </c>
      <c r="F4308">
        <v>34</v>
      </c>
      <c r="G4308" t="s">
        <v>14</v>
      </c>
      <c r="H4308" t="s">
        <v>12</v>
      </c>
      <c r="I4308">
        <v>0</v>
      </c>
      <c r="J4308">
        <v>0</v>
      </c>
      <c r="K4308" t="str">
        <f>IF(employee[[#This Row],[LeaveOrNot]]=1, "Leave", "Active")</f>
        <v>Active</v>
      </c>
    </row>
    <row r="4309" spans="1:11" x14ac:dyDescent="0.25">
      <c r="A4309" t="str" cm="1">
        <f t="array" ref="A4309">"EMP" &amp; TEXT(ROW() - ROW(employee[#Headers]), "0000")</f>
        <v>EMP4308</v>
      </c>
      <c r="B4309" t="s">
        <v>18</v>
      </c>
      <c r="C4309">
        <v>2018</v>
      </c>
      <c r="D4309" t="s">
        <v>15</v>
      </c>
      <c r="E4309">
        <v>3</v>
      </c>
      <c r="F4309">
        <v>38</v>
      </c>
      <c r="G4309" t="s">
        <v>14</v>
      </c>
      <c r="H4309" t="s">
        <v>12</v>
      </c>
      <c r="I4309">
        <v>5</v>
      </c>
      <c r="J4309">
        <v>1</v>
      </c>
      <c r="K4309" t="str">
        <f>IF(employee[[#This Row],[LeaveOrNot]]=1, "Leave", "Active")</f>
        <v>Leave</v>
      </c>
    </row>
    <row r="4310" spans="1:11" x14ac:dyDescent="0.25">
      <c r="A4310" t="str" cm="1">
        <f t="array" ref="A4310">"EMP" &amp; TEXT(ROW() - ROW(employee[#Headers]), "0000")</f>
        <v>EMP4309</v>
      </c>
      <c r="B4310" t="s">
        <v>9</v>
      </c>
      <c r="C4310">
        <v>2015</v>
      </c>
      <c r="D4310" t="s">
        <v>10</v>
      </c>
      <c r="E4310">
        <v>3</v>
      </c>
      <c r="F4310">
        <v>23</v>
      </c>
      <c r="G4310" t="s">
        <v>11</v>
      </c>
      <c r="H4310" t="s">
        <v>17</v>
      </c>
      <c r="I4310">
        <v>1</v>
      </c>
      <c r="J4310">
        <v>0</v>
      </c>
      <c r="K4310" t="str">
        <f>IF(employee[[#This Row],[LeaveOrNot]]=1, "Leave", "Active")</f>
        <v>Active</v>
      </c>
    </row>
    <row r="4311" spans="1:11" x14ac:dyDescent="0.25">
      <c r="A4311" t="str" cm="1">
        <f t="array" ref="A4311">"EMP" &amp; TEXT(ROW() - ROW(employee[#Headers]), "0000")</f>
        <v>EMP4310</v>
      </c>
      <c r="B4311" t="s">
        <v>18</v>
      </c>
      <c r="C4311">
        <v>2017</v>
      </c>
      <c r="D4311" t="s">
        <v>10</v>
      </c>
      <c r="E4311">
        <v>3</v>
      </c>
      <c r="F4311">
        <v>27</v>
      </c>
      <c r="G4311" t="s">
        <v>11</v>
      </c>
      <c r="H4311" t="s">
        <v>12</v>
      </c>
      <c r="I4311">
        <v>5</v>
      </c>
      <c r="J4311">
        <v>0</v>
      </c>
      <c r="K4311" t="str">
        <f>IF(employee[[#This Row],[LeaveOrNot]]=1, "Leave", "Active")</f>
        <v>Active</v>
      </c>
    </row>
    <row r="4312" spans="1:11" x14ac:dyDescent="0.25">
      <c r="A4312" t="str" cm="1">
        <f t="array" ref="A4312">"EMP" &amp; TEXT(ROW() - ROW(employee[#Headers]), "0000")</f>
        <v>EMP4311</v>
      </c>
      <c r="B4312" t="s">
        <v>9</v>
      </c>
      <c r="C4312">
        <v>2016</v>
      </c>
      <c r="D4312" t="s">
        <v>10</v>
      </c>
      <c r="E4312">
        <v>3</v>
      </c>
      <c r="F4312">
        <v>34</v>
      </c>
      <c r="G4312" t="s">
        <v>11</v>
      </c>
      <c r="H4312" t="s">
        <v>12</v>
      </c>
      <c r="I4312">
        <v>1</v>
      </c>
      <c r="J4312">
        <v>0</v>
      </c>
      <c r="K4312" t="str">
        <f>IF(employee[[#This Row],[LeaveOrNot]]=1, "Leave", "Active")</f>
        <v>Active</v>
      </c>
    </row>
    <row r="4313" spans="1:11" x14ac:dyDescent="0.25">
      <c r="A4313" t="str" cm="1">
        <f t="array" ref="A4313">"EMP" &amp; TEXT(ROW() - ROW(employee[#Headers]), "0000")</f>
        <v>EMP4312</v>
      </c>
      <c r="B4313" t="s">
        <v>9</v>
      </c>
      <c r="C4313">
        <v>2012</v>
      </c>
      <c r="D4313" t="s">
        <v>10</v>
      </c>
      <c r="E4313">
        <v>3</v>
      </c>
      <c r="F4313">
        <v>39</v>
      </c>
      <c r="G4313" t="s">
        <v>11</v>
      </c>
      <c r="H4313" t="s">
        <v>12</v>
      </c>
      <c r="I4313">
        <v>3</v>
      </c>
      <c r="J4313">
        <v>0</v>
      </c>
      <c r="K4313" t="str">
        <f>IF(employee[[#This Row],[LeaveOrNot]]=1, "Leave", "Active")</f>
        <v>Active</v>
      </c>
    </row>
    <row r="4314" spans="1:11" x14ac:dyDescent="0.25">
      <c r="A4314" t="str" cm="1">
        <f t="array" ref="A4314">"EMP" &amp; TEXT(ROW() - ROW(employee[#Headers]), "0000")</f>
        <v>EMP4313</v>
      </c>
      <c r="B4314" t="s">
        <v>9</v>
      </c>
      <c r="C4314">
        <v>2018</v>
      </c>
      <c r="D4314" t="s">
        <v>10</v>
      </c>
      <c r="E4314">
        <v>3</v>
      </c>
      <c r="F4314">
        <v>24</v>
      </c>
      <c r="G4314" t="s">
        <v>11</v>
      </c>
      <c r="H4314" t="s">
        <v>17</v>
      </c>
      <c r="I4314">
        <v>2</v>
      </c>
      <c r="J4314">
        <v>1</v>
      </c>
      <c r="K4314" t="str">
        <f>IF(employee[[#This Row],[LeaveOrNot]]=1, "Leave", "Active")</f>
        <v>Leave</v>
      </c>
    </row>
    <row r="4315" spans="1:11" x14ac:dyDescent="0.25">
      <c r="A4315" t="str" cm="1">
        <f t="array" ref="A4315">"EMP" &amp; TEXT(ROW() - ROW(employee[#Headers]), "0000")</f>
        <v>EMP4314</v>
      </c>
      <c r="B4315" t="s">
        <v>9</v>
      </c>
      <c r="C4315">
        <v>2015</v>
      </c>
      <c r="D4315" t="s">
        <v>13</v>
      </c>
      <c r="E4315">
        <v>3</v>
      </c>
      <c r="F4315">
        <v>37</v>
      </c>
      <c r="G4315" t="s">
        <v>14</v>
      </c>
      <c r="H4315" t="s">
        <v>12</v>
      </c>
      <c r="I4315">
        <v>1</v>
      </c>
      <c r="J4315">
        <v>1</v>
      </c>
      <c r="K4315" t="str">
        <f>IF(employee[[#This Row],[LeaveOrNot]]=1, "Leave", "Active")</f>
        <v>Leave</v>
      </c>
    </row>
    <row r="4316" spans="1:11" x14ac:dyDescent="0.25">
      <c r="A4316" t="str" cm="1">
        <f t="array" ref="A4316">"EMP" &amp; TEXT(ROW() - ROW(employee[#Headers]), "0000")</f>
        <v>EMP4315</v>
      </c>
      <c r="B4316" t="s">
        <v>18</v>
      </c>
      <c r="C4316">
        <v>2013</v>
      </c>
      <c r="D4316" t="s">
        <v>15</v>
      </c>
      <c r="E4316">
        <v>3</v>
      </c>
      <c r="F4316">
        <v>23</v>
      </c>
      <c r="G4316" t="s">
        <v>11</v>
      </c>
      <c r="H4316" t="s">
        <v>12</v>
      </c>
      <c r="I4316">
        <v>1</v>
      </c>
      <c r="J4316">
        <v>0</v>
      </c>
      <c r="K4316" t="str">
        <f>IF(employee[[#This Row],[LeaveOrNot]]=1, "Leave", "Active")</f>
        <v>Active</v>
      </c>
    </row>
    <row r="4317" spans="1:11" x14ac:dyDescent="0.25">
      <c r="A4317" t="str" cm="1">
        <f t="array" ref="A4317">"EMP" &amp; TEXT(ROW() - ROW(employee[#Headers]), "0000")</f>
        <v>EMP4316</v>
      </c>
      <c r="B4317" t="s">
        <v>9</v>
      </c>
      <c r="C4317">
        <v>2018</v>
      </c>
      <c r="D4317" t="s">
        <v>10</v>
      </c>
      <c r="E4317">
        <v>3</v>
      </c>
      <c r="F4317">
        <v>36</v>
      </c>
      <c r="G4317" t="s">
        <v>11</v>
      </c>
      <c r="H4317" t="s">
        <v>12</v>
      </c>
      <c r="I4317">
        <v>3</v>
      </c>
      <c r="J4317">
        <v>1</v>
      </c>
      <c r="K4317" t="str">
        <f>IF(employee[[#This Row],[LeaveOrNot]]=1, "Leave", "Active")</f>
        <v>Leave</v>
      </c>
    </row>
    <row r="4318" spans="1:11" x14ac:dyDescent="0.25">
      <c r="A4318" t="str" cm="1">
        <f t="array" ref="A4318">"EMP" &amp; TEXT(ROW() - ROW(employee[#Headers]), "0000")</f>
        <v>EMP4317</v>
      </c>
      <c r="B4318" t="s">
        <v>9</v>
      </c>
      <c r="C4318">
        <v>2014</v>
      </c>
      <c r="D4318" t="s">
        <v>15</v>
      </c>
      <c r="E4318">
        <v>3</v>
      </c>
      <c r="F4318">
        <v>23</v>
      </c>
      <c r="G4318" t="s">
        <v>11</v>
      </c>
      <c r="H4318" t="s">
        <v>12</v>
      </c>
      <c r="I4318">
        <v>1</v>
      </c>
      <c r="J4318">
        <v>0</v>
      </c>
      <c r="K4318" t="str">
        <f>IF(employee[[#This Row],[LeaveOrNot]]=1, "Leave", "Active")</f>
        <v>Active</v>
      </c>
    </row>
    <row r="4319" spans="1:11" x14ac:dyDescent="0.25">
      <c r="A4319" t="str" cm="1">
        <f t="array" ref="A4319">"EMP" &amp; TEXT(ROW() - ROW(employee[#Headers]), "0000")</f>
        <v>EMP4318</v>
      </c>
      <c r="B4319" t="s">
        <v>9</v>
      </c>
      <c r="C4319">
        <v>2012</v>
      </c>
      <c r="D4319" t="s">
        <v>13</v>
      </c>
      <c r="E4319">
        <v>3</v>
      </c>
      <c r="F4319">
        <v>31</v>
      </c>
      <c r="G4319" t="s">
        <v>11</v>
      </c>
      <c r="H4319" t="s">
        <v>12</v>
      </c>
      <c r="I4319">
        <v>3</v>
      </c>
      <c r="J4319">
        <v>0</v>
      </c>
      <c r="K4319" t="str">
        <f>IF(employee[[#This Row],[LeaveOrNot]]=1, "Leave", "Active")</f>
        <v>Active</v>
      </c>
    </row>
    <row r="4320" spans="1:11" x14ac:dyDescent="0.25">
      <c r="A4320" t="str" cm="1">
        <f t="array" ref="A4320">"EMP" &amp; TEXT(ROW() - ROW(employee[#Headers]), "0000")</f>
        <v>EMP4319</v>
      </c>
      <c r="B4320" t="s">
        <v>9</v>
      </c>
      <c r="C4320">
        <v>2015</v>
      </c>
      <c r="D4320" t="s">
        <v>10</v>
      </c>
      <c r="E4320">
        <v>3</v>
      </c>
      <c r="F4320">
        <v>22</v>
      </c>
      <c r="G4320" t="s">
        <v>11</v>
      </c>
      <c r="H4320" t="s">
        <v>12</v>
      </c>
      <c r="I4320">
        <v>0</v>
      </c>
      <c r="J4320">
        <v>0</v>
      </c>
      <c r="K4320" t="str">
        <f>IF(employee[[#This Row],[LeaveOrNot]]=1, "Leave", "Active")</f>
        <v>Active</v>
      </c>
    </row>
    <row r="4321" spans="1:11" x14ac:dyDescent="0.25">
      <c r="A4321" t="str" cm="1">
        <f t="array" ref="A4321">"EMP" &amp; TEXT(ROW() - ROW(employee[#Headers]), "0000")</f>
        <v>EMP4320</v>
      </c>
      <c r="B4321" t="s">
        <v>9</v>
      </c>
      <c r="C4321">
        <v>2015</v>
      </c>
      <c r="D4321" t="s">
        <v>13</v>
      </c>
      <c r="E4321">
        <v>2</v>
      </c>
      <c r="F4321">
        <v>24</v>
      </c>
      <c r="G4321" t="s">
        <v>14</v>
      </c>
      <c r="H4321" t="s">
        <v>12</v>
      </c>
      <c r="I4321">
        <v>2</v>
      </c>
      <c r="J4321">
        <v>1</v>
      </c>
      <c r="K4321" t="str">
        <f>IF(employee[[#This Row],[LeaveOrNot]]=1, "Leave", "Active")</f>
        <v>Leave</v>
      </c>
    </row>
    <row r="4322" spans="1:11" x14ac:dyDescent="0.25">
      <c r="A4322" t="str" cm="1">
        <f t="array" ref="A4322">"EMP" &amp; TEXT(ROW() - ROW(employee[#Headers]), "0000")</f>
        <v>EMP4321</v>
      </c>
      <c r="B4322" t="s">
        <v>9</v>
      </c>
      <c r="C4322">
        <v>2018</v>
      </c>
      <c r="D4322" t="s">
        <v>13</v>
      </c>
      <c r="E4322">
        <v>2</v>
      </c>
      <c r="F4322">
        <v>28</v>
      </c>
      <c r="G4322" t="s">
        <v>14</v>
      </c>
      <c r="H4322" t="s">
        <v>12</v>
      </c>
      <c r="I4322">
        <v>4</v>
      </c>
      <c r="J4322">
        <v>1</v>
      </c>
      <c r="K4322" t="str">
        <f>IF(employee[[#This Row],[LeaveOrNot]]=1, "Leave", "Active")</f>
        <v>Leave</v>
      </c>
    </row>
    <row r="4323" spans="1:11" x14ac:dyDescent="0.25">
      <c r="A4323" t="str" cm="1">
        <f t="array" ref="A4323">"EMP" &amp; TEXT(ROW() - ROW(employee[#Headers]), "0000")</f>
        <v>EMP4322</v>
      </c>
      <c r="B4323" t="s">
        <v>9</v>
      </c>
      <c r="C4323">
        <v>2014</v>
      </c>
      <c r="D4323" t="s">
        <v>13</v>
      </c>
      <c r="E4323">
        <v>3</v>
      </c>
      <c r="F4323">
        <v>33</v>
      </c>
      <c r="G4323" t="s">
        <v>11</v>
      </c>
      <c r="H4323" t="s">
        <v>12</v>
      </c>
      <c r="I4323">
        <v>3</v>
      </c>
      <c r="J4323">
        <v>0</v>
      </c>
      <c r="K4323" t="str">
        <f>IF(employee[[#This Row],[LeaveOrNot]]=1, "Leave", "Active")</f>
        <v>Active</v>
      </c>
    </row>
    <row r="4324" spans="1:11" x14ac:dyDescent="0.25">
      <c r="A4324" t="str" cm="1">
        <f t="array" ref="A4324">"EMP" &amp; TEXT(ROW() - ROW(employee[#Headers]), "0000")</f>
        <v>EMP4323</v>
      </c>
      <c r="B4324" t="s">
        <v>9</v>
      </c>
      <c r="C4324">
        <v>2018</v>
      </c>
      <c r="D4324" t="s">
        <v>10</v>
      </c>
      <c r="E4324">
        <v>3</v>
      </c>
      <c r="F4324">
        <v>35</v>
      </c>
      <c r="G4324" t="s">
        <v>14</v>
      </c>
      <c r="H4324" t="s">
        <v>12</v>
      </c>
      <c r="I4324">
        <v>2</v>
      </c>
      <c r="J4324">
        <v>1</v>
      </c>
      <c r="K4324" t="str">
        <f>IF(employee[[#This Row],[LeaveOrNot]]=1, "Leave", "Active")</f>
        <v>Leave</v>
      </c>
    </row>
    <row r="4325" spans="1:11" x14ac:dyDescent="0.25">
      <c r="A4325" t="str" cm="1">
        <f t="array" ref="A4325">"EMP" &amp; TEXT(ROW() - ROW(employee[#Headers]), "0000")</f>
        <v>EMP4324</v>
      </c>
      <c r="B4325" t="s">
        <v>9</v>
      </c>
      <c r="C4325">
        <v>2012</v>
      </c>
      <c r="D4325" t="s">
        <v>15</v>
      </c>
      <c r="E4325">
        <v>3</v>
      </c>
      <c r="F4325">
        <v>30</v>
      </c>
      <c r="G4325" t="s">
        <v>14</v>
      </c>
      <c r="H4325" t="s">
        <v>17</v>
      </c>
      <c r="I4325">
        <v>1</v>
      </c>
      <c r="J4325">
        <v>0</v>
      </c>
      <c r="K4325" t="str">
        <f>IF(employee[[#This Row],[LeaveOrNot]]=1, "Leave", "Active")</f>
        <v>Active</v>
      </c>
    </row>
    <row r="4326" spans="1:11" x14ac:dyDescent="0.25">
      <c r="A4326" t="str" cm="1">
        <f t="array" ref="A4326">"EMP" &amp; TEXT(ROW() - ROW(employee[#Headers]), "0000")</f>
        <v>EMP4325</v>
      </c>
      <c r="B4326" t="s">
        <v>9</v>
      </c>
      <c r="C4326">
        <v>2014</v>
      </c>
      <c r="D4326" t="s">
        <v>10</v>
      </c>
      <c r="E4326">
        <v>3</v>
      </c>
      <c r="F4326">
        <v>28</v>
      </c>
      <c r="G4326" t="s">
        <v>14</v>
      </c>
      <c r="H4326" t="s">
        <v>12</v>
      </c>
      <c r="I4326">
        <v>3</v>
      </c>
      <c r="J4326">
        <v>0</v>
      </c>
      <c r="K4326" t="str">
        <f>IF(employee[[#This Row],[LeaveOrNot]]=1, "Leave", "Active")</f>
        <v>Active</v>
      </c>
    </row>
    <row r="4327" spans="1:11" x14ac:dyDescent="0.25">
      <c r="A4327" t="str" cm="1">
        <f t="array" ref="A4327">"EMP" &amp; TEXT(ROW() - ROW(employee[#Headers]), "0000")</f>
        <v>EMP4326</v>
      </c>
      <c r="B4327" t="s">
        <v>9</v>
      </c>
      <c r="C4327">
        <v>2015</v>
      </c>
      <c r="D4327" t="s">
        <v>10</v>
      </c>
      <c r="E4327">
        <v>3</v>
      </c>
      <c r="F4327">
        <v>22</v>
      </c>
      <c r="G4327" t="s">
        <v>11</v>
      </c>
      <c r="H4327" t="s">
        <v>17</v>
      </c>
      <c r="I4327">
        <v>0</v>
      </c>
      <c r="J4327">
        <v>0</v>
      </c>
      <c r="K4327" t="str">
        <f>IF(employee[[#This Row],[LeaveOrNot]]=1, "Leave", "Active")</f>
        <v>Active</v>
      </c>
    </row>
    <row r="4328" spans="1:11" x14ac:dyDescent="0.25">
      <c r="A4328" t="str" cm="1">
        <f t="array" ref="A4328">"EMP" &amp; TEXT(ROW() - ROW(employee[#Headers]), "0000")</f>
        <v>EMP4327</v>
      </c>
      <c r="B4328" t="s">
        <v>9</v>
      </c>
      <c r="C4328">
        <v>2014</v>
      </c>
      <c r="D4328" t="s">
        <v>10</v>
      </c>
      <c r="E4328">
        <v>3</v>
      </c>
      <c r="F4328">
        <v>38</v>
      </c>
      <c r="G4328" t="s">
        <v>11</v>
      </c>
      <c r="H4328" t="s">
        <v>12</v>
      </c>
      <c r="I4328">
        <v>3</v>
      </c>
      <c r="J4328">
        <v>0</v>
      </c>
      <c r="K4328" t="str">
        <f>IF(employee[[#This Row],[LeaveOrNot]]=1, "Leave", "Active")</f>
        <v>Active</v>
      </c>
    </row>
    <row r="4329" spans="1:11" x14ac:dyDescent="0.25">
      <c r="A4329" t="str" cm="1">
        <f t="array" ref="A4329">"EMP" &amp; TEXT(ROW() - ROW(employee[#Headers]), "0000")</f>
        <v>EMP4328</v>
      </c>
      <c r="B4329" t="s">
        <v>9</v>
      </c>
      <c r="C4329">
        <v>2014</v>
      </c>
      <c r="D4329" t="s">
        <v>13</v>
      </c>
      <c r="E4329">
        <v>3</v>
      </c>
      <c r="F4329">
        <v>39</v>
      </c>
      <c r="G4329" t="s">
        <v>11</v>
      </c>
      <c r="H4329" t="s">
        <v>12</v>
      </c>
      <c r="I4329">
        <v>4</v>
      </c>
      <c r="J4329">
        <v>0</v>
      </c>
      <c r="K4329" t="str">
        <f>IF(employee[[#This Row],[LeaveOrNot]]=1, "Leave", "Active")</f>
        <v>Active</v>
      </c>
    </row>
    <row r="4330" spans="1:11" x14ac:dyDescent="0.25">
      <c r="A4330" t="str" cm="1">
        <f t="array" ref="A4330">"EMP" &amp; TEXT(ROW() - ROW(employee[#Headers]), "0000")</f>
        <v>EMP4329</v>
      </c>
      <c r="B4330" t="s">
        <v>18</v>
      </c>
      <c r="C4330">
        <v>2012</v>
      </c>
      <c r="D4330" t="s">
        <v>10</v>
      </c>
      <c r="E4330">
        <v>1</v>
      </c>
      <c r="F4330">
        <v>38</v>
      </c>
      <c r="G4330" t="s">
        <v>11</v>
      </c>
      <c r="H4330" t="s">
        <v>12</v>
      </c>
      <c r="I4330">
        <v>5</v>
      </c>
      <c r="J4330">
        <v>0</v>
      </c>
      <c r="K4330" t="str">
        <f>IF(employee[[#This Row],[LeaveOrNot]]=1, "Leave", "Active")</f>
        <v>Active</v>
      </c>
    </row>
    <row r="4331" spans="1:11" x14ac:dyDescent="0.25">
      <c r="A4331" t="str" cm="1">
        <f t="array" ref="A4331">"EMP" &amp; TEXT(ROW() - ROW(employee[#Headers]), "0000")</f>
        <v>EMP4330</v>
      </c>
      <c r="B4331" t="s">
        <v>9</v>
      </c>
      <c r="C4331">
        <v>2014</v>
      </c>
      <c r="D4331" t="s">
        <v>10</v>
      </c>
      <c r="E4331">
        <v>3</v>
      </c>
      <c r="F4331">
        <v>22</v>
      </c>
      <c r="G4331" t="s">
        <v>14</v>
      </c>
      <c r="H4331" t="s">
        <v>12</v>
      </c>
      <c r="I4331">
        <v>0</v>
      </c>
      <c r="J4331">
        <v>1</v>
      </c>
      <c r="K4331" t="str">
        <f>IF(employee[[#This Row],[LeaveOrNot]]=1, "Leave", "Active")</f>
        <v>Leave</v>
      </c>
    </row>
    <row r="4332" spans="1:11" x14ac:dyDescent="0.25">
      <c r="A4332" t="str" cm="1">
        <f t="array" ref="A4332">"EMP" &amp; TEXT(ROW() - ROW(employee[#Headers]), "0000")</f>
        <v>EMP4331</v>
      </c>
      <c r="B4332" t="s">
        <v>9</v>
      </c>
      <c r="C4332">
        <v>2014</v>
      </c>
      <c r="D4332" t="s">
        <v>15</v>
      </c>
      <c r="E4332">
        <v>3</v>
      </c>
      <c r="F4332">
        <v>36</v>
      </c>
      <c r="G4332" t="s">
        <v>14</v>
      </c>
      <c r="H4332" t="s">
        <v>12</v>
      </c>
      <c r="I4332">
        <v>5</v>
      </c>
      <c r="J4332">
        <v>0</v>
      </c>
      <c r="K4332" t="str">
        <f>IF(employee[[#This Row],[LeaveOrNot]]=1, "Leave", "Active")</f>
        <v>Active</v>
      </c>
    </row>
    <row r="4333" spans="1:11" x14ac:dyDescent="0.25">
      <c r="A4333" t="str" cm="1">
        <f t="array" ref="A4333">"EMP" &amp; TEXT(ROW() - ROW(employee[#Headers]), "0000")</f>
        <v>EMP4332</v>
      </c>
      <c r="B4333" t="s">
        <v>9</v>
      </c>
      <c r="C4333">
        <v>2015</v>
      </c>
      <c r="D4333" t="s">
        <v>10</v>
      </c>
      <c r="E4333">
        <v>3</v>
      </c>
      <c r="F4333">
        <v>27</v>
      </c>
      <c r="G4333" t="s">
        <v>11</v>
      </c>
      <c r="H4333" t="s">
        <v>12</v>
      </c>
      <c r="I4333">
        <v>5</v>
      </c>
      <c r="J4333">
        <v>0</v>
      </c>
      <c r="K4333" t="str">
        <f>IF(employee[[#This Row],[LeaveOrNot]]=1, "Leave", "Active")</f>
        <v>Active</v>
      </c>
    </row>
    <row r="4334" spans="1:11" x14ac:dyDescent="0.25">
      <c r="A4334" t="str" cm="1">
        <f t="array" ref="A4334">"EMP" &amp; TEXT(ROW() - ROW(employee[#Headers]), "0000")</f>
        <v>EMP4333</v>
      </c>
      <c r="B4334" t="s">
        <v>9</v>
      </c>
      <c r="C4334">
        <v>2016</v>
      </c>
      <c r="D4334" t="s">
        <v>13</v>
      </c>
      <c r="E4334">
        <v>1</v>
      </c>
      <c r="F4334">
        <v>32</v>
      </c>
      <c r="G4334" t="s">
        <v>11</v>
      </c>
      <c r="H4334" t="s">
        <v>12</v>
      </c>
      <c r="I4334">
        <v>2</v>
      </c>
      <c r="J4334">
        <v>0</v>
      </c>
      <c r="K4334" t="str">
        <f>IF(employee[[#This Row],[LeaveOrNot]]=1, "Leave", "Active")</f>
        <v>Active</v>
      </c>
    </row>
    <row r="4335" spans="1:11" x14ac:dyDescent="0.25">
      <c r="A4335" t="str" cm="1">
        <f t="array" ref="A4335">"EMP" &amp; TEXT(ROW() - ROW(employee[#Headers]), "0000")</f>
        <v>EMP4334</v>
      </c>
      <c r="B4335" t="s">
        <v>9</v>
      </c>
      <c r="C4335">
        <v>2017</v>
      </c>
      <c r="D4335" t="s">
        <v>15</v>
      </c>
      <c r="E4335">
        <v>2</v>
      </c>
      <c r="F4335">
        <v>39</v>
      </c>
      <c r="G4335" t="s">
        <v>14</v>
      </c>
      <c r="H4335" t="s">
        <v>12</v>
      </c>
      <c r="I4335">
        <v>2</v>
      </c>
      <c r="J4335">
        <v>0</v>
      </c>
      <c r="K4335" t="str">
        <f>IF(employee[[#This Row],[LeaveOrNot]]=1, "Leave", "Active")</f>
        <v>Active</v>
      </c>
    </row>
    <row r="4336" spans="1:11" x14ac:dyDescent="0.25">
      <c r="A4336" t="str" cm="1">
        <f t="array" ref="A4336">"EMP" &amp; TEXT(ROW() - ROW(employee[#Headers]), "0000")</f>
        <v>EMP4335</v>
      </c>
      <c r="B4336" t="s">
        <v>9</v>
      </c>
      <c r="C4336">
        <v>2015</v>
      </c>
      <c r="D4336" t="s">
        <v>13</v>
      </c>
      <c r="E4336">
        <v>2</v>
      </c>
      <c r="F4336">
        <v>36</v>
      </c>
      <c r="G4336" t="s">
        <v>11</v>
      </c>
      <c r="H4336" t="s">
        <v>12</v>
      </c>
      <c r="I4336">
        <v>5</v>
      </c>
      <c r="J4336">
        <v>0</v>
      </c>
      <c r="K4336" t="str">
        <f>IF(employee[[#This Row],[LeaveOrNot]]=1, "Leave", "Active")</f>
        <v>Active</v>
      </c>
    </row>
    <row r="4337" spans="1:11" x14ac:dyDescent="0.25">
      <c r="A4337" t="str" cm="1">
        <f t="array" ref="A4337">"EMP" &amp; TEXT(ROW() - ROW(employee[#Headers]), "0000")</f>
        <v>EMP4336</v>
      </c>
      <c r="B4337" t="s">
        <v>9</v>
      </c>
      <c r="C4337">
        <v>2018</v>
      </c>
      <c r="D4337" t="s">
        <v>10</v>
      </c>
      <c r="E4337">
        <v>3</v>
      </c>
      <c r="F4337">
        <v>34</v>
      </c>
      <c r="G4337" t="s">
        <v>11</v>
      </c>
      <c r="H4337" t="s">
        <v>17</v>
      </c>
      <c r="I4337">
        <v>5</v>
      </c>
      <c r="J4337">
        <v>1</v>
      </c>
      <c r="K4337" t="str">
        <f>IF(employee[[#This Row],[LeaveOrNot]]=1, "Leave", "Active")</f>
        <v>Leave</v>
      </c>
    </row>
    <row r="4338" spans="1:11" x14ac:dyDescent="0.25">
      <c r="A4338" t="str" cm="1">
        <f t="array" ref="A4338">"EMP" &amp; TEXT(ROW() - ROW(employee[#Headers]), "0000")</f>
        <v>EMP4337</v>
      </c>
      <c r="B4338" t="s">
        <v>9</v>
      </c>
      <c r="C4338">
        <v>2015</v>
      </c>
      <c r="D4338" t="s">
        <v>10</v>
      </c>
      <c r="E4338">
        <v>3</v>
      </c>
      <c r="F4338">
        <v>28</v>
      </c>
      <c r="G4338" t="s">
        <v>11</v>
      </c>
      <c r="H4338" t="s">
        <v>12</v>
      </c>
      <c r="I4338">
        <v>1</v>
      </c>
      <c r="J4338">
        <v>0</v>
      </c>
      <c r="K4338" t="str">
        <f>IF(employee[[#This Row],[LeaveOrNot]]=1, "Leave", "Active")</f>
        <v>Active</v>
      </c>
    </row>
    <row r="4339" spans="1:11" x14ac:dyDescent="0.25">
      <c r="A4339" t="str" cm="1">
        <f t="array" ref="A4339">"EMP" &amp; TEXT(ROW() - ROW(employee[#Headers]), "0000")</f>
        <v>EMP4338</v>
      </c>
      <c r="B4339" t="s">
        <v>9</v>
      </c>
      <c r="C4339">
        <v>2018</v>
      </c>
      <c r="D4339" t="s">
        <v>10</v>
      </c>
      <c r="E4339">
        <v>3</v>
      </c>
      <c r="F4339">
        <v>36</v>
      </c>
      <c r="G4339" t="s">
        <v>14</v>
      </c>
      <c r="H4339" t="s">
        <v>17</v>
      </c>
      <c r="I4339">
        <v>1</v>
      </c>
      <c r="J4339">
        <v>1</v>
      </c>
      <c r="K4339" t="str">
        <f>IF(employee[[#This Row],[LeaveOrNot]]=1, "Leave", "Active")</f>
        <v>Leave</v>
      </c>
    </row>
    <row r="4340" spans="1:11" x14ac:dyDescent="0.25">
      <c r="A4340" t="str" cm="1">
        <f t="array" ref="A4340">"EMP" &amp; TEXT(ROW() - ROW(employee[#Headers]), "0000")</f>
        <v>EMP4339</v>
      </c>
      <c r="B4340" t="s">
        <v>18</v>
      </c>
      <c r="C4340">
        <v>2015</v>
      </c>
      <c r="D4340" t="s">
        <v>15</v>
      </c>
      <c r="E4340">
        <v>3</v>
      </c>
      <c r="F4340">
        <v>22</v>
      </c>
      <c r="G4340" t="s">
        <v>14</v>
      </c>
      <c r="H4340" t="s">
        <v>12</v>
      </c>
      <c r="I4340">
        <v>0</v>
      </c>
      <c r="J4340">
        <v>0</v>
      </c>
      <c r="K4340" t="str">
        <f>IF(employee[[#This Row],[LeaveOrNot]]=1, "Leave", "Active")</f>
        <v>Active</v>
      </c>
    </row>
    <row r="4341" spans="1:11" x14ac:dyDescent="0.25">
      <c r="A4341" t="str" cm="1">
        <f t="array" ref="A4341">"EMP" &amp; TEXT(ROW() - ROW(employee[#Headers]), "0000")</f>
        <v>EMP4340</v>
      </c>
      <c r="B4341" t="s">
        <v>9</v>
      </c>
      <c r="C4341">
        <v>2014</v>
      </c>
      <c r="D4341" t="s">
        <v>15</v>
      </c>
      <c r="E4341">
        <v>1</v>
      </c>
      <c r="F4341">
        <v>28</v>
      </c>
      <c r="G4341" t="s">
        <v>14</v>
      </c>
      <c r="H4341" t="s">
        <v>12</v>
      </c>
      <c r="I4341">
        <v>5</v>
      </c>
      <c r="J4341">
        <v>0</v>
      </c>
      <c r="K4341" t="str">
        <f>IF(employee[[#This Row],[LeaveOrNot]]=1, "Leave", "Active")</f>
        <v>Active</v>
      </c>
    </row>
    <row r="4342" spans="1:11" x14ac:dyDescent="0.25">
      <c r="A4342" t="str" cm="1">
        <f t="array" ref="A4342">"EMP" &amp; TEXT(ROW() - ROW(employee[#Headers]), "0000")</f>
        <v>EMP4341</v>
      </c>
      <c r="B4342" t="s">
        <v>9</v>
      </c>
      <c r="C4342">
        <v>2016</v>
      </c>
      <c r="D4342" t="s">
        <v>13</v>
      </c>
      <c r="E4342">
        <v>2</v>
      </c>
      <c r="F4342">
        <v>27</v>
      </c>
      <c r="G4342" t="s">
        <v>14</v>
      </c>
      <c r="H4342" t="s">
        <v>12</v>
      </c>
      <c r="I4342">
        <v>5</v>
      </c>
      <c r="J4342">
        <v>1</v>
      </c>
      <c r="K4342" t="str">
        <f>IF(employee[[#This Row],[LeaveOrNot]]=1, "Leave", "Active")</f>
        <v>Leave</v>
      </c>
    </row>
    <row r="4343" spans="1:11" x14ac:dyDescent="0.25">
      <c r="A4343" t="str" cm="1">
        <f t="array" ref="A4343">"EMP" &amp; TEXT(ROW() - ROW(employee[#Headers]), "0000")</f>
        <v>EMP4342</v>
      </c>
      <c r="B4343" t="s">
        <v>9</v>
      </c>
      <c r="C4343">
        <v>2014</v>
      </c>
      <c r="D4343" t="s">
        <v>10</v>
      </c>
      <c r="E4343">
        <v>1</v>
      </c>
      <c r="F4343">
        <v>39</v>
      </c>
      <c r="G4343" t="s">
        <v>14</v>
      </c>
      <c r="H4343" t="s">
        <v>12</v>
      </c>
      <c r="I4343">
        <v>4</v>
      </c>
      <c r="J4343">
        <v>0</v>
      </c>
      <c r="K4343" t="str">
        <f>IF(employee[[#This Row],[LeaveOrNot]]=1, "Leave", "Active")</f>
        <v>Active</v>
      </c>
    </row>
    <row r="4344" spans="1:11" x14ac:dyDescent="0.25">
      <c r="A4344" t="str" cm="1">
        <f t="array" ref="A4344">"EMP" &amp; TEXT(ROW() - ROW(employee[#Headers]), "0000")</f>
        <v>EMP4343</v>
      </c>
      <c r="B4344" t="s">
        <v>9</v>
      </c>
      <c r="C4344">
        <v>2012</v>
      </c>
      <c r="D4344" t="s">
        <v>10</v>
      </c>
      <c r="E4344">
        <v>3</v>
      </c>
      <c r="F4344">
        <v>31</v>
      </c>
      <c r="G4344" t="s">
        <v>11</v>
      </c>
      <c r="H4344" t="s">
        <v>12</v>
      </c>
      <c r="I4344">
        <v>0</v>
      </c>
      <c r="J4344">
        <v>0</v>
      </c>
      <c r="K4344" t="str">
        <f>IF(employee[[#This Row],[LeaveOrNot]]=1, "Leave", "Active")</f>
        <v>Active</v>
      </c>
    </row>
    <row r="4345" spans="1:11" x14ac:dyDescent="0.25">
      <c r="A4345" t="str" cm="1">
        <f t="array" ref="A4345">"EMP" &amp; TEXT(ROW() - ROW(employee[#Headers]), "0000")</f>
        <v>EMP4344</v>
      </c>
      <c r="B4345" t="s">
        <v>9</v>
      </c>
      <c r="C4345">
        <v>2013</v>
      </c>
      <c r="D4345" t="s">
        <v>10</v>
      </c>
      <c r="E4345">
        <v>3</v>
      </c>
      <c r="F4345">
        <v>26</v>
      </c>
      <c r="G4345" t="s">
        <v>11</v>
      </c>
      <c r="H4345" t="s">
        <v>17</v>
      </c>
      <c r="I4345">
        <v>4</v>
      </c>
      <c r="J4345">
        <v>0</v>
      </c>
      <c r="K4345" t="str">
        <f>IF(employee[[#This Row],[LeaveOrNot]]=1, "Leave", "Active")</f>
        <v>Active</v>
      </c>
    </row>
    <row r="4346" spans="1:11" x14ac:dyDescent="0.25">
      <c r="A4346" t="str" cm="1">
        <f t="array" ref="A4346">"EMP" &amp; TEXT(ROW() - ROW(employee[#Headers]), "0000")</f>
        <v>EMP4345</v>
      </c>
      <c r="B4346" t="s">
        <v>9</v>
      </c>
      <c r="C4346">
        <v>2012</v>
      </c>
      <c r="D4346" t="s">
        <v>10</v>
      </c>
      <c r="E4346">
        <v>3</v>
      </c>
      <c r="F4346">
        <v>31</v>
      </c>
      <c r="G4346" t="s">
        <v>11</v>
      </c>
      <c r="H4346" t="s">
        <v>12</v>
      </c>
      <c r="I4346">
        <v>3</v>
      </c>
      <c r="J4346">
        <v>0</v>
      </c>
      <c r="K4346" t="str">
        <f>IF(employee[[#This Row],[LeaveOrNot]]=1, "Leave", "Active")</f>
        <v>Active</v>
      </c>
    </row>
    <row r="4347" spans="1:11" x14ac:dyDescent="0.25">
      <c r="A4347" t="str" cm="1">
        <f t="array" ref="A4347">"EMP" &amp; TEXT(ROW() - ROW(employee[#Headers]), "0000")</f>
        <v>EMP4346</v>
      </c>
      <c r="B4347" t="s">
        <v>9</v>
      </c>
      <c r="C4347">
        <v>2015</v>
      </c>
      <c r="D4347" t="s">
        <v>13</v>
      </c>
      <c r="E4347">
        <v>2</v>
      </c>
      <c r="F4347">
        <v>33</v>
      </c>
      <c r="G4347" t="s">
        <v>14</v>
      </c>
      <c r="H4347" t="s">
        <v>12</v>
      </c>
      <c r="I4347">
        <v>2</v>
      </c>
      <c r="J4347">
        <v>1</v>
      </c>
      <c r="K4347" t="str">
        <f>IF(employee[[#This Row],[LeaveOrNot]]=1, "Leave", "Active")</f>
        <v>Leave</v>
      </c>
    </row>
    <row r="4348" spans="1:11" x14ac:dyDescent="0.25">
      <c r="A4348" t="str" cm="1">
        <f t="array" ref="A4348">"EMP" &amp; TEXT(ROW() - ROW(employee[#Headers]), "0000")</f>
        <v>EMP4347</v>
      </c>
      <c r="B4348" t="s">
        <v>9</v>
      </c>
      <c r="C4348">
        <v>2017</v>
      </c>
      <c r="D4348" t="s">
        <v>13</v>
      </c>
      <c r="E4348">
        <v>2</v>
      </c>
      <c r="F4348">
        <v>38</v>
      </c>
      <c r="G4348" t="s">
        <v>14</v>
      </c>
      <c r="H4348" t="s">
        <v>12</v>
      </c>
      <c r="I4348">
        <v>1</v>
      </c>
      <c r="J4348">
        <v>1</v>
      </c>
      <c r="K4348" t="str">
        <f>IF(employee[[#This Row],[LeaveOrNot]]=1, "Leave", "Active")</f>
        <v>Leave</v>
      </c>
    </row>
    <row r="4349" spans="1:11" x14ac:dyDescent="0.25">
      <c r="A4349" t="str" cm="1">
        <f t="array" ref="A4349">"EMP" &amp; TEXT(ROW() - ROW(employee[#Headers]), "0000")</f>
        <v>EMP4348</v>
      </c>
      <c r="B4349" t="s">
        <v>9</v>
      </c>
      <c r="C4349">
        <v>2014</v>
      </c>
      <c r="D4349" t="s">
        <v>13</v>
      </c>
      <c r="E4349">
        <v>3</v>
      </c>
      <c r="F4349">
        <v>38</v>
      </c>
      <c r="G4349" t="s">
        <v>11</v>
      </c>
      <c r="H4349" t="s">
        <v>12</v>
      </c>
      <c r="I4349">
        <v>2</v>
      </c>
      <c r="J4349">
        <v>0</v>
      </c>
      <c r="K4349" t="str">
        <f>IF(employee[[#This Row],[LeaveOrNot]]=1, "Leave", "Active")</f>
        <v>Active</v>
      </c>
    </row>
    <row r="4350" spans="1:11" x14ac:dyDescent="0.25">
      <c r="A4350" t="str" cm="1">
        <f t="array" ref="A4350">"EMP" &amp; TEXT(ROW() - ROW(employee[#Headers]), "0000")</f>
        <v>EMP4349</v>
      </c>
      <c r="B4350" t="s">
        <v>9</v>
      </c>
      <c r="C4350">
        <v>2012</v>
      </c>
      <c r="D4350" t="s">
        <v>13</v>
      </c>
      <c r="E4350">
        <v>3</v>
      </c>
      <c r="F4350">
        <v>32</v>
      </c>
      <c r="G4350" t="s">
        <v>11</v>
      </c>
      <c r="H4350" t="s">
        <v>12</v>
      </c>
      <c r="I4350">
        <v>3</v>
      </c>
      <c r="J4350">
        <v>0</v>
      </c>
      <c r="K4350" t="str">
        <f>IF(employee[[#This Row],[LeaveOrNot]]=1, "Leave", "Active")</f>
        <v>Active</v>
      </c>
    </row>
    <row r="4351" spans="1:11" x14ac:dyDescent="0.25">
      <c r="A4351" t="str" cm="1">
        <f t="array" ref="A4351">"EMP" &amp; TEXT(ROW() - ROW(employee[#Headers]), "0000")</f>
        <v>EMP4350</v>
      </c>
      <c r="B4351" t="s">
        <v>9</v>
      </c>
      <c r="C4351">
        <v>2014</v>
      </c>
      <c r="D4351" t="s">
        <v>10</v>
      </c>
      <c r="E4351">
        <v>3</v>
      </c>
      <c r="F4351">
        <v>26</v>
      </c>
      <c r="G4351" t="s">
        <v>11</v>
      </c>
      <c r="H4351" t="s">
        <v>12</v>
      </c>
      <c r="I4351">
        <v>4</v>
      </c>
      <c r="J4351">
        <v>0</v>
      </c>
      <c r="K4351" t="str">
        <f>IF(employee[[#This Row],[LeaveOrNot]]=1, "Leave", "Active")</f>
        <v>Active</v>
      </c>
    </row>
    <row r="4352" spans="1:11" x14ac:dyDescent="0.25">
      <c r="A4352" t="str" cm="1">
        <f t="array" ref="A4352">"EMP" &amp; TEXT(ROW() - ROW(employee[#Headers]), "0000")</f>
        <v>EMP4351</v>
      </c>
      <c r="B4352" t="s">
        <v>16</v>
      </c>
      <c r="C4352">
        <v>2017</v>
      </c>
      <c r="D4352" t="s">
        <v>13</v>
      </c>
      <c r="E4352">
        <v>2</v>
      </c>
      <c r="F4352">
        <v>33</v>
      </c>
      <c r="G4352" t="s">
        <v>14</v>
      </c>
      <c r="H4352" t="s">
        <v>12</v>
      </c>
      <c r="I4352">
        <v>2</v>
      </c>
      <c r="J4352">
        <v>0</v>
      </c>
      <c r="K4352" t="str">
        <f>IF(employee[[#This Row],[LeaveOrNot]]=1, "Leave", "Active")</f>
        <v>Active</v>
      </c>
    </row>
    <row r="4353" spans="1:11" x14ac:dyDescent="0.25">
      <c r="A4353" t="str" cm="1">
        <f t="array" ref="A4353">"EMP" &amp; TEXT(ROW() - ROW(employee[#Headers]), "0000")</f>
        <v>EMP4352</v>
      </c>
      <c r="B4353" t="s">
        <v>9</v>
      </c>
      <c r="C4353">
        <v>2015</v>
      </c>
      <c r="D4353" t="s">
        <v>10</v>
      </c>
      <c r="E4353">
        <v>3</v>
      </c>
      <c r="F4353">
        <v>34</v>
      </c>
      <c r="G4353" t="s">
        <v>14</v>
      </c>
      <c r="H4353" t="s">
        <v>12</v>
      </c>
      <c r="I4353">
        <v>2</v>
      </c>
      <c r="J4353">
        <v>0</v>
      </c>
      <c r="K4353" t="str">
        <f>IF(employee[[#This Row],[LeaveOrNot]]=1, "Leave", "Active")</f>
        <v>Active</v>
      </c>
    </row>
    <row r="4354" spans="1:11" x14ac:dyDescent="0.25">
      <c r="A4354" t="str" cm="1">
        <f t="array" ref="A4354">"EMP" &amp; TEXT(ROW() - ROW(employee[#Headers]), "0000")</f>
        <v>EMP4353</v>
      </c>
      <c r="B4354" t="s">
        <v>9</v>
      </c>
      <c r="C4354">
        <v>2018</v>
      </c>
      <c r="D4354" t="s">
        <v>13</v>
      </c>
      <c r="E4354">
        <v>3</v>
      </c>
      <c r="F4354">
        <v>36</v>
      </c>
      <c r="G4354" t="s">
        <v>11</v>
      </c>
      <c r="H4354" t="s">
        <v>17</v>
      </c>
      <c r="I4354">
        <v>1</v>
      </c>
      <c r="J4354">
        <v>1</v>
      </c>
      <c r="K4354" t="str">
        <f>IF(employee[[#This Row],[LeaveOrNot]]=1, "Leave", "Active")</f>
        <v>Leave</v>
      </c>
    </row>
    <row r="4355" spans="1:11" x14ac:dyDescent="0.25">
      <c r="A4355" t="str" cm="1">
        <f t="array" ref="A4355">"EMP" &amp; TEXT(ROW() - ROW(employee[#Headers]), "0000")</f>
        <v>EMP4354</v>
      </c>
      <c r="B4355" t="s">
        <v>9</v>
      </c>
      <c r="C4355">
        <v>2014</v>
      </c>
      <c r="D4355" t="s">
        <v>10</v>
      </c>
      <c r="E4355">
        <v>3</v>
      </c>
      <c r="F4355">
        <v>27</v>
      </c>
      <c r="G4355" t="s">
        <v>11</v>
      </c>
      <c r="H4355" t="s">
        <v>12</v>
      </c>
      <c r="I4355">
        <v>5</v>
      </c>
      <c r="J4355">
        <v>0</v>
      </c>
      <c r="K4355" t="str">
        <f>IF(employee[[#This Row],[LeaveOrNot]]=1, "Leave", "Active")</f>
        <v>Active</v>
      </c>
    </row>
    <row r="4356" spans="1:11" x14ac:dyDescent="0.25">
      <c r="A4356" t="str" cm="1">
        <f t="array" ref="A4356">"EMP" &amp; TEXT(ROW() - ROW(employee[#Headers]), "0000")</f>
        <v>EMP4355</v>
      </c>
      <c r="B4356" t="s">
        <v>16</v>
      </c>
      <c r="C4356">
        <v>2017</v>
      </c>
      <c r="D4356" t="s">
        <v>13</v>
      </c>
      <c r="E4356">
        <v>2</v>
      </c>
      <c r="F4356">
        <v>27</v>
      </c>
      <c r="G4356" t="s">
        <v>11</v>
      </c>
      <c r="H4356" t="s">
        <v>12</v>
      </c>
      <c r="I4356">
        <v>5</v>
      </c>
      <c r="J4356">
        <v>0</v>
      </c>
      <c r="K4356" t="str">
        <f>IF(employee[[#This Row],[LeaveOrNot]]=1, "Leave", "Active")</f>
        <v>Active</v>
      </c>
    </row>
    <row r="4357" spans="1:11" x14ac:dyDescent="0.25">
      <c r="A4357" t="str" cm="1">
        <f t="array" ref="A4357">"EMP" &amp; TEXT(ROW() - ROW(employee[#Headers]), "0000")</f>
        <v>EMP4356</v>
      </c>
      <c r="B4357" t="s">
        <v>9</v>
      </c>
      <c r="C4357">
        <v>2017</v>
      </c>
      <c r="D4357" t="s">
        <v>15</v>
      </c>
      <c r="E4357">
        <v>2</v>
      </c>
      <c r="F4357">
        <v>40</v>
      </c>
      <c r="G4357" t="s">
        <v>14</v>
      </c>
      <c r="H4357" t="s">
        <v>12</v>
      </c>
      <c r="I4357">
        <v>5</v>
      </c>
      <c r="J4357">
        <v>0</v>
      </c>
      <c r="K4357" t="str">
        <f>IF(employee[[#This Row],[LeaveOrNot]]=1, "Leave", "Active")</f>
        <v>Active</v>
      </c>
    </row>
    <row r="4358" spans="1:11" x14ac:dyDescent="0.25">
      <c r="A4358" t="str" cm="1">
        <f t="array" ref="A4358">"EMP" &amp; TEXT(ROW() - ROW(employee[#Headers]), "0000")</f>
        <v>EMP4357</v>
      </c>
      <c r="B4358" t="s">
        <v>16</v>
      </c>
      <c r="C4358">
        <v>2012</v>
      </c>
      <c r="D4358" t="s">
        <v>10</v>
      </c>
      <c r="E4358">
        <v>3</v>
      </c>
      <c r="F4358">
        <v>31</v>
      </c>
      <c r="G4358" t="s">
        <v>14</v>
      </c>
      <c r="H4358" t="s">
        <v>12</v>
      </c>
      <c r="I4358">
        <v>4</v>
      </c>
      <c r="J4358">
        <v>0</v>
      </c>
      <c r="K4358" t="str">
        <f>IF(employee[[#This Row],[LeaveOrNot]]=1, "Leave", "Active")</f>
        <v>Active</v>
      </c>
    </row>
    <row r="4359" spans="1:11" x14ac:dyDescent="0.25">
      <c r="A4359" t="str" cm="1">
        <f t="array" ref="A4359">"EMP" &amp; TEXT(ROW() - ROW(employee[#Headers]), "0000")</f>
        <v>EMP4358</v>
      </c>
      <c r="B4359" t="s">
        <v>9</v>
      </c>
      <c r="C4359">
        <v>2014</v>
      </c>
      <c r="D4359" t="s">
        <v>10</v>
      </c>
      <c r="E4359">
        <v>3</v>
      </c>
      <c r="F4359">
        <v>22</v>
      </c>
      <c r="G4359" t="s">
        <v>11</v>
      </c>
      <c r="H4359" t="s">
        <v>12</v>
      </c>
      <c r="I4359">
        <v>0</v>
      </c>
      <c r="J4359">
        <v>0</v>
      </c>
      <c r="K4359" t="str">
        <f>IF(employee[[#This Row],[LeaveOrNot]]=1, "Leave", "Active")</f>
        <v>Active</v>
      </c>
    </row>
    <row r="4360" spans="1:11" x14ac:dyDescent="0.25">
      <c r="A4360" t="str" cm="1">
        <f t="array" ref="A4360">"EMP" &amp; TEXT(ROW() - ROW(employee[#Headers]), "0000")</f>
        <v>EMP4359</v>
      </c>
      <c r="B4360" t="s">
        <v>16</v>
      </c>
      <c r="C4360">
        <v>2017</v>
      </c>
      <c r="D4360" t="s">
        <v>15</v>
      </c>
      <c r="E4360">
        <v>2</v>
      </c>
      <c r="F4360">
        <v>22</v>
      </c>
      <c r="G4360" t="s">
        <v>11</v>
      </c>
      <c r="H4360" t="s">
        <v>12</v>
      </c>
      <c r="I4360">
        <v>0</v>
      </c>
      <c r="J4360">
        <v>1</v>
      </c>
      <c r="K4360" t="str">
        <f>IF(employee[[#This Row],[LeaveOrNot]]=1, "Leave", "Active")</f>
        <v>Leave</v>
      </c>
    </row>
    <row r="4361" spans="1:11" x14ac:dyDescent="0.25">
      <c r="A4361" t="str" cm="1">
        <f t="array" ref="A4361">"EMP" &amp; TEXT(ROW() - ROW(employee[#Headers]), "0000")</f>
        <v>EMP4360</v>
      </c>
      <c r="B4361" t="s">
        <v>9</v>
      </c>
      <c r="C4361">
        <v>2016</v>
      </c>
      <c r="D4361" t="s">
        <v>15</v>
      </c>
      <c r="E4361">
        <v>3</v>
      </c>
      <c r="F4361">
        <v>26</v>
      </c>
      <c r="G4361" t="s">
        <v>14</v>
      </c>
      <c r="H4361" t="s">
        <v>12</v>
      </c>
      <c r="I4361">
        <v>4</v>
      </c>
      <c r="J4361">
        <v>0</v>
      </c>
      <c r="K4361" t="str">
        <f>IF(employee[[#This Row],[LeaveOrNot]]=1, "Leave", "Active")</f>
        <v>Active</v>
      </c>
    </row>
    <row r="4362" spans="1:11" x14ac:dyDescent="0.25">
      <c r="A4362" t="str" cm="1">
        <f t="array" ref="A4362">"EMP" &amp; TEXT(ROW() - ROW(employee[#Headers]), "0000")</f>
        <v>EMP4361</v>
      </c>
      <c r="B4362" t="s">
        <v>9</v>
      </c>
      <c r="C4362">
        <v>2017</v>
      </c>
      <c r="D4362" t="s">
        <v>15</v>
      </c>
      <c r="E4362">
        <v>3</v>
      </c>
      <c r="F4362">
        <v>28</v>
      </c>
      <c r="G4362" t="s">
        <v>14</v>
      </c>
      <c r="H4362" t="s">
        <v>12</v>
      </c>
      <c r="I4362">
        <v>1</v>
      </c>
      <c r="J4362">
        <v>1</v>
      </c>
      <c r="K4362" t="str">
        <f>IF(employee[[#This Row],[LeaveOrNot]]=1, "Leave", "Active")</f>
        <v>Leave</v>
      </c>
    </row>
    <row r="4363" spans="1:11" x14ac:dyDescent="0.25">
      <c r="A4363" t="str" cm="1">
        <f t="array" ref="A4363">"EMP" &amp; TEXT(ROW() - ROW(employee[#Headers]), "0000")</f>
        <v>EMP4362</v>
      </c>
      <c r="B4363" t="s">
        <v>9</v>
      </c>
      <c r="C4363">
        <v>2014</v>
      </c>
      <c r="D4363" t="s">
        <v>10</v>
      </c>
      <c r="E4363">
        <v>3</v>
      </c>
      <c r="F4363">
        <v>38</v>
      </c>
      <c r="G4363" t="s">
        <v>11</v>
      </c>
      <c r="H4363" t="s">
        <v>17</v>
      </c>
      <c r="I4363">
        <v>5</v>
      </c>
      <c r="J4363">
        <v>0</v>
      </c>
      <c r="K4363" t="str">
        <f>IF(employee[[#This Row],[LeaveOrNot]]=1, "Leave", "Active")</f>
        <v>Active</v>
      </c>
    </row>
    <row r="4364" spans="1:11" x14ac:dyDescent="0.25">
      <c r="A4364" t="str" cm="1">
        <f t="array" ref="A4364">"EMP" &amp; TEXT(ROW() - ROW(employee[#Headers]), "0000")</f>
        <v>EMP4363</v>
      </c>
      <c r="B4364" t="s">
        <v>16</v>
      </c>
      <c r="C4364">
        <v>2015</v>
      </c>
      <c r="D4364" t="s">
        <v>13</v>
      </c>
      <c r="E4364">
        <v>3</v>
      </c>
      <c r="F4364">
        <v>31</v>
      </c>
      <c r="G4364" t="s">
        <v>11</v>
      </c>
      <c r="H4364" t="s">
        <v>12</v>
      </c>
      <c r="I4364">
        <v>0</v>
      </c>
      <c r="J4364">
        <v>0</v>
      </c>
      <c r="K4364" t="str">
        <f>IF(employee[[#This Row],[LeaveOrNot]]=1, "Leave", "Active")</f>
        <v>Active</v>
      </c>
    </row>
    <row r="4365" spans="1:11" x14ac:dyDescent="0.25">
      <c r="A4365" t="str" cm="1">
        <f t="array" ref="A4365">"EMP" &amp; TEXT(ROW() - ROW(employee[#Headers]), "0000")</f>
        <v>EMP4364</v>
      </c>
      <c r="B4365" t="s">
        <v>9</v>
      </c>
      <c r="C4365">
        <v>2016</v>
      </c>
      <c r="D4365" t="s">
        <v>10</v>
      </c>
      <c r="E4365">
        <v>3</v>
      </c>
      <c r="F4365">
        <v>24</v>
      </c>
      <c r="G4365" t="s">
        <v>11</v>
      </c>
      <c r="H4365" t="s">
        <v>12</v>
      </c>
      <c r="I4365">
        <v>2</v>
      </c>
      <c r="J4365">
        <v>0</v>
      </c>
      <c r="K4365" t="str">
        <f>IF(employee[[#This Row],[LeaveOrNot]]=1, "Leave", "Active")</f>
        <v>Active</v>
      </c>
    </row>
    <row r="4366" spans="1:11" x14ac:dyDescent="0.25">
      <c r="A4366" t="str" cm="1">
        <f t="array" ref="A4366">"EMP" &amp; TEXT(ROW() - ROW(employee[#Headers]), "0000")</f>
        <v>EMP4365</v>
      </c>
      <c r="B4366" t="s">
        <v>9</v>
      </c>
      <c r="C4366">
        <v>2015</v>
      </c>
      <c r="D4366" t="s">
        <v>13</v>
      </c>
      <c r="E4366">
        <v>2</v>
      </c>
      <c r="F4366">
        <v>25</v>
      </c>
      <c r="G4366" t="s">
        <v>11</v>
      </c>
      <c r="H4366" t="s">
        <v>12</v>
      </c>
      <c r="I4366">
        <v>3</v>
      </c>
      <c r="J4366">
        <v>1</v>
      </c>
      <c r="K4366" t="str">
        <f>IF(employee[[#This Row],[LeaveOrNot]]=1, "Leave", "Active")</f>
        <v>Leave</v>
      </c>
    </row>
    <row r="4367" spans="1:11" x14ac:dyDescent="0.25">
      <c r="A4367" t="str" cm="1">
        <f t="array" ref="A4367">"EMP" &amp; TEXT(ROW() - ROW(employee[#Headers]), "0000")</f>
        <v>EMP4366</v>
      </c>
      <c r="B4367" t="s">
        <v>18</v>
      </c>
      <c r="C4367">
        <v>2013</v>
      </c>
      <c r="D4367" t="s">
        <v>10</v>
      </c>
      <c r="E4367">
        <v>3</v>
      </c>
      <c r="F4367">
        <v>26</v>
      </c>
      <c r="G4367" t="s">
        <v>11</v>
      </c>
      <c r="H4367" t="s">
        <v>12</v>
      </c>
      <c r="I4367">
        <v>4</v>
      </c>
      <c r="J4367">
        <v>0</v>
      </c>
      <c r="K4367" t="str">
        <f>IF(employee[[#This Row],[LeaveOrNot]]=1, "Leave", "Active")</f>
        <v>Active</v>
      </c>
    </row>
    <row r="4368" spans="1:11" x14ac:dyDescent="0.25">
      <c r="A4368" t="str" cm="1">
        <f t="array" ref="A4368">"EMP" &amp; TEXT(ROW() - ROW(employee[#Headers]), "0000")</f>
        <v>EMP4367</v>
      </c>
      <c r="B4368" t="s">
        <v>9</v>
      </c>
      <c r="C4368">
        <v>2017</v>
      </c>
      <c r="D4368" t="s">
        <v>10</v>
      </c>
      <c r="E4368">
        <v>3</v>
      </c>
      <c r="F4368">
        <v>40</v>
      </c>
      <c r="G4368" t="s">
        <v>11</v>
      </c>
      <c r="H4368" t="s">
        <v>12</v>
      </c>
      <c r="I4368">
        <v>1</v>
      </c>
      <c r="J4368">
        <v>0</v>
      </c>
      <c r="K4368" t="str">
        <f>IF(employee[[#This Row],[LeaveOrNot]]=1, "Leave", "Active")</f>
        <v>Active</v>
      </c>
    </row>
    <row r="4369" spans="1:11" x14ac:dyDescent="0.25">
      <c r="A4369" t="str" cm="1">
        <f t="array" ref="A4369">"EMP" &amp; TEXT(ROW() - ROW(employee[#Headers]), "0000")</f>
        <v>EMP4368</v>
      </c>
      <c r="B4369" t="s">
        <v>9</v>
      </c>
      <c r="C4369">
        <v>2018</v>
      </c>
      <c r="D4369" t="s">
        <v>13</v>
      </c>
      <c r="E4369">
        <v>2</v>
      </c>
      <c r="F4369">
        <v>34</v>
      </c>
      <c r="G4369" t="s">
        <v>14</v>
      </c>
      <c r="H4369" t="s">
        <v>12</v>
      </c>
      <c r="I4369">
        <v>4</v>
      </c>
      <c r="J4369">
        <v>1</v>
      </c>
      <c r="K4369" t="str">
        <f>IF(employee[[#This Row],[LeaveOrNot]]=1, "Leave", "Active")</f>
        <v>Leave</v>
      </c>
    </row>
    <row r="4370" spans="1:11" x14ac:dyDescent="0.25">
      <c r="A4370" t="str" cm="1">
        <f t="array" ref="A4370">"EMP" &amp; TEXT(ROW() - ROW(employee[#Headers]), "0000")</f>
        <v>EMP4369</v>
      </c>
      <c r="B4370" t="s">
        <v>9</v>
      </c>
      <c r="C4370">
        <v>2016</v>
      </c>
      <c r="D4370" t="s">
        <v>10</v>
      </c>
      <c r="E4370">
        <v>3</v>
      </c>
      <c r="F4370">
        <v>32</v>
      </c>
      <c r="G4370" t="s">
        <v>11</v>
      </c>
      <c r="H4370" t="s">
        <v>12</v>
      </c>
      <c r="I4370">
        <v>0</v>
      </c>
      <c r="J4370">
        <v>0</v>
      </c>
      <c r="K4370" t="str">
        <f>IF(employee[[#This Row],[LeaveOrNot]]=1, "Leave", "Active")</f>
        <v>Active</v>
      </c>
    </row>
    <row r="4371" spans="1:11" x14ac:dyDescent="0.25">
      <c r="A4371" t="str" cm="1">
        <f t="array" ref="A4371">"EMP" &amp; TEXT(ROW() - ROW(employee[#Headers]), "0000")</f>
        <v>EMP4370</v>
      </c>
      <c r="B4371" t="s">
        <v>9</v>
      </c>
      <c r="C4371">
        <v>2014</v>
      </c>
      <c r="D4371" t="s">
        <v>13</v>
      </c>
      <c r="E4371">
        <v>3</v>
      </c>
      <c r="F4371">
        <v>37</v>
      </c>
      <c r="G4371" t="s">
        <v>11</v>
      </c>
      <c r="H4371" t="s">
        <v>12</v>
      </c>
      <c r="I4371">
        <v>1</v>
      </c>
      <c r="J4371">
        <v>0</v>
      </c>
      <c r="K4371" t="str">
        <f>IF(employee[[#This Row],[LeaveOrNot]]=1, "Leave", "Active")</f>
        <v>Active</v>
      </c>
    </row>
    <row r="4372" spans="1:11" x14ac:dyDescent="0.25">
      <c r="A4372" t="str" cm="1">
        <f t="array" ref="A4372">"EMP" &amp; TEXT(ROW() - ROW(employee[#Headers]), "0000")</f>
        <v>EMP4371</v>
      </c>
      <c r="B4372" t="s">
        <v>9</v>
      </c>
      <c r="C4372">
        <v>2015</v>
      </c>
      <c r="D4372" t="s">
        <v>10</v>
      </c>
      <c r="E4372">
        <v>3</v>
      </c>
      <c r="F4372">
        <v>33</v>
      </c>
      <c r="G4372" t="s">
        <v>11</v>
      </c>
      <c r="H4372" t="s">
        <v>12</v>
      </c>
      <c r="I4372">
        <v>3</v>
      </c>
      <c r="J4372">
        <v>1</v>
      </c>
      <c r="K4372" t="str">
        <f>IF(employee[[#This Row],[LeaveOrNot]]=1, "Leave", "Active")</f>
        <v>Leave</v>
      </c>
    </row>
    <row r="4373" spans="1:11" x14ac:dyDescent="0.25">
      <c r="A4373" t="str" cm="1">
        <f t="array" ref="A4373">"EMP" &amp; TEXT(ROW() - ROW(employee[#Headers]), "0000")</f>
        <v>EMP4372</v>
      </c>
      <c r="B4373" t="s">
        <v>9</v>
      </c>
      <c r="C4373">
        <v>2016</v>
      </c>
      <c r="D4373" t="s">
        <v>13</v>
      </c>
      <c r="E4373">
        <v>3</v>
      </c>
      <c r="F4373">
        <v>27</v>
      </c>
      <c r="G4373" t="s">
        <v>11</v>
      </c>
      <c r="H4373" t="s">
        <v>12</v>
      </c>
      <c r="I4373">
        <v>5</v>
      </c>
      <c r="J4373">
        <v>0</v>
      </c>
      <c r="K4373" t="str">
        <f>IF(employee[[#This Row],[LeaveOrNot]]=1, "Leave", "Active")</f>
        <v>Active</v>
      </c>
    </row>
    <row r="4374" spans="1:11" x14ac:dyDescent="0.25">
      <c r="A4374" t="str" cm="1">
        <f t="array" ref="A4374">"EMP" &amp; TEXT(ROW() - ROW(employee[#Headers]), "0000")</f>
        <v>EMP4373</v>
      </c>
      <c r="B4374" t="s">
        <v>9</v>
      </c>
      <c r="C4374">
        <v>2012</v>
      </c>
      <c r="D4374" t="s">
        <v>15</v>
      </c>
      <c r="E4374">
        <v>3</v>
      </c>
      <c r="F4374">
        <v>36</v>
      </c>
      <c r="G4374" t="s">
        <v>11</v>
      </c>
      <c r="H4374" t="s">
        <v>12</v>
      </c>
      <c r="I4374">
        <v>3</v>
      </c>
      <c r="J4374">
        <v>0</v>
      </c>
      <c r="K4374" t="str">
        <f>IF(employee[[#This Row],[LeaveOrNot]]=1, "Leave", "Active")</f>
        <v>Active</v>
      </c>
    </row>
    <row r="4375" spans="1:11" x14ac:dyDescent="0.25">
      <c r="A4375" t="str" cm="1">
        <f t="array" ref="A4375">"EMP" &amp; TEXT(ROW() - ROW(employee[#Headers]), "0000")</f>
        <v>EMP4374</v>
      </c>
      <c r="B4375" t="s">
        <v>9</v>
      </c>
      <c r="C4375">
        <v>2013</v>
      </c>
      <c r="D4375" t="s">
        <v>10</v>
      </c>
      <c r="E4375">
        <v>3</v>
      </c>
      <c r="F4375">
        <v>30</v>
      </c>
      <c r="G4375" t="s">
        <v>14</v>
      </c>
      <c r="H4375" t="s">
        <v>12</v>
      </c>
      <c r="I4375">
        <v>4</v>
      </c>
      <c r="J4375">
        <v>0</v>
      </c>
      <c r="K4375" t="str">
        <f>IF(employee[[#This Row],[LeaveOrNot]]=1, "Leave", "Active")</f>
        <v>Active</v>
      </c>
    </row>
    <row r="4376" spans="1:11" x14ac:dyDescent="0.25">
      <c r="A4376" t="str" cm="1">
        <f t="array" ref="A4376">"EMP" &amp; TEXT(ROW() - ROW(employee[#Headers]), "0000")</f>
        <v>EMP4375</v>
      </c>
      <c r="B4376" t="s">
        <v>16</v>
      </c>
      <c r="C4376">
        <v>2017</v>
      </c>
      <c r="D4376" t="s">
        <v>13</v>
      </c>
      <c r="E4376">
        <v>2</v>
      </c>
      <c r="F4376">
        <v>26</v>
      </c>
      <c r="G4376" t="s">
        <v>14</v>
      </c>
      <c r="H4376" t="s">
        <v>12</v>
      </c>
      <c r="I4376">
        <v>4</v>
      </c>
      <c r="J4376">
        <v>0</v>
      </c>
      <c r="K4376" t="str">
        <f>IF(employee[[#This Row],[LeaveOrNot]]=1, "Leave", "Active")</f>
        <v>Active</v>
      </c>
    </row>
    <row r="4377" spans="1:11" x14ac:dyDescent="0.25">
      <c r="A4377" t="str" cm="1">
        <f t="array" ref="A4377">"EMP" &amp; TEXT(ROW() - ROW(employee[#Headers]), "0000")</f>
        <v>EMP4376</v>
      </c>
      <c r="B4377" t="s">
        <v>9</v>
      </c>
      <c r="C4377">
        <v>2012</v>
      </c>
      <c r="D4377" t="s">
        <v>10</v>
      </c>
      <c r="E4377">
        <v>3</v>
      </c>
      <c r="F4377">
        <v>23</v>
      </c>
      <c r="G4377" t="s">
        <v>11</v>
      </c>
      <c r="H4377" t="s">
        <v>17</v>
      </c>
      <c r="I4377">
        <v>1</v>
      </c>
      <c r="J4377">
        <v>0</v>
      </c>
      <c r="K4377" t="str">
        <f>IF(employee[[#This Row],[LeaveOrNot]]=1, "Leave", "Active")</f>
        <v>Active</v>
      </c>
    </row>
    <row r="4378" spans="1:11" x14ac:dyDescent="0.25">
      <c r="A4378" t="str" cm="1">
        <f t="array" ref="A4378">"EMP" &amp; TEXT(ROW() - ROW(employee[#Headers]), "0000")</f>
        <v>EMP4377</v>
      </c>
      <c r="B4378" t="s">
        <v>16</v>
      </c>
      <c r="C4378">
        <v>2015</v>
      </c>
      <c r="D4378" t="s">
        <v>13</v>
      </c>
      <c r="E4378">
        <v>2</v>
      </c>
      <c r="F4378">
        <v>31</v>
      </c>
      <c r="G4378" t="s">
        <v>14</v>
      </c>
      <c r="H4378" t="s">
        <v>12</v>
      </c>
      <c r="I4378">
        <v>2</v>
      </c>
      <c r="J4378">
        <v>0</v>
      </c>
      <c r="K4378" t="str">
        <f>IF(employee[[#This Row],[LeaveOrNot]]=1, "Leave", "Active")</f>
        <v>Active</v>
      </c>
    </row>
    <row r="4379" spans="1:11" x14ac:dyDescent="0.25">
      <c r="A4379" t="str" cm="1">
        <f t="array" ref="A4379">"EMP" &amp; TEXT(ROW() - ROW(employee[#Headers]), "0000")</f>
        <v>EMP4378</v>
      </c>
      <c r="B4379" t="s">
        <v>9</v>
      </c>
      <c r="C4379">
        <v>2013</v>
      </c>
      <c r="D4379" t="s">
        <v>10</v>
      </c>
      <c r="E4379">
        <v>3</v>
      </c>
      <c r="F4379">
        <v>22</v>
      </c>
      <c r="G4379" t="s">
        <v>11</v>
      </c>
      <c r="H4379" t="s">
        <v>17</v>
      </c>
      <c r="I4379">
        <v>0</v>
      </c>
      <c r="J4379">
        <v>0</v>
      </c>
      <c r="K4379" t="str">
        <f>IF(employee[[#This Row],[LeaveOrNot]]=1, "Leave", "Active")</f>
        <v>Active</v>
      </c>
    </row>
    <row r="4380" spans="1:11" x14ac:dyDescent="0.25">
      <c r="A4380" t="str" cm="1">
        <f t="array" ref="A4380">"EMP" &amp; TEXT(ROW() - ROW(employee[#Headers]), "0000")</f>
        <v>EMP4379</v>
      </c>
      <c r="B4380" t="s">
        <v>16</v>
      </c>
      <c r="C4380">
        <v>2017</v>
      </c>
      <c r="D4380" t="s">
        <v>15</v>
      </c>
      <c r="E4380">
        <v>2</v>
      </c>
      <c r="F4380">
        <v>24</v>
      </c>
      <c r="G4380" t="s">
        <v>14</v>
      </c>
      <c r="H4380" t="s">
        <v>12</v>
      </c>
      <c r="I4380">
        <v>2</v>
      </c>
      <c r="J4380">
        <v>1</v>
      </c>
      <c r="K4380" t="str">
        <f>IF(employee[[#This Row],[LeaveOrNot]]=1, "Leave", "Active")</f>
        <v>Leave</v>
      </c>
    </row>
    <row r="4381" spans="1:11" x14ac:dyDescent="0.25">
      <c r="A4381" t="str" cm="1">
        <f t="array" ref="A4381">"EMP" &amp; TEXT(ROW() - ROW(employee[#Headers]), "0000")</f>
        <v>EMP4380</v>
      </c>
      <c r="B4381" t="s">
        <v>9</v>
      </c>
      <c r="C4381">
        <v>2016</v>
      </c>
      <c r="D4381" t="s">
        <v>10</v>
      </c>
      <c r="E4381">
        <v>3</v>
      </c>
      <c r="F4381">
        <v>37</v>
      </c>
      <c r="G4381" t="s">
        <v>14</v>
      </c>
      <c r="H4381" t="s">
        <v>17</v>
      </c>
      <c r="I4381">
        <v>4</v>
      </c>
      <c r="J4381">
        <v>0</v>
      </c>
      <c r="K4381" t="str">
        <f>IF(employee[[#This Row],[LeaveOrNot]]=1, "Leave", "Active")</f>
        <v>Active</v>
      </c>
    </row>
    <row r="4382" spans="1:11" x14ac:dyDescent="0.25">
      <c r="A4382" t="str" cm="1">
        <f t="array" ref="A4382">"EMP" &amp; TEXT(ROW() - ROW(employee[#Headers]), "0000")</f>
        <v>EMP4381</v>
      </c>
      <c r="B4382" t="s">
        <v>16</v>
      </c>
      <c r="C4382">
        <v>2018</v>
      </c>
      <c r="D4382" t="s">
        <v>15</v>
      </c>
      <c r="E4382">
        <v>3</v>
      </c>
      <c r="F4382">
        <v>35</v>
      </c>
      <c r="G4382" t="s">
        <v>11</v>
      </c>
      <c r="H4382" t="s">
        <v>12</v>
      </c>
      <c r="I4382">
        <v>2</v>
      </c>
      <c r="J4382">
        <v>1</v>
      </c>
      <c r="K4382" t="str">
        <f>IF(employee[[#This Row],[LeaveOrNot]]=1, "Leave", "Active")</f>
        <v>Leave</v>
      </c>
    </row>
    <row r="4383" spans="1:11" x14ac:dyDescent="0.25">
      <c r="A4383" t="str" cm="1">
        <f t="array" ref="A4383">"EMP" &amp; TEXT(ROW() - ROW(employee[#Headers]), "0000")</f>
        <v>EMP4382</v>
      </c>
      <c r="B4383" t="s">
        <v>9</v>
      </c>
      <c r="C4383">
        <v>2013</v>
      </c>
      <c r="D4383" t="s">
        <v>10</v>
      </c>
      <c r="E4383">
        <v>3</v>
      </c>
      <c r="F4383">
        <v>22</v>
      </c>
      <c r="G4383" t="s">
        <v>11</v>
      </c>
      <c r="H4383" t="s">
        <v>12</v>
      </c>
      <c r="I4383">
        <v>0</v>
      </c>
      <c r="J4383">
        <v>1</v>
      </c>
      <c r="K4383" t="str">
        <f>IF(employee[[#This Row],[LeaveOrNot]]=1, "Leave", "Active")</f>
        <v>Leave</v>
      </c>
    </row>
    <row r="4384" spans="1:11" x14ac:dyDescent="0.25">
      <c r="A4384" t="str" cm="1">
        <f t="array" ref="A4384">"EMP" &amp; TEXT(ROW() - ROW(employee[#Headers]), "0000")</f>
        <v>EMP4383</v>
      </c>
      <c r="B4384" t="s">
        <v>9</v>
      </c>
      <c r="C4384">
        <v>2012</v>
      </c>
      <c r="D4384" t="s">
        <v>13</v>
      </c>
      <c r="E4384">
        <v>3</v>
      </c>
      <c r="F4384">
        <v>35</v>
      </c>
      <c r="G4384" t="s">
        <v>11</v>
      </c>
      <c r="H4384" t="s">
        <v>12</v>
      </c>
      <c r="I4384">
        <v>5</v>
      </c>
      <c r="J4384">
        <v>0</v>
      </c>
      <c r="K4384" t="str">
        <f>IF(employee[[#This Row],[LeaveOrNot]]=1, "Leave", "Active")</f>
        <v>Active</v>
      </c>
    </row>
    <row r="4385" spans="1:11" x14ac:dyDescent="0.25">
      <c r="A4385" t="str" cm="1">
        <f t="array" ref="A4385">"EMP" &amp; TEXT(ROW() - ROW(employee[#Headers]), "0000")</f>
        <v>EMP4384</v>
      </c>
      <c r="B4385" t="s">
        <v>9</v>
      </c>
      <c r="C4385">
        <v>2014</v>
      </c>
      <c r="D4385" t="s">
        <v>15</v>
      </c>
      <c r="E4385">
        <v>3</v>
      </c>
      <c r="F4385">
        <v>30</v>
      </c>
      <c r="G4385" t="s">
        <v>14</v>
      </c>
      <c r="H4385" t="s">
        <v>12</v>
      </c>
      <c r="I4385">
        <v>3</v>
      </c>
      <c r="J4385">
        <v>0</v>
      </c>
      <c r="K4385" t="str">
        <f>IF(employee[[#This Row],[LeaveOrNot]]=1, "Leave", "Active")</f>
        <v>Active</v>
      </c>
    </row>
    <row r="4386" spans="1:11" x14ac:dyDescent="0.25">
      <c r="A4386" t="str" cm="1">
        <f t="array" ref="A4386">"EMP" &amp; TEXT(ROW() - ROW(employee[#Headers]), "0000")</f>
        <v>EMP4385</v>
      </c>
      <c r="B4386" t="s">
        <v>9</v>
      </c>
      <c r="C4386">
        <v>2014</v>
      </c>
      <c r="D4386" t="s">
        <v>10</v>
      </c>
      <c r="E4386">
        <v>3</v>
      </c>
      <c r="F4386">
        <v>30</v>
      </c>
      <c r="G4386" t="s">
        <v>11</v>
      </c>
      <c r="H4386" t="s">
        <v>12</v>
      </c>
      <c r="I4386">
        <v>0</v>
      </c>
      <c r="J4386">
        <v>0</v>
      </c>
      <c r="K4386" t="str">
        <f>IF(employee[[#This Row],[LeaveOrNot]]=1, "Leave", "Active")</f>
        <v>Active</v>
      </c>
    </row>
    <row r="4387" spans="1:11" x14ac:dyDescent="0.25">
      <c r="A4387" t="str" cm="1">
        <f t="array" ref="A4387">"EMP" &amp; TEXT(ROW() - ROW(employee[#Headers]), "0000")</f>
        <v>EMP4386</v>
      </c>
      <c r="B4387" t="s">
        <v>9</v>
      </c>
      <c r="C4387">
        <v>2014</v>
      </c>
      <c r="D4387" t="s">
        <v>13</v>
      </c>
      <c r="E4387">
        <v>3</v>
      </c>
      <c r="F4387">
        <v>29</v>
      </c>
      <c r="G4387" t="s">
        <v>11</v>
      </c>
      <c r="H4387" t="s">
        <v>12</v>
      </c>
      <c r="I4387">
        <v>3</v>
      </c>
      <c r="J4387">
        <v>0</v>
      </c>
      <c r="K4387" t="str">
        <f>IF(employee[[#This Row],[LeaveOrNot]]=1, "Leave", "Active")</f>
        <v>Active</v>
      </c>
    </row>
    <row r="4388" spans="1:11" x14ac:dyDescent="0.25">
      <c r="A4388" t="str" cm="1">
        <f t="array" ref="A4388">"EMP" &amp; TEXT(ROW() - ROW(employee[#Headers]), "0000")</f>
        <v>EMP4387</v>
      </c>
      <c r="B4388" t="s">
        <v>16</v>
      </c>
      <c r="C4388">
        <v>2017</v>
      </c>
      <c r="D4388" t="s">
        <v>10</v>
      </c>
      <c r="E4388">
        <v>3</v>
      </c>
      <c r="F4388">
        <v>36</v>
      </c>
      <c r="G4388" t="s">
        <v>11</v>
      </c>
      <c r="H4388" t="s">
        <v>12</v>
      </c>
      <c r="I4388">
        <v>4</v>
      </c>
      <c r="J4388">
        <v>1</v>
      </c>
      <c r="K4388" t="str">
        <f>IF(employee[[#This Row],[LeaveOrNot]]=1, "Leave", "Active")</f>
        <v>Leave</v>
      </c>
    </row>
    <row r="4389" spans="1:11" x14ac:dyDescent="0.25">
      <c r="A4389" t="str" cm="1">
        <f t="array" ref="A4389">"EMP" &amp; TEXT(ROW() - ROW(employee[#Headers]), "0000")</f>
        <v>EMP4388</v>
      </c>
      <c r="B4389" t="s">
        <v>9</v>
      </c>
      <c r="C4389">
        <v>2014</v>
      </c>
      <c r="D4389" t="s">
        <v>10</v>
      </c>
      <c r="E4389">
        <v>3</v>
      </c>
      <c r="F4389">
        <v>37</v>
      </c>
      <c r="G4389" t="s">
        <v>11</v>
      </c>
      <c r="H4389" t="s">
        <v>12</v>
      </c>
      <c r="I4389">
        <v>4</v>
      </c>
      <c r="J4389">
        <v>0</v>
      </c>
      <c r="K4389" t="str">
        <f>IF(employee[[#This Row],[LeaveOrNot]]=1, "Leave", "Active")</f>
        <v>Active</v>
      </c>
    </row>
    <row r="4390" spans="1:11" x14ac:dyDescent="0.25">
      <c r="A4390" t="str" cm="1">
        <f t="array" ref="A4390">"EMP" &amp; TEXT(ROW() - ROW(employee[#Headers]), "0000")</f>
        <v>EMP4389</v>
      </c>
      <c r="B4390" t="s">
        <v>9</v>
      </c>
      <c r="C4390">
        <v>2016</v>
      </c>
      <c r="D4390" t="s">
        <v>13</v>
      </c>
      <c r="E4390">
        <v>3</v>
      </c>
      <c r="F4390">
        <v>40</v>
      </c>
      <c r="G4390" t="s">
        <v>11</v>
      </c>
      <c r="H4390" t="s">
        <v>12</v>
      </c>
      <c r="I4390">
        <v>2</v>
      </c>
      <c r="J4390">
        <v>0</v>
      </c>
      <c r="K4390" t="str">
        <f>IF(employee[[#This Row],[LeaveOrNot]]=1, "Leave", "Active")</f>
        <v>Active</v>
      </c>
    </row>
    <row r="4391" spans="1:11" x14ac:dyDescent="0.25">
      <c r="A4391" t="str" cm="1">
        <f t="array" ref="A4391">"EMP" &amp; TEXT(ROW() - ROW(employee[#Headers]), "0000")</f>
        <v>EMP4390</v>
      </c>
      <c r="B4391" t="s">
        <v>9</v>
      </c>
      <c r="C4391">
        <v>2015</v>
      </c>
      <c r="D4391" t="s">
        <v>13</v>
      </c>
      <c r="E4391">
        <v>2</v>
      </c>
      <c r="F4391">
        <v>26</v>
      </c>
      <c r="G4391" t="s">
        <v>14</v>
      </c>
      <c r="H4391" t="s">
        <v>12</v>
      </c>
      <c r="I4391">
        <v>4</v>
      </c>
      <c r="J4391">
        <v>1</v>
      </c>
      <c r="K4391" t="str">
        <f>IF(employee[[#This Row],[LeaveOrNot]]=1, "Leave", "Active")</f>
        <v>Leave</v>
      </c>
    </row>
    <row r="4392" spans="1:11" x14ac:dyDescent="0.25">
      <c r="A4392" t="str" cm="1">
        <f t="array" ref="A4392">"EMP" &amp; TEXT(ROW() - ROW(employee[#Headers]), "0000")</f>
        <v>EMP4391</v>
      </c>
      <c r="B4392" t="s">
        <v>16</v>
      </c>
      <c r="C4392">
        <v>2017</v>
      </c>
      <c r="D4392" t="s">
        <v>15</v>
      </c>
      <c r="E4392">
        <v>2</v>
      </c>
      <c r="F4392">
        <v>26</v>
      </c>
      <c r="G4392" t="s">
        <v>14</v>
      </c>
      <c r="H4392" t="s">
        <v>12</v>
      </c>
      <c r="I4392">
        <v>4</v>
      </c>
      <c r="J4392">
        <v>0</v>
      </c>
      <c r="K4392" t="str">
        <f>IF(employee[[#This Row],[LeaveOrNot]]=1, "Leave", "Active")</f>
        <v>Active</v>
      </c>
    </row>
    <row r="4393" spans="1:11" x14ac:dyDescent="0.25">
      <c r="A4393" t="str" cm="1">
        <f t="array" ref="A4393">"EMP" &amp; TEXT(ROW() - ROW(employee[#Headers]), "0000")</f>
        <v>EMP4392</v>
      </c>
      <c r="B4393" t="s">
        <v>9</v>
      </c>
      <c r="C4393">
        <v>2017</v>
      </c>
      <c r="D4393" t="s">
        <v>10</v>
      </c>
      <c r="E4393">
        <v>3</v>
      </c>
      <c r="F4393">
        <v>38</v>
      </c>
      <c r="G4393" t="s">
        <v>11</v>
      </c>
      <c r="H4393" t="s">
        <v>12</v>
      </c>
      <c r="I4393">
        <v>3</v>
      </c>
      <c r="J4393">
        <v>0</v>
      </c>
      <c r="K4393" t="str">
        <f>IF(employee[[#This Row],[LeaveOrNot]]=1, "Leave", "Active")</f>
        <v>Active</v>
      </c>
    </row>
    <row r="4394" spans="1:11" x14ac:dyDescent="0.25">
      <c r="A4394" t="str" cm="1">
        <f t="array" ref="A4394">"EMP" &amp; TEXT(ROW() - ROW(employee[#Headers]), "0000")</f>
        <v>EMP4393</v>
      </c>
      <c r="B4394" t="s">
        <v>9</v>
      </c>
      <c r="C4394">
        <v>2014</v>
      </c>
      <c r="D4394" t="s">
        <v>10</v>
      </c>
      <c r="E4394">
        <v>3</v>
      </c>
      <c r="F4394">
        <v>31</v>
      </c>
      <c r="G4394" t="s">
        <v>11</v>
      </c>
      <c r="H4394" t="s">
        <v>12</v>
      </c>
      <c r="I4394">
        <v>3</v>
      </c>
      <c r="J4394">
        <v>1</v>
      </c>
      <c r="K4394" t="str">
        <f>IF(employee[[#This Row],[LeaveOrNot]]=1, "Leave", "Active")</f>
        <v>Leave</v>
      </c>
    </row>
    <row r="4395" spans="1:11" x14ac:dyDescent="0.25">
      <c r="A4395" t="str" cm="1">
        <f t="array" ref="A4395">"EMP" &amp; TEXT(ROW() - ROW(employee[#Headers]), "0000")</f>
        <v>EMP4394</v>
      </c>
      <c r="B4395" t="s">
        <v>9</v>
      </c>
      <c r="C4395">
        <v>2014</v>
      </c>
      <c r="D4395" t="s">
        <v>10</v>
      </c>
      <c r="E4395">
        <v>3</v>
      </c>
      <c r="F4395">
        <v>22</v>
      </c>
      <c r="G4395" t="s">
        <v>14</v>
      </c>
      <c r="H4395" t="s">
        <v>12</v>
      </c>
      <c r="I4395">
        <v>0</v>
      </c>
      <c r="J4395">
        <v>0</v>
      </c>
      <c r="K4395" t="str">
        <f>IF(employee[[#This Row],[LeaveOrNot]]=1, "Leave", "Active")</f>
        <v>Active</v>
      </c>
    </row>
    <row r="4396" spans="1:11" x14ac:dyDescent="0.25">
      <c r="A4396" t="str" cm="1">
        <f t="array" ref="A4396">"EMP" &amp; TEXT(ROW() - ROW(employee[#Headers]), "0000")</f>
        <v>EMP4395</v>
      </c>
      <c r="B4396" t="s">
        <v>9</v>
      </c>
      <c r="C4396">
        <v>2012</v>
      </c>
      <c r="D4396" t="s">
        <v>13</v>
      </c>
      <c r="E4396">
        <v>3</v>
      </c>
      <c r="F4396">
        <v>34</v>
      </c>
      <c r="G4396" t="s">
        <v>11</v>
      </c>
      <c r="H4396" t="s">
        <v>12</v>
      </c>
      <c r="I4396">
        <v>0</v>
      </c>
      <c r="J4396">
        <v>0</v>
      </c>
      <c r="K4396" t="str">
        <f>IF(employee[[#This Row],[LeaveOrNot]]=1, "Leave", "Active")</f>
        <v>Active</v>
      </c>
    </row>
    <row r="4397" spans="1:11" x14ac:dyDescent="0.25">
      <c r="A4397" t="str" cm="1">
        <f t="array" ref="A4397">"EMP" &amp; TEXT(ROW() - ROW(employee[#Headers]), "0000")</f>
        <v>EMP4396</v>
      </c>
      <c r="B4397" t="s">
        <v>9</v>
      </c>
      <c r="C4397">
        <v>2015</v>
      </c>
      <c r="D4397" t="s">
        <v>15</v>
      </c>
      <c r="E4397">
        <v>3</v>
      </c>
      <c r="F4397">
        <v>31</v>
      </c>
      <c r="G4397" t="s">
        <v>14</v>
      </c>
      <c r="H4397" t="s">
        <v>12</v>
      </c>
      <c r="I4397">
        <v>0</v>
      </c>
      <c r="J4397">
        <v>0</v>
      </c>
      <c r="K4397" t="str">
        <f>IF(employee[[#This Row],[LeaveOrNot]]=1, "Leave", "Active")</f>
        <v>Active</v>
      </c>
    </row>
    <row r="4398" spans="1:11" x14ac:dyDescent="0.25">
      <c r="A4398" t="str" cm="1">
        <f t="array" ref="A4398">"EMP" &amp; TEXT(ROW() - ROW(employee[#Headers]), "0000")</f>
        <v>EMP4397</v>
      </c>
      <c r="B4398" t="s">
        <v>9</v>
      </c>
      <c r="C4398">
        <v>2012</v>
      </c>
      <c r="D4398" t="s">
        <v>10</v>
      </c>
      <c r="E4398">
        <v>3</v>
      </c>
      <c r="F4398">
        <v>39</v>
      </c>
      <c r="G4398" t="s">
        <v>14</v>
      </c>
      <c r="H4398" t="s">
        <v>12</v>
      </c>
      <c r="I4398">
        <v>3</v>
      </c>
      <c r="J4398">
        <v>0</v>
      </c>
      <c r="K4398" t="str">
        <f>IF(employee[[#This Row],[LeaveOrNot]]=1, "Leave", "Active")</f>
        <v>Active</v>
      </c>
    </row>
    <row r="4399" spans="1:11" x14ac:dyDescent="0.25">
      <c r="A4399" t="str" cm="1">
        <f t="array" ref="A4399">"EMP" &amp; TEXT(ROW() - ROW(employee[#Headers]), "0000")</f>
        <v>EMP4398</v>
      </c>
      <c r="B4399" t="s">
        <v>16</v>
      </c>
      <c r="C4399">
        <v>2018</v>
      </c>
      <c r="D4399" t="s">
        <v>15</v>
      </c>
      <c r="E4399">
        <v>3</v>
      </c>
      <c r="F4399">
        <v>33</v>
      </c>
      <c r="G4399" t="s">
        <v>14</v>
      </c>
      <c r="H4399" t="s">
        <v>12</v>
      </c>
      <c r="I4399">
        <v>2</v>
      </c>
      <c r="J4399">
        <v>1</v>
      </c>
      <c r="K4399" t="str">
        <f>IF(employee[[#This Row],[LeaveOrNot]]=1, "Leave", "Active")</f>
        <v>Leave</v>
      </c>
    </row>
    <row r="4400" spans="1:11" x14ac:dyDescent="0.25">
      <c r="A4400" t="str" cm="1">
        <f t="array" ref="A4400">"EMP" &amp; TEXT(ROW() - ROW(employee[#Headers]), "0000")</f>
        <v>EMP4399</v>
      </c>
      <c r="B4400" t="s">
        <v>9</v>
      </c>
      <c r="C4400">
        <v>2015</v>
      </c>
      <c r="D4400" t="s">
        <v>10</v>
      </c>
      <c r="E4400">
        <v>3</v>
      </c>
      <c r="F4400">
        <v>33</v>
      </c>
      <c r="G4400" t="s">
        <v>11</v>
      </c>
      <c r="H4400" t="s">
        <v>12</v>
      </c>
      <c r="I4400">
        <v>4</v>
      </c>
      <c r="J4400">
        <v>0</v>
      </c>
      <c r="K4400" t="str">
        <f>IF(employee[[#This Row],[LeaveOrNot]]=1, "Leave", "Active")</f>
        <v>Active</v>
      </c>
    </row>
    <row r="4401" spans="1:11" x14ac:dyDescent="0.25">
      <c r="A4401" t="str" cm="1">
        <f t="array" ref="A4401">"EMP" &amp; TEXT(ROW() - ROW(employee[#Headers]), "0000")</f>
        <v>EMP4400</v>
      </c>
      <c r="B4401" t="s">
        <v>9</v>
      </c>
      <c r="C4401">
        <v>2012</v>
      </c>
      <c r="D4401" t="s">
        <v>10</v>
      </c>
      <c r="E4401">
        <v>3</v>
      </c>
      <c r="F4401">
        <v>38</v>
      </c>
      <c r="G4401" t="s">
        <v>11</v>
      </c>
      <c r="H4401" t="s">
        <v>12</v>
      </c>
      <c r="I4401">
        <v>4</v>
      </c>
      <c r="J4401">
        <v>0</v>
      </c>
      <c r="K4401" t="str">
        <f>IF(employee[[#This Row],[LeaveOrNot]]=1, "Leave", "Active")</f>
        <v>Active</v>
      </c>
    </row>
    <row r="4402" spans="1:11" x14ac:dyDescent="0.25">
      <c r="A4402" t="str" cm="1">
        <f t="array" ref="A4402">"EMP" &amp; TEXT(ROW() - ROW(employee[#Headers]), "0000")</f>
        <v>EMP4401</v>
      </c>
      <c r="B4402" t="s">
        <v>9</v>
      </c>
      <c r="C4402">
        <v>2017</v>
      </c>
      <c r="D4402" t="s">
        <v>13</v>
      </c>
      <c r="E4402">
        <v>2</v>
      </c>
      <c r="F4402">
        <v>22</v>
      </c>
      <c r="G4402" t="s">
        <v>14</v>
      </c>
      <c r="H4402" t="s">
        <v>12</v>
      </c>
      <c r="I4402">
        <v>0</v>
      </c>
      <c r="J4402">
        <v>1</v>
      </c>
      <c r="K4402" t="str">
        <f>IF(employee[[#This Row],[LeaveOrNot]]=1, "Leave", "Active")</f>
        <v>Leave</v>
      </c>
    </row>
    <row r="4403" spans="1:11" x14ac:dyDescent="0.25">
      <c r="A4403" t="str" cm="1">
        <f t="array" ref="A4403">"EMP" &amp; TEXT(ROW() - ROW(employee[#Headers]), "0000")</f>
        <v>EMP4402</v>
      </c>
      <c r="B4403" t="s">
        <v>9</v>
      </c>
      <c r="C4403">
        <v>2014</v>
      </c>
      <c r="D4403" t="s">
        <v>13</v>
      </c>
      <c r="E4403">
        <v>2</v>
      </c>
      <c r="F4403">
        <v>32</v>
      </c>
      <c r="G4403" t="s">
        <v>14</v>
      </c>
      <c r="H4403" t="s">
        <v>12</v>
      </c>
      <c r="I4403">
        <v>0</v>
      </c>
      <c r="J4403">
        <v>1</v>
      </c>
      <c r="K4403" t="str">
        <f>IF(employee[[#This Row],[LeaveOrNot]]=1, "Leave", "Active")</f>
        <v>Leave</v>
      </c>
    </row>
    <row r="4404" spans="1:11" x14ac:dyDescent="0.25">
      <c r="A4404" t="str" cm="1">
        <f t="array" ref="A4404">"EMP" &amp; TEXT(ROW() - ROW(employee[#Headers]), "0000")</f>
        <v>EMP4403</v>
      </c>
      <c r="B4404" t="s">
        <v>9</v>
      </c>
      <c r="C4404">
        <v>2014</v>
      </c>
      <c r="D4404" t="s">
        <v>13</v>
      </c>
      <c r="E4404">
        <v>3</v>
      </c>
      <c r="F4404">
        <v>34</v>
      </c>
      <c r="G4404" t="s">
        <v>11</v>
      </c>
      <c r="H4404" t="s">
        <v>12</v>
      </c>
      <c r="I4404">
        <v>5</v>
      </c>
      <c r="J4404">
        <v>0</v>
      </c>
      <c r="K4404" t="str">
        <f>IF(employee[[#This Row],[LeaveOrNot]]=1, "Leave", "Active")</f>
        <v>Active</v>
      </c>
    </row>
    <row r="4405" spans="1:11" x14ac:dyDescent="0.25">
      <c r="A4405" t="str" cm="1">
        <f t="array" ref="A4405">"EMP" &amp; TEXT(ROW() - ROW(employee[#Headers]), "0000")</f>
        <v>EMP4404</v>
      </c>
      <c r="B4405" t="s">
        <v>9</v>
      </c>
      <c r="C4405">
        <v>2014</v>
      </c>
      <c r="D4405" t="s">
        <v>10</v>
      </c>
      <c r="E4405">
        <v>1</v>
      </c>
      <c r="F4405">
        <v>31</v>
      </c>
      <c r="G4405" t="s">
        <v>14</v>
      </c>
      <c r="H4405" t="s">
        <v>12</v>
      </c>
      <c r="I4405">
        <v>5</v>
      </c>
      <c r="J4405">
        <v>0</v>
      </c>
      <c r="K4405" t="str">
        <f>IF(employee[[#This Row],[LeaveOrNot]]=1, "Leave", "Active")</f>
        <v>Active</v>
      </c>
    </row>
    <row r="4406" spans="1:11" x14ac:dyDescent="0.25">
      <c r="A4406" t="str" cm="1">
        <f t="array" ref="A4406">"EMP" &amp; TEXT(ROW() - ROW(employee[#Headers]), "0000")</f>
        <v>EMP4405</v>
      </c>
      <c r="B4406" t="s">
        <v>9</v>
      </c>
      <c r="C4406">
        <v>2016</v>
      </c>
      <c r="D4406" t="s">
        <v>10</v>
      </c>
      <c r="E4406">
        <v>3</v>
      </c>
      <c r="F4406">
        <v>23</v>
      </c>
      <c r="G4406" t="s">
        <v>11</v>
      </c>
      <c r="H4406" t="s">
        <v>12</v>
      </c>
      <c r="I4406">
        <v>1</v>
      </c>
      <c r="J4406">
        <v>0</v>
      </c>
      <c r="K4406" t="str">
        <f>IF(employee[[#This Row],[LeaveOrNot]]=1, "Leave", "Active")</f>
        <v>Active</v>
      </c>
    </row>
    <row r="4407" spans="1:11" x14ac:dyDescent="0.25">
      <c r="A4407" t="str" cm="1">
        <f t="array" ref="A4407">"EMP" &amp; TEXT(ROW() - ROW(employee[#Headers]), "0000")</f>
        <v>EMP4406</v>
      </c>
      <c r="B4407" t="s">
        <v>9</v>
      </c>
      <c r="C4407">
        <v>2013</v>
      </c>
      <c r="D4407" t="s">
        <v>13</v>
      </c>
      <c r="E4407">
        <v>2</v>
      </c>
      <c r="F4407">
        <v>39</v>
      </c>
      <c r="G4407" t="s">
        <v>14</v>
      </c>
      <c r="H4407" t="s">
        <v>12</v>
      </c>
      <c r="I4407">
        <v>1</v>
      </c>
      <c r="J4407">
        <v>1</v>
      </c>
      <c r="K4407" t="str">
        <f>IF(employee[[#This Row],[LeaveOrNot]]=1, "Leave", "Active")</f>
        <v>Leave</v>
      </c>
    </row>
    <row r="4408" spans="1:11" x14ac:dyDescent="0.25">
      <c r="A4408" t="str" cm="1">
        <f t="array" ref="A4408">"EMP" &amp; TEXT(ROW() - ROW(employee[#Headers]), "0000")</f>
        <v>EMP4407</v>
      </c>
      <c r="B4408" t="s">
        <v>9</v>
      </c>
      <c r="C4408">
        <v>2017</v>
      </c>
      <c r="D4408" t="s">
        <v>15</v>
      </c>
      <c r="E4408">
        <v>3</v>
      </c>
      <c r="F4408">
        <v>26</v>
      </c>
      <c r="G4408" t="s">
        <v>11</v>
      </c>
      <c r="H4408" t="s">
        <v>12</v>
      </c>
      <c r="I4408">
        <v>4</v>
      </c>
      <c r="J4408">
        <v>0</v>
      </c>
      <c r="K4408" t="str">
        <f>IF(employee[[#This Row],[LeaveOrNot]]=1, "Leave", "Active")</f>
        <v>Active</v>
      </c>
    </row>
    <row r="4409" spans="1:11" x14ac:dyDescent="0.25">
      <c r="A4409" t="str" cm="1">
        <f t="array" ref="A4409">"EMP" &amp; TEXT(ROW() - ROW(employee[#Headers]), "0000")</f>
        <v>EMP4408</v>
      </c>
      <c r="B4409" t="s">
        <v>9</v>
      </c>
      <c r="C4409">
        <v>2013</v>
      </c>
      <c r="D4409" t="s">
        <v>13</v>
      </c>
      <c r="E4409">
        <v>2</v>
      </c>
      <c r="F4409">
        <v>33</v>
      </c>
      <c r="G4409" t="s">
        <v>14</v>
      </c>
      <c r="H4409" t="s">
        <v>17</v>
      </c>
      <c r="I4409">
        <v>4</v>
      </c>
      <c r="J4409">
        <v>1</v>
      </c>
      <c r="K4409" t="str">
        <f>IF(employee[[#This Row],[LeaveOrNot]]=1, "Leave", "Active")</f>
        <v>Leave</v>
      </c>
    </row>
    <row r="4410" spans="1:11" x14ac:dyDescent="0.25">
      <c r="A4410" t="str" cm="1">
        <f t="array" ref="A4410">"EMP" &amp; TEXT(ROW() - ROW(employee[#Headers]), "0000")</f>
        <v>EMP4409</v>
      </c>
      <c r="B4410" t="s">
        <v>9</v>
      </c>
      <c r="C4410">
        <v>2013</v>
      </c>
      <c r="D4410" t="s">
        <v>10</v>
      </c>
      <c r="E4410">
        <v>3</v>
      </c>
      <c r="F4410">
        <v>27</v>
      </c>
      <c r="G4410" t="s">
        <v>14</v>
      </c>
      <c r="H4410" t="s">
        <v>12</v>
      </c>
      <c r="I4410">
        <v>5</v>
      </c>
      <c r="J4410">
        <v>0</v>
      </c>
      <c r="K4410" t="str">
        <f>IF(employee[[#This Row],[LeaveOrNot]]=1, "Leave", "Active")</f>
        <v>Active</v>
      </c>
    </row>
    <row r="4411" spans="1:11" x14ac:dyDescent="0.25">
      <c r="A4411" t="str" cm="1">
        <f t="array" ref="A4411">"EMP" &amp; TEXT(ROW() - ROW(employee[#Headers]), "0000")</f>
        <v>EMP4410</v>
      </c>
      <c r="B4411" t="s">
        <v>18</v>
      </c>
      <c r="C4411">
        <v>2018</v>
      </c>
      <c r="D4411" t="s">
        <v>15</v>
      </c>
      <c r="E4411">
        <v>3</v>
      </c>
      <c r="F4411">
        <v>24</v>
      </c>
      <c r="G4411" t="s">
        <v>11</v>
      </c>
      <c r="H4411" t="s">
        <v>12</v>
      </c>
      <c r="I4411">
        <v>2</v>
      </c>
      <c r="J4411">
        <v>1</v>
      </c>
      <c r="K4411" t="str">
        <f>IF(employee[[#This Row],[LeaveOrNot]]=1, "Leave", "Active")</f>
        <v>Leave</v>
      </c>
    </row>
    <row r="4412" spans="1:11" x14ac:dyDescent="0.25">
      <c r="A4412" t="str" cm="1">
        <f t="array" ref="A4412">"EMP" &amp; TEXT(ROW() - ROW(employee[#Headers]), "0000")</f>
        <v>EMP4411</v>
      </c>
      <c r="B4412" t="s">
        <v>9</v>
      </c>
      <c r="C4412">
        <v>2017</v>
      </c>
      <c r="D4412" t="s">
        <v>10</v>
      </c>
      <c r="E4412">
        <v>3</v>
      </c>
      <c r="F4412">
        <v>38</v>
      </c>
      <c r="G4412" t="s">
        <v>11</v>
      </c>
      <c r="H4412" t="s">
        <v>12</v>
      </c>
      <c r="I4412">
        <v>1</v>
      </c>
      <c r="J4412">
        <v>0</v>
      </c>
      <c r="K4412" t="str">
        <f>IF(employee[[#This Row],[LeaveOrNot]]=1, "Leave", "Active")</f>
        <v>Active</v>
      </c>
    </row>
    <row r="4413" spans="1:11" x14ac:dyDescent="0.25">
      <c r="A4413" t="str" cm="1">
        <f t="array" ref="A4413">"EMP" &amp; TEXT(ROW() - ROW(employee[#Headers]), "0000")</f>
        <v>EMP4412</v>
      </c>
      <c r="B4413" t="s">
        <v>9</v>
      </c>
      <c r="C4413">
        <v>2017</v>
      </c>
      <c r="D4413" t="s">
        <v>10</v>
      </c>
      <c r="E4413">
        <v>3</v>
      </c>
      <c r="F4413">
        <v>27</v>
      </c>
      <c r="G4413" t="s">
        <v>11</v>
      </c>
      <c r="H4413" t="s">
        <v>12</v>
      </c>
      <c r="I4413">
        <v>5</v>
      </c>
      <c r="J4413">
        <v>0</v>
      </c>
      <c r="K4413" t="str">
        <f>IF(employee[[#This Row],[LeaveOrNot]]=1, "Leave", "Active")</f>
        <v>Active</v>
      </c>
    </row>
    <row r="4414" spans="1:11" x14ac:dyDescent="0.25">
      <c r="A4414" t="str" cm="1">
        <f t="array" ref="A4414">"EMP" &amp; TEXT(ROW() - ROW(employee[#Headers]), "0000")</f>
        <v>EMP4413</v>
      </c>
      <c r="B4414" t="s">
        <v>9</v>
      </c>
      <c r="C4414">
        <v>2014</v>
      </c>
      <c r="D4414" t="s">
        <v>10</v>
      </c>
      <c r="E4414">
        <v>3</v>
      </c>
      <c r="F4414">
        <v>27</v>
      </c>
      <c r="G4414" t="s">
        <v>14</v>
      </c>
      <c r="H4414" t="s">
        <v>12</v>
      </c>
      <c r="I4414">
        <v>5</v>
      </c>
      <c r="J4414">
        <v>0</v>
      </c>
      <c r="K4414" t="str">
        <f>IF(employee[[#This Row],[LeaveOrNot]]=1, "Leave", "Active")</f>
        <v>Active</v>
      </c>
    </row>
    <row r="4415" spans="1:11" x14ac:dyDescent="0.25">
      <c r="A4415" t="str" cm="1">
        <f t="array" ref="A4415">"EMP" &amp; TEXT(ROW() - ROW(employee[#Headers]), "0000")</f>
        <v>EMP4414</v>
      </c>
      <c r="B4415" t="s">
        <v>9</v>
      </c>
      <c r="C4415">
        <v>2015</v>
      </c>
      <c r="D4415" t="s">
        <v>10</v>
      </c>
      <c r="E4415">
        <v>3</v>
      </c>
      <c r="F4415">
        <v>23</v>
      </c>
      <c r="G4415" t="s">
        <v>11</v>
      </c>
      <c r="H4415" t="s">
        <v>12</v>
      </c>
      <c r="I4415">
        <v>1</v>
      </c>
      <c r="J4415">
        <v>0</v>
      </c>
      <c r="K4415" t="str">
        <f>IF(employee[[#This Row],[LeaveOrNot]]=1, "Leave", "Active")</f>
        <v>Active</v>
      </c>
    </row>
    <row r="4416" spans="1:11" x14ac:dyDescent="0.25">
      <c r="A4416" t="str" cm="1">
        <f t="array" ref="A4416">"EMP" &amp; TEXT(ROW() - ROW(employee[#Headers]), "0000")</f>
        <v>EMP4415</v>
      </c>
      <c r="B4416" t="s">
        <v>9</v>
      </c>
      <c r="C4416">
        <v>2014</v>
      </c>
      <c r="D4416" t="s">
        <v>15</v>
      </c>
      <c r="E4416">
        <v>3</v>
      </c>
      <c r="F4416">
        <v>26</v>
      </c>
      <c r="G4416" t="s">
        <v>14</v>
      </c>
      <c r="H4416" t="s">
        <v>12</v>
      </c>
      <c r="I4416">
        <v>4</v>
      </c>
      <c r="J4416">
        <v>0</v>
      </c>
      <c r="K4416" t="str">
        <f>IF(employee[[#This Row],[LeaveOrNot]]=1, "Leave", "Active")</f>
        <v>Active</v>
      </c>
    </row>
    <row r="4417" spans="1:11" x14ac:dyDescent="0.25">
      <c r="A4417" t="str" cm="1">
        <f t="array" ref="A4417">"EMP" &amp; TEXT(ROW() - ROW(employee[#Headers]), "0000")</f>
        <v>EMP4416</v>
      </c>
      <c r="B4417" t="s">
        <v>9</v>
      </c>
      <c r="C4417">
        <v>2016</v>
      </c>
      <c r="D4417" t="s">
        <v>10</v>
      </c>
      <c r="E4417">
        <v>3</v>
      </c>
      <c r="F4417">
        <v>31</v>
      </c>
      <c r="G4417" t="s">
        <v>11</v>
      </c>
      <c r="H4417" t="s">
        <v>12</v>
      </c>
      <c r="I4417">
        <v>5</v>
      </c>
      <c r="J4417">
        <v>0</v>
      </c>
      <c r="K4417" t="str">
        <f>IF(employee[[#This Row],[LeaveOrNot]]=1, "Leave", "Active")</f>
        <v>Active</v>
      </c>
    </row>
    <row r="4418" spans="1:11" x14ac:dyDescent="0.25">
      <c r="A4418" t="str" cm="1">
        <f t="array" ref="A4418">"EMP" &amp; TEXT(ROW() - ROW(employee[#Headers]), "0000")</f>
        <v>EMP4417</v>
      </c>
      <c r="B4418" t="s">
        <v>9</v>
      </c>
      <c r="C4418">
        <v>2017</v>
      </c>
      <c r="D4418" t="s">
        <v>10</v>
      </c>
      <c r="E4418">
        <v>3</v>
      </c>
      <c r="F4418">
        <v>32</v>
      </c>
      <c r="G4418" t="s">
        <v>14</v>
      </c>
      <c r="H4418" t="s">
        <v>12</v>
      </c>
      <c r="I4418">
        <v>3</v>
      </c>
      <c r="J4418">
        <v>0</v>
      </c>
      <c r="K4418" t="str">
        <f>IF(employee[[#This Row],[LeaveOrNot]]=1, "Leave", "Active")</f>
        <v>Active</v>
      </c>
    </row>
    <row r="4419" spans="1:11" x14ac:dyDescent="0.25">
      <c r="A4419" t="str" cm="1">
        <f t="array" ref="A4419">"EMP" &amp; TEXT(ROW() - ROW(employee[#Headers]), "0000")</f>
        <v>EMP4418</v>
      </c>
      <c r="B4419" t="s">
        <v>9</v>
      </c>
      <c r="C4419">
        <v>2015</v>
      </c>
      <c r="D4419" t="s">
        <v>13</v>
      </c>
      <c r="E4419">
        <v>2</v>
      </c>
      <c r="F4419">
        <v>36</v>
      </c>
      <c r="G4419" t="s">
        <v>14</v>
      </c>
      <c r="H4419" t="s">
        <v>12</v>
      </c>
      <c r="I4419">
        <v>3</v>
      </c>
      <c r="J4419">
        <v>1</v>
      </c>
      <c r="K4419" t="str">
        <f>IF(employee[[#This Row],[LeaveOrNot]]=1, "Leave", "Active")</f>
        <v>Leave</v>
      </c>
    </row>
    <row r="4420" spans="1:11" x14ac:dyDescent="0.25">
      <c r="A4420" t="str" cm="1">
        <f t="array" ref="A4420">"EMP" &amp; TEXT(ROW() - ROW(employee[#Headers]), "0000")</f>
        <v>EMP4419</v>
      </c>
      <c r="B4420" t="s">
        <v>9</v>
      </c>
      <c r="C4420">
        <v>2017</v>
      </c>
      <c r="D4420" t="s">
        <v>10</v>
      </c>
      <c r="E4420">
        <v>3</v>
      </c>
      <c r="F4420">
        <v>28</v>
      </c>
      <c r="G4420" t="s">
        <v>11</v>
      </c>
      <c r="H4420" t="s">
        <v>12</v>
      </c>
      <c r="I4420">
        <v>0</v>
      </c>
      <c r="J4420">
        <v>0</v>
      </c>
      <c r="K4420" t="str">
        <f>IF(employee[[#This Row],[LeaveOrNot]]=1, "Leave", "Active")</f>
        <v>Active</v>
      </c>
    </row>
    <row r="4421" spans="1:11" x14ac:dyDescent="0.25">
      <c r="A4421" t="str" cm="1">
        <f t="array" ref="A4421">"EMP" &amp; TEXT(ROW() - ROW(employee[#Headers]), "0000")</f>
        <v>EMP4420</v>
      </c>
      <c r="B4421" t="s">
        <v>9</v>
      </c>
      <c r="C4421">
        <v>2017</v>
      </c>
      <c r="D4421" t="s">
        <v>15</v>
      </c>
      <c r="E4421">
        <v>2</v>
      </c>
      <c r="F4421">
        <v>31</v>
      </c>
      <c r="G4421" t="s">
        <v>11</v>
      </c>
      <c r="H4421" t="s">
        <v>12</v>
      </c>
      <c r="I4421">
        <v>3</v>
      </c>
      <c r="J4421">
        <v>0</v>
      </c>
      <c r="K4421" t="str">
        <f>IF(employee[[#This Row],[LeaveOrNot]]=1, "Leave", "Active")</f>
        <v>Active</v>
      </c>
    </row>
    <row r="4422" spans="1:11" x14ac:dyDescent="0.25">
      <c r="A4422" t="str" cm="1">
        <f t="array" ref="A4422">"EMP" &amp; TEXT(ROW() - ROW(employee[#Headers]), "0000")</f>
        <v>EMP4421</v>
      </c>
      <c r="B4422" t="s">
        <v>16</v>
      </c>
      <c r="C4422">
        <v>2017</v>
      </c>
      <c r="D4422" t="s">
        <v>15</v>
      </c>
      <c r="E4422">
        <v>2</v>
      </c>
      <c r="F4422">
        <v>36</v>
      </c>
      <c r="G4422" t="s">
        <v>14</v>
      </c>
      <c r="H4422" t="s">
        <v>12</v>
      </c>
      <c r="I4422">
        <v>3</v>
      </c>
      <c r="J4422">
        <v>0</v>
      </c>
      <c r="K4422" t="str">
        <f>IF(employee[[#This Row],[LeaveOrNot]]=1, "Leave", "Active")</f>
        <v>Active</v>
      </c>
    </row>
    <row r="4423" spans="1:11" x14ac:dyDescent="0.25">
      <c r="A4423" t="str" cm="1">
        <f t="array" ref="A4423">"EMP" &amp; TEXT(ROW() - ROW(employee[#Headers]), "0000")</f>
        <v>EMP4422</v>
      </c>
      <c r="B4423" t="s">
        <v>9</v>
      </c>
      <c r="C4423">
        <v>2014</v>
      </c>
      <c r="D4423" t="s">
        <v>10</v>
      </c>
      <c r="E4423">
        <v>3</v>
      </c>
      <c r="F4423">
        <v>24</v>
      </c>
      <c r="G4423" t="s">
        <v>11</v>
      </c>
      <c r="H4423" t="s">
        <v>12</v>
      </c>
      <c r="I4423">
        <v>2</v>
      </c>
      <c r="J4423">
        <v>0</v>
      </c>
      <c r="K4423" t="str">
        <f>IF(employee[[#This Row],[LeaveOrNot]]=1, "Leave", "Active")</f>
        <v>Active</v>
      </c>
    </row>
    <row r="4424" spans="1:11" x14ac:dyDescent="0.25">
      <c r="A4424" t="str" cm="1">
        <f t="array" ref="A4424">"EMP" &amp; TEXT(ROW() - ROW(employee[#Headers]), "0000")</f>
        <v>EMP4423</v>
      </c>
      <c r="B4424" t="s">
        <v>9</v>
      </c>
      <c r="C4424">
        <v>2012</v>
      </c>
      <c r="D4424" t="s">
        <v>10</v>
      </c>
      <c r="E4424">
        <v>3</v>
      </c>
      <c r="F4424">
        <v>27</v>
      </c>
      <c r="G4424" t="s">
        <v>11</v>
      </c>
      <c r="H4424" t="s">
        <v>12</v>
      </c>
      <c r="I4424">
        <v>5</v>
      </c>
      <c r="J4424">
        <v>1</v>
      </c>
      <c r="K4424" t="str">
        <f>IF(employee[[#This Row],[LeaveOrNot]]=1, "Leave", "Active")</f>
        <v>Leave</v>
      </c>
    </row>
    <row r="4425" spans="1:11" x14ac:dyDescent="0.25">
      <c r="A4425" t="str" cm="1">
        <f t="array" ref="A4425">"EMP" &amp; TEXT(ROW() - ROW(employee[#Headers]), "0000")</f>
        <v>EMP4424</v>
      </c>
      <c r="B4425" t="s">
        <v>9</v>
      </c>
      <c r="C4425">
        <v>2017</v>
      </c>
      <c r="D4425" t="s">
        <v>10</v>
      </c>
      <c r="E4425">
        <v>3</v>
      </c>
      <c r="F4425">
        <v>28</v>
      </c>
      <c r="G4425" t="s">
        <v>11</v>
      </c>
      <c r="H4425" t="s">
        <v>12</v>
      </c>
      <c r="I4425">
        <v>3</v>
      </c>
      <c r="J4425">
        <v>1</v>
      </c>
      <c r="K4425" t="str">
        <f>IF(employee[[#This Row],[LeaveOrNot]]=1, "Leave", "Active")</f>
        <v>Leave</v>
      </c>
    </row>
    <row r="4426" spans="1:11" x14ac:dyDescent="0.25">
      <c r="A4426" t="str" cm="1">
        <f t="array" ref="A4426">"EMP" &amp; TEXT(ROW() - ROW(employee[#Headers]), "0000")</f>
        <v>EMP4425</v>
      </c>
      <c r="B4426" t="s">
        <v>9</v>
      </c>
      <c r="C4426">
        <v>2015</v>
      </c>
      <c r="D4426" t="s">
        <v>13</v>
      </c>
      <c r="E4426">
        <v>3</v>
      </c>
      <c r="F4426">
        <v>39</v>
      </c>
      <c r="G4426" t="s">
        <v>14</v>
      </c>
      <c r="H4426" t="s">
        <v>12</v>
      </c>
      <c r="I4426">
        <v>2</v>
      </c>
      <c r="J4426">
        <v>1</v>
      </c>
      <c r="K4426" t="str">
        <f>IF(employee[[#This Row],[LeaveOrNot]]=1, "Leave", "Active")</f>
        <v>Leave</v>
      </c>
    </row>
    <row r="4427" spans="1:11" x14ac:dyDescent="0.25">
      <c r="A4427" t="str" cm="1">
        <f t="array" ref="A4427">"EMP" &amp; TEXT(ROW() - ROW(employee[#Headers]), "0000")</f>
        <v>EMP4426</v>
      </c>
      <c r="B4427" t="s">
        <v>9</v>
      </c>
      <c r="C4427">
        <v>2013</v>
      </c>
      <c r="D4427" t="s">
        <v>10</v>
      </c>
      <c r="E4427">
        <v>3</v>
      </c>
      <c r="F4427">
        <v>23</v>
      </c>
      <c r="G4427" t="s">
        <v>14</v>
      </c>
      <c r="H4427" t="s">
        <v>12</v>
      </c>
      <c r="I4427">
        <v>1</v>
      </c>
      <c r="J4427">
        <v>0</v>
      </c>
      <c r="K4427" t="str">
        <f>IF(employee[[#This Row],[LeaveOrNot]]=1, "Leave", "Active")</f>
        <v>Active</v>
      </c>
    </row>
    <row r="4428" spans="1:11" x14ac:dyDescent="0.25">
      <c r="A4428" t="str" cm="1">
        <f t="array" ref="A4428">"EMP" &amp; TEXT(ROW() - ROW(employee[#Headers]), "0000")</f>
        <v>EMP4427</v>
      </c>
      <c r="B4428" t="s">
        <v>9</v>
      </c>
      <c r="C4428">
        <v>2014</v>
      </c>
      <c r="D4428" t="s">
        <v>10</v>
      </c>
      <c r="E4428">
        <v>3</v>
      </c>
      <c r="F4428">
        <v>32</v>
      </c>
      <c r="G4428" t="s">
        <v>11</v>
      </c>
      <c r="H4428" t="s">
        <v>12</v>
      </c>
      <c r="I4428">
        <v>1</v>
      </c>
      <c r="J4428">
        <v>0</v>
      </c>
      <c r="K4428" t="str">
        <f>IF(employee[[#This Row],[LeaveOrNot]]=1, "Leave", "Active")</f>
        <v>Active</v>
      </c>
    </row>
    <row r="4429" spans="1:11" x14ac:dyDescent="0.25">
      <c r="A4429" t="str" cm="1">
        <f t="array" ref="A4429">"EMP" &amp; TEXT(ROW() - ROW(employee[#Headers]), "0000")</f>
        <v>EMP4428</v>
      </c>
      <c r="B4429" t="s">
        <v>16</v>
      </c>
      <c r="C4429">
        <v>2013</v>
      </c>
      <c r="D4429" t="s">
        <v>15</v>
      </c>
      <c r="E4429">
        <v>3</v>
      </c>
      <c r="F4429">
        <v>33</v>
      </c>
      <c r="G4429" t="s">
        <v>14</v>
      </c>
      <c r="H4429" t="s">
        <v>12</v>
      </c>
      <c r="I4429">
        <v>2</v>
      </c>
      <c r="J4429">
        <v>0</v>
      </c>
      <c r="K4429" t="str">
        <f>IF(employee[[#This Row],[LeaveOrNot]]=1, "Leave", "Active")</f>
        <v>Active</v>
      </c>
    </row>
    <row r="4430" spans="1:11" x14ac:dyDescent="0.25">
      <c r="A4430" t="str" cm="1">
        <f t="array" ref="A4430">"EMP" &amp; TEXT(ROW() - ROW(employee[#Headers]), "0000")</f>
        <v>EMP4429</v>
      </c>
      <c r="B4430" t="s">
        <v>9</v>
      </c>
      <c r="C4430">
        <v>2017</v>
      </c>
      <c r="D4430" t="s">
        <v>15</v>
      </c>
      <c r="E4430">
        <v>3</v>
      </c>
      <c r="F4430">
        <v>39</v>
      </c>
      <c r="G4430" t="s">
        <v>14</v>
      </c>
      <c r="H4430" t="s">
        <v>12</v>
      </c>
      <c r="I4430">
        <v>4</v>
      </c>
      <c r="J4430">
        <v>0</v>
      </c>
      <c r="K4430" t="str">
        <f>IF(employee[[#This Row],[LeaveOrNot]]=1, "Leave", "Active")</f>
        <v>Active</v>
      </c>
    </row>
    <row r="4431" spans="1:11" x14ac:dyDescent="0.25">
      <c r="A4431" t="str" cm="1">
        <f t="array" ref="A4431">"EMP" &amp; TEXT(ROW() - ROW(employee[#Headers]), "0000")</f>
        <v>EMP4430</v>
      </c>
      <c r="B4431" t="s">
        <v>16</v>
      </c>
      <c r="C4431">
        <v>2017</v>
      </c>
      <c r="D4431" t="s">
        <v>10</v>
      </c>
      <c r="E4431">
        <v>2</v>
      </c>
      <c r="F4431">
        <v>24</v>
      </c>
      <c r="G4431" t="s">
        <v>14</v>
      </c>
      <c r="H4431" t="s">
        <v>12</v>
      </c>
      <c r="I4431">
        <v>2</v>
      </c>
      <c r="J4431">
        <v>0</v>
      </c>
      <c r="K4431" t="str">
        <f>IF(employee[[#This Row],[LeaveOrNot]]=1, "Leave", "Active")</f>
        <v>Active</v>
      </c>
    </row>
    <row r="4432" spans="1:11" x14ac:dyDescent="0.25">
      <c r="A4432" t="str" cm="1">
        <f t="array" ref="A4432">"EMP" &amp; TEXT(ROW() - ROW(employee[#Headers]), "0000")</f>
        <v>EMP4431</v>
      </c>
      <c r="B4432" t="s">
        <v>9</v>
      </c>
      <c r="C4432">
        <v>2016</v>
      </c>
      <c r="D4432" t="s">
        <v>13</v>
      </c>
      <c r="E4432">
        <v>3</v>
      </c>
      <c r="F4432">
        <v>33</v>
      </c>
      <c r="G4432" t="s">
        <v>11</v>
      </c>
      <c r="H4432" t="s">
        <v>12</v>
      </c>
      <c r="I4432">
        <v>2</v>
      </c>
      <c r="J4432">
        <v>0</v>
      </c>
      <c r="K4432" t="str">
        <f>IF(employee[[#This Row],[LeaveOrNot]]=1, "Leave", "Active")</f>
        <v>Active</v>
      </c>
    </row>
    <row r="4433" spans="1:11" x14ac:dyDescent="0.25">
      <c r="A4433" t="str" cm="1">
        <f t="array" ref="A4433">"EMP" &amp; TEXT(ROW() - ROW(employee[#Headers]), "0000")</f>
        <v>EMP4432</v>
      </c>
      <c r="B4433" t="s">
        <v>9</v>
      </c>
      <c r="C4433">
        <v>2016</v>
      </c>
      <c r="D4433" t="s">
        <v>13</v>
      </c>
      <c r="E4433">
        <v>2</v>
      </c>
      <c r="F4433">
        <v>29</v>
      </c>
      <c r="G4433" t="s">
        <v>14</v>
      </c>
      <c r="H4433" t="s">
        <v>12</v>
      </c>
      <c r="I4433">
        <v>4</v>
      </c>
      <c r="J4433">
        <v>1</v>
      </c>
      <c r="K4433" t="str">
        <f>IF(employee[[#This Row],[LeaveOrNot]]=1, "Leave", "Active")</f>
        <v>Leave</v>
      </c>
    </row>
    <row r="4434" spans="1:11" x14ac:dyDescent="0.25">
      <c r="A4434" t="str" cm="1">
        <f t="array" ref="A4434">"EMP" &amp; TEXT(ROW() - ROW(employee[#Headers]), "0000")</f>
        <v>EMP4433</v>
      </c>
      <c r="B4434" t="s">
        <v>16</v>
      </c>
      <c r="C4434">
        <v>2017</v>
      </c>
      <c r="D4434" t="s">
        <v>13</v>
      </c>
      <c r="E4434">
        <v>3</v>
      </c>
      <c r="F4434">
        <v>24</v>
      </c>
      <c r="G4434" t="s">
        <v>14</v>
      </c>
      <c r="H4434" t="s">
        <v>12</v>
      </c>
      <c r="I4434">
        <v>2</v>
      </c>
      <c r="J4434">
        <v>1</v>
      </c>
      <c r="K4434" t="str">
        <f>IF(employee[[#This Row],[LeaveOrNot]]=1, "Leave", "Active")</f>
        <v>Leave</v>
      </c>
    </row>
    <row r="4435" spans="1:11" x14ac:dyDescent="0.25">
      <c r="A4435" t="str" cm="1">
        <f t="array" ref="A4435">"EMP" &amp; TEXT(ROW() - ROW(employee[#Headers]), "0000")</f>
        <v>EMP4434</v>
      </c>
      <c r="B4435" t="s">
        <v>16</v>
      </c>
      <c r="C4435">
        <v>2015</v>
      </c>
      <c r="D4435" t="s">
        <v>13</v>
      </c>
      <c r="E4435">
        <v>3</v>
      </c>
      <c r="F4435">
        <v>27</v>
      </c>
      <c r="G4435" t="s">
        <v>14</v>
      </c>
      <c r="H4435" t="s">
        <v>12</v>
      </c>
      <c r="I4435">
        <v>5</v>
      </c>
      <c r="J4435">
        <v>1</v>
      </c>
      <c r="K4435" t="str">
        <f>IF(employee[[#This Row],[LeaveOrNot]]=1, "Leave", "Active")</f>
        <v>Leave</v>
      </c>
    </row>
    <row r="4436" spans="1:11" x14ac:dyDescent="0.25">
      <c r="A4436" t="str" cm="1">
        <f t="array" ref="A4436">"EMP" &amp; TEXT(ROW() - ROW(employee[#Headers]), "0000")</f>
        <v>EMP4435</v>
      </c>
      <c r="B4436" t="s">
        <v>16</v>
      </c>
      <c r="C4436">
        <v>2013</v>
      </c>
      <c r="D4436" t="s">
        <v>15</v>
      </c>
      <c r="E4436">
        <v>2</v>
      </c>
      <c r="F4436">
        <v>35</v>
      </c>
      <c r="G4436" t="s">
        <v>14</v>
      </c>
      <c r="H4436" t="s">
        <v>12</v>
      </c>
      <c r="I4436">
        <v>2</v>
      </c>
      <c r="J4436">
        <v>1</v>
      </c>
      <c r="K4436" t="str">
        <f>IF(employee[[#This Row],[LeaveOrNot]]=1, "Leave", "Active")</f>
        <v>Leave</v>
      </c>
    </row>
    <row r="4437" spans="1:11" x14ac:dyDescent="0.25">
      <c r="A4437" t="str" cm="1">
        <f t="array" ref="A4437">"EMP" &amp; TEXT(ROW() - ROW(employee[#Headers]), "0000")</f>
        <v>EMP4436</v>
      </c>
      <c r="B4437" t="s">
        <v>9</v>
      </c>
      <c r="C4437">
        <v>2015</v>
      </c>
      <c r="D4437" t="s">
        <v>13</v>
      </c>
      <c r="E4437">
        <v>2</v>
      </c>
      <c r="F4437">
        <v>28</v>
      </c>
      <c r="G4437" t="s">
        <v>14</v>
      </c>
      <c r="H4437" t="s">
        <v>12</v>
      </c>
      <c r="I4437">
        <v>2</v>
      </c>
      <c r="J4437">
        <v>1</v>
      </c>
      <c r="K4437" t="str">
        <f>IF(employee[[#This Row],[LeaveOrNot]]=1, "Leave", "Active")</f>
        <v>Leave</v>
      </c>
    </row>
    <row r="4438" spans="1:11" x14ac:dyDescent="0.25">
      <c r="A4438" t="str" cm="1">
        <f t="array" ref="A4438">"EMP" &amp; TEXT(ROW() - ROW(employee[#Headers]), "0000")</f>
        <v>EMP4437</v>
      </c>
      <c r="B4438" t="s">
        <v>9</v>
      </c>
      <c r="C4438">
        <v>2016</v>
      </c>
      <c r="D4438" t="s">
        <v>10</v>
      </c>
      <c r="E4438">
        <v>3</v>
      </c>
      <c r="F4438">
        <v>22</v>
      </c>
      <c r="G4438" t="s">
        <v>11</v>
      </c>
      <c r="H4438" t="s">
        <v>12</v>
      </c>
      <c r="I4438">
        <v>0</v>
      </c>
      <c r="J4438">
        <v>0</v>
      </c>
      <c r="K4438" t="str">
        <f>IF(employee[[#This Row],[LeaveOrNot]]=1, "Leave", "Active")</f>
        <v>Active</v>
      </c>
    </row>
    <row r="4439" spans="1:11" x14ac:dyDescent="0.25">
      <c r="A4439" t="str" cm="1">
        <f t="array" ref="A4439">"EMP" &amp; TEXT(ROW() - ROW(employee[#Headers]), "0000")</f>
        <v>EMP4438</v>
      </c>
      <c r="B4439" t="s">
        <v>9</v>
      </c>
      <c r="C4439">
        <v>2013</v>
      </c>
      <c r="D4439" t="s">
        <v>10</v>
      </c>
      <c r="E4439">
        <v>3</v>
      </c>
      <c r="F4439">
        <v>39</v>
      </c>
      <c r="G4439" t="s">
        <v>11</v>
      </c>
      <c r="H4439" t="s">
        <v>12</v>
      </c>
      <c r="I4439">
        <v>5</v>
      </c>
      <c r="J4439">
        <v>1</v>
      </c>
      <c r="K4439" t="str">
        <f>IF(employee[[#This Row],[LeaveOrNot]]=1, "Leave", "Active")</f>
        <v>Leave</v>
      </c>
    </row>
    <row r="4440" spans="1:11" x14ac:dyDescent="0.25">
      <c r="A4440" t="str" cm="1">
        <f t="array" ref="A4440">"EMP" &amp; TEXT(ROW() - ROW(employee[#Headers]), "0000")</f>
        <v>EMP4439</v>
      </c>
      <c r="B4440" t="s">
        <v>9</v>
      </c>
      <c r="C4440">
        <v>2014</v>
      </c>
      <c r="D4440" t="s">
        <v>10</v>
      </c>
      <c r="E4440">
        <v>3</v>
      </c>
      <c r="F4440">
        <v>36</v>
      </c>
      <c r="G4440" t="s">
        <v>14</v>
      </c>
      <c r="H4440" t="s">
        <v>12</v>
      </c>
      <c r="I4440">
        <v>3</v>
      </c>
      <c r="J4440">
        <v>1</v>
      </c>
      <c r="K4440" t="str">
        <f>IF(employee[[#This Row],[LeaveOrNot]]=1, "Leave", "Active")</f>
        <v>Leave</v>
      </c>
    </row>
    <row r="4441" spans="1:11" x14ac:dyDescent="0.25">
      <c r="A4441" t="str" cm="1">
        <f t="array" ref="A4441">"EMP" &amp; TEXT(ROW() - ROW(employee[#Headers]), "0000")</f>
        <v>EMP4440</v>
      </c>
      <c r="B4441" t="s">
        <v>9</v>
      </c>
      <c r="C4441">
        <v>2017</v>
      </c>
      <c r="D4441" t="s">
        <v>15</v>
      </c>
      <c r="E4441">
        <v>2</v>
      </c>
      <c r="F4441">
        <v>40</v>
      </c>
      <c r="G4441" t="s">
        <v>14</v>
      </c>
      <c r="H4441" t="s">
        <v>12</v>
      </c>
      <c r="I4441">
        <v>3</v>
      </c>
      <c r="J4441">
        <v>0</v>
      </c>
      <c r="K4441" t="str">
        <f>IF(employee[[#This Row],[LeaveOrNot]]=1, "Leave", "Active")</f>
        <v>Active</v>
      </c>
    </row>
    <row r="4442" spans="1:11" x14ac:dyDescent="0.25">
      <c r="A4442" t="str" cm="1">
        <f t="array" ref="A4442">"EMP" &amp; TEXT(ROW() - ROW(employee[#Headers]), "0000")</f>
        <v>EMP4441</v>
      </c>
      <c r="B4442" t="s">
        <v>9</v>
      </c>
      <c r="C4442">
        <v>2012</v>
      </c>
      <c r="D4442" t="s">
        <v>15</v>
      </c>
      <c r="E4442">
        <v>3</v>
      </c>
      <c r="F4442">
        <v>35</v>
      </c>
      <c r="G4442" t="s">
        <v>14</v>
      </c>
      <c r="H4442" t="s">
        <v>12</v>
      </c>
      <c r="I4442">
        <v>5</v>
      </c>
      <c r="J4442">
        <v>0</v>
      </c>
      <c r="K4442" t="str">
        <f>IF(employee[[#This Row],[LeaveOrNot]]=1, "Leave", "Active")</f>
        <v>Active</v>
      </c>
    </row>
    <row r="4443" spans="1:11" x14ac:dyDescent="0.25">
      <c r="A4443" t="str" cm="1">
        <f t="array" ref="A4443">"EMP" &amp; TEXT(ROW() - ROW(employee[#Headers]), "0000")</f>
        <v>EMP4442</v>
      </c>
      <c r="B4443" t="s">
        <v>9</v>
      </c>
      <c r="C4443">
        <v>2016</v>
      </c>
      <c r="D4443" t="s">
        <v>10</v>
      </c>
      <c r="E4443">
        <v>3</v>
      </c>
      <c r="F4443">
        <v>33</v>
      </c>
      <c r="G4443" t="s">
        <v>11</v>
      </c>
      <c r="H4443" t="s">
        <v>12</v>
      </c>
      <c r="I4443">
        <v>4</v>
      </c>
      <c r="J4443">
        <v>0</v>
      </c>
      <c r="K4443" t="str">
        <f>IF(employee[[#This Row],[LeaveOrNot]]=1, "Leave", "Active")</f>
        <v>Active</v>
      </c>
    </row>
    <row r="4444" spans="1:11" x14ac:dyDescent="0.25">
      <c r="A4444" t="str" cm="1">
        <f t="array" ref="A4444">"EMP" &amp; TEXT(ROW() - ROW(employee[#Headers]), "0000")</f>
        <v>EMP4443</v>
      </c>
      <c r="B4444" t="s">
        <v>18</v>
      </c>
      <c r="C4444">
        <v>2018</v>
      </c>
      <c r="D4444" t="s">
        <v>10</v>
      </c>
      <c r="E4444">
        <v>3</v>
      </c>
      <c r="F4444">
        <v>33</v>
      </c>
      <c r="G4444" t="s">
        <v>11</v>
      </c>
      <c r="H4444" t="s">
        <v>12</v>
      </c>
      <c r="I4444">
        <v>2</v>
      </c>
      <c r="J4444">
        <v>1</v>
      </c>
      <c r="K4444" t="str">
        <f>IF(employee[[#This Row],[LeaveOrNot]]=1, "Leave", "Active")</f>
        <v>Leave</v>
      </c>
    </row>
    <row r="4445" spans="1:11" x14ac:dyDescent="0.25">
      <c r="A4445" t="str" cm="1">
        <f t="array" ref="A4445">"EMP" &amp; TEXT(ROW() - ROW(employee[#Headers]), "0000")</f>
        <v>EMP4444</v>
      </c>
      <c r="B4445" t="s">
        <v>9</v>
      </c>
      <c r="C4445">
        <v>2012</v>
      </c>
      <c r="D4445" t="s">
        <v>10</v>
      </c>
      <c r="E4445">
        <v>3</v>
      </c>
      <c r="F4445">
        <v>23</v>
      </c>
      <c r="G4445" t="s">
        <v>11</v>
      </c>
      <c r="H4445" t="s">
        <v>12</v>
      </c>
      <c r="I4445">
        <v>1</v>
      </c>
      <c r="J4445">
        <v>0</v>
      </c>
      <c r="K4445" t="str">
        <f>IF(employee[[#This Row],[LeaveOrNot]]=1, "Leave", "Active")</f>
        <v>Active</v>
      </c>
    </row>
    <row r="4446" spans="1:11" x14ac:dyDescent="0.25">
      <c r="A4446" t="str" cm="1">
        <f t="array" ref="A4446">"EMP" &amp; TEXT(ROW() - ROW(employee[#Headers]), "0000")</f>
        <v>EMP4445</v>
      </c>
      <c r="B4446" t="s">
        <v>9</v>
      </c>
      <c r="C4446">
        <v>2014</v>
      </c>
      <c r="D4446" t="s">
        <v>10</v>
      </c>
      <c r="E4446">
        <v>3</v>
      </c>
      <c r="F4446">
        <v>28</v>
      </c>
      <c r="G4446" t="s">
        <v>11</v>
      </c>
      <c r="H4446" t="s">
        <v>12</v>
      </c>
      <c r="I4446">
        <v>2</v>
      </c>
      <c r="J4446">
        <v>1</v>
      </c>
      <c r="K4446" t="str">
        <f>IF(employee[[#This Row],[LeaveOrNot]]=1, "Leave", "Active")</f>
        <v>Leave</v>
      </c>
    </row>
    <row r="4447" spans="1:11" x14ac:dyDescent="0.25">
      <c r="A4447" t="str" cm="1">
        <f t="array" ref="A4447">"EMP" &amp; TEXT(ROW() - ROW(employee[#Headers]), "0000")</f>
        <v>EMP4446</v>
      </c>
      <c r="B4447" t="s">
        <v>9</v>
      </c>
      <c r="C4447">
        <v>2016</v>
      </c>
      <c r="D4447" t="s">
        <v>10</v>
      </c>
      <c r="E4447">
        <v>3</v>
      </c>
      <c r="F4447">
        <v>27</v>
      </c>
      <c r="G4447" t="s">
        <v>11</v>
      </c>
      <c r="H4447" t="s">
        <v>12</v>
      </c>
      <c r="I4447">
        <v>5</v>
      </c>
      <c r="J4447">
        <v>0</v>
      </c>
      <c r="K4447" t="str">
        <f>IF(employee[[#This Row],[LeaveOrNot]]=1, "Leave", "Active")</f>
        <v>Active</v>
      </c>
    </row>
    <row r="4448" spans="1:11" x14ac:dyDescent="0.25">
      <c r="A4448" t="str" cm="1">
        <f t="array" ref="A4448">"EMP" &amp; TEXT(ROW() - ROW(employee[#Headers]), "0000")</f>
        <v>EMP4447</v>
      </c>
      <c r="B4448" t="s">
        <v>9</v>
      </c>
      <c r="C4448">
        <v>2017</v>
      </c>
      <c r="D4448" t="s">
        <v>10</v>
      </c>
      <c r="E4448">
        <v>3</v>
      </c>
      <c r="F4448">
        <v>26</v>
      </c>
      <c r="G4448" t="s">
        <v>14</v>
      </c>
      <c r="H4448" t="s">
        <v>12</v>
      </c>
      <c r="I4448">
        <v>4</v>
      </c>
      <c r="J4448">
        <v>0</v>
      </c>
      <c r="K4448" t="str">
        <f>IF(employee[[#This Row],[LeaveOrNot]]=1, "Leave", "Active")</f>
        <v>Active</v>
      </c>
    </row>
    <row r="4449" spans="1:11" x14ac:dyDescent="0.25">
      <c r="A4449" t="str" cm="1">
        <f t="array" ref="A4449">"EMP" &amp; TEXT(ROW() - ROW(employee[#Headers]), "0000")</f>
        <v>EMP4448</v>
      </c>
      <c r="B4449" t="s">
        <v>9</v>
      </c>
      <c r="C4449">
        <v>2014</v>
      </c>
      <c r="D4449" t="s">
        <v>10</v>
      </c>
      <c r="E4449">
        <v>3</v>
      </c>
      <c r="F4449">
        <v>33</v>
      </c>
      <c r="G4449" t="s">
        <v>11</v>
      </c>
      <c r="H4449" t="s">
        <v>12</v>
      </c>
      <c r="I4449">
        <v>3</v>
      </c>
      <c r="J4449">
        <v>0</v>
      </c>
      <c r="K4449" t="str">
        <f>IF(employee[[#This Row],[LeaveOrNot]]=1, "Leave", "Active")</f>
        <v>Active</v>
      </c>
    </row>
    <row r="4450" spans="1:11" x14ac:dyDescent="0.25">
      <c r="A4450" t="str" cm="1">
        <f t="array" ref="A4450">"EMP" &amp; TEXT(ROW() - ROW(employee[#Headers]), "0000")</f>
        <v>EMP4449</v>
      </c>
      <c r="B4450" t="s">
        <v>9</v>
      </c>
      <c r="C4450">
        <v>2016</v>
      </c>
      <c r="D4450" t="s">
        <v>10</v>
      </c>
      <c r="E4450">
        <v>3</v>
      </c>
      <c r="F4450">
        <v>35</v>
      </c>
      <c r="G4450" t="s">
        <v>11</v>
      </c>
      <c r="H4450" t="s">
        <v>12</v>
      </c>
      <c r="I4450">
        <v>3</v>
      </c>
      <c r="J4450">
        <v>0</v>
      </c>
      <c r="K4450" t="str">
        <f>IF(employee[[#This Row],[LeaveOrNot]]=1, "Leave", "Active")</f>
        <v>Active</v>
      </c>
    </row>
    <row r="4451" spans="1:11" x14ac:dyDescent="0.25">
      <c r="A4451" t="str" cm="1">
        <f t="array" ref="A4451">"EMP" &amp; TEXT(ROW() - ROW(employee[#Headers]), "0000")</f>
        <v>EMP4450</v>
      </c>
      <c r="B4451" t="s">
        <v>9</v>
      </c>
      <c r="C4451">
        <v>2013</v>
      </c>
      <c r="D4451" t="s">
        <v>10</v>
      </c>
      <c r="E4451">
        <v>3</v>
      </c>
      <c r="F4451">
        <v>33</v>
      </c>
      <c r="G4451" t="s">
        <v>11</v>
      </c>
      <c r="H4451" t="s">
        <v>12</v>
      </c>
      <c r="I4451">
        <v>3</v>
      </c>
      <c r="J4451">
        <v>1</v>
      </c>
      <c r="K4451" t="str">
        <f>IF(employee[[#This Row],[LeaveOrNot]]=1, "Leave", "Active")</f>
        <v>Leave</v>
      </c>
    </row>
    <row r="4452" spans="1:11" x14ac:dyDescent="0.25">
      <c r="A4452" t="str" cm="1">
        <f t="array" ref="A4452">"EMP" &amp; TEXT(ROW() - ROW(employee[#Headers]), "0000")</f>
        <v>EMP4451</v>
      </c>
      <c r="B4452" t="s">
        <v>9</v>
      </c>
      <c r="C4452">
        <v>2013</v>
      </c>
      <c r="D4452" t="s">
        <v>13</v>
      </c>
      <c r="E4452">
        <v>3</v>
      </c>
      <c r="F4452">
        <v>36</v>
      </c>
      <c r="G4452" t="s">
        <v>14</v>
      </c>
      <c r="H4452" t="s">
        <v>12</v>
      </c>
      <c r="I4452">
        <v>0</v>
      </c>
      <c r="J4452">
        <v>1</v>
      </c>
      <c r="K4452" t="str">
        <f>IF(employee[[#This Row],[LeaveOrNot]]=1, "Leave", "Active")</f>
        <v>Leave</v>
      </c>
    </row>
    <row r="4453" spans="1:11" x14ac:dyDescent="0.25">
      <c r="A4453" t="str" cm="1">
        <f t="array" ref="A4453">"EMP" &amp; TEXT(ROW() - ROW(employee[#Headers]), "0000")</f>
        <v>EMP4452</v>
      </c>
      <c r="B4453" t="s">
        <v>9</v>
      </c>
      <c r="C4453">
        <v>2015</v>
      </c>
      <c r="D4453" t="s">
        <v>15</v>
      </c>
      <c r="E4453">
        <v>3</v>
      </c>
      <c r="F4453">
        <v>26</v>
      </c>
      <c r="G4453" t="s">
        <v>11</v>
      </c>
      <c r="H4453" t="s">
        <v>12</v>
      </c>
      <c r="I4453">
        <v>4</v>
      </c>
      <c r="J4453">
        <v>0</v>
      </c>
      <c r="K4453" t="str">
        <f>IF(employee[[#This Row],[LeaveOrNot]]=1, "Leave", "Active")</f>
        <v>Active</v>
      </c>
    </row>
    <row r="4454" spans="1:11" x14ac:dyDescent="0.25">
      <c r="A4454" t="str" cm="1">
        <f t="array" ref="A4454">"EMP" &amp; TEXT(ROW() - ROW(employee[#Headers]), "0000")</f>
        <v>EMP4453</v>
      </c>
      <c r="B4454" t="s">
        <v>9</v>
      </c>
      <c r="C4454">
        <v>2012</v>
      </c>
      <c r="D4454" t="s">
        <v>10</v>
      </c>
      <c r="E4454">
        <v>3</v>
      </c>
      <c r="F4454">
        <v>26</v>
      </c>
      <c r="G4454" t="s">
        <v>11</v>
      </c>
      <c r="H4454" t="s">
        <v>12</v>
      </c>
      <c r="I4454">
        <v>4</v>
      </c>
      <c r="J4454">
        <v>0</v>
      </c>
      <c r="K4454" t="str">
        <f>IF(employee[[#This Row],[LeaveOrNot]]=1, "Leave", "Active")</f>
        <v>Active</v>
      </c>
    </row>
    <row r="4455" spans="1:11" x14ac:dyDescent="0.25">
      <c r="A4455" t="str" cm="1">
        <f t="array" ref="A4455">"EMP" &amp; TEXT(ROW() - ROW(employee[#Headers]), "0000")</f>
        <v>EMP4454</v>
      </c>
      <c r="B4455" t="s">
        <v>9</v>
      </c>
      <c r="C4455">
        <v>2014</v>
      </c>
      <c r="D4455" t="s">
        <v>10</v>
      </c>
      <c r="E4455">
        <v>3</v>
      </c>
      <c r="F4455">
        <v>39</v>
      </c>
      <c r="G4455" t="s">
        <v>14</v>
      </c>
      <c r="H4455" t="s">
        <v>12</v>
      </c>
      <c r="I4455">
        <v>5</v>
      </c>
      <c r="J4455">
        <v>0</v>
      </c>
      <c r="K4455" t="str">
        <f>IF(employee[[#This Row],[LeaveOrNot]]=1, "Leave", "Active")</f>
        <v>Active</v>
      </c>
    </row>
    <row r="4456" spans="1:11" x14ac:dyDescent="0.25">
      <c r="A4456" t="str" cm="1">
        <f t="array" ref="A4456">"EMP" &amp; TEXT(ROW() - ROW(employee[#Headers]), "0000")</f>
        <v>EMP4455</v>
      </c>
      <c r="B4456" t="s">
        <v>9</v>
      </c>
      <c r="C4456">
        <v>2013</v>
      </c>
      <c r="D4456" t="s">
        <v>10</v>
      </c>
      <c r="E4456">
        <v>3</v>
      </c>
      <c r="F4456">
        <v>28</v>
      </c>
      <c r="G4456" t="s">
        <v>11</v>
      </c>
      <c r="H4456" t="s">
        <v>12</v>
      </c>
      <c r="I4456">
        <v>5</v>
      </c>
      <c r="J4456">
        <v>0</v>
      </c>
      <c r="K4456" t="str">
        <f>IF(employee[[#This Row],[LeaveOrNot]]=1, "Leave", "Active")</f>
        <v>Active</v>
      </c>
    </row>
    <row r="4457" spans="1:11" x14ac:dyDescent="0.25">
      <c r="A4457" t="str" cm="1">
        <f t="array" ref="A4457">"EMP" &amp; TEXT(ROW() - ROW(employee[#Headers]), "0000")</f>
        <v>EMP4456</v>
      </c>
      <c r="B4457" t="s">
        <v>9</v>
      </c>
      <c r="C4457">
        <v>2018</v>
      </c>
      <c r="D4457" t="s">
        <v>10</v>
      </c>
      <c r="E4457">
        <v>3</v>
      </c>
      <c r="F4457">
        <v>24</v>
      </c>
      <c r="G4457" t="s">
        <v>11</v>
      </c>
      <c r="H4457" t="s">
        <v>12</v>
      </c>
      <c r="I4457">
        <v>2</v>
      </c>
      <c r="J4457">
        <v>1</v>
      </c>
      <c r="K4457" t="str">
        <f>IF(employee[[#This Row],[LeaveOrNot]]=1, "Leave", "Active")</f>
        <v>Leave</v>
      </c>
    </row>
    <row r="4458" spans="1:11" x14ac:dyDescent="0.25">
      <c r="A4458" t="str" cm="1">
        <f t="array" ref="A4458">"EMP" &amp; TEXT(ROW() - ROW(employee[#Headers]), "0000")</f>
        <v>EMP4457</v>
      </c>
      <c r="B4458" t="s">
        <v>9</v>
      </c>
      <c r="C4458">
        <v>2012</v>
      </c>
      <c r="D4458" t="s">
        <v>10</v>
      </c>
      <c r="E4458">
        <v>3</v>
      </c>
      <c r="F4458">
        <v>36</v>
      </c>
      <c r="G4458" t="s">
        <v>14</v>
      </c>
      <c r="H4458" t="s">
        <v>12</v>
      </c>
      <c r="I4458">
        <v>4</v>
      </c>
      <c r="J4458">
        <v>0</v>
      </c>
      <c r="K4458" t="str">
        <f>IF(employee[[#This Row],[LeaveOrNot]]=1, "Leave", "Active")</f>
        <v>Active</v>
      </c>
    </row>
    <row r="4459" spans="1:11" x14ac:dyDescent="0.25">
      <c r="A4459" t="str" cm="1">
        <f t="array" ref="A4459">"EMP" &amp; TEXT(ROW() - ROW(employee[#Headers]), "0000")</f>
        <v>EMP4458</v>
      </c>
      <c r="B4459" t="s">
        <v>9</v>
      </c>
      <c r="C4459">
        <v>2016</v>
      </c>
      <c r="D4459" t="s">
        <v>10</v>
      </c>
      <c r="E4459">
        <v>3</v>
      </c>
      <c r="F4459">
        <v>33</v>
      </c>
      <c r="G4459" t="s">
        <v>11</v>
      </c>
      <c r="H4459" t="s">
        <v>12</v>
      </c>
      <c r="I4459">
        <v>0</v>
      </c>
      <c r="J4459">
        <v>0</v>
      </c>
      <c r="K4459" t="str">
        <f>IF(employee[[#This Row],[LeaveOrNot]]=1, "Leave", "Active")</f>
        <v>Active</v>
      </c>
    </row>
    <row r="4460" spans="1:11" x14ac:dyDescent="0.25">
      <c r="A4460" t="str" cm="1">
        <f t="array" ref="A4460">"EMP" &amp; TEXT(ROW() - ROW(employee[#Headers]), "0000")</f>
        <v>EMP4459</v>
      </c>
      <c r="B4460" t="s">
        <v>9</v>
      </c>
      <c r="C4460">
        <v>2013</v>
      </c>
      <c r="D4460" t="s">
        <v>13</v>
      </c>
      <c r="E4460">
        <v>1</v>
      </c>
      <c r="F4460">
        <v>33</v>
      </c>
      <c r="G4460" t="s">
        <v>14</v>
      </c>
      <c r="H4460" t="s">
        <v>12</v>
      </c>
      <c r="I4460">
        <v>0</v>
      </c>
      <c r="J4460">
        <v>1</v>
      </c>
      <c r="K4460" t="str">
        <f>IF(employee[[#This Row],[LeaveOrNot]]=1, "Leave", "Active")</f>
        <v>Leave</v>
      </c>
    </row>
    <row r="4461" spans="1:11" x14ac:dyDescent="0.25">
      <c r="A4461" t="str" cm="1">
        <f t="array" ref="A4461">"EMP" &amp; TEXT(ROW() - ROW(employee[#Headers]), "0000")</f>
        <v>EMP4460</v>
      </c>
      <c r="B4461" t="s">
        <v>16</v>
      </c>
      <c r="C4461">
        <v>2017</v>
      </c>
      <c r="D4461" t="s">
        <v>13</v>
      </c>
      <c r="E4461">
        <v>2</v>
      </c>
      <c r="F4461">
        <v>30</v>
      </c>
      <c r="G4461" t="s">
        <v>11</v>
      </c>
      <c r="H4461" t="s">
        <v>17</v>
      </c>
      <c r="I4461">
        <v>2</v>
      </c>
      <c r="J4461">
        <v>1</v>
      </c>
      <c r="K4461" t="str">
        <f>IF(employee[[#This Row],[LeaveOrNot]]=1, "Leave", "Active")</f>
        <v>Leave</v>
      </c>
    </row>
    <row r="4462" spans="1:11" x14ac:dyDescent="0.25">
      <c r="A4462" t="str" cm="1">
        <f t="array" ref="A4462">"EMP" &amp; TEXT(ROW() - ROW(employee[#Headers]), "0000")</f>
        <v>EMP4461</v>
      </c>
      <c r="B4462" t="s">
        <v>16</v>
      </c>
      <c r="C4462">
        <v>2012</v>
      </c>
      <c r="D4462" t="s">
        <v>15</v>
      </c>
      <c r="E4462">
        <v>3</v>
      </c>
      <c r="F4462">
        <v>27</v>
      </c>
      <c r="G4462" t="s">
        <v>11</v>
      </c>
      <c r="H4462" t="s">
        <v>12</v>
      </c>
      <c r="I4462">
        <v>5</v>
      </c>
      <c r="J4462">
        <v>1</v>
      </c>
      <c r="K4462" t="str">
        <f>IF(employee[[#This Row],[LeaveOrNot]]=1, "Leave", "Active")</f>
        <v>Leave</v>
      </c>
    </row>
    <row r="4463" spans="1:11" x14ac:dyDescent="0.25">
      <c r="A4463" t="str" cm="1">
        <f t="array" ref="A4463">"EMP" &amp; TEXT(ROW() - ROW(employee[#Headers]), "0000")</f>
        <v>EMP4462</v>
      </c>
      <c r="B4463" t="s">
        <v>9</v>
      </c>
      <c r="C4463">
        <v>2015</v>
      </c>
      <c r="D4463" t="s">
        <v>10</v>
      </c>
      <c r="E4463">
        <v>3</v>
      </c>
      <c r="F4463">
        <v>33</v>
      </c>
      <c r="G4463" t="s">
        <v>11</v>
      </c>
      <c r="H4463" t="s">
        <v>17</v>
      </c>
      <c r="I4463">
        <v>4</v>
      </c>
      <c r="J4463">
        <v>0</v>
      </c>
      <c r="K4463" t="str">
        <f>IF(employee[[#This Row],[LeaveOrNot]]=1, "Leave", "Active")</f>
        <v>Active</v>
      </c>
    </row>
    <row r="4464" spans="1:11" x14ac:dyDescent="0.25">
      <c r="A4464" t="str" cm="1">
        <f t="array" ref="A4464">"EMP" &amp; TEXT(ROW() - ROW(employee[#Headers]), "0000")</f>
        <v>EMP4463</v>
      </c>
      <c r="B4464" t="s">
        <v>9</v>
      </c>
      <c r="C4464">
        <v>2016</v>
      </c>
      <c r="D4464" t="s">
        <v>13</v>
      </c>
      <c r="E4464">
        <v>2</v>
      </c>
      <c r="F4464">
        <v>35</v>
      </c>
      <c r="G4464" t="s">
        <v>14</v>
      </c>
      <c r="H4464" t="s">
        <v>12</v>
      </c>
      <c r="I4464">
        <v>4</v>
      </c>
      <c r="J4464">
        <v>1</v>
      </c>
      <c r="K4464" t="str">
        <f>IF(employee[[#This Row],[LeaveOrNot]]=1, "Leave", "Active")</f>
        <v>Leave</v>
      </c>
    </row>
    <row r="4465" spans="1:11" x14ac:dyDescent="0.25">
      <c r="A4465" t="str" cm="1">
        <f t="array" ref="A4465">"EMP" &amp; TEXT(ROW() - ROW(employee[#Headers]), "0000")</f>
        <v>EMP4464</v>
      </c>
      <c r="B4465" t="s">
        <v>9</v>
      </c>
      <c r="C4465">
        <v>2014</v>
      </c>
      <c r="D4465" t="s">
        <v>13</v>
      </c>
      <c r="E4465">
        <v>2</v>
      </c>
      <c r="F4465">
        <v>40</v>
      </c>
      <c r="G4465" t="s">
        <v>14</v>
      </c>
      <c r="H4465" t="s">
        <v>12</v>
      </c>
      <c r="I4465">
        <v>0</v>
      </c>
      <c r="J4465">
        <v>1</v>
      </c>
      <c r="K4465" t="str">
        <f>IF(employee[[#This Row],[LeaveOrNot]]=1, "Leave", "Active")</f>
        <v>Leave</v>
      </c>
    </row>
    <row r="4466" spans="1:11" x14ac:dyDescent="0.25">
      <c r="A4466" t="str" cm="1">
        <f t="array" ref="A4466">"EMP" &amp; TEXT(ROW() - ROW(employee[#Headers]), "0000")</f>
        <v>EMP4465</v>
      </c>
      <c r="B4466" t="s">
        <v>9</v>
      </c>
      <c r="C4466">
        <v>2017</v>
      </c>
      <c r="D4466" t="s">
        <v>13</v>
      </c>
      <c r="E4466">
        <v>2</v>
      </c>
      <c r="F4466">
        <v>25</v>
      </c>
      <c r="G4466" t="s">
        <v>11</v>
      </c>
      <c r="H4466" t="s">
        <v>12</v>
      </c>
      <c r="I4466">
        <v>3</v>
      </c>
      <c r="J4466">
        <v>0</v>
      </c>
      <c r="K4466" t="str">
        <f>IF(employee[[#This Row],[LeaveOrNot]]=1, "Leave", "Active")</f>
        <v>Active</v>
      </c>
    </row>
    <row r="4467" spans="1:11" x14ac:dyDescent="0.25">
      <c r="A4467" t="str" cm="1">
        <f t="array" ref="A4467">"EMP" &amp; TEXT(ROW() - ROW(employee[#Headers]), "0000")</f>
        <v>EMP4466</v>
      </c>
      <c r="B4467" t="s">
        <v>9</v>
      </c>
      <c r="C4467">
        <v>2014</v>
      </c>
      <c r="D4467" t="s">
        <v>10</v>
      </c>
      <c r="E4467">
        <v>3</v>
      </c>
      <c r="F4467">
        <v>38</v>
      </c>
      <c r="G4467" t="s">
        <v>11</v>
      </c>
      <c r="H4467" t="s">
        <v>12</v>
      </c>
      <c r="I4467">
        <v>2</v>
      </c>
      <c r="J4467">
        <v>0</v>
      </c>
      <c r="K4467" t="str">
        <f>IF(employee[[#This Row],[LeaveOrNot]]=1, "Leave", "Active")</f>
        <v>Active</v>
      </c>
    </row>
    <row r="4468" spans="1:11" x14ac:dyDescent="0.25">
      <c r="A4468" t="str" cm="1">
        <f t="array" ref="A4468">"EMP" &amp; TEXT(ROW() - ROW(employee[#Headers]), "0000")</f>
        <v>EMP4467</v>
      </c>
      <c r="B4468" t="s">
        <v>9</v>
      </c>
      <c r="C4468">
        <v>2017</v>
      </c>
      <c r="D4468" t="s">
        <v>15</v>
      </c>
      <c r="E4468">
        <v>2</v>
      </c>
      <c r="F4468">
        <v>40</v>
      </c>
      <c r="G4468" t="s">
        <v>11</v>
      </c>
      <c r="H4468" t="s">
        <v>12</v>
      </c>
      <c r="I4468">
        <v>5</v>
      </c>
      <c r="J4468">
        <v>0</v>
      </c>
      <c r="K4468" t="str">
        <f>IF(employee[[#This Row],[LeaveOrNot]]=1, "Leave", "Active")</f>
        <v>Active</v>
      </c>
    </row>
    <row r="4469" spans="1:11" x14ac:dyDescent="0.25">
      <c r="A4469" t="str" cm="1">
        <f t="array" ref="A4469">"EMP" &amp; TEXT(ROW() - ROW(employee[#Headers]), "0000")</f>
        <v>EMP4468</v>
      </c>
      <c r="B4469" t="s">
        <v>9</v>
      </c>
      <c r="C4469">
        <v>2014</v>
      </c>
      <c r="D4469" t="s">
        <v>10</v>
      </c>
      <c r="E4469">
        <v>3</v>
      </c>
      <c r="F4469">
        <v>29</v>
      </c>
      <c r="G4469" t="s">
        <v>11</v>
      </c>
      <c r="H4469" t="s">
        <v>17</v>
      </c>
      <c r="I4469">
        <v>0</v>
      </c>
      <c r="J4469">
        <v>0</v>
      </c>
      <c r="K4469" t="str">
        <f>IF(employee[[#This Row],[LeaveOrNot]]=1, "Leave", "Active")</f>
        <v>Active</v>
      </c>
    </row>
    <row r="4470" spans="1:11" x14ac:dyDescent="0.25">
      <c r="A4470" t="str" cm="1">
        <f t="array" ref="A4470">"EMP" &amp; TEXT(ROW() - ROW(employee[#Headers]), "0000")</f>
        <v>EMP4469</v>
      </c>
      <c r="B4470" t="s">
        <v>9</v>
      </c>
      <c r="C4470">
        <v>2012</v>
      </c>
      <c r="D4470" t="s">
        <v>10</v>
      </c>
      <c r="E4470">
        <v>3</v>
      </c>
      <c r="F4470">
        <v>27</v>
      </c>
      <c r="G4470" t="s">
        <v>11</v>
      </c>
      <c r="H4470" t="s">
        <v>12</v>
      </c>
      <c r="I4470">
        <v>5</v>
      </c>
      <c r="J4470">
        <v>0</v>
      </c>
      <c r="K4470" t="str">
        <f>IF(employee[[#This Row],[LeaveOrNot]]=1, "Leave", "Active")</f>
        <v>Active</v>
      </c>
    </row>
    <row r="4471" spans="1:11" x14ac:dyDescent="0.25">
      <c r="A4471" t="str" cm="1">
        <f t="array" ref="A4471">"EMP" &amp; TEXT(ROW() - ROW(employee[#Headers]), "0000")</f>
        <v>EMP4470</v>
      </c>
      <c r="B4471" t="s">
        <v>9</v>
      </c>
      <c r="C4471">
        <v>2015</v>
      </c>
      <c r="D4471" t="s">
        <v>10</v>
      </c>
      <c r="E4471">
        <v>3</v>
      </c>
      <c r="F4471">
        <v>40</v>
      </c>
      <c r="G4471" t="s">
        <v>11</v>
      </c>
      <c r="H4471" t="s">
        <v>12</v>
      </c>
      <c r="I4471">
        <v>4</v>
      </c>
      <c r="J4471">
        <v>0</v>
      </c>
      <c r="K4471" t="str">
        <f>IF(employee[[#This Row],[LeaveOrNot]]=1, "Leave", "Active")</f>
        <v>Active</v>
      </c>
    </row>
    <row r="4472" spans="1:11" x14ac:dyDescent="0.25">
      <c r="A4472" t="str" cm="1">
        <f t="array" ref="A4472">"EMP" &amp; TEXT(ROW() - ROW(employee[#Headers]), "0000")</f>
        <v>EMP4471</v>
      </c>
      <c r="B4472" t="s">
        <v>16</v>
      </c>
      <c r="C4472">
        <v>2017</v>
      </c>
      <c r="D4472" t="s">
        <v>15</v>
      </c>
      <c r="E4472">
        <v>2</v>
      </c>
      <c r="F4472">
        <v>25</v>
      </c>
      <c r="G4472" t="s">
        <v>14</v>
      </c>
      <c r="H4472" t="s">
        <v>12</v>
      </c>
      <c r="I4472">
        <v>3</v>
      </c>
      <c r="J4472">
        <v>1</v>
      </c>
      <c r="K4472" t="str">
        <f>IF(employee[[#This Row],[LeaveOrNot]]=1, "Leave", "Active")</f>
        <v>Leave</v>
      </c>
    </row>
    <row r="4473" spans="1:11" x14ac:dyDescent="0.25">
      <c r="A4473" t="str" cm="1">
        <f t="array" ref="A4473">"EMP" &amp; TEXT(ROW() - ROW(employee[#Headers]), "0000")</f>
        <v>EMP4472</v>
      </c>
      <c r="B4473" t="s">
        <v>9</v>
      </c>
      <c r="C4473">
        <v>2016</v>
      </c>
      <c r="D4473" t="s">
        <v>13</v>
      </c>
      <c r="E4473">
        <v>2</v>
      </c>
      <c r="F4473">
        <v>39</v>
      </c>
      <c r="G4473" t="s">
        <v>14</v>
      </c>
      <c r="H4473" t="s">
        <v>12</v>
      </c>
      <c r="I4473">
        <v>3</v>
      </c>
      <c r="J4473">
        <v>1</v>
      </c>
      <c r="K4473" t="str">
        <f>IF(employee[[#This Row],[LeaveOrNot]]=1, "Leave", "Active")</f>
        <v>Leave</v>
      </c>
    </row>
    <row r="4474" spans="1:11" x14ac:dyDescent="0.25">
      <c r="A4474" t="str" cm="1">
        <f t="array" ref="A4474">"EMP" &amp; TEXT(ROW() - ROW(employee[#Headers]), "0000")</f>
        <v>EMP4473</v>
      </c>
      <c r="B4474" t="s">
        <v>9</v>
      </c>
      <c r="C4474">
        <v>2017</v>
      </c>
      <c r="D4474" t="s">
        <v>15</v>
      </c>
      <c r="E4474">
        <v>2</v>
      </c>
      <c r="F4474">
        <v>22</v>
      </c>
      <c r="G4474" t="s">
        <v>11</v>
      </c>
      <c r="H4474" t="s">
        <v>12</v>
      </c>
      <c r="I4474">
        <v>0</v>
      </c>
      <c r="J4474">
        <v>1</v>
      </c>
      <c r="K4474" t="str">
        <f>IF(employee[[#This Row],[LeaveOrNot]]=1, "Leave", "Active")</f>
        <v>Leave</v>
      </c>
    </row>
    <row r="4475" spans="1:11" x14ac:dyDescent="0.25">
      <c r="A4475" t="str" cm="1">
        <f t="array" ref="A4475">"EMP" &amp; TEXT(ROW() - ROW(employee[#Headers]), "0000")</f>
        <v>EMP4474</v>
      </c>
      <c r="B4475" t="s">
        <v>18</v>
      </c>
      <c r="C4475">
        <v>2015</v>
      </c>
      <c r="D4475" t="s">
        <v>13</v>
      </c>
      <c r="E4475">
        <v>2</v>
      </c>
      <c r="F4475">
        <v>35</v>
      </c>
      <c r="G4475" t="s">
        <v>14</v>
      </c>
      <c r="H4475" t="s">
        <v>12</v>
      </c>
      <c r="I4475">
        <v>0</v>
      </c>
      <c r="J4475">
        <v>0</v>
      </c>
      <c r="K4475" t="str">
        <f>IF(employee[[#This Row],[LeaveOrNot]]=1, "Leave", "Active")</f>
        <v>Active</v>
      </c>
    </row>
    <row r="4476" spans="1:11" x14ac:dyDescent="0.25">
      <c r="A4476" t="str" cm="1">
        <f t="array" ref="A4476">"EMP" &amp; TEXT(ROW() - ROW(employee[#Headers]), "0000")</f>
        <v>EMP4475</v>
      </c>
      <c r="B4476" t="s">
        <v>9</v>
      </c>
      <c r="C4476">
        <v>2012</v>
      </c>
      <c r="D4476" t="s">
        <v>10</v>
      </c>
      <c r="E4476">
        <v>3</v>
      </c>
      <c r="F4476">
        <v>25</v>
      </c>
      <c r="G4476" t="s">
        <v>11</v>
      </c>
      <c r="H4476" t="s">
        <v>12</v>
      </c>
      <c r="I4476">
        <v>3</v>
      </c>
      <c r="J4476">
        <v>0</v>
      </c>
      <c r="K4476" t="str">
        <f>IF(employee[[#This Row],[LeaveOrNot]]=1, "Leave", "Active")</f>
        <v>Active</v>
      </c>
    </row>
    <row r="4477" spans="1:11" x14ac:dyDescent="0.25">
      <c r="A4477" t="str" cm="1">
        <f t="array" ref="A4477">"EMP" &amp; TEXT(ROW() - ROW(employee[#Headers]), "0000")</f>
        <v>EMP4476</v>
      </c>
      <c r="B4477" t="s">
        <v>9</v>
      </c>
      <c r="C4477">
        <v>2014</v>
      </c>
      <c r="D4477" t="s">
        <v>15</v>
      </c>
      <c r="E4477">
        <v>2</v>
      </c>
      <c r="F4477">
        <v>25</v>
      </c>
      <c r="G4477" t="s">
        <v>14</v>
      </c>
      <c r="H4477" t="s">
        <v>12</v>
      </c>
      <c r="I4477">
        <v>3</v>
      </c>
      <c r="J4477">
        <v>1</v>
      </c>
      <c r="K4477" t="str">
        <f>IF(employee[[#This Row],[LeaveOrNot]]=1, "Leave", "Active")</f>
        <v>Leave</v>
      </c>
    </row>
    <row r="4478" spans="1:11" x14ac:dyDescent="0.25">
      <c r="A4478" t="str" cm="1">
        <f t="array" ref="A4478">"EMP" &amp; TEXT(ROW() - ROW(employee[#Headers]), "0000")</f>
        <v>EMP4477</v>
      </c>
      <c r="B4478" t="s">
        <v>9</v>
      </c>
      <c r="C4478">
        <v>2015</v>
      </c>
      <c r="D4478" t="s">
        <v>10</v>
      </c>
      <c r="E4478">
        <v>3</v>
      </c>
      <c r="F4478">
        <v>29</v>
      </c>
      <c r="G4478" t="s">
        <v>14</v>
      </c>
      <c r="H4478" t="s">
        <v>12</v>
      </c>
      <c r="I4478">
        <v>1</v>
      </c>
      <c r="J4478">
        <v>0</v>
      </c>
      <c r="K4478" t="str">
        <f>IF(employee[[#This Row],[LeaveOrNot]]=1, "Leave", "Active")</f>
        <v>Active</v>
      </c>
    </row>
    <row r="4479" spans="1:11" x14ac:dyDescent="0.25">
      <c r="A4479" t="str" cm="1">
        <f t="array" ref="A4479">"EMP" &amp; TEXT(ROW() - ROW(employee[#Headers]), "0000")</f>
        <v>EMP4478</v>
      </c>
      <c r="B4479" t="s">
        <v>16</v>
      </c>
      <c r="C4479">
        <v>2017</v>
      </c>
      <c r="D4479" t="s">
        <v>15</v>
      </c>
      <c r="E4479">
        <v>1</v>
      </c>
      <c r="F4479">
        <v>37</v>
      </c>
      <c r="G4479" t="s">
        <v>11</v>
      </c>
      <c r="H4479" t="s">
        <v>12</v>
      </c>
      <c r="I4479">
        <v>0</v>
      </c>
      <c r="J4479">
        <v>0</v>
      </c>
      <c r="K4479" t="str">
        <f>IF(employee[[#This Row],[LeaveOrNot]]=1, "Leave", "Active")</f>
        <v>Active</v>
      </c>
    </row>
    <row r="4480" spans="1:11" x14ac:dyDescent="0.25">
      <c r="A4480" t="str" cm="1">
        <f t="array" ref="A4480">"EMP" &amp; TEXT(ROW() - ROW(employee[#Headers]), "0000")</f>
        <v>EMP4479</v>
      </c>
      <c r="B4480" t="s">
        <v>9</v>
      </c>
      <c r="C4480">
        <v>2014</v>
      </c>
      <c r="D4480" t="s">
        <v>10</v>
      </c>
      <c r="E4480">
        <v>3</v>
      </c>
      <c r="F4480">
        <v>35</v>
      </c>
      <c r="G4480" t="s">
        <v>11</v>
      </c>
      <c r="H4480" t="s">
        <v>12</v>
      </c>
      <c r="I4480">
        <v>1</v>
      </c>
      <c r="J4480">
        <v>0</v>
      </c>
      <c r="K4480" t="str">
        <f>IF(employee[[#This Row],[LeaveOrNot]]=1, "Leave", "Active")</f>
        <v>Active</v>
      </c>
    </row>
    <row r="4481" spans="1:11" x14ac:dyDescent="0.25">
      <c r="A4481" t="str" cm="1">
        <f t="array" ref="A4481">"EMP" &amp; TEXT(ROW() - ROW(employee[#Headers]), "0000")</f>
        <v>EMP4480</v>
      </c>
      <c r="B4481" t="s">
        <v>9</v>
      </c>
      <c r="C4481">
        <v>2012</v>
      </c>
      <c r="D4481" t="s">
        <v>10</v>
      </c>
      <c r="E4481">
        <v>3</v>
      </c>
      <c r="F4481">
        <v>26</v>
      </c>
      <c r="G4481" t="s">
        <v>11</v>
      </c>
      <c r="H4481" t="s">
        <v>12</v>
      </c>
      <c r="I4481">
        <v>4</v>
      </c>
      <c r="J4481">
        <v>0</v>
      </c>
      <c r="K4481" t="str">
        <f>IF(employee[[#This Row],[LeaveOrNot]]=1, "Leave", "Active")</f>
        <v>Active</v>
      </c>
    </row>
    <row r="4482" spans="1:11" x14ac:dyDescent="0.25">
      <c r="A4482" t="str" cm="1">
        <f t="array" ref="A4482">"EMP" &amp; TEXT(ROW() - ROW(employee[#Headers]), "0000")</f>
        <v>EMP4481</v>
      </c>
      <c r="B4482" t="s">
        <v>16</v>
      </c>
      <c r="C4482">
        <v>2018</v>
      </c>
      <c r="D4482" t="s">
        <v>15</v>
      </c>
      <c r="E4482">
        <v>3</v>
      </c>
      <c r="F4482">
        <v>26</v>
      </c>
      <c r="G4482" t="s">
        <v>11</v>
      </c>
      <c r="H4482" t="s">
        <v>12</v>
      </c>
      <c r="I4482">
        <v>4</v>
      </c>
      <c r="J4482">
        <v>1</v>
      </c>
      <c r="K4482" t="str">
        <f>IF(employee[[#This Row],[LeaveOrNot]]=1, "Leave", "Active")</f>
        <v>Leave</v>
      </c>
    </row>
    <row r="4483" spans="1:11" x14ac:dyDescent="0.25">
      <c r="A4483" t="str" cm="1">
        <f t="array" ref="A4483">"EMP" &amp; TEXT(ROW() - ROW(employee[#Headers]), "0000")</f>
        <v>EMP4482</v>
      </c>
      <c r="B4483" t="s">
        <v>9</v>
      </c>
      <c r="C4483">
        <v>2013</v>
      </c>
      <c r="D4483" t="s">
        <v>10</v>
      </c>
      <c r="E4483">
        <v>3</v>
      </c>
      <c r="F4483">
        <v>24</v>
      </c>
      <c r="G4483" t="s">
        <v>11</v>
      </c>
      <c r="H4483" t="s">
        <v>12</v>
      </c>
      <c r="I4483">
        <v>2</v>
      </c>
      <c r="J4483">
        <v>0</v>
      </c>
      <c r="K4483" t="str">
        <f>IF(employee[[#This Row],[LeaveOrNot]]=1, "Leave", "Active")</f>
        <v>Active</v>
      </c>
    </row>
    <row r="4484" spans="1:11" x14ac:dyDescent="0.25">
      <c r="A4484" t="str" cm="1">
        <f t="array" ref="A4484">"EMP" &amp; TEXT(ROW() - ROW(employee[#Headers]), "0000")</f>
        <v>EMP4483</v>
      </c>
      <c r="B4484" t="s">
        <v>9</v>
      </c>
      <c r="C4484">
        <v>2014</v>
      </c>
      <c r="D4484" t="s">
        <v>10</v>
      </c>
      <c r="E4484">
        <v>3</v>
      </c>
      <c r="F4484">
        <v>31</v>
      </c>
      <c r="G4484" t="s">
        <v>11</v>
      </c>
      <c r="H4484" t="s">
        <v>12</v>
      </c>
      <c r="I4484">
        <v>0</v>
      </c>
      <c r="J4484">
        <v>0</v>
      </c>
      <c r="K4484" t="str">
        <f>IF(employee[[#This Row],[LeaveOrNot]]=1, "Leave", "Active")</f>
        <v>Active</v>
      </c>
    </row>
    <row r="4485" spans="1:11" x14ac:dyDescent="0.25">
      <c r="A4485" t="str" cm="1">
        <f t="array" ref="A4485">"EMP" &amp; TEXT(ROW() - ROW(employee[#Headers]), "0000")</f>
        <v>EMP4484</v>
      </c>
      <c r="B4485" t="s">
        <v>9</v>
      </c>
      <c r="C4485">
        <v>2014</v>
      </c>
      <c r="D4485" t="s">
        <v>10</v>
      </c>
      <c r="E4485">
        <v>3</v>
      </c>
      <c r="F4485">
        <v>34</v>
      </c>
      <c r="G4485" t="s">
        <v>11</v>
      </c>
      <c r="H4485" t="s">
        <v>12</v>
      </c>
      <c r="I4485">
        <v>5</v>
      </c>
      <c r="J4485">
        <v>0</v>
      </c>
      <c r="K4485" t="str">
        <f>IF(employee[[#This Row],[LeaveOrNot]]=1, "Leave", "Active")</f>
        <v>Active</v>
      </c>
    </row>
    <row r="4486" spans="1:11" x14ac:dyDescent="0.25">
      <c r="A4486" t="str" cm="1">
        <f t="array" ref="A4486">"EMP" &amp; TEXT(ROW() - ROW(employee[#Headers]), "0000")</f>
        <v>EMP4485</v>
      </c>
      <c r="B4486" t="s">
        <v>16</v>
      </c>
      <c r="C4486">
        <v>2018</v>
      </c>
      <c r="D4486" t="s">
        <v>15</v>
      </c>
      <c r="E4486">
        <v>3</v>
      </c>
      <c r="F4486">
        <v>27</v>
      </c>
      <c r="G4486" t="s">
        <v>14</v>
      </c>
      <c r="H4486" t="s">
        <v>17</v>
      </c>
      <c r="I4486">
        <v>5</v>
      </c>
      <c r="J4486">
        <v>1</v>
      </c>
      <c r="K4486" t="str">
        <f>IF(employee[[#This Row],[LeaveOrNot]]=1, "Leave", "Active")</f>
        <v>Leave</v>
      </c>
    </row>
    <row r="4487" spans="1:11" x14ac:dyDescent="0.25">
      <c r="A4487" t="str" cm="1">
        <f t="array" ref="A4487">"EMP" &amp; TEXT(ROW() - ROW(employee[#Headers]), "0000")</f>
        <v>EMP4486</v>
      </c>
      <c r="B4487" t="s">
        <v>9</v>
      </c>
      <c r="C4487">
        <v>2016</v>
      </c>
      <c r="D4487" t="s">
        <v>13</v>
      </c>
      <c r="E4487">
        <v>3</v>
      </c>
      <c r="F4487">
        <v>35</v>
      </c>
      <c r="G4487" t="s">
        <v>11</v>
      </c>
      <c r="H4487" t="s">
        <v>12</v>
      </c>
      <c r="I4487">
        <v>1</v>
      </c>
      <c r="J4487">
        <v>0</v>
      </c>
      <c r="K4487" t="str">
        <f>IF(employee[[#This Row],[LeaveOrNot]]=1, "Leave", "Active")</f>
        <v>Active</v>
      </c>
    </row>
    <row r="4488" spans="1:11" x14ac:dyDescent="0.25">
      <c r="A4488" t="str" cm="1">
        <f t="array" ref="A4488">"EMP" &amp; TEXT(ROW() - ROW(employee[#Headers]), "0000")</f>
        <v>EMP4487</v>
      </c>
      <c r="B4488" t="s">
        <v>9</v>
      </c>
      <c r="C4488">
        <v>2017</v>
      </c>
      <c r="D4488" t="s">
        <v>13</v>
      </c>
      <c r="E4488">
        <v>3</v>
      </c>
      <c r="F4488">
        <v>27</v>
      </c>
      <c r="G4488" t="s">
        <v>11</v>
      </c>
      <c r="H4488" t="s">
        <v>12</v>
      </c>
      <c r="I4488">
        <v>5</v>
      </c>
      <c r="J4488">
        <v>0</v>
      </c>
      <c r="K4488" t="str">
        <f>IF(employee[[#This Row],[LeaveOrNot]]=1, "Leave", "Active")</f>
        <v>Active</v>
      </c>
    </row>
    <row r="4489" spans="1:11" x14ac:dyDescent="0.25">
      <c r="A4489" t="str" cm="1">
        <f t="array" ref="A4489">"EMP" &amp; TEXT(ROW() - ROW(employee[#Headers]), "0000")</f>
        <v>EMP4488</v>
      </c>
      <c r="B4489" t="s">
        <v>16</v>
      </c>
      <c r="C4489">
        <v>2017</v>
      </c>
      <c r="D4489" t="s">
        <v>15</v>
      </c>
      <c r="E4489">
        <v>3</v>
      </c>
      <c r="F4489">
        <v>34</v>
      </c>
      <c r="G4489" t="s">
        <v>11</v>
      </c>
      <c r="H4489" t="s">
        <v>12</v>
      </c>
      <c r="I4489">
        <v>1</v>
      </c>
      <c r="J4489">
        <v>1</v>
      </c>
      <c r="K4489" t="str">
        <f>IF(employee[[#This Row],[LeaveOrNot]]=1, "Leave", "Active")</f>
        <v>Leave</v>
      </c>
    </row>
    <row r="4490" spans="1:11" x14ac:dyDescent="0.25">
      <c r="A4490" t="str" cm="1">
        <f t="array" ref="A4490">"EMP" &amp; TEXT(ROW() - ROW(employee[#Headers]), "0000")</f>
        <v>EMP4489</v>
      </c>
      <c r="B4490" t="s">
        <v>9</v>
      </c>
      <c r="C4490">
        <v>2018</v>
      </c>
      <c r="D4490" t="s">
        <v>10</v>
      </c>
      <c r="E4490">
        <v>3</v>
      </c>
      <c r="F4490">
        <v>40</v>
      </c>
      <c r="G4490" t="s">
        <v>14</v>
      </c>
      <c r="H4490" t="s">
        <v>12</v>
      </c>
      <c r="I4490">
        <v>4</v>
      </c>
      <c r="J4490">
        <v>1</v>
      </c>
      <c r="K4490" t="str">
        <f>IF(employee[[#This Row],[LeaveOrNot]]=1, "Leave", "Active")</f>
        <v>Leave</v>
      </c>
    </row>
    <row r="4491" spans="1:11" x14ac:dyDescent="0.25">
      <c r="A4491" t="str" cm="1">
        <f t="array" ref="A4491">"EMP" &amp; TEXT(ROW() - ROW(employee[#Headers]), "0000")</f>
        <v>EMP4490</v>
      </c>
      <c r="B4491" t="s">
        <v>9</v>
      </c>
      <c r="C4491">
        <v>2012</v>
      </c>
      <c r="D4491" t="s">
        <v>13</v>
      </c>
      <c r="E4491">
        <v>3</v>
      </c>
      <c r="F4491">
        <v>39</v>
      </c>
      <c r="G4491" t="s">
        <v>11</v>
      </c>
      <c r="H4491" t="s">
        <v>12</v>
      </c>
      <c r="I4491">
        <v>4</v>
      </c>
      <c r="J4491">
        <v>0</v>
      </c>
      <c r="K4491" t="str">
        <f>IF(employee[[#This Row],[LeaveOrNot]]=1, "Leave", "Active")</f>
        <v>Active</v>
      </c>
    </row>
    <row r="4492" spans="1:11" x14ac:dyDescent="0.25">
      <c r="A4492" t="str" cm="1">
        <f t="array" ref="A4492">"EMP" &amp; TEXT(ROW() - ROW(employee[#Headers]), "0000")</f>
        <v>EMP4491</v>
      </c>
      <c r="B4492" t="s">
        <v>9</v>
      </c>
      <c r="C4492">
        <v>2013</v>
      </c>
      <c r="D4492" t="s">
        <v>13</v>
      </c>
      <c r="E4492">
        <v>1</v>
      </c>
      <c r="F4492">
        <v>39</v>
      </c>
      <c r="G4492" t="s">
        <v>14</v>
      </c>
      <c r="H4492" t="s">
        <v>17</v>
      </c>
      <c r="I4492">
        <v>0</v>
      </c>
      <c r="J4492">
        <v>1</v>
      </c>
      <c r="K4492" t="str">
        <f>IF(employee[[#This Row],[LeaveOrNot]]=1, "Leave", "Active")</f>
        <v>Leave</v>
      </c>
    </row>
    <row r="4493" spans="1:11" x14ac:dyDescent="0.25">
      <c r="A4493" t="str" cm="1">
        <f t="array" ref="A4493">"EMP" &amp; TEXT(ROW() - ROW(employee[#Headers]), "0000")</f>
        <v>EMP4492</v>
      </c>
      <c r="B4493" t="s">
        <v>9</v>
      </c>
      <c r="C4493">
        <v>2015</v>
      </c>
      <c r="D4493" t="s">
        <v>10</v>
      </c>
      <c r="E4493">
        <v>3</v>
      </c>
      <c r="F4493">
        <v>22</v>
      </c>
      <c r="G4493" t="s">
        <v>11</v>
      </c>
      <c r="H4493" t="s">
        <v>12</v>
      </c>
      <c r="I4493">
        <v>0</v>
      </c>
      <c r="J4493">
        <v>1</v>
      </c>
      <c r="K4493" t="str">
        <f>IF(employee[[#This Row],[LeaveOrNot]]=1, "Leave", "Active")</f>
        <v>Leave</v>
      </c>
    </row>
    <row r="4494" spans="1:11" x14ac:dyDescent="0.25">
      <c r="A4494" t="str" cm="1">
        <f t="array" ref="A4494">"EMP" &amp; TEXT(ROW() - ROW(employee[#Headers]), "0000")</f>
        <v>EMP4493</v>
      </c>
      <c r="B4494" t="s">
        <v>16</v>
      </c>
      <c r="C4494">
        <v>2017</v>
      </c>
      <c r="D4494" t="s">
        <v>13</v>
      </c>
      <c r="E4494">
        <v>2</v>
      </c>
      <c r="F4494">
        <v>33</v>
      </c>
      <c r="G4494" t="s">
        <v>11</v>
      </c>
      <c r="H4494" t="s">
        <v>17</v>
      </c>
      <c r="I4494">
        <v>2</v>
      </c>
      <c r="J4494">
        <v>0</v>
      </c>
      <c r="K4494" t="str">
        <f>IF(employee[[#This Row],[LeaveOrNot]]=1, "Leave", "Active")</f>
        <v>Active</v>
      </c>
    </row>
    <row r="4495" spans="1:11" x14ac:dyDescent="0.25">
      <c r="A4495" t="str" cm="1">
        <f t="array" ref="A4495">"EMP" &amp; TEXT(ROW() - ROW(employee[#Headers]), "0000")</f>
        <v>EMP4494</v>
      </c>
      <c r="B4495" t="s">
        <v>9</v>
      </c>
      <c r="C4495">
        <v>2014</v>
      </c>
      <c r="D4495" t="s">
        <v>10</v>
      </c>
      <c r="E4495">
        <v>3</v>
      </c>
      <c r="F4495">
        <v>39</v>
      </c>
      <c r="G4495" t="s">
        <v>11</v>
      </c>
      <c r="H4495" t="s">
        <v>12</v>
      </c>
      <c r="I4495">
        <v>0</v>
      </c>
      <c r="J4495">
        <v>0</v>
      </c>
      <c r="K4495" t="str">
        <f>IF(employee[[#This Row],[LeaveOrNot]]=1, "Leave", "Active")</f>
        <v>Active</v>
      </c>
    </row>
    <row r="4496" spans="1:11" x14ac:dyDescent="0.25">
      <c r="A4496" t="str" cm="1">
        <f t="array" ref="A4496">"EMP" &amp; TEXT(ROW() - ROW(employee[#Headers]), "0000")</f>
        <v>EMP4495</v>
      </c>
      <c r="B4496" t="s">
        <v>9</v>
      </c>
      <c r="C4496">
        <v>2017</v>
      </c>
      <c r="D4496" t="s">
        <v>10</v>
      </c>
      <c r="E4496">
        <v>3</v>
      </c>
      <c r="F4496">
        <v>39</v>
      </c>
      <c r="G4496" t="s">
        <v>11</v>
      </c>
      <c r="H4496" t="s">
        <v>12</v>
      </c>
      <c r="I4496">
        <v>3</v>
      </c>
      <c r="J4496">
        <v>0</v>
      </c>
      <c r="K4496" t="str">
        <f>IF(employee[[#This Row],[LeaveOrNot]]=1, "Leave", "Active")</f>
        <v>Active</v>
      </c>
    </row>
    <row r="4497" spans="1:11" x14ac:dyDescent="0.25">
      <c r="A4497" t="str" cm="1">
        <f t="array" ref="A4497">"EMP" &amp; TEXT(ROW() - ROW(employee[#Headers]), "0000")</f>
        <v>EMP4496</v>
      </c>
      <c r="B4497" t="s">
        <v>9</v>
      </c>
      <c r="C4497">
        <v>2017</v>
      </c>
      <c r="D4497" t="s">
        <v>10</v>
      </c>
      <c r="E4497">
        <v>3</v>
      </c>
      <c r="F4497">
        <v>40</v>
      </c>
      <c r="G4497" t="s">
        <v>14</v>
      </c>
      <c r="H4497" t="s">
        <v>12</v>
      </c>
      <c r="I4497">
        <v>3</v>
      </c>
      <c r="J4497">
        <v>0</v>
      </c>
      <c r="K4497" t="str">
        <f>IF(employee[[#This Row],[LeaveOrNot]]=1, "Leave", "Active")</f>
        <v>Active</v>
      </c>
    </row>
    <row r="4498" spans="1:11" x14ac:dyDescent="0.25">
      <c r="A4498" t="str" cm="1">
        <f t="array" ref="A4498">"EMP" &amp; TEXT(ROW() - ROW(employee[#Headers]), "0000")</f>
        <v>EMP4497</v>
      </c>
      <c r="B4498" t="s">
        <v>9</v>
      </c>
      <c r="C4498">
        <v>2014</v>
      </c>
      <c r="D4498" t="s">
        <v>10</v>
      </c>
      <c r="E4498">
        <v>3</v>
      </c>
      <c r="F4498">
        <v>38</v>
      </c>
      <c r="G4498" t="s">
        <v>14</v>
      </c>
      <c r="H4498" t="s">
        <v>12</v>
      </c>
      <c r="I4498">
        <v>1</v>
      </c>
      <c r="J4498">
        <v>0</v>
      </c>
      <c r="K4498" t="str">
        <f>IF(employee[[#This Row],[LeaveOrNot]]=1, "Leave", "Active")</f>
        <v>Active</v>
      </c>
    </row>
    <row r="4499" spans="1:11" x14ac:dyDescent="0.25">
      <c r="A4499" t="str" cm="1">
        <f t="array" ref="A4499">"EMP" &amp; TEXT(ROW() - ROW(employee[#Headers]), "0000")</f>
        <v>EMP4498</v>
      </c>
      <c r="B4499" t="s">
        <v>9</v>
      </c>
      <c r="C4499">
        <v>2018</v>
      </c>
      <c r="D4499" t="s">
        <v>15</v>
      </c>
      <c r="E4499">
        <v>3</v>
      </c>
      <c r="F4499">
        <v>36</v>
      </c>
      <c r="G4499" t="s">
        <v>14</v>
      </c>
      <c r="H4499" t="s">
        <v>17</v>
      </c>
      <c r="I4499">
        <v>2</v>
      </c>
      <c r="J4499">
        <v>1</v>
      </c>
      <c r="K4499" t="str">
        <f>IF(employee[[#This Row],[LeaveOrNot]]=1, "Leave", "Active")</f>
        <v>Leave</v>
      </c>
    </row>
    <row r="4500" spans="1:11" x14ac:dyDescent="0.25">
      <c r="A4500" t="str" cm="1">
        <f t="array" ref="A4500">"EMP" &amp; TEXT(ROW() - ROW(employee[#Headers]), "0000")</f>
        <v>EMP4499</v>
      </c>
      <c r="B4500" t="s">
        <v>9</v>
      </c>
      <c r="C4500">
        <v>2013</v>
      </c>
      <c r="D4500" t="s">
        <v>13</v>
      </c>
      <c r="E4500">
        <v>2</v>
      </c>
      <c r="F4500">
        <v>37</v>
      </c>
      <c r="G4500" t="s">
        <v>11</v>
      </c>
      <c r="H4500" t="s">
        <v>17</v>
      </c>
      <c r="I4500">
        <v>5</v>
      </c>
      <c r="J4500">
        <v>0</v>
      </c>
      <c r="K4500" t="str">
        <f>IF(employee[[#This Row],[LeaveOrNot]]=1, "Leave", "Active")</f>
        <v>Active</v>
      </c>
    </row>
    <row r="4501" spans="1:11" x14ac:dyDescent="0.25">
      <c r="A4501" t="str" cm="1">
        <f t="array" ref="A4501">"EMP" &amp; TEXT(ROW() - ROW(employee[#Headers]), "0000")</f>
        <v>EMP4500</v>
      </c>
      <c r="B4501" t="s">
        <v>9</v>
      </c>
      <c r="C4501">
        <v>2017</v>
      </c>
      <c r="D4501" t="s">
        <v>13</v>
      </c>
      <c r="E4501">
        <v>2</v>
      </c>
      <c r="F4501">
        <v>33</v>
      </c>
      <c r="G4501" t="s">
        <v>14</v>
      </c>
      <c r="H4501" t="s">
        <v>12</v>
      </c>
      <c r="I4501">
        <v>2</v>
      </c>
      <c r="J4501">
        <v>1</v>
      </c>
      <c r="K4501" t="str">
        <f>IF(employee[[#This Row],[LeaveOrNot]]=1, "Leave", "Active")</f>
        <v>Leave</v>
      </c>
    </row>
    <row r="4502" spans="1:11" x14ac:dyDescent="0.25">
      <c r="A4502" t="str" cm="1">
        <f t="array" ref="A4502">"EMP" &amp; TEXT(ROW() - ROW(employee[#Headers]), "0000")</f>
        <v>EMP4501</v>
      </c>
      <c r="B4502" t="s">
        <v>9</v>
      </c>
      <c r="C4502">
        <v>2013</v>
      </c>
      <c r="D4502" t="s">
        <v>10</v>
      </c>
      <c r="E4502">
        <v>3</v>
      </c>
      <c r="F4502">
        <v>37</v>
      </c>
      <c r="G4502" t="s">
        <v>14</v>
      </c>
      <c r="H4502" t="s">
        <v>12</v>
      </c>
      <c r="I4502">
        <v>2</v>
      </c>
      <c r="J4502">
        <v>1</v>
      </c>
      <c r="K4502" t="str">
        <f>IF(employee[[#This Row],[LeaveOrNot]]=1, "Leave", "Active")</f>
        <v>Leave</v>
      </c>
    </row>
    <row r="4503" spans="1:11" x14ac:dyDescent="0.25">
      <c r="A4503" t="str" cm="1">
        <f t="array" ref="A4503">"EMP" &amp; TEXT(ROW() - ROW(employee[#Headers]), "0000")</f>
        <v>EMP4502</v>
      </c>
      <c r="B4503" t="s">
        <v>9</v>
      </c>
      <c r="C4503">
        <v>2013</v>
      </c>
      <c r="D4503" t="s">
        <v>13</v>
      </c>
      <c r="E4503">
        <v>3</v>
      </c>
      <c r="F4503">
        <v>34</v>
      </c>
      <c r="G4503" t="s">
        <v>11</v>
      </c>
      <c r="H4503" t="s">
        <v>12</v>
      </c>
      <c r="I4503">
        <v>5</v>
      </c>
      <c r="J4503">
        <v>0</v>
      </c>
      <c r="K4503" t="str">
        <f>IF(employee[[#This Row],[LeaveOrNot]]=1, "Leave", "Active")</f>
        <v>Active</v>
      </c>
    </row>
    <row r="4504" spans="1:11" x14ac:dyDescent="0.25">
      <c r="A4504" t="str" cm="1">
        <f t="array" ref="A4504">"EMP" &amp; TEXT(ROW() - ROW(employee[#Headers]), "0000")</f>
        <v>EMP4503</v>
      </c>
      <c r="B4504" t="s">
        <v>9</v>
      </c>
      <c r="C4504">
        <v>2015</v>
      </c>
      <c r="D4504" t="s">
        <v>10</v>
      </c>
      <c r="E4504">
        <v>3</v>
      </c>
      <c r="F4504">
        <v>28</v>
      </c>
      <c r="G4504" t="s">
        <v>11</v>
      </c>
      <c r="H4504" t="s">
        <v>12</v>
      </c>
      <c r="I4504">
        <v>2</v>
      </c>
      <c r="J4504">
        <v>0</v>
      </c>
      <c r="K4504" t="str">
        <f>IF(employee[[#This Row],[LeaveOrNot]]=1, "Leave", "Active")</f>
        <v>Active</v>
      </c>
    </row>
    <row r="4505" spans="1:11" x14ac:dyDescent="0.25">
      <c r="A4505" t="str" cm="1">
        <f t="array" ref="A4505">"EMP" &amp; TEXT(ROW() - ROW(employee[#Headers]), "0000")</f>
        <v>EMP4504</v>
      </c>
      <c r="B4505" t="s">
        <v>9</v>
      </c>
      <c r="C4505">
        <v>2018</v>
      </c>
      <c r="D4505" t="s">
        <v>10</v>
      </c>
      <c r="E4505">
        <v>3</v>
      </c>
      <c r="F4505">
        <v>31</v>
      </c>
      <c r="G4505" t="s">
        <v>11</v>
      </c>
      <c r="H4505" t="s">
        <v>17</v>
      </c>
      <c r="I4505">
        <v>0</v>
      </c>
      <c r="J4505">
        <v>1</v>
      </c>
      <c r="K4505" t="str">
        <f>IF(employee[[#This Row],[LeaveOrNot]]=1, "Leave", "Active")</f>
        <v>Leave</v>
      </c>
    </row>
    <row r="4506" spans="1:11" x14ac:dyDescent="0.25">
      <c r="A4506" t="str" cm="1">
        <f t="array" ref="A4506">"EMP" &amp; TEXT(ROW() - ROW(employee[#Headers]), "0000")</f>
        <v>EMP4505</v>
      </c>
      <c r="B4506" t="s">
        <v>16</v>
      </c>
      <c r="C4506">
        <v>2012</v>
      </c>
      <c r="D4506" t="s">
        <v>15</v>
      </c>
      <c r="E4506">
        <v>3</v>
      </c>
      <c r="F4506">
        <v>37</v>
      </c>
      <c r="G4506" t="s">
        <v>11</v>
      </c>
      <c r="H4506" t="s">
        <v>12</v>
      </c>
      <c r="I4506">
        <v>4</v>
      </c>
      <c r="J4506">
        <v>0</v>
      </c>
      <c r="K4506" t="str">
        <f>IF(employee[[#This Row],[LeaveOrNot]]=1, "Leave", "Active")</f>
        <v>Active</v>
      </c>
    </row>
    <row r="4507" spans="1:11" x14ac:dyDescent="0.25">
      <c r="A4507" t="str" cm="1">
        <f t="array" ref="A4507">"EMP" &amp; TEXT(ROW() - ROW(employee[#Headers]), "0000")</f>
        <v>EMP4506</v>
      </c>
      <c r="B4507" t="s">
        <v>9</v>
      </c>
      <c r="C4507">
        <v>2018</v>
      </c>
      <c r="D4507" t="s">
        <v>13</v>
      </c>
      <c r="E4507">
        <v>3</v>
      </c>
      <c r="F4507">
        <v>26</v>
      </c>
      <c r="G4507" t="s">
        <v>11</v>
      </c>
      <c r="H4507" t="s">
        <v>12</v>
      </c>
      <c r="I4507">
        <v>4</v>
      </c>
      <c r="J4507">
        <v>1</v>
      </c>
      <c r="K4507" t="str">
        <f>IF(employee[[#This Row],[LeaveOrNot]]=1, "Leave", "Active")</f>
        <v>Leave</v>
      </c>
    </row>
    <row r="4508" spans="1:11" x14ac:dyDescent="0.25">
      <c r="A4508" t="str" cm="1">
        <f t="array" ref="A4508">"EMP" &amp; TEXT(ROW() - ROW(employee[#Headers]), "0000")</f>
        <v>EMP4507</v>
      </c>
      <c r="B4508" t="s">
        <v>16</v>
      </c>
      <c r="C4508">
        <v>2014</v>
      </c>
      <c r="D4508" t="s">
        <v>15</v>
      </c>
      <c r="E4508">
        <v>3</v>
      </c>
      <c r="F4508">
        <v>34</v>
      </c>
      <c r="G4508" t="s">
        <v>14</v>
      </c>
      <c r="H4508" t="s">
        <v>12</v>
      </c>
      <c r="I4508">
        <v>1</v>
      </c>
      <c r="J4508">
        <v>1</v>
      </c>
      <c r="K4508" t="str">
        <f>IF(employee[[#This Row],[LeaveOrNot]]=1, "Leave", "Active")</f>
        <v>Leave</v>
      </c>
    </row>
    <row r="4509" spans="1:11" x14ac:dyDescent="0.25">
      <c r="A4509" t="str" cm="1">
        <f t="array" ref="A4509">"EMP" &amp; TEXT(ROW() - ROW(employee[#Headers]), "0000")</f>
        <v>EMP4508</v>
      </c>
      <c r="B4509" t="s">
        <v>9</v>
      </c>
      <c r="C4509">
        <v>2015</v>
      </c>
      <c r="D4509" t="s">
        <v>13</v>
      </c>
      <c r="E4509">
        <v>3</v>
      </c>
      <c r="F4509">
        <v>39</v>
      </c>
      <c r="G4509" t="s">
        <v>11</v>
      </c>
      <c r="H4509" t="s">
        <v>12</v>
      </c>
      <c r="I4509">
        <v>1</v>
      </c>
      <c r="J4509">
        <v>0</v>
      </c>
      <c r="K4509" t="str">
        <f>IF(employee[[#This Row],[LeaveOrNot]]=1, "Leave", "Active")</f>
        <v>Active</v>
      </c>
    </row>
    <row r="4510" spans="1:11" x14ac:dyDescent="0.25">
      <c r="A4510" t="str" cm="1">
        <f t="array" ref="A4510">"EMP" &amp; TEXT(ROW() - ROW(employee[#Headers]), "0000")</f>
        <v>EMP4509</v>
      </c>
      <c r="B4510" t="s">
        <v>9</v>
      </c>
      <c r="C4510">
        <v>2017</v>
      </c>
      <c r="D4510" t="s">
        <v>13</v>
      </c>
      <c r="E4510">
        <v>2</v>
      </c>
      <c r="F4510">
        <v>23</v>
      </c>
      <c r="G4510" t="s">
        <v>14</v>
      </c>
      <c r="H4510" t="s">
        <v>12</v>
      </c>
      <c r="I4510">
        <v>1</v>
      </c>
      <c r="J4510">
        <v>1</v>
      </c>
      <c r="K4510" t="str">
        <f>IF(employee[[#This Row],[LeaveOrNot]]=1, "Leave", "Active")</f>
        <v>Leave</v>
      </c>
    </row>
    <row r="4511" spans="1:11" x14ac:dyDescent="0.25">
      <c r="A4511" t="str" cm="1">
        <f t="array" ref="A4511">"EMP" &amp; TEXT(ROW() - ROW(employee[#Headers]), "0000")</f>
        <v>EMP4510</v>
      </c>
      <c r="B4511" t="s">
        <v>9</v>
      </c>
      <c r="C4511">
        <v>2013</v>
      </c>
      <c r="D4511" t="s">
        <v>10</v>
      </c>
      <c r="E4511">
        <v>3</v>
      </c>
      <c r="F4511">
        <v>35</v>
      </c>
      <c r="G4511" t="s">
        <v>14</v>
      </c>
      <c r="H4511" t="s">
        <v>12</v>
      </c>
      <c r="I4511">
        <v>4</v>
      </c>
      <c r="J4511">
        <v>0</v>
      </c>
      <c r="K4511" t="str">
        <f>IF(employee[[#This Row],[LeaveOrNot]]=1, "Leave", "Active")</f>
        <v>Active</v>
      </c>
    </row>
    <row r="4512" spans="1:11" x14ac:dyDescent="0.25">
      <c r="A4512" t="str" cm="1">
        <f t="array" ref="A4512">"EMP" &amp; TEXT(ROW() - ROW(employee[#Headers]), "0000")</f>
        <v>EMP4511</v>
      </c>
      <c r="B4512" t="s">
        <v>9</v>
      </c>
      <c r="C4512">
        <v>2015</v>
      </c>
      <c r="D4512" t="s">
        <v>13</v>
      </c>
      <c r="E4512">
        <v>3</v>
      </c>
      <c r="F4512">
        <v>25</v>
      </c>
      <c r="G4512" t="s">
        <v>11</v>
      </c>
      <c r="H4512" t="s">
        <v>12</v>
      </c>
      <c r="I4512">
        <v>3</v>
      </c>
      <c r="J4512">
        <v>0</v>
      </c>
      <c r="K4512" t="str">
        <f>IF(employee[[#This Row],[LeaveOrNot]]=1, "Leave", "Active")</f>
        <v>Active</v>
      </c>
    </row>
    <row r="4513" spans="1:11" x14ac:dyDescent="0.25">
      <c r="A4513" t="str" cm="1">
        <f t="array" ref="A4513">"EMP" &amp; TEXT(ROW() - ROW(employee[#Headers]), "0000")</f>
        <v>EMP4512</v>
      </c>
      <c r="B4513" t="s">
        <v>9</v>
      </c>
      <c r="C4513">
        <v>2013</v>
      </c>
      <c r="D4513" t="s">
        <v>13</v>
      </c>
      <c r="E4513">
        <v>2</v>
      </c>
      <c r="F4513">
        <v>38</v>
      </c>
      <c r="G4513" t="s">
        <v>11</v>
      </c>
      <c r="H4513" t="s">
        <v>12</v>
      </c>
      <c r="I4513">
        <v>0</v>
      </c>
      <c r="J4513">
        <v>1</v>
      </c>
      <c r="K4513" t="str">
        <f>IF(employee[[#This Row],[LeaveOrNot]]=1, "Leave", "Active")</f>
        <v>Leave</v>
      </c>
    </row>
    <row r="4514" spans="1:11" x14ac:dyDescent="0.25">
      <c r="A4514" t="str" cm="1">
        <f t="array" ref="A4514">"EMP" &amp; TEXT(ROW() - ROW(employee[#Headers]), "0000")</f>
        <v>EMP4513</v>
      </c>
      <c r="B4514" t="s">
        <v>16</v>
      </c>
      <c r="C4514">
        <v>2017</v>
      </c>
      <c r="D4514" t="s">
        <v>15</v>
      </c>
      <c r="E4514">
        <v>1</v>
      </c>
      <c r="F4514">
        <v>23</v>
      </c>
      <c r="G4514" t="s">
        <v>11</v>
      </c>
      <c r="H4514" t="s">
        <v>12</v>
      </c>
      <c r="I4514">
        <v>1</v>
      </c>
      <c r="J4514">
        <v>0</v>
      </c>
      <c r="K4514" t="str">
        <f>IF(employee[[#This Row],[LeaveOrNot]]=1, "Leave", "Active")</f>
        <v>Active</v>
      </c>
    </row>
    <row r="4515" spans="1:11" x14ac:dyDescent="0.25">
      <c r="A4515" t="str" cm="1">
        <f t="array" ref="A4515">"EMP" &amp; TEXT(ROW() - ROW(employee[#Headers]), "0000")</f>
        <v>EMP4514</v>
      </c>
      <c r="B4515" t="s">
        <v>16</v>
      </c>
      <c r="C4515">
        <v>2017</v>
      </c>
      <c r="D4515" t="s">
        <v>15</v>
      </c>
      <c r="E4515">
        <v>3</v>
      </c>
      <c r="F4515">
        <v>26</v>
      </c>
      <c r="G4515" t="s">
        <v>11</v>
      </c>
      <c r="H4515" t="s">
        <v>12</v>
      </c>
      <c r="I4515">
        <v>4</v>
      </c>
      <c r="J4515">
        <v>1</v>
      </c>
      <c r="K4515" t="str">
        <f>IF(employee[[#This Row],[LeaveOrNot]]=1, "Leave", "Active")</f>
        <v>Leave</v>
      </c>
    </row>
    <row r="4516" spans="1:11" x14ac:dyDescent="0.25">
      <c r="A4516" t="str" cm="1">
        <f t="array" ref="A4516">"EMP" &amp; TEXT(ROW() - ROW(employee[#Headers]), "0000")</f>
        <v>EMP4515</v>
      </c>
      <c r="B4516" t="s">
        <v>16</v>
      </c>
      <c r="C4516">
        <v>2018</v>
      </c>
      <c r="D4516" t="s">
        <v>15</v>
      </c>
      <c r="E4516">
        <v>3</v>
      </c>
      <c r="F4516">
        <v>33</v>
      </c>
      <c r="G4516" t="s">
        <v>14</v>
      </c>
      <c r="H4516" t="s">
        <v>12</v>
      </c>
      <c r="I4516">
        <v>2</v>
      </c>
      <c r="J4516">
        <v>1</v>
      </c>
      <c r="K4516" t="str">
        <f>IF(employee[[#This Row],[LeaveOrNot]]=1, "Leave", "Active")</f>
        <v>Leave</v>
      </c>
    </row>
    <row r="4517" spans="1:11" x14ac:dyDescent="0.25">
      <c r="A4517" t="str" cm="1">
        <f t="array" ref="A4517">"EMP" &amp; TEXT(ROW() - ROW(employee[#Headers]), "0000")</f>
        <v>EMP4516</v>
      </c>
      <c r="B4517" t="s">
        <v>9</v>
      </c>
      <c r="C4517">
        <v>2015</v>
      </c>
      <c r="D4517" t="s">
        <v>13</v>
      </c>
      <c r="E4517">
        <v>2</v>
      </c>
      <c r="F4517">
        <v>37</v>
      </c>
      <c r="G4517" t="s">
        <v>14</v>
      </c>
      <c r="H4517" t="s">
        <v>12</v>
      </c>
      <c r="I4517">
        <v>4</v>
      </c>
      <c r="J4517">
        <v>1</v>
      </c>
      <c r="K4517" t="str">
        <f>IF(employee[[#This Row],[LeaveOrNot]]=1, "Leave", "Active")</f>
        <v>Leave</v>
      </c>
    </row>
    <row r="4518" spans="1:11" x14ac:dyDescent="0.25">
      <c r="A4518" t="str" cm="1">
        <f t="array" ref="A4518">"EMP" &amp; TEXT(ROW() - ROW(employee[#Headers]), "0000")</f>
        <v>EMP4517</v>
      </c>
      <c r="B4518" t="s">
        <v>9</v>
      </c>
      <c r="C4518">
        <v>2013</v>
      </c>
      <c r="D4518" t="s">
        <v>10</v>
      </c>
      <c r="E4518">
        <v>3</v>
      </c>
      <c r="F4518">
        <v>35</v>
      </c>
      <c r="G4518" t="s">
        <v>11</v>
      </c>
      <c r="H4518" t="s">
        <v>12</v>
      </c>
      <c r="I4518">
        <v>5</v>
      </c>
      <c r="J4518">
        <v>0</v>
      </c>
      <c r="K4518" t="str">
        <f>IF(employee[[#This Row],[LeaveOrNot]]=1, "Leave", "Active")</f>
        <v>Active</v>
      </c>
    </row>
    <row r="4519" spans="1:11" x14ac:dyDescent="0.25">
      <c r="A4519" t="str" cm="1">
        <f t="array" ref="A4519">"EMP" &amp; TEXT(ROW() - ROW(employee[#Headers]), "0000")</f>
        <v>EMP4518</v>
      </c>
      <c r="B4519" t="s">
        <v>9</v>
      </c>
      <c r="C4519">
        <v>2013</v>
      </c>
      <c r="D4519" t="s">
        <v>10</v>
      </c>
      <c r="E4519">
        <v>3</v>
      </c>
      <c r="F4519">
        <v>23</v>
      </c>
      <c r="G4519" t="s">
        <v>14</v>
      </c>
      <c r="H4519" t="s">
        <v>17</v>
      </c>
      <c r="I4519">
        <v>1</v>
      </c>
      <c r="J4519">
        <v>0</v>
      </c>
      <c r="K4519" t="str">
        <f>IF(employee[[#This Row],[LeaveOrNot]]=1, "Leave", "Active")</f>
        <v>Active</v>
      </c>
    </row>
    <row r="4520" spans="1:11" x14ac:dyDescent="0.25">
      <c r="A4520" t="str" cm="1">
        <f t="array" ref="A4520">"EMP" &amp; TEXT(ROW() - ROW(employee[#Headers]), "0000")</f>
        <v>EMP4519</v>
      </c>
      <c r="B4520" t="s">
        <v>9</v>
      </c>
      <c r="C4520">
        <v>2013</v>
      </c>
      <c r="D4520" t="s">
        <v>13</v>
      </c>
      <c r="E4520">
        <v>3</v>
      </c>
      <c r="F4520">
        <v>31</v>
      </c>
      <c r="G4520" t="s">
        <v>11</v>
      </c>
      <c r="H4520" t="s">
        <v>12</v>
      </c>
      <c r="I4520">
        <v>2</v>
      </c>
      <c r="J4520">
        <v>0</v>
      </c>
      <c r="K4520" t="str">
        <f>IF(employee[[#This Row],[LeaveOrNot]]=1, "Leave", "Active")</f>
        <v>Active</v>
      </c>
    </row>
    <row r="4521" spans="1:11" x14ac:dyDescent="0.25">
      <c r="A4521" t="str" cm="1">
        <f t="array" ref="A4521">"EMP" &amp; TEXT(ROW() - ROW(employee[#Headers]), "0000")</f>
        <v>EMP4520</v>
      </c>
      <c r="B4521" t="s">
        <v>9</v>
      </c>
      <c r="C4521">
        <v>2017</v>
      </c>
      <c r="D4521" t="s">
        <v>10</v>
      </c>
      <c r="E4521">
        <v>3</v>
      </c>
      <c r="F4521">
        <v>24</v>
      </c>
      <c r="G4521" t="s">
        <v>11</v>
      </c>
      <c r="H4521" t="s">
        <v>17</v>
      </c>
      <c r="I4521">
        <v>2</v>
      </c>
      <c r="J4521">
        <v>0</v>
      </c>
      <c r="K4521" t="str">
        <f>IF(employee[[#This Row],[LeaveOrNot]]=1, "Leave", "Active")</f>
        <v>Active</v>
      </c>
    </row>
    <row r="4522" spans="1:11" x14ac:dyDescent="0.25">
      <c r="A4522" t="str" cm="1">
        <f t="array" ref="A4522">"EMP" &amp; TEXT(ROW() - ROW(employee[#Headers]), "0000")</f>
        <v>EMP4521</v>
      </c>
      <c r="B4522" t="s">
        <v>9</v>
      </c>
      <c r="C4522">
        <v>2015</v>
      </c>
      <c r="D4522" t="s">
        <v>10</v>
      </c>
      <c r="E4522">
        <v>3</v>
      </c>
      <c r="F4522">
        <v>28</v>
      </c>
      <c r="G4522" t="s">
        <v>11</v>
      </c>
      <c r="H4522" t="s">
        <v>12</v>
      </c>
      <c r="I4522">
        <v>3</v>
      </c>
      <c r="J4522">
        <v>0</v>
      </c>
      <c r="K4522" t="str">
        <f>IF(employee[[#This Row],[LeaveOrNot]]=1, "Leave", "Active")</f>
        <v>Active</v>
      </c>
    </row>
    <row r="4523" spans="1:11" x14ac:dyDescent="0.25">
      <c r="A4523" t="str" cm="1">
        <f t="array" ref="A4523">"EMP" &amp; TEXT(ROW() - ROW(employee[#Headers]), "0000")</f>
        <v>EMP4522</v>
      </c>
      <c r="B4523" t="s">
        <v>9</v>
      </c>
      <c r="C4523">
        <v>2013</v>
      </c>
      <c r="D4523" t="s">
        <v>13</v>
      </c>
      <c r="E4523">
        <v>2</v>
      </c>
      <c r="F4523">
        <v>37</v>
      </c>
      <c r="G4523" t="s">
        <v>14</v>
      </c>
      <c r="H4523" t="s">
        <v>12</v>
      </c>
      <c r="I4523">
        <v>0</v>
      </c>
      <c r="J4523">
        <v>1</v>
      </c>
      <c r="K4523" t="str">
        <f>IF(employee[[#This Row],[LeaveOrNot]]=1, "Leave", "Active")</f>
        <v>Leave</v>
      </c>
    </row>
    <row r="4524" spans="1:11" x14ac:dyDescent="0.25">
      <c r="A4524" t="str" cm="1">
        <f t="array" ref="A4524">"EMP" &amp; TEXT(ROW() - ROW(employee[#Headers]), "0000")</f>
        <v>EMP4523</v>
      </c>
      <c r="B4524" t="s">
        <v>9</v>
      </c>
      <c r="C4524">
        <v>2012</v>
      </c>
      <c r="D4524" t="s">
        <v>10</v>
      </c>
      <c r="E4524">
        <v>3</v>
      </c>
      <c r="F4524">
        <v>36</v>
      </c>
      <c r="G4524" t="s">
        <v>14</v>
      </c>
      <c r="H4524" t="s">
        <v>12</v>
      </c>
      <c r="I4524">
        <v>1</v>
      </c>
      <c r="J4524">
        <v>0</v>
      </c>
      <c r="K4524" t="str">
        <f>IF(employee[[#This Row],[LeaveOrNot]]=1, "Leave", "Active")</f>
        <v>Active</v>
      </c>
    </row>
    <row r="4525" spans="1:11" x14ac:dyDescent="0.25">
      <c r="A4525" t="str" cm="1">
        <f t="array" ref="A4525">"EMP" &amp; TEXT(ROW() - ROW(employee[#Headers]), "0000")</f>
        <v>EMP4524</v>
      </c>
      <c r="B4525" t="s">
        <v>9</v>
      </c>
      <c r="C4525">
        <v>2015</v>
      </c>
      <c r="D4525" t="s">
        <v>10</v>
      </c>
      <c r="E4525">
        <v>3</v>
      </c>
      <c r="F4525">
        <v>28</v>
      </c>
      <c r="G4525" t="s">
        <v>11</v>
      </c>
      <c r="H4525" t="s">
        <v>12</v>
      </c>
      <c r="I4525">
        <v>1</v>
      </c>
      <c r="J4525">
        <v>1</v>
      </c>
      <c r="K4525" t="str">
        <f>IF(employee[[#This Row],[LeaveOrNot]]=1, "Leave", "Active")</f>
        <v>Leave</v>
      </c>
    </row>
    <row r="4526" spans="1:11" x14ac:dyDescent="0.25">
      <c r="A4526" t="str" cm="1">
        <f t="array" ref="A4526">"EMP" &amp; TEXT(ROW() - ROW(employee[#Headers]), "0000")</f>
        <v>EMP4525</v>
      </c>
      <c r="B4526" t="s">
        <v>9</v>
      </c>
      <c r="C4526">
        <v>2017</v>
      </c>
      <c r="D4526" t="s">
        <v>15</v>
      </c>
      <c r="E4526">
        <v>2</v>
      </c>
      <c r="F4526">
        <v>30</v>
      </c>
      <c r="G4526" t="s">
        <v>11</v>
      </c>
      <c r="H4526" t="s">
        <v>12</v>
      </c>
      <c r="I4526">
        <v>5</v>
      </c>
      <c r="J4526">
        <v>0</v>
      </c>
      <c r="K4526" t="str">
        <f>IF(employee[[#This Row],[LeaveOrNot]]=1, "Leave", "Active")</f>
        <v>Active</v>
      </c>
    </row>
    <row r="4527" spans="1:11" x14ac:dyDescent="0.25">
      <c r="A4527" t="str" cm="1">
        <f t="array" ref="A4527">"EMP" &amp; TEXT(ROW() - ROW(employee[#Headers]), "0000")</f>
        <v>EMP4526</v>
      </c>
      <c r="B4527" t="s">
        <v>9</v>
      </c>
      <c r="C4527">
        <v>2014</v>
      </c>
      <c r="D4527" t="s">
        <v>10</v>
      </c>
      <c r="E4527">
        <v>3</v>
      </c>
      <c r="F4527">
        <v>26</v>
      </c>
      <c r="G4527" t="s">
        <v>11</v>
      </c>
      <c r="H4527" t="s">
        <v>12</v>
      </c>
      <c r="I4527">
        <v>4</v>
      </c>
      <c r="J4527">
        <v>0</v>
      </c>
      <c r="K4527" t="str">
        <f>IF(employee[[#This Row],[LeaveOrNot]]=1, "Leave", "Active")</f>
        <v>Active</v>
      </c>
    </row>
    <row r="4528" spans="1:11" x14ac:dyDescent="0.25">
      <c r="A4528" t="str" cm="1">
        <f t="array" ref="A4528">"EMP" &amp; TEXT(ROW() - ROW(employee[#Headers]), "0000")</f>
        <v>EMP4527</v>
      </c>
      <c r="B4528" t="s">
        <v>16</v>
      </c>
      <c r="C4528">
        <v>2015</v>
      </c>
      <c r="D4528" t="s">
        <v>13</v>
      </c>
      <c r="E4528">
        <v>2</v>
      </c>
      <c r="F4528">
        <v>29</v>
      </c>
      <c r="G4528" t="s">
        <v>14</v>
      </c>
      <c r="H4528" t="s">
        <v>12</v>
      </c>
      <c r="I4528">
        <v>1</v>
      </c>
      <c r="J4528">
        <v>0</v>
      </c>
      <c r="K4528" t="str">
        <f>IF(employee[[#This Row],[LeaveOrNot]]=1, "Leave", "Active")</f>
        <v>Active</v>
      </c>
    </row>
    <row r="4529" spans="1:11" x14ac:dyDescent="0.25">
      <c r="A4529" t="str" cm="1">
        <f t="array" ref="A4529">"EMP" &amp; TEXT(ROW() - ROW(employee[#Headers]), "0000")</f>
        <v>EMP4528</v>
      </c>
      <c r="B4529" t="s">
        <v>16</v>
      </c>
      <c r="C4529">
        <v>2018</v>
      </c>
      <c r="D4529" t="s">
        <v>15</v>
      </c>
      <c r="E4529">
        <v>3</v>
      </c>
      <c r="F4529">
        <v>39</v>
      </c>
      <c r="G4529" t="s">
        <v>14</v>
      </c>
      <c r="H4529" t="s">
        <v>12</v>
      </c>
      <c r="I4529">
        <v>2</v>
      </c>
      <c r="J4529">
        <v>1</v>
      </c>
      <c r="K4529" t="str">
        <f>IF(employee[[#This Row],[LeaveOrNot]]=1, "Leave", "Active")</f>
        <v>Leave</v>
      </c>
    </row>
    <row r="4530" spans="1:11" x14ac:dyDescent="0.25">
      <c r="A4530" t="str" cm="1">
        <f t="array" ref="A4530">"EMP" &amp; TEXT(ROW() - ROW(employee[#Headers]), "0000")</f>
        <v>EMP4529</v>
      </c>
      <c r="B4530" t="s">
        <v>9</v>
      </c>
      <c r="C4530">
        <v>2013</v>
      </c>
      <c r="D4530" t="s">
        <v>13</v>
      </c>
      <c r="E4530">
        <v>2</v>
      </c>
      <c r="F4530">
        <v>36</v>
      </c>
      <c r="G4530" t="s">
        <v>11</v>
      </c>
      <c r="H4530" t="s">
        <v>12</v>
      </c>
      <c r="I4530">
        <v>4</v>
      </c>
      <c r="J4530">
        <v>0</v>
      </c>
      <c r="K4530" t="str">
        <f>IF(employee[[#This Row],[LeaveOrNot]]=1, "Leave", "Active")</f>
        <v>Active</v>
      </c>
    </row>
    <row r="4531" spans="1:11" x14ac:dyDescent="0.25">
      <c r="A4531" t="str" cm="1">
        <f t="array" ref="A4531">"EMP" &amp; TEXT(ROW() - ROW(employee[#Headers]), "0000")</f>
        <v>EMP4530</v>
      </c>
      <c r="B4531" t="s">
        <v>9</v>
      </c>
      <c r="C4531">
        <v>2015</v>
      </c>
      <c r="D4531" t="s">
        <v>13</v>
      </c>
      <c r="E4531">
        <v>3</v>
      </c>
      <c r="F4531">
        <v>36</v>
      </c>
      <c r="G4531" t="s">
        <v>11</v>
      </c>
      <c r="H4531" t="s">
        <v>12</v>
      </c>
      <c r="I4531">
        <v>3</v>
      </c>
      <c r="J4531">
        <v>0</v>
      </c>
      <c r="K4531" t="str">
        <f>IF(employee[[#This Row],[LeaveOrNot]]=1, "Leave", "Active")</f>
        <v>Active</v>
      </c>
    </row>
    <row r="4532" spans="1:11" x14ac:dyDescent="0.25">
      <c r="A4532" t="str" cm="1">
        <f t="array" ref="A4532">"EMP" &amp; TEXT(ROW() - ROW(employee[#Headers]), "0000")</f>
        <v>EMP4531</v>
      </c>
      <c r="B4532" t="s">
        <v>9</v>
      </c>
      <c r="C4532">
        <v>2012</v>
      </c>
      <c r="D4532" t="s">
        <v>10</v>
      </c>
      <c r="E4532">
        <v>3</v>
      </c>
      <c r="F4532">
        <v>22</v>
      </c>
      <c r="G4532" t="s">
        <v>11</v>
      </c>
      <c r="H4532" t="s">
        <v>12</v>
      </c>
      <c r="I4532">
        <v>0</v>
      </c>
      <c r="J4532">
        <v>1</v>
      </c>
      <c r="K4532" t="str">
        <f>IF(employee[[#This Row],[LeaveOrNot]]=1, "Leave", "Active")</f>
        <v>Leave</v>
      </c>
    </row>
    <row r="4533" spans="1:11" x14ac:dyDescent="0.25">
      <c r="A4533" t="str" cm="1">
        <f t="array" ref="A4533">"EMP" &amp; TEXT(ROW() - ROW(employee[#Headers]), "0000")</f>
        <v>EMP4532</v>
      </c>
      <c r="B4533" t="s">
        <v>16</v>
      </c>
      <c r="C4533">
        <v>2017</v>
      </c>
      <c r="D4533" t="s">
        <v>15</v>
      </c>
      <c r="E4533">
        <v>3</v>
      </c>
      <c r="F4533">
        <v>31</v>
      </c>
      <c r="G4533" t="s">
        <v>11</v>
      </c>
      <c r="H4533" t="s">
        <v>12</v>
      </c>
      <c r="I4533">
        <v>2</v>
      </c>
      <c r="J4533">
        <v>0</v>
      </c>
      <c r="K4533" t="str">
        <f>IF(employee[[#This Row],[LeaveOrNot]]=1, "Leave", "Active")</f>
        <v>Active</v>
      </c>
    </row>
    <row r="4534" spans="1:11" x14ac:dyDescent="0.25">
      <c r="A4534" t="str" cm="1">
        <f t="array" ref="A4534">"EMP" &amp; TEXT(ROW() - ROW(employee[#Headers]), "0000")</f>
        <v>EMP4533</v>
      </c>
      <c r="B4534" t="s">
        <v>18</v>
      </c>
      <c r="C4534">
        <v>2017</v>
      </c>
      <c r="D4534" t="s">
        <v>15</v>
      </c>
      <c r="E4534">
        <v>3</v>
      </c>
      <c r="F4534">
        <v>29</v>
      </c>
      <c r="G4534" t="s">
        <v>11</v>
      </c>
      <c r="H4534" t="s">
        <v>12</v>
      </c>
      <c r="I4534">
        <v>3</v>
      </c>
      <c r="J4534">
        <v>0</v>
      </c>
      <c r="K4534" t="str">
        <f>IF(employee[[#This Row],[LeaveOrNot]]=1, "Leave", "Active")</f>
        <v>Active</v>
      </c>
    </row>
    <row r="4535" spans="1:11" x14ac:dyDescent="0.25">
      <c r="A4535" t="str" cm="1">
        <f t="array" ref="A4535">"EMP" &amp; TEXT(ROW() - ROW(employee[#Headers]), "0000")</f>
        <v>EMP4534</v>
      </c>
      <c r="B4535" t="s">
        <v>9</v>
      </c>
      <c r="C4535">
        <v>2014</v>
      </c>
      <c r="D4535" t="s">
        <v>13</v>
      </c>
      <c r="E4535">
        <v>3</v>
      </c>
      <c r="F4535">
        <v>37</v>
      </c>
      <c r="G4535" t="s">
        <v>14</v>
      </c>
      <c r="H4535" t="s">
        <v>12</v>
      </c>
      <c r="I4535">
        <v>4</v>
      </c>
      <c r="J4535">
        <v>1</v>
      </c>
      <c r="K4535" t="str">
        <f>IF(employee[[#This Row],[LeaveOrNot]]=1, "Leave", "Active")</f>
        <v>Leave</v>
      </c>
    </row>
    <row r="4536" spans="1:11" x14ac:dyDescent="0.25">
      <c r="A4536" t="str" cm="1">
        <f t="array" ref="A4536">"EMP" &amp; TEXT(ROW() - ROW(employee[#Headers]), "0000")</f>
        <v>EMP4535</v>
      </c>
      <c r="B4536" t="s">
        <v>9</v>
      </c>
      <c r="C4536">
        <v>2012</v>
      </c>
      <c r="D4536" t="s">
        <v>10</v>
      </c>
      <c r="E4536">
        <v>3</v>
      </c>
      <c r="F4536">
        <v>24</v>
      </c>
      <c r="G4536" t="s">
        <v>11</v>
      </c>
      <c r="H4536" t="s">
        <v>12</v>
      </c>
      <c r="I4536">
        <v>2</v>
      </c>
      <c r="J4536">
        <v>0</v>
      </c>
      <c r="K4536" t="str">
        <f>IF(employee[[#This Row],[LeaveOrNot]]=1, "Leave", "Active")</f>
        <v>Active</v>
      </c>
    </row>
    <row r="4537" spans="1:11" x14ac:dyDescent="0.25">
      <c r="A4537" t="str" cm="1">
        <f t="array" ref="A4537">"EMP" &amp; TEXT(ROW() - ROW(employee[#Headers]), "0000")</f>
        <v>EMP4536</v>
      </c>
      <c r="B4537" t="s">
        <v>9</v>
      </c>
      <c r="C4537">
        <v>2015</v>
      </c>
      <c r="D4537" t="s">
        <v>13</v>
      </c>
      <c r="E4537">
        <v>2</v>
      </c>
      <c r="F4537">
        <v>28</v>
      </c>
      <c r="G4537" t="s">
        <v>14</v>
      </c>
      <c r="H4537" t="s">
        <v>17</v>
      </c>
      <c r="I4537">
        <v>2</v>
      </c>
      <c r="J4537">
        <v>1</v>
      </c>
      <c r="K4537" t="str">
        <f>IF(employee[[#This Row],[LeaveOrNot]]=1, "Leave", "Active")</f>
        <v>Leave</v>
      </c>
    </row>
    <row r="4538" spans="1:11" x14ac:dyDescent="0.25">
      <c r="A4538" t="str" cm="1">
        <f t="array" ref="A4538">"EMP" &amp; TEXT(ROW() - ROW(employee[#Headers]), "0000")</f>
        <v>EMP4537</v>
      </c>
      <c r="B4538" t="s">
        <v>18</v>
      </c>
      <c r="C4538">
        <v>2016</v>
      </c>
      <c r="D4538" t="s">
        <v>15</v>
      </c>
      <c r="E4538">
        <v>3</v>
      </c>
      <c r="F4538">
        <v>22</v>
      </c>
      <c r="G4538" t="s">
        <v>11</v>
      </c>
      <c r="H4538" t="s">
        <v>12</v>
      </c>
      <c r="I4538">
        <v>0</v>
      </c>
      <c r="J4538">
        <v>0</v>
      </c>
      <c r="K4538" t="str">
        <f>IF(employee[[#This Row],[LeaveOrNot]]=1, "Leave", "Active")</f>
        <v>Active</v>
      </c>
    </row>
    <row r="4539" spans="1:11" x14ac:dyDescent="0.25">
      <c r="A4539" t="str" cm="1">
        <f t="array" ref="A4539">"EMP" &amp; TEXT(ROW() - ROW(employee[#Headers]), "0000")</f>
        <v>EMP4538</v>
      </c>
      <c r="B4539" t="s">
        <v>9</v>
      </c>
      <c r="C4539">
        <v>2015</v>
      </c>
      <c r="D4539" t="s">
        <v>10</v>
      </c>
      <c r="E4539">
        <v>3</v>
      </c>
      <c r="F4539">
        <v>31</v>
      </c>
      <c r="G4539" t="s">
        <v>11</v>
      </c>
      <c r="H4539" t="s">
        <v>12</v>
      </c>
      <c r="I4539">
        <v>2</v>
      </c>
      <c r="J4539">
        <v>1</v>
      </c>
      <c r="K4539" t="str">
        <f>IF(employee[[#This Row],[LeaveOrNot]]=1, "Leave", "Active")</f>
        <v>Leave</v>
      </c>
    </row>
    <row r="4540" spans="1:11" x14ac:dyDescent="0.25">
      <c r="A4540" t="str" cm="1">
        <f t="array" ref="A4540">"EMP" &amp; TEXT(ROW() - ROW(employee[#Headers]), "0000")</f>
        <v>EMP4539</v>
      </c>
      <c r="B4540" t="s">
        <v>9</v>
      </c>
      <c r="C4540">
        <v>2013</v>
      </c>
      <c r="D4540" t="s">
        <v>13</v>
      </c>
      <c r="E4540">
        <v>2</v>
      </c>
      <c r="F4540">
        <v>28</v>
      </c>
      <c r="G4540" t="s">
        <v>14</v>
      </c>
      <c r="H4540" t="s">
        <v>12</v>
      </c>
      <c r="I4540">
        <v>3</v>
      </c>
      <c r="J4540">
        <v>1</v>
      </c>
      <c r="K4540" t="str">
        <f>IF(employee[[#This Row],[LeaveOrNot]]=1, "Leave", "Active")</f>
        <v>Leave</v>
      </c>
    </row>
    <row r="4541" spans="1:11" x14ac:dyDescent="0.25">
      <c r="A4541" t="str" cm="1">
        <f t="array" ref="A4541">"EMP" &amp; TEXT(ROW() - ROW(employee[#Headers]), "0000")</f>
        <v>EMP4540</v>
      </c>
      <c r="B4541" t="s">
        <v>9</v>
      </c>
      <c r="C4541">
        <v>2014</v>
      </c>
      <c r="D4541" t="s">
        <v>10</v>
      </c>
      <c r="E4541">
        <v>3</v>
      </c>
      <c r="F4541">
        <v>22</v>
      </c>
      <c r="G4541" t="s">
        <v>14</v>
      </c>
      <c r="H4541" t="s">
        <v>12</v>
      </c>
      <c r="I4541">
        <v>0</v>
      </c>
      <c r="J4541">
        <v>0</v>
      </c>
      <c r="K4541" t="str">
        <f>IF(employee[[#This Row],[LeaveOrNot]]=1, "Leave", "Active")</f>
        <v>Active</v>
      </c>
    </row>
    <row r="4542" spans="1:11" x14ac:dyDescent="0.25">
      <c r="A4542" t="str" cm="1">
        <f t="array" ref="A4542">"EMP" &amp; TEXT(ROW() - ROW(employee[#Headers]), "0000")</f>
        <v>EMP4541</v>
      </c>
      <c r="B4542" t="s">
        <v>9</v>
      </c>
      <c r="C4542">
        <v>2016</v>
      </c>
      <c r="D4542" t="s">
        <v>10</v>
      </c>
      <c r="E4542">
        <v>3</v>
      </c>
      <c r="F4542">
        <v>23</v>
      </c>
      <c r="G4542" t="s">
        <v>11</v>
      </c>
      <c r="H4542" t="s">
        <v>12</v>
      </c>
      <c r="I4542">
        <v>1</v>
      </c>
      <c r="J4542">
        <v>0</v>
      </c>
      <c r="K4542" t="str">
        <f>IF(employee[[#This Row],[LeaveOrNot]]=1, "Leave", "Active")</f>
        <v>Active</v>
      </c>
    </row>
    <row r="4543" spans="1:11" x14ac:dyDescent="0.25">
      <c r="A4543" t="str" cm="1">
        <f t="array" ref="A4543">"EMP" &amp; TEXT(ROW() - ROW(employee[#Headers]), "0000")</f>
        <v>EMP4542</v>
      </c>
      <c r="B4543" t="s">
        <v>9</v>
      </c>
      <c r="C4543">
        <v>2016</v>
      </c>
      <c r="D4543" t="s">
        <v>15</v>
      </c>
      <c r="E4543">
        <v>1</v>
      </c>
      <c r="F4543">
        <v>25</v>
      </c>
      <c r="G4543" t="s">
        <v>14</v>
      </c>
      <c r="H4543" t="s">
        <v>17</v>
      </c>
      <c r="I4543">
        <v>3</v>
      </c>
      <c r="J4543">
        <v>0</v>
      </c>
      <c r="K4543" t="str">
        <f>IF(employee[[#This Row],[LeaveOrNot]]=1, "Leave", "Active")</f>
        <v>Active</v>
      </c>
    </row>
    <row r="4544" spans="1:11" x14ac:dyDescent="0.25">
      <c r="A4544" t="str" cm="1">
        <f t="array" ref="A4544">"EMP" &amp; TEXT(ROW() - ROW(employee[#Headers]), "0000")</f>
        <v>EMP4543</v>
      </c>
      <c r="B4544" t="s">
        <v>9</v>
      </c>
      <c r="C4544">
        <v>2013</v>
      </c>
      <c r="D4544" t="s">
        <v>13</v>
      </c>
      <c r="E4544">
        <v>1</v>
      </c>
      <c r="F4544">
        <v>23</v>
      </c>
      <c r="G4544" t="s">
        <v>14</v>
      </c>
      <c r="H4544" t="s">
        <v>12</v>
      </c>
      <c r="I4544">
        <v>1</v>
      </c>
      <c r="J4544">
        <v>1</v>
      </c>
      <c r="K4544" t="str">
        <f>IF(employee[[#This Row],[LeaveOrNot]]=1, "Leave", "Active")</f>
        <v>Leave</v>
      </c>
    </row>
    <row r="4545" spans="1:11" x14ac:dyDescent="0.25">
      <c r="A4545" t="str" cm="1">
        <f t="array" ref="A4545">"EMP" &amp; TEXT(ROW() - ROW(employee[#Headers]), "0000")</f>
        <v>EMP4544</v>
      </c>
      <c r="B4545" t="s">
        <v>9</v>
      </c>
      <c r="C4545">
        <v>2017</v>
      </c>
      <c r="D4545" t="s">
        <v>15</v>
      </c>
      <c r="E4545">
        <v>2</v>
      </c>
      <c r="F4545">
        <v>26</v>
      </c>
      <c r="G4545" t="s">
        <v>14</v>
      </c>
      <c r="H4545" t="s">
        <v>12</v>
      </c>
      <c r="I4545">
        <v>4</v>
      </c>
      <c r="J4545">
        <v>0</v>
      </c>
      <c r="K4545" t="str">
        <f>IF(employee[[#This Row],[LeaveOrNot]]=1, "Leave", "Active")</f>
        <v>Active</v>
      </c>
    </row>
    <row r="4546" spans="1:11" x14ac:dyDescent="0.25">
      <c r="A4546" t="str" cm="1">
        <f t="array" ref="A4546">"EMP" &amp; TEXT(ROW() - ROW(employee[#Headers]), "0000")</f>
        <v>EMP4545</v>
      </c>
      <c r="B4546" t="s">
        <v>9</v>
      </c>
      <c r="C4546">
        <v>2015</v>
      </c>
      <c r="D4546" t="s">
        <v>13</v>
      </c>
      <c r="E4546">
        <v>2</v>
      </c>
      <c r="F4546">
        <v>22</v>
      </c>
      <c r="G4546" t="s">
        <v>14</v>
      </c>
      <c r="H4546" t="s">
        <v>12</v>
      </c>
      <c r="I4546">
        <v>0</v>
      </c>
      <c r="J4546">
        <v>1</v>
      </c>
      <c r="K4546" t="str">
        <f>IF(employee[[#This Row],[LeaveOrNot]]=1, "Leave", "Active")</f>
        <v>Leave</v>
      </c>
    </row>
    <row r="4547" spans="1:11" x14ac:dyDescent="0.25">
      <c r="A4547" t="str" cm="1">
        <f t="array" ref="A4547">"EMP" &amp; TEXT(ROW() - ROW(employee[#Headers]), "0000")</f>
        <v>EMP4546</v>
      </c>
      <c r="B4547" t="s">
        <v>9</v>
      </c>
      <c r="C4547">
        <v>2015</v>
      </c>
      <c r="D4547" t="s">
        <v>10</v>
      </c>
      <c r="E4547">
        <v>3</v>
      </c>
      <c r="F4547">
        <v>38</v>
      </c>
      <c r="G4547" t="s">
        <v>14</v>
      </c>
      <c r="H4547" t="s">
        <v>12</v>
      </c>
      <c r="I4547">
        <v>2</v>
      </c>
      <c r="J4547">
        <v>0</v>
      </c>
      <c r="K4547" t="str">
        <f>IF(employee[[#This Row],[LeaveOrNot]]=1, "Leave", "Active")</f>
        <v>Active</v>
      </c>
    </row>
    <row r="4548" spans="1:11" x14ac:dyDescent="0.25">
      <c r="A4548" t="str" cm="1">
        <f t="array" ref="A4548">"EMP" &amp; TEXT(ROW() - ROW(employee[#Headers]), "0000")</f>
        <v>EMP4547</v>
      </c>
      <c r="B4548" t="s">
        <v>9</v>
      </c>
      <c r="C4548">
        <v>2017</v>
      </c>
      <c r="D4548" t="s">
        <v>10</v>
      </c>
      <c r="E4548">
        <v>3</v>
      </c>
      <c r="F4548">
        <v>25</v>
      </c>
      <c r="G4548" t="s">
        <v>14</v>
      </c>
      <c r="H4548" t="s">
        <v>12</v>
      </c>
      <c r="I4548">
        <v>3</v>
      </c>
      <c r="J4548">
        <v>0</v>
      </c>
      <c r="K4548" t="str">
        <f>IF(employee[[#This Row],[LeaveOrNot]]=1, "Leave", "Active")</f>
        <v>Active</v>
      </c>
    </row>
    <row r="4549" spans="1:11" x14ac:dyDescent="0.25">
      <c r="A4549" t="str" cm="1">
        <f t="array" ref="A4549">"EMP" &amp; TEXT(ROW() - ROW(employee[#Headers]), "0000")</f>
        <v>EMP4548</v>
      </c>
      <c r="B4549" t="s">
        <v>9</v>
      </c>
      <c r="C4549">
        <v>2017</v>
      </c>
      <c r="D4549" t="s">
        <v>15</v>
      </c>
      <c r="E4549">
        <v>3</v>
      </c>
      <c r="F4549">
        <v>37</v>
      </c>
      <c r="G4549" t="s">
        <v>14</v>
      </c>
      <c r="H4549" t="s">
        <v>12</v>
      </c>
      <c r="I4549">
        <v>1</v>
      </c>
      <c r="J4549">
        <v>1</v>
      </c>
      <c r="K4549" t="str">
        <f>IF(employee[[#This Row],[LeaveOrNot]]=1, "Leave", "Active")</f>
        <v>Leave</v>
      </c>
    </row>
    <row r="4550" spans="1:11" x14ac:dyDescent="0.25">
      <c r="A4550" t="str" cm="1">
        <f t="array" ref="A4550">"EMP" &amp; TEXT(ROW() - ROW(employee[#Headers]), "0000")</f>
        <v>EMP4549</v>
      </c>
      <c r="B4550" t="s">
        <v>18</v>
      </c>
      <c r="C4550">
        <v>2012</v>
      </c>
      <c r="D4550" t="s">
        <v>15</v>
      </c>
      <c r="E4550">
        <v>3</v>
      </c>
      <c r="F4550">
        <v>30</v>
      </c>
      <c r="G4550" t="s">
        <v>11</v>
      </c>
      <c r="H4550" t="s">
        <v>12</v>
      </c>
      <c r="I4550">
        <v>4</v>
      </c>
      <c r="J4550">
        <v>0</v>
      </c>
      <c r="K4550" t="str">
        <f>IF(employee[[#This Row],[LeaveOrNot]]=1, "Leave", "Active")</f>
        <v>Active</v>
      </c>
    </row>
    <row r="4551" spans="1:11" x14ac:dyDescent="0.25">
      <c r="A4551" t="str" cm="1">
        <f t="array" ref="A4551">"EMP" &amp; TEXT(ROW() - ROW(employee[#Headers]), "0000")</f>
        <v>EMP4550</v>
      </c>
      <c r="B4551" t="s">
        <v>9</v>
      </c>
      <c r="C4551">
        <v>2012</v>
      </c>
      <c r="D4551" t="s">
        <v>10</v>
      </c>
      <c r="E4551">
        <v>3</v>
      </c>
      <c r="F4551">
        <v>35</v>
      </c>
      <c r="G4551" t="s">
        <v>14</v>
      </c>
      <c r="H4551" t="s">
        <v>12</v>
      </c>
      <c r="I4551">
        <v>2</v>
      </c>
      <c r="J4551">
        <v>0</v>
      </c>
      <c r="K4551" t="str">
        <f>IF(employee[[#This Row],[LeaveOrNot]]=1, "Leave", "Active")</f>
        <v>Active</v>
      </c>
    </row>
    <row r="4552" spans="1:11" x14ac:dyDescent="0.25">
      <c r="A4552" t="str" cm="1">
        <f t="array" ref="A4552">"EMP" &amp; TEXT(ROW() - ROW(employee[#Headers]), "0000")</f>
        <v>EMP4551</v>
      </c>
      <c r="B4552" t="s">
        <v>18</v>
      </c>
      <c r="C4552">
        <v>2014</v>
      </c>
      <c r="D4552" t="s">
        <v>10</v>
      </c>
      <c r="E4552">
        <v>3</v>
      </c>
      <c r="F4552">
        <v>23</v>
      </c>
      <c r="G4552" t="s">
        <v>11</v>
      </c>
      <c r="H4552" t="s">
        <v>12</v>
      </c>
      <c r="I4552">
        <v>1</v>
      </c>
      <c r="J4552">
        <v>0</v>
      </c>
      <c r="K4552" t="str">
        <f>IF(employee[[#This Row],[LeaveOrNot]]=1, "Leave", "Active")</f>
        <v>Active</v>
      </c>
    </row>
    <row r="4553" spans="1:11" x14ac:dyDescent="0.25">
      <c r="A4553" t="str" cm="1">
        <f t="array" ref="A4553">"EMP" &amp; TEXT(ROW() - ROW(employee[#Headers]), "0000")</f>
        <v>EMP4552</v>
      </c>
      <c r="B4553" t="s">
        <v>16</v>
      </c>
      <c r="C4553">
        <v>2017</v>
      </c>
      <c r="D4553" t="s">
        <v>15</v>
      </c>
      <c r="E4553">
        <v>2</v>
      </c>
      <c r="F4553">
        <v>25</v>
      </c>
      <c r="G4553" t="s">
        <v>14</v>
      </c>
      <c r="H4553" t="s">
        <v>12</v>
      </c>
      <c r="I4553">
        <v>3</v>
      </c>
      <c r="J4553">
        <v>0</v>
      </c>
      <c r="K4553" t="str">
        <f>IF(employee[[#This Row],[LeaveOrNot]]=1, "Leave", "Active")</f>
        <v>Active</v>
      </c>
    </row>
    <row r="4554" spans="1:11" x14ac:dyDescent="0.25">
      <c r="A4554" t="str" cm="1">
        <f t="array" ref="A4554">"EMP" &amp; TEXT(ROW() - ROW(employee[#Headers]), "0000")</f>
        <v>EMP4553</v>
      </c>
      <c r="B4554" t="s">
        <v>9</v>
      </c>
      <c r="C4554">
        <v>2015</v>
      </c>
      <c r="D4554" t="s">
        <v>10</v>
      </c>
      <c r="E4554">
        <v>3</v>
      </c>
      <c r="F4554">
        <v>39</v>
      </c>
      <c r="G4554" t="s">
        <v>14</v>
      </c>
      <c r="H4554" t="s">
        <v>12</v>
      </c>
      <c r="I4554">
        <v>0</v>
      </c>
      <c r="J4554">
        <v>0</v>
      </c>
      <c r="K4554" t="str">
        <f>IF(employee[[#This Row],[LeaveOrNot]]=1, "Leave", "Active")</f>
        <v>Active</v>
      </c>
    </row>
    <row r="4555" spans="1:11" x14ac:dyDescent="0.25">
      <c r="A4555" t="str" cm="1">
        <f t="array" ref="A4555">"EMP" &amp; TEXT(ROW() - ROW(employee[#Headers]), "0000")</f>
        <v>EMP4554</v>
      </c>
      <c r="B4555" t="s">
        <v>18</v>
      </c>
      <c r="C4555">
        <v>2013</v>
      </c>
      <c r="D4555" t="s">
        <v>13</v>
      </c>
      <c r="E4555">
        <v>1</v>
      </c>
      <c r="F4555">
        <v>32</v>
      </c>
      <c r="G4555" t="s">
        <v>14</v>
      </c>
      <c r="H4555" t="s">
        <v>12</v>
      </c>
      <c r="I4555">
        <v>0</v>
      </c>
      <c r="J4555">
        <v>1</v>
      </c>
      <c r="K4555" t="str">
        <f>IF(employee[[#This Row],[LeaveOrNot]]=1, "Leave", "Active")</f>
        <v>Leave</v>
      </c>
    </row>
    <row r="4556" spans="1:11" x14ac:dyDescent="0.25">
      <c r="A4556" t="str" cm="1">
        <f t="array" ref="A4556">"EMP" &amp; TEXT(ROW() - ROW(employee[#Headers]), "0000")</f>
        <v>EMP4555</v>
      </c>
      <c r="B4556" t="s">
        <v>9</v>
      </c>
      <c r="C4556">
        <v>2015</v>
      </c>
      <c r="D4556" t="s">
        <v>13</v>
      </c>
      <c r="E4556">
        <v>3</v>
      </c>
      <c r="F4556">
        <v>28</v>
      </c>
      <c r="G4556" t="s">
        <v>14</v>
      </c>
      <c r="H4556" t="s">
        <v>12</v>
      </c>
      <c r="I4556">
        <v>1</v>
      </c>
      <c r="J4556">
        <v>1</v>
      </c>
      <c r="K4556" t="str">
        <f>IF(employee[[#This Row],[LeaveOrNot]]=1, "Leave", "Active")</f>
        <v>Leave</v>
      </c>
    </row>
    <row r="4557" spans="1:11" x14ac:dyDescent="0.25">
      <c r="A4557" t="str" cm="1">
        <f t="array" ref="A4557">"EMP" &amp; TEXT(ROW() - ROW(employee[#Headers]), "0000")</f>
        <v>EMP4556</v>
      </c>
      <c r="B4557" t="s">
        <v>9</v>
      </c>
      <c r="C4557">
        <v>2015</v>
      </c>
      <c r="D4557" t="s">
        <v>15</v>
      </c>
      <c r="E4557">
        <v>3</v>
      </c>
      <c r="F4557">
        <v>23</v>
      </c>
      <c r="G4557" t="s">
        <v>14</v>
      </c>
      <c r="H4557" t="s">
        <v>12</v>
      </c>
      <c r="I4557">
        <v>1</v>
      </c>
      <c r="J4557">
        <v>0</v>
      </c>
      <c r="K4557" t="str">
        <f>IF(employee[[#This Row],[LeaveOrNot]]=1, "Leave", "Active")</f>
        <v>Active</v>
      </c>
    </row>
    <row r="4558" spans="1:11" x14ac:dyDescent="0.25">
      <c r="A4558" t="str" cm="1">
        <f t="array" ref="A4558">"EMP" &amp; TEXT(ROW() - ROW(employee[#Headers]), "0000")</f>
        <v>EMP4557</v>
      </c>
      <c r="B4558" t="s">
        <v>18</v>
      </c>
      <c r="C4558">
        <v>2014</v>
      </c>
      <c r="D4558" t="s">
        <v>10</v>
      </c>
      <c r="E4558">
        <v>1</v>
      </c>
      <c r="F4558">
        <v>34</v>
      </c>
      <c r="G4558" t="s">
        <v>14</v>
      </c>
      <c r="H4558" t="s">
        <v>12</v>
      </c>
      <c r="I4558">
        <v>3</v>
      </c>
      <c r="J4558">
        <v>0</v>
      </c>
      <c r="K4558" t="str">
        <f>IF(employee[[#This Row],[LeaveOrNot]]=1, "Leave", "Active")</f>
        <v>Active</v>
      </c>
    </row>
    <row r="4559" spans="1:11" x14ac:dyDescent="0.25">
      <c r="A4559" t="str" cm="1">
        <f t="array" ref="A4559">"EMP" &amp; TEXT(ROW() - ROW(employee[#Headers]), "0000")</f>
        <v>EMP4558</v>
      </c>
      <c r="B4559" t="s">
        <v>9</v>
      </c>
      <c r="C4559">
        <v>2014</v>
      </c>
      <c r="D4559" t="s">
        <v>10</v>
      </c>
      <c r="E4559">
        <v>1</v>
      </c>
      <c r="F4559">
        <v>36</v>
      </c>
      <c r="G4559" t="s">
        <v>14</v>
      </c>
      <c r="H4559" t="s">
        <v>12</v>
      </c>
      <c r="I4559">
        <v>1</v>
      </c>
      <c r="J4559">
        <v>0</v>
      </c>
      <c r="K4559" t="str">
        <f>IF(employee[[#This Row],[LeaveOrNot]]=1, "Leave", "Active")</f>
        <v>Active</v>
      </c>
    </row>
    <row r="4560" spans="1:11" x14ac:dyDescent="0.25">
      <c r="A4560" t="str" cm="1">
        <f t="array" ref="A4560">"EMP" &amp; TEXT(ROW() - ROW(employee[#Headers]), "0000")</f>
        <v>EMP4559</v>
      </c>
      <c r="B4560" t="s">
        <v>9</v>
      </c>
      <c r="C4560">
        <v>2017</v>
      </c>
      <c r="D4560" t="s">
        <v>10</v>
      </c>
      <c r="E4560">
        <v>3</v>
      </c>
      <c r="F4560">
        <v>40</v>
      </c>
      <c r="G4560" t="s">
        <v>11</v>
      </c>
      <c r="H4560" t="s">
        <v>12</v>
      </c>
      <c r="I4560">
        <v>5</v>
      </c>
      <c r="J4560">
        <v>0</v>
      </c>
      <c r="K4560" t="str">
        <f>IF(employee[[#This Row],[LeaveOrNot]]=1, "Leave", "Active")</f>
        <v>Active</v>
      </c>
    </row>
    <row r="4561" spans="1:11" x14ac:dyDescent="0.25">
      <c r="A4561" t="str" cm="1">
        <f t="array" ref="A4561">"EMP" &amp; TEXT(ROW() - ROW(employee[#Headers]), "0000")</f>
        <v>EMP4560</v>
      </c>
      <c r="B4561" t="s">
        <v>9</v>
      </c>
      <c r="C4561">
        <v>2016</v>
      </c>
      <c r="D4561" t="s">
        <v>10</v>
      </c>
      <c r="E4561">
        <v>3</v>
      </c>
      <c r="F4561">
        <v>40</v>
      </c>
      <c r="G4561" t="s">
        <v>11</v>
      </c>
      <c r="H4561" t="s">
        <v>12</v>
      </c>
      <c r="I4561">
        <v>3</v>
      </c>
      <c r="J4561">
        <v>0</v>
      </c>
      <c r="K4561" t="str">
        <f>IF(employee[[#This Row],[LeaveOrNot]]=1, "Leave", "Active")</f>
        <v>Active</v>
      </c>
    </row>
    <row r="4562" spans="1:11" x14ac:dyDescent="0.25">
      <c r="A4562" t="str" cm="1">
        <f t="array" ref="A4562">"EMP" &amp; TEXT(ROW() - ROW(employee[#Headers]), "0000")</f>
        <v>EMP4561</v>
      </c>
      <c r="B4562" t="s">
        <v>9</v>
      </c>
      <c r="C4562">
        <v>2015</v>
      </c>
      <c r="D4562" t="s">
        <v>10</v>
      </c>
      <c r="E4562">
        <v>3</v>
      </c>
      <c r="F4562">
        <v>25</v>
      </c>
      <c r="G4562" t="s">
        <v>14</v>
      </c>
      <c r="H4562" t="s">
        <v>12</v>
      </c>
      <c r="I4562">
        <v>3</v>
      </c>
      <c r="J4562">
        <v>1</v>
      </c>
      <c r="K4562" t="str">
        <f>IF(employee[[#This Row],[LeaveOrNot]]=1, "Leave", "Active")</f>
        <v>Leave</v>
      </c>
    </row>
    <row r="4563" spans="1:11" x14ac:dyDescent="0.25">
      <c r="A4563" t="str" cm="1">
        <f t="array" ref="A4563">"EMP" &amp; TEXT(ROW() - ROW(employee[#Headers]), "0000")</f>
        <v>EMP4562</v>
      </c>
      <c r="B4563" t="s">
        <v>9</v>
      </c>
      <c r="C4563">
        <v>2013</v>
      </c>
      <c r="D4563" t="s">
        <v>10</v>
      </c>
      <c r="E4563">
        <v>3</v>
      </c>
      <c r="F4563">
        <v>22</v>
      </c>
      <c r="G4563" t="s">
        <v>11</v>
      </c>
      <c r="H4563" t="s">
        <v>12</v>
      </c>
      <c r="I4563">
        <v>0</v>
      </c>
      <c r="J4563">
        <v>1</v>
      </c>
      <c r="K4563" t="str">
        <f>IF(employee[[#This Row],[LeaveOrNot]]=1, "Leave", "Active")</f>
        <v>Leave</v>
      </c>
    </row>
    <row r="4564" spans="1:11" x14ac:dyDescent="0.25">
      <c r="A4564" t="str" cm="1">
        <f t="array" ref="A4564">"EMP" &amp; TEXT(ROW() - ROW(employee[#Headers]), "0000")</f>
        <v>EMP4563</v>
      </c>
      <c r="B4564" t="s">
        <v>9</v>
      </c>
      <c r="C4564">
        <v>2015</v>
      </c>
      <c r="D4564" t="s">
        <v>10</v>
      </c>
      <c r="E4564">
        <v>3</v>
      </c>
      <c r="F4564">
        <v>34</v>
      </c>
      <c r="G4564" t="s">
        <v>11</v>
      </c>
      <c r="H4564" t="s">
        <v>12</v>
      </c>
      <c r="I4564">
        <v>4</v>
      </c>
      <c r="J4564">
        <v>0</v>
      </c>
      <c r="K4564" t="str">
        <f>IF(employee[[#This Row],[LeaveOrNot]]=1, "Leave", "Active")</f>
        <v>Active</v>
      </c>
    </row>
    <row r="4565" spans="1:11" x14ac:dyDescent="0.25">
      <c r="A4565" t="str" cm="1">
        <f t="array" ref="A4565">"EMP" &amp; TEXT(ROW() - ROW(employee[#Headers]), "0000")</f>
        <v>EMP4564</v>
      </c>
      <c r="B4565" t="s">
        <v>9</v>
      </c>
      <c r="C4565">
        <v>2017</v>
      </c>
      <c r="D4565" t="s">
        <v>10</v>
      </c>
      <c r="E4565">
        <v>3</v>
      </c>
      <c r="F4565">
        <v>23</v>
      </c>
      <c r="G4565" t="s">
        <v>11</v>
      </c>
      <c r="H4565" t="s">
        <v>12</v>
      </c>
      <c r="I4565">
        <v>1</v>
      </c>
      <c r="J4565">
        <v>0</v>
      </c>
      <c r="K4565" t="str">
        <f>IF(employee[[#This Row],[LeaveOrNot]]=1, "Leave", "Active")</f>
        <v>Active</v>
      </c>
    </row>
    <row r="4566" spans="1:11" x14ac:dyDescent="0.25">
      <c r="A4566" t="str" cm="1">
        <f t="array" ref="A4566">"EMP" &amp; TEXT(ROW() - ROW(employee[#Headers]), "0000")</f>
        <v>EMP4565</v>
      </c>
      <c r="B4566" t="s">
        <v>9</v>
      </c>
      <c r="C4566">
        <v>2017</v>
      </c>
      <c r="D4566" t="s">
        <v>10</v>
      </c>
      <c r="E4566">
        <v>3</v>
      </c>
      <c r="F4566">
        <v>24</v>
      </c>
      <c r="G4566" t="s">
        <v>14</v>
      </c>
      <c r="H4566" t="s">
        <v>12</v>
      </c>
      <c r="I4566">
        <v>2</v>
      </c>
      <c r="J4566">
        <v>0</v>
      </c>
      <c r="K4566" t="str">
        <f>IF(employee[[#This Row],[LeaveOrNot]]=1, "Leave", "Active")</f>
        <v>Active</v>
      </c>
    </row>
    <row r="4567" spans="1:11" x14ac:dyDescent="0.25">
      <c r="A4567" t="str" cm="1">
        <f t="array" ref="A4567">"EMP" &amp; TEXT(ROW() - ROW(employee[#Headers]), "0000")</f>
        <v>EMP4566</v>
      </c>
      <c r="B4567" t="s">
        <v>9</v>
      </c>
      <c r="C4567">
        <v>2015</v>
      </c>
      <c r="D4567" t="s">
        <v>10</v>
      </c>
      <c r="E4567">
        <v>1</v>
      </c>
      <c r="F4567">
        <v>35</v>
      </c>
      <c r="G4567" t="s">
        <v>11</v>
      </c>
      <c r="H4567" t="s">
        <v>12</v>
      </c>
      <c r="I4567">
        <v>3</v>
      </c>
      <c r="J4567">
        <v>0</v>
      </c>
      <c r="K4567" t="str">
        <f>IF(employee[[#This Row],[LeaveOrNot]]=1, "Leave", "Active")</f>
        <v>Active</v>
      </c>
    </row>
    <row r="4568" spans="1:11" x14ac:dyDescent="0.25">
      <c r="A4568" t="str" cm="1">
        <f t="array" ref="A4568">"EMP" &amp; TEXT(ROW() - ROW(employee[#Headers]), "0000")</f>
        <v>EMP4567</v>
      </c>
      <c r="B4568" t="s">
        <v>9</v>
      </c>
      <c r="C4568">
        <v>2014</v>
      </c>
      <c r="D4568" t="s">
        <v>10</v>
      </c>
      <c r="E4568">
        <v>3</v>
      </c>
      <c r="F4568">
        <v>24</v>
      </c>
      <c r="G4568" t="s">
        <v>11</v>
      </c>
      <c r="H4568" t="s">
        <v>12</v>
      </c>
      <c r="I4568">
        <v>2</v>
      </c>
      <c r="J4568">
        <v>0</v>
      </c>
      <c r="K4568" t="str">
        <f>IF(employee[[#This Row],[LeaveOrNot]]=1, "Leave", "Active")</f>
        <v>Active</v>
      </c>
    </row>
    <row r="4569" spans="1:11" x14ac:dyDescent="0.25">
      <c r="A4569" t="str" cm="1">
        <f t="array" ref="A4569">"EMP" &amp; TEXT(ROW() - ROW(employee[#Headers]), "0000")</f>
        <v>EMP4568</v>
      </c>
      <c r="B4569" t="s">
        <v>9</v>
      </c>
      <c r="C4569">
        <v>2017</v>
      </c>
      <c r="D4569" t="s">
        <v>13</v>
      </c>
      <c r="E4569">
        <v>3</v>
      </c>
      <c r="F4569">
        <v>28</v>
      </c>
      <c r="G4569" t="s">
        <v>11</v>
      </c>
      <c r="H4569" t="s">
        <v>12</v>
      </c>
      <c r="I4569">
        <v>3</v>
      </c>
      <c r="J4569">
        <v>0</v>
      </c>
      <c r="K4569" t="str">
        <f>IF(employee[[#This Row],[LeaveOrNot]]=1, "Leave", "Active")</f>
        <v>Active</v>
      </c>
    </row>
    <row r="4570" spans="1:11" x14ac:dyDescent="0.25">
      <c r="A4570" t="str" cm="1">
        <f t="array" ref="A4570">"EMP" &amp; TEXT(ROW() - ROW(employee[#Headers]), "0000")</f>
        <v>EMP4569</v>
      </c>
      <c r="B4570" t="s">
        <v>16</v>
      </c>
      <c r="C4570">
        <v>2017</v>
      </c>
      <c r="D4570" t="s">
        <v>15</v>
      </c>
      <c r="E4570">
        <v>2</v>
      </c>
      <c r="F4570">
        <v>39</v>
      </c>
      <c r="G4570" t="s">
        <v>14</v>
      </c>
      <c r="H4570" t="s">
        <v>12</v>
      </c>
      <c r="I4570">
        <v>4</v>
      </c>
      <c r="J4570">
        <v>0</v>
      </c>
      <c r="K4570" t="str">
        <f>IF(employee[[#This Row],[LeaveOrNot]]=1, "Leave", "Active")</f>
        <v>Active</v>
      </c>
    </row>
    <row r="4571" spans="1:11" x14ac:dyDescent="0.25">
      <c r="A4571" t="str" cm="1">
        <f t="array" ref="A4571">"EMP" &amp; TEXT(ROW() - ROW(employee[#Headers]), "0000")</f>
        <v>EMP4570</v>
      </c>
      <c r="B4571" t="s">
        <v>18</v>
      </c>
      <c r="C4571">
        <v>2017</v>
      </c>
      <c r="D4571" t="s">
        <v>15</v>
      </c>
      <c r="E4571">
        <v>3</v>
      </c>
      <c r="F4571">
        <v>31</v>
      </c>
      <c r="G4571" t="s">
        <v>14</v>
      </c>
      <c r="H4571" t="s">
        <v>12</v>
      </c>
      <c r="I4571">
        <v>5</v>
      </c>
      <c r="J4571">
        <v>0</v>
      </c>
      <c r="K4571" t="str">
        <f>IF(employee[[#This Row],[LeaveOrNot]]=1, "Leave", "Active")</f>
        <v>Active</v>
      </c>
    </row>
    <row r="4572" spans="1:11" x14ac:dyDescent="0.25">
      <c r="A4572" t="str" cm="1">
        <f t="array" ref="A4572">"EMP" &amp; TEXT(ROW() - ROW(employee[#Headers]), "0000")</f>
        <v>EMP4571</v>
      </c>
      <c r="B4572" t="s">
        <v>9</v>
      </c>
      <c r="C4572">
        <v>2014</v>
      </c>
      <c r="D4572" t="s">
        <v>10</v>
      </c>
      <c r="E4572">
        <v>3</v>
      </c>
      <c r="F4572">
        <v>32</v>
      </c>
      <c r="G4572" t="s">
        <v>11</v>
      </c>
      <c r="H4572" t="s">
        <v>12</v>
      </c>
      <c r="I4572">
        <v>2</v>
      </c>
      <c r="J4572">
        <v>0</v>
      </c>
      <c r="K4572" t="str">
        <f>IF(employee[[#This Row],[LeaveOrNot]]=1, "Leave", "Active")</f>
        <v>Active</v>
      </c>
    </row>
    <row r="4573" spans="1:11" x14ac:dyDescent="0.25">
      <c r="A4573" t="str" cm="1">
        <f t="array" ref="A4573">"EMP" &amp; TEXT(ROW() - ROW(employee[#Headers]), "0000")</f>
        <v>EMP4572</v>
      </c>
      <c r="B4573" t="s">
        <v>9</v>
      </c>
      <c r="C4573">
        <v>2017</v>
      </c>
      <c r="D4573" t="s">
        <v>15</v>
      </c>
      <c r="E4573">
        <v>2</v>
      </c>
      <c r="F4573">
        <v>37</v>
      </c>
      <c r="G4573" t="s">
        <v>14</v>
      </c>
      <c r="H4573" t="s">
        <v>12</v>
      </c>
      <c r="I4573">
        <v>3</v>
      </c>
      <c r="J4573">
        <v>0</v>
      </c>
      <c r="K4573" t="str">
        <f>IF(employee[[#This Row],[LeaveOrNot]]=1, "Leave", "Active")</f>
        <v>Active</v>
      </c>
    </row>
    <row r="4574" spans="1:11" x14ac:dyDescent="0.25">
      <c r="A4574" t="str" cm="1">
        <f t="array" ref="A4574">"EMP" &amp; TEXT(ROW() - ROW(employee[#Headers]), "0000")</f>
        <v>EMP4573</v>
      </c>
      <c r="B4574" t="s">
        <v>9</v>
      </c>
      <c r="C4574">
        <v>2014</v>
      </c>
      <c r="D4574" t="s">
        <v>13</v>
      </c>
      <c r="E4574">
        <v>1</v>
      </c>
      <c r="F4574">
        <v>22</v>
      </c>
      <c r="G4574" t="s">
        <v>14</v>
      </c>
      <c r="H4574" t="s">
        <v>12</v>
      </c>
      <c r="I4574">
        <v>0</v>
      </c>
      <c r="J4574">
        <v>1</v>
      </c>
      <c r="K4574" t="str">
        <f>IF(employee[[#This Row],[LeaveOrNot]]=1, "Leave", "Active")</f>
        <v>Leave</v>
      </c>
    </row>
    <row r="4575" spans="1:11" x14ac:dyDescent="0.25">
      <c r="A4575" t="str" cm="1">
        <f t="array" ref="A4575">"EMP" &amp; TEXT(ROW() - ROW(employee[#Headers]), "0000")</f>
        <v>EMP4574</v>
      </c>
      <c r="B4575" t="s">
        <v>9</v>
      </c>
      <c r="C4575">
        <v>2015</v>
      </c>
      <c r="D4575" t="s">
        <v>10</v>
      </c>
      <c r="E4575">
        <v>3</v>
      </c>
      <c r="F4575">
        <v>32</v>
      </c>
      <c r="G4575" t="s">
        <v>14</v>
      </c>
      <c r="H4575" t="s">
        <v>12</v>
      </c>
      <c r="I4575">
        <v>4</v>
      </c>
      <c r="J4575">
        <v>0</v>
      </c>
      <c r="K4575" t="str">
        <f>IF(employee[[#This Row],[LeaveOrNot]]=1, "Leave", "Active")</f>
        <v>Active</v>
      </c>
    </row>
    <row r="4576" spans="1:11" x14ac:dyDescent="0.25">
      <c r="A4576" t="str" cm="1">
        <f t="array" ref="A4576">"EMP" &amp; TEXT(ROW() - ROW(employee[#Headers]), "0000")</f>
        <v>EMP4575</v>
      </c>
      <c r="B4576" t="s">
        <v>9</v>
      </c>
      <c r="C4576">
        <v>2016</v>
      </c>
      <c r="D4576" t="s">
        <v>10</v>
      </c>
      <c r="E4576">
        <v>3</v>
      </c>
      <c r="F4576">
        <v>37</v>
      </c>
      <c r="G4576" t="s">
        <v>11</v>
      </c>
      <c r="H4576" t="s">
        <v>12</v>
      </c>
      <c r="I4576">
        <v>2</v>
      </c>
      <c r="J4576">
        <v>0</v>
      </c>
      <c r="K4576" t="str">
        <f>IF(employee[[#This Row],[LeaveOrNot]]=1, "Leave", "Active")</f>
        <v>Active</v>
      </c>
    </row>
    <row r="4577" spans="1:11" x14ac:dyDescent="0.25">
      <c r="A4577" t="str" cm="1">
        <f t="array" ref="A4577">"EMP" &amp; TEXT(ROW() - ROW(employee[#Headers]), "0000")</f>
        <v>EMP4576</v>
      </c>
      <c r="B4577" t="s">
        <v>9</v>
      </c>
      <c r="C4577">
        <v>2014</v>
      </c>
      <c r="D4577" t="s">
        <v>10</v>
      </c>
      <c r="E4577">
        <v>3</v>
      </c>
      <c r="F4577">
        <v>36</v>
      </c>
      <c r="G4577" t="s">
        <v>11</v>
      </c>
      <c r="H4577" t="s">
        <v>12</v>
      </c>
      <c r="I4577">
        <v>3</v>
      </c>
      <c r="J4577">
        <v>0</v>
      </c>
      <c r="K4577" t="str">
        <f>IF(employee[[#This Row],[LeaveOrNot]]=1, "Leave", "Active")</f>
        <v>Active</v>
      </c>
    </row>
    <row r="4578" spans="1:11" x14ac:dyDescent="0.25">
      <c r="A4578" t="str" cm="1">
        <f t="array" ref="A4578">"EMP" &amp; TEXT(ROW() - ROW(employee[#Headers]), "0000")</f>
        <v>EMP4577</v>
      </c>
      <c r="B4578" t="s">
        <v>9</v>
      </c>
      <c r="C4578">
        <v>2013</v>
      </c>
      <c r="D4578" t="s">
        <v>13</v>
      </c>
      <c r="E4578">
        <v>3</v>
      </c>
      <c r="F4578">
        <v>24</v>
      </c>
      <c r="G4578" t="s">
        <v>11</v>
      </c>
      <c r="H4578" t="s">
        <v>17</v>
      </c>
      <c r="I4578">
        <v>2</v>
      </c>
      <c r="J4578">
        <v>0</v>
      </c>
      <c r="K4578" t="str">
        <f>IF(employee[[#This Row],[LeaveOrNot]]=1, "Leave", "Active")</f>
        <v>Active</v>
      </c>
    </row>
    <row r="4579" spans="1:11" x14ac:dyDescent="0.25">
      <c r="A4579" t="str" cm="1">
        <f t="array" ref="A4579">"EMP" &amp; TEXT(ROW() - ROW(employee[#Headers]), "0000")</f>
        <v>EMP4578</v>
      </c>
      <c r="B4579" t="s">
        <v>16</v>
      </c>
      <c r="C4579">
        <v>2017</v>
      </c>
      <c r="D4579" t="s">
        <v>15</v>
      </c>
      <c r="E4579">
        <v>3</v>
      </c>
      <c r="F4579">
        <v>40</v>
      </c>
      <c r="G4579" t="s">
        <v>11</v>
      </c>
      <c r="H4579" t="s">
        <v>12</v>
      </c>
      <c r="I4579">
        <v>2</v>
      </c>
      <c r="J4579">
        <v>0</v>
      </c>
      <c r="K4579" t="str">
        <f>IF(employee[[#This Row],[LeaveOrNot]]=1, "Leave", "Active")</f>
        <v>Active</v>
      </c>
    </row>
    <row r="4580" spans="1:11" x14ac:dyDescent="0.25">
      <c r="A4580" t="str" cm="1">
        <f t="array" ref="A4580">"EMP" &amp; TEXT(ROW() - ROW(employee[#Headers]), "0000")</f>
        <v>EMP4579</v>
      </c>
      <c r="B4580" t="s">
        <v>9</v>
      </c>
      <c r="C4580">
        <v>2014</v>
      </c>
      <c r="D4580" t="s">
        <v>10</v>
      </c>
      <c r="E4580">
        <v>3</v>
      </c>
      <c r="F4580">
        <v>39</v>
      </c>
      <c r="G4580" t="s">
        <v>11</v>
      </c>
      <c r="H4580" t="s">
        <v>12</v>
      </c>
      <c r="I4580">
        <v>3</v>
      </c>
      <c r="J4580">
        <v>0</v>
      </c>
      <c r="K4580" t="str">
        <f>IF(employee[[#This Row],[LeaveOrNot]]=1, "Leave", "Active")</f>
        <v>Active</v>
      </c>
    </row>
    <row r="4581" spans="1:11" x14ac:dyDescent="0.25">
      <c r="A4581" t="str" cm="1">
        <f t="array" ref="A4581">"EMP" &amp; TEXT(ROW() - ROW(employee[#Headers]), "0000")</f>
        <v>EMP4580</v>
      </c>
      <c r="B4581" t="s">
        <v>9</v>
      </c>
      <c r="C4581">
        <v>2013</v>
      </c>
      <c r="D4581" t="s">
        <v>10</v>
      </c>
      <c r="E4581">
        <v>3</v>
      </c>
      <c r="F4581">
        <v>24</v>
      </c>
      <c r="G4581" t="s">
        <v>11</v>
      </c>
      <c r="H4581" t="s">
        <v>12</v>
      </c>
      <c r="I4581">
        <v>2</v>
      </c>
      <c r="J4581">
        <v>0</v>
      </c>
      <c r="K4581" t="str">
        <f>IF(employee[[#This Row],[LeaveOrNot]]=1, "Leave", "Active")</f>
        <v>Active</v>
      </c>
    </row>
    <row r="4582" spans="1:11" x14ac:dyDescent="0.25">
      <c r="A4582" t="str" cm="1">
        <f t="array" ref="A4582">"EMP" &amp; TEXT(ROW() - ROW(employee[#Headers]), "0000")</f>
        <v>EMP4581</v>
      </c>
      <c r="B4582" t="s">
        <v>9</v>
      </c>
      <c r="C4582">
        <v>2016</v>
      </c>
      <c r="D4582" t="s">
        <v>10</v>
      </c>
      <c r="E4582">
        <v>3</v>
      </c>
      <c r="F4582">
        <v>25</v>
      </c>
      <c r="G4582" t="s">
        <v>11</v>
      </c>
      <c r="H4582" t="s">
        <v>12</v>
      </c>
      <c r="I4582">
        <v>3</v>
      </c>
      <c r="J4582">
        <v>0</v>
      </c>
      <c r="K4582" t="str">
        <f>IF(employee[[#This Row],[LeaveOrNot]]=1, "Leave", "Active")</f>
        <v>Active</v>
      </c>
    </row>
    <row r="4583" spans="1:11" x14ac:dyDescent="0.25">
      <c r="A4583" t="str" cm="1">
        <f t="array" ref="A4583">"EMP" &amp; TEXT(ROW() - ROW(employee[#Headers]), "0000")</f>
        <v>EMP4582</v>
      </c>
      <c r="B4583" t="s">
        <v>9</v>
      </c>
      <c r="C4583">
        <v>2018</v>
      </c>
      <c r="D4583" t="s">
        <v>10</v>
      </c>
      <c r="E4583">
        <v>3</v>
      </c>
      <c r="F4583">
        <v>26</v>
      </c>
      <c r="G4583" t="s">
        <v>11</v>
      </c>
      <c r="H4583" t="s">
        <v>12</v>
      </c>
      <c r="I4583">
        <v>4</v>
      </c>
      <c r="J4583">
        <v>1</v>
      </c>
      <c r="K4583" t="str">
        <f>IF(employee[[#This Row],[LeaveOrNot]]=1, "Leave", "Active")</f>
        <v>Leave</v>
      </c>
    </row>
    <row r="4584" spans="1:11" x14ac:dyDescent="0.25">
      <c r="A4584" t="str" cm="1">
        <f t="array" ref="A4584">"EMP" &amp; TEXT(ROW() - ROW(employee[#Headers]), "0000")</f>
        <v>EMP4583</v>
      </c>
      <c r="B4584" t="s">
        <v>9</v>
      </c>
      <c r="C4584">
        <v>2017</v>
      </c>
      <c r="D4584" t="s">
        <v>15</v>
      </c>
      <c r="E4584">
        <v>2</v>
      </c>
      <c r="F4584">
        <v>33</v>
      </c>
      <c r="G4584" t="s">
        <v>11</v>
      </c>
      <c r="H4584" t="s">
        <v>12</v>
      </c>
      <c r="I4584">
        <v>3</v>
      </c>
      <c r="J4584">
        <v>0</v>
      </c>
      <c r="K4584" t="str">
        <f>IF(employee[[#This Row],[LeaveOrNot]]=1, "Leave", "Active")</f>
        <v>Active</v>
      </c>
    </row>
    <row r="4585" spans="1:11" x14ac:dyDescent="0.25">
      <c r="A4585" t="str" cm="1">
        <f t="array" ref="A4585">"EMP" &amp; TEXT(ROW() - ROW(employee[#Headers]), "0000")</f>
        <v>EMP4584</v>
      </c>
      <c r="B4585" t="s">
        <v>9</v>
      </c>
      <c r="C4585">
        <v>2016</v>
      </c>
      <c r="D4585" t="s">
        <v>13</v>
      </c>
      <c r="E4585">
        <v>3</v>
      </c>
      <c r="F4585">
        <v>36</v>
      </c>
      <c r="G4585" t="s">
        <v>11</v>
      </c>
      <c r="H4585" t="s">
        <v>17</v>
      </c>
      <c r="I4585">
        <v>3</v>
      </c>
      <c r="J4585">
        <v>0</v>
      </c>
      <c r="K4585" t="str">
        <f>IF(employee[[#This Row],[LeaveOrNot]]=1, "Leave", "Active")</f>
        <v>Active</v>
      </c>
    </row>
    <row r="4586" spans="1:11" x14ac:dyDescent="0.25">
      <c r="A4586" t="str" cm="1">
        <f t="array" ref="A4586">"EMP" &amp; TEXT(ROW() - ROW(employee[#Headers]), "0000")</f>
        <v>EMP4585</v>
      </c>
      <c r="B4586" t="s">
        <v>9</v>
      </c>
      <c r="C4586">
        <v>2015</v>
      </c>
      <c r="D4586" t="s">
        <v>13</v>
      </c>
      <c r="E4586">
        <v>1</v>
      </c>
      <c r="F4586">
        <v>39</v>
      </c>
      <c r="G4586" t="s">
        <v>11</v>
      </c>
      <c r="H4586" t="s">
        <v>12</v>
      </c>
      <c r="I4586">
        <v>1</v>
      </c>
      <c r="J4586">
        <v>1</v>
      </c>
      <c r="K4586" t="str">
        <f>IF(employee[[#This Row],[LeaveOrNot]]=1, "Leave", "Active")</f>
        <v>Leave</v>
      </c>
    </row>
    <row r="4587" spans="1:11" x14ac:dyDescent="0.25">
      <c r="A4587" t="str" cm="1">
        <f t="array" ref="A4587">"EMP" &amp; TEXT(ROW() - ROW(employee[#Headers]), "0000")</f>
        <v>EMP4586</v>
      </c>
      <c r="B4587" t="s">
        <v>9</v>
      </c>
      <c r="C4587">
        <v>2014</v>
      </c>
      <c r="D4587" t="s">
        <v>10</v>
      </c>
      <c r="E4587">
        <v>3</v>
      </c>
      <c r="F4587">
        <v>34</v>
      </c>
      <c r="G4587" t="s">
        <v>11</v>
      </c>
      <c r="H4587" t="s">
        <v>12</v>
      </c>
      <c r="I4587">
        <v>4</v>
      </c>
      <c r="J4587">
        <v>0</v>
      </c>
      <c r="K4587" t="str">
        <f>IF(employee[[#This Row],[LeaveOrNot]]=1, "Leave", "Active")</f>
        <v>Active</v>
      </c>
    </row>
    <row r="4588" spans="1:11" x14ac:dyDescent="0.25">
      <c r="A4588" t="str" cm="1">
        <f t="array" ref="A4588">"EMP" &amp; TEXT(ROW() - ROW(employee[#Headers]), "0000")</f>
        <v>EMP4587</v>
      </c>
      <c r="B4588" t="s">
        <v>9</v>
      </c>
      <c r="C4588">
        <v>2014</v>
      </c>
      <c r="D4588" t="s">
        <v>15</v>
      </c>
      <c r="E4588">
        <v>2</v>
      </c>
      <c r="F4588">
        <v>23</v>
      </c>
      <c r="G4588" t="s">
        <v>14</v>
      </c>
      <c r="H4588" t="s">
        <v>12</v>
      </c>
      <c r="I4588">
        <v>1</v>
      </c>
      <c r="J4588">
        <v>1</v>
      </c>
      <c r="K4588" t="str">
        <f>IF(employee[[#This Row],[LeaveOrNot]]=1, "Leave", "Active")</f>
        <v>Leave</v>
      </c>
    </row>
    <row r="4589" spans="1:11" x14ac:dyDescent="0.25">
      <c r="A4589" t="str" cm="1">
        <f t="array" ref="A4589">"EMP" &amp; TEXT(ROW() - ROW(employee[#Headers]), "0000")</f>
        <v>EMP4588</v>
      </c>
      <c r="B4589" t="s">
        <v>9</v>
      </c>
      <c r="C4589">
        <v>2014</v>
      </c>
      <c r="D4589" t="s">
        <v>13</v>
      </c>
      <c r="E4589">
        <v>1</v>
      </c>
      <c r="F4589">
        <v>33</v>
      </c>
      <c r="G4589" t="s">
        <v>14</v>
      </c>
      <c r="H4589" t="s">
        <v>12</v>
      </c>
      <c r="I4589">
        <v>2</v>
      </c>
      <c r="J4589">
        <v>1</v>
      </c>
      <c r="K4589" t="str">
        <f>IF(employee[[#This Row],[LeaveOrNot]]=1, "Leave", "Active")</f>
        <v>Leave</v>
      </c>
    </row>
    <row r="4590" spans="1:11" x14ac:dyDescent="0.25">
      <c r="A4590" t="str" cm="1">
        <f t="array" ref="A4590">"EMP" &amp; TEXT(ROW() - ROW(employee[#Headers]), "0000")</f>
        <v>EMP4589</v>
      </c>
      <c r="B4590" t="s">
        <v>9</v>
      </c>
      <c r="C4590">
        <v>2013</v>
      </c>
      <c r="D4590" t="s">
        <v>10</v>
      </c>
      <c r="E4590">
        <v>3</v>
      </c>
      <c r="F4590">
        <v>31</v>
      </c>
      <c r="G4590" t="s">
        <v>11</v>
      </c>
      <c r="H4590" t="s">
        <v>12</v>
      </c>
      <c r="I4590">
        <v>3</v>
      </c>
      <c r="J4590">
        <v>0</v>
      </c>
      <c r="K4590" t="str">
        <f>IF(employee[[#This Row],[LeaveOrNot]]=1, "Leave", "Active")</f>
        <v>Active</v>
      </c>
    </row>
    <row r="4591" spans="1:11" x14ac:dyDescent="0.25">
      <c r="A4591" t="str" cm="1">
        <f t="array" ref="A4591">"EMP" &amp; TEXT(ROW() - ROW(employee[#Headers]), "0000")</f>
        <v>EMP4590</v>
      </c>
      <c r="B4591" t="s">
        <v>9</v>
      </c>
      <c r="C4591">
        <v>2015</v>
      </c>
      <c r="D4591" t="s">
        <v>10</v>
      </c>
      <c r="E4591">
        <v>3</v>
      </c>
      <c r="F4591">
        <v>39</v>
      </c>
      <c r="G4591" t="s">
        <v>14</v>
      </c>
      <c r="H4591" t="s">
        <v>12</v>
      </c>
      <c r="I4591">
        <v>0</v>
      </c>
      <c r="J4591">
        <v>0</v>
      </c>
      <c r="K4591" t="str">
        <f>IF(employee[[#This Row],[LeaveOrNot]]=1, "Leave", "Active")</f>
        <v>Active</v>
      </c>
    </row>
    <row r="4592" spans="1:11" x14ac:dyDescent="0.25">
      <c r="A4592" t="str" cm="1">
        <f t="array" ref="A4592">"EMP" &amp; TEXT(ROW() - ROW(employee[#Headers]), "0000")</f>
        <v>EMP4591</v>
      </c>
      <c r="B4592" t="s">
        <v>9</v>
      </c>
      <c r="C4592">
        <v>2017</v>
      </c>
      <c r="D4592" t="s">
        <v>10</v>
      </c>
      <c r="E4592">
        <v>3</v>
      </c>
      <c r="F4592">
        <v>36</v>
      </c>
      <c r="G4592" t="s">
        <v>11</v>
      </c>
      <c r="H4592" t="s">
        <v>12</v>
      </c>
      <c r="I4592">
        <v>4</v>
      </c>
      <c r="J4592">
        <v>1</v>
      </c>
      <c r="K4592" t="str">
        <f>IF(employee[[#This Row],[LeaveOrNot]]=1, "Leave", "Active")</f>
        <v>Leave</v>
      </c>
    </row>
    <row r="4593" spans="1:11" x14ac:dyDescent="0.25">
      <c r="A4593" t="str" cm="1">
        <f t="array" ref="A4593">"EMP" &amp; TEXT(ROW() - ROW(employee[#Headers]), "0000")</f>
        <v>EMP4592</v>
      </c>
      <c r="B4593" t="s">
        <v>9</v>
      </c>
      <c r="C4593">
        <v>2015</v>
      </c>
      <c r="D4593" t="s">
        <v>10</v>
      </c>
      <c r="E4593">
        <v>3</v>
      </c>
      <c r="F4593">
        <v>28</v>
      </c>
      <c r="G4593" t="s">
        <v>11</v>
      </c>
      <c r="H4593" t="s">
        <v>12</v>
      </c>
      <c r="I4593">
        <v>1</v>
      </c>
      <c r="J4593">
        <v>0</v>
      </c>
      <c r="K4593" t="str">
        <f>IF(employee[[#This Row],[LeaveOrNot]]=1, "Leave", "Active")</f>
        <v>Active</v>
      </c>
    </row>
    <row r="4594" spans="1:11" x14ac:dyDescent="0.25">
      <c r="A4594" t="str" cm="1">
        <f t="array" ref="A4594">"EMP" &amp; TEXT(ROW() - ROW(employee[#Headers]), "0000")</f>
        <v>EMP4593</v>
      </c>
      <c r="B4594" t="s">
        <v>9</v>
      </c>
      <c r="C4594">
        <v>2013</v>
      </c>
      <c r="D4594" t="s">
        <v>15</v>
      </c>
      <c r="E4594">
        <v>3</v>
      </c>
      <c r="F4594">
        <v>28</v>
      </c>
      <c r="G4594" t="s">
        <v>14</v>
      </c>
      <c r="H4594" t="s">
        <v>12</v>
      </c>
      <c r="I4594">
        <v>0</v>
      </c>
      <c r="J4594">
        <v>1</v>
      </c>
      <c r="K4594" t="str">
        <f>IF(employee[[#This Row],[LeaveOrNot]]=1, "Leave", "Active")</f>
        <v>Leave</v>
      </c>
    </row>
    <row r="4595" spans="1:11" x14ac:dyDescent="0.25">
      <c r="A4595" t="str" cm="1">
        <f t="array" ref="A4595">"EMP" &amp; TEXT(ROW() - ROW(employee[#Headers]), "0000")</f>
        <v>EMP4594</v>
      </c>
      <c r="B4595" t="s">
        <v>16</v>
      </c>
      <c r="C4595">
        <v>2017</v>
      </c>
      <c r="D4595" t="s">
        <v>15</v>
      </c>
      <c r="E4595">
        <v>2</v>
      </c>
      <c r="F4595">
        <v>24</v>
      </c>
      <c r="G4595" t="s">
        <v>11</v>
      </c>
      <c r="H4595" t="s">
        <v>12</v>
      </c>
      <c r="I4595">
        <v>2</v>
      </c>
      <c r="J4595">
        <v>1</v>
      </c>
      <c r="K4595" t="str">
        <f>IF(employee[[#This Row],[LeaveOrNot]]=1, "Leave", "Active")</f>
        <v>Leave</v>
      </c>
    </row>
    <row r="4596" spans="1:11" x14ac:dyDescent="0.25">
      <c r="A4596" t="str" cm="1">
        <f t="array" ref="A4596">"EMP" &amp; TEXT(ROW() - ROW(employee[#Headers]), "0000")</f>
        <v>EMP4595</v>
      </c>
      <c r="B4596" t="s">
        <v>9</v>
      </c>
      <c r="C4596">
        <v>2013</v>
      </c>
      <c r="D4596" t="s">
        <v>10</v>
      </c>
      <c r="E4596">
        <v>3</v>
      </c>
      <c r="F4596">
        <v>36</v>
      </c>
      <c r="G4596" t="s">
        <v>14</v>
      </c>
      <c r="H4596" t="s">
        <v>12</v>
      </c>
      <c r="I4596">
        <v>0</v>
      </c>
      <c r="J4596">
        <v>1</v>
      </c>
      <c r="K4596" t="str">
        <f>IF(employee[[#This Row],[LeaveOrNot]]=1, "Leave", "Active")</f>
        <v>Leave</v>
      </c>
    </row>
    <row r="4597" spans="1:11" x14ac:dyDescent="0.25">
      <c r="A4597" t="str" cm="1">
        <f t="array" ref="A4597">"EMP" &amp; TEXT(ROW() - ROW(employee[#Headers]), "0000")</f>
        <v>EMP4596</v>
      </c>
      <c r="B4597" t="s">
        <v>9</v>
      </c>
      <c r="C4597">
        <v>2014</v>
      </c>
      <c r="D4597" t="s">
        <v>10</v>
      </c>
      <c r="E4597">
        <v>3</v>
      </c>
      <c r="F4597">
        <v>30</v>
      </c>
      <c r="G4597" t="s">
        <v>11</v>
      </c>
      <c r="H4597" t="s">
        <v>12</v>
      </c>
      <c r="I4597">
        <v>1</v>
      </c>
      <c r="J4597">
        <v>1</v>
      </c>
      <c r="K4597" t="str">
        <f>IF(employee[[#This Row],[LeaveOrNot]]=1, "Leave", "Active")</f>
        <v>Leave</v>
      </c>
    </row>
    <row r="4598" spans="1:11" x14ac:dyDescent="0.25">
      <c r="A4598" t="str" cm="1">
        <f t="array" ref="A4598">"EMP" &amp; TEXT(ROW() - ROW(employee[#Headers]), "0000")</f>
        <v>EMP4597</v>
      </c>
      <c r="B4598" t="s">
        <v>9</v>
      </c>
      <c r="C4598">
        <v>2018</v>
      </c>
      <c r="D4598" t="s">
        <v>15</v>
      </c>
      <c r="E4598">
        <v>3</v>
      </c>
      <c r="F4598">
        <v>27</v>
      </c>
      <c r="G4598" t="s">
        <v>14</v>
      </c>
      <c r="H4598" t="s">
        <v>12</v>
      </c>
      <c r="I4598">
        <v>5</v>
      </c>
      <c r="J4598">
        <v>1</v>
      </c>
      <c r="K4598" t="str">
        <f>IF(employee[[#This Row],[LeaveOrNot]]=1, "Leave", "Active")</f>
        <v>Leave</v>
      </c>
    </row>
    <row r="4599" spans="1:11" x14ac:dyDescent="0.25">
      <c r="A4599" t="str" cm="1">
        <f t="array" ref="A4599">"EMP" &amp; TEXT(ROW() - ROW(employee[#Headers]), "0000")</f>
        <v>EMP4598</v>
      </c>
      <c r="B4599" t="s">
        <v>9</v>
      </c>
      <c r="C4599">
        <v>2012</v>
      </c>
      <c r="D4599" t="s">
        <v>10</v>
      </c>
      <c r="E4599">
        <v>3</v>
      </c>
      <c r="F4599">
        <v>25</v>
      </c>
      <c r="G4599" t="s">
        <v>11</v>
      </c>
      <c r="H4599" t="s">
        <v>12</v>
      </c>
      <c r="I4599">
        <v>3</v>
      </c>
      <c r="J4599">
        <v>0</v>
      </c>
      <c r="K4599" t="str">
        <f>IF(employee[[#This Row],[LeaveOrNot]]=1, "Leave", "Active")</f>
        <v>Active</v>
      </c>
    </row>
    <row r="4600" spans="1:11" x14ac:dyDescent="0.25">
      <c r="A4600" t="str" cm="1">
        <f t="array" ref="A4600">"EMP" &amp; TEXT(ROW() - ROW(employee[#Headers]), "0000")</f>
        <v>EMP4599</v>
      </c>
      <c r="B4600" t="s">
        <v>9</v>
      </c>
      <c r="C4600">
        <v>2018</v>
      </c>
      <c r="D4600" t="s">
        <v>10</v>
      </c>
      <c r="E4600">
        <v>3</v>
      </c>
      <c r="F4600">
        <v>31</v>
      </c>
      <c r="G4600" t="s">
        <v>11</v>
      </c>
      <c r="H4600" t="s">
        <v>12</v>
      </c>
      <c r="I4600">
        <v>0</v>
      </c>
      <c r="J4600">
        <v>1</v>
      </c>
      <c r="K4600" t="str">
        <f>IF(employee[[#This Row],[LeaveOrNot]]=1, "Leave", "Active")</f>
        <v>Leave</v>
      </c>
    </row>
    <row r="4601" spans="1:11" x14ac:dyDescent="0.25">
      <c r="A4601" t="str" cm="1">
        <f t="array" ref="A4601">"EMP" &amp; TEXT(ROW() - ROW(employee[#Headers]), "0000")</f>
        <v>EMP4600</v>
      </c>
      <c r="B4601" t="s">
        <v>9</v>
      </c>
      <c r="C4601">
        <v>2013</v>
      </c>
      <c r="D4601" t="s">
        <v>10</v>
      </c>
      <c r="E4601">
        <v>3</v>
      </c>
      <c r="F4601">
        <v>36</v>
      </c>
      <c r="G4601" t="s">
        <v>11</v>
      </c>
      <c r="H4601" t="s">
        <v>12</v>
      </c>
      <c r="I4601">
        <v>0</v>
      </c>
      <c r="J4601">
        <v>0</v>
      </c>
      <c r="K4601" t="str">
        <f>IF(employee[[#This Row],[LeaveOrNot]]=1, "Leave", "Active")</f>
        <v>Active</v>
      </c>
    </row>
    <row r="4602" spans="1:11" x14ac:dyDescent="0.25">
      <c r="A4602" t="str" cm="1">
        <f t="array" ref="A4602">"EMP" &amp; TEXT(ROW() - ROW(employee[#Headers]), "0000")</f>
        <v>EMP4601</v>
      </c>
      <c r="B4602" t="s">
        <v>9</v>
      </c>
      <c r="C4602">
        <v>2017</v>
      </c>
      <c r="D4602" t="s">
        <v>15</v>
      </c>
      <c r="E4602">
        <v>2</v>
      </c>
      <c r="F4602">
        <v>31</v>
      </c>
      <c r="G4602" t="s">
        <v>11</v>
      </c>
      <c r="H4602" t="s">
        <v>12</v>
      </c>
      <c r="I4602">
        <v>1</v>
      </c>
      <c r="J4602">
        <v>0</v>
      </c>
      <c r="K4602" t="str">
        <f>IF(employee[[#This Row],[LeaveOrNot]]=1, "Leave", "Active")</f>
        <v>Active</v>
      </c>
    </row>
    <row r="4603" spans="1:11" x14ac:dyDescent="0.25">
      <c r="A4603" t="str" cm="1">
        <f t="array" ref="A4603">"EMP" &amp; TEXT(ROW() - ROW(employee[#Headers]), "0000")</f>
        <v>EMP4602</v>
      </c>
      <c r="B4603" t="s">
        <v>9</v>
      </c>
      <c r="C4603">
        <v>2016</v>
      </c>
      <c r="D4603" t="s">
        <v>10</v>
      </c>
      <c r="E4603">
        <v>3</v>
      </c>
      <c r="F4603">
        <v>37</v>
      </c>
      <c r="G4603" t="s">
        <v>11</v>
      </c>
      <c r="H4603" t="s">
        <v>12</v>
      </c>
      <c r="I4603">
        <v>2</v>
      </c>
      <c r="J4603">
        <v>0</v>
      </c>
      <c r="K4603" t="str">
        <f>IF(employee[[#This Row],[LeaveOrNot]]=1, "Leave", "Active")</f>
        <v>Active</v>
      </c>
    </row>
    <row r="4604" spans="1:11" x14ac:dyDescent="0.25">
      <c r="A4604" t="str" cm="1">
        <f t="array" ref="A4604">"EMP" &amp; TEXT(ROW() - ROW(employee[#Headers]), "0000")</f>
        <v>EMP4603</v>
      </c>
      <c r="B4604" t="s">
        <v>9</v>
      </c>
      <c r="C4604">
        <v>2015</v>
      </c>
      <c r="D4604" t="s">
        <v>10</v>
      </c>
      <c r="E4604">
        <v>3</v>
      </c>
      <c r="F4604">
        <v>39</v>
      </c>
      <c r="G4604" t="s">
        <v>11</v>
      </c>
      <c r="H4604" t="s">
        <v>12</v>
      </c>
      <c r="I4604">
        <v>2</v>
      </c>
      <c r="J4604">
        <v>0</v>
      </c>
      <c r="K4604" t="str">
        <f>IF(employee[[#This Row],[LeaveOrNot]]=1, "Leave", "Active")</f>
        <v>Active</v>
      </c>
    </row>
    <row r="4605" spans="1:11" x14ac:dyDescent="0.25">
      <c r="A4605" t="str" cm="1">
        <f t="array" ref="A4605">"EMP" &amp; TEXT(ROW() - ROW(employee[#Headers]), "0000")</f>
        <v>EMP4604</v>
      </c>
      <c r="B4605" t="s">
        <v>9</v>
      </c>
      <c r="C4605">
        <v>2014</v>
      </c>
      <c r="D4605" t="s">
        <v>10</v>
      </c>
      <c r="E4605">
        <v>3</v>
      </c>
      <c r="F4605">
        <v>28</v>
      </c>
      <c r="G4605" t="s">
        <v>11</v>
      </c>
      <c r="H4605" t="s">
        <v>12</v>
      </c>
      <c r="I4605">
        <v>4</v>
      </c>
      <c r="J4605">
        <v>0</v>
      </c>
      <c r="K4605" t="str">
        <f>IF(employee[[#This Row],[LeaveOrNot]]=1, "Leave", "Active")</f>
        <v>Active</v>
      </c>
    </row>
    <row r="4606" spans="1:11" x14ac:dyDescent="0.25">
      <c r="A4606" t="str" cm="1">
        <f t="array" ref="A4606">"EMP" &amp; TEXT(ROW() - ROW(employee[#Headers]), "0000")</f>
        <v>EMP4605</v>
      </c>
      <c r="B4606" t="s">
        <v>9</v>
      </c>
      <c r="C4606">
        <v>2015</v>
      </c>
      <c r="D4606" t="s">
        <v>13</v>
      </c>
      <c r="E4606">
        <v>2</v>
      </c>
      <c r="F4606">
        <v>38</v>
      </c>
      <c r="G4606" t="s">
        <v>11</v>
      </c>
      <c r="H4606" t="s">
        <v>12</v>
      </c>
      <c r="I4606">
        <v>2</v>
      </c>
      <c r="J4606">
        <v>1</v>
      </c>
      <c r="K4606" t="str">
        <f>IF(employee[[#This Row],[LeaveOrNot]]=1, "Leave", "Active")</f>
        <v>Leave</v>
      </c>
    </row>
    <row r="4607" spans="1:11" x14ac:dyDescent="0.25">
      <c r="A4607" t="str" cm="1">
        <f t="array" ref="A4607">"EMP" &amp; TEXT(ROW() - ROW(employee[#Headers]), "0000")</f>
        <v>EMP4606</v>
      </c>
      <c r="B4607" t="s">
        <v>16</v>
      </c>
      <c r="C4607">
        <v>2017</v>
      </c>
      <c r="D4607" t="s">
        <v>15</v>
      </c>
      <c r="E4607">
        <v>3</v>
      </c>
      <c r="F4607">
        <v>40</v>
      </c>
      <c r="G4607" t="s">
        <v>14</v>
      </c>
      <c r="H4607" t="s">
        <v>12</v>
      </c>
      <c r="I4607">
        <v>1</v>
      </c>
      <c r="J4607">
        <v>0</v>
      </c>
      <c r="K4607" t="str">
        <f>IF(employee[[#This Row],[LeaveOrNot]]=1, "Leave", "Active")</f>
        <v>Active</v>
      </c>
    </row>
    <row r="4608" spans="1:11" x14ac:dyDescent="0.25">
      <c r="A4608" t="str" cm="1">
        <f t="array" ref="A4608">"EMP" &amp; TEXT(ROW() - ROW(employee[#Headers]), "0000")</f>
        <v>EMP4607</v>
      </c>
      <c r="B4608" t="s">
        <v>16</v>
      </c>
      <c r="C4608">
        <v>2015</v>
      </c>
      <c r="D4608" t="s">
        <v>10</v>
      </c>
      <c r="E4608">
        <v>3</v>
      </c>
      <c r="F4608">
        <v>38</v>
      </c>
      <c r="G4608" t="s">
        <v>14</v>
      </c>
      <c r="H4608" t="s">
        <v>12</v>
      </c>
      <c r="I4608">
        <v>1</v>
      </c>
      <c r="J4608">
        <v>0</v>
      </c>
      <c r="K4608" t="str">
        <f>IF(employee[[#This Row],[LeaveOrNot]]=1, "Leave", "Active")</f>
        <v>Active</v>
      </c>
    </row>
    <row r="4609" spans="1:11" x14ac:dyDescent="0.25">
      <c r="A4609" t="str" cm="1">
        <f t="array" ref="A4609">"EMP" &amp; TEXT(ROW() - ROW(employee[#Headers]), "0000")</f>
        <v>EMP4608</v>
      </c>
      <c r="B4609" t="s">
        <v>18</v>
      </c>
      <c r="C4609">
        <v>2014</v>
      </c>
      <c r="D4609" t="s">
        <v>15</v>
      </c>
      <c r="E4609">
        <v>3</v>
      </c>
      <c r="F4609">
        <v>23</v>
      </c>
      <c r="G4609" t="s">
        <v>11</v>
      </c>
      <c r="H4609" t="s">
        <v>12</v>
      </c>
      <c r="I4609">
        <v>1</v>
      </c>
      <c r="J4609">
        <v>0</v>
      </c>
      <c r="K4609" t="str">
        <f>IF(employee[[#This Row],[LeaveOrNot]]=1, "Leave", "Active")</f>
        <v>Active</v>
      </c>
    </row>
    <row r="4610" spans="1:11" x14ac:dyDescent="0.25">
      <c r="A4610" t="str" cm="1">
        <f t="array" ref="A4610">"EMP" &amp; TEXT(ROW() - ROW(employee[#Headers]), "0000")</f>
        <v>EMP4609</v>
      </c>
      <c r="B4610" t="s">
        <v>9</v>
      </c>
      <c r="C4610">
        <v>2015</v>
      </c>
      <c r="D4610" t="s">
        <v>10</v>
      </c>
      <c r="E4610">
        <v>3</v>
      </c>
      <c r="F4610">
        <v>39</v>
      </c>
      <c r="G4610" t="s">
        <v>11</v>
      </c>
      <c r="H4610" t="s">
        <v>12</v>
      </c>
      <c r="I4610">
        <v>2</v>
      </c>
      <c r="J4610">
        <v>0</v>
      </c>
      <c r="K4610" t="str">
        <f>IF(employee[[#This Row],[LeaveOrNot]]=1, "Leave", "Active")</f>
        <v>Active</v>
      </c>
    </row>
    <row r="4611" spans="1:11" x14ac:dyDescent="0.25">
      <c r="A4611" t="str" cm="1">
        <f t="array" ref="A4611">"EMP" &amp; TEXT(ROW() - ROW(employee[#Headers]), "0000")</f>
        <v>EMP4610</v>
      </c>
      <c r="B4611" t="s">
        <v>9</v>
      </c>
      <c r="C4611">
        <v>2014</v>
      </c>
      <c r="D4611" t="s">
        <v>13</v>
      </c>
      <c r="E4611">
        <v>1</v>
      </c>
      <c r="F4611">
        <v>22</v>
      </c>
      <c r="G4611" t="s">
        <v>14</v>
      </c>
      <c r="H4611" t="s">
        <v>12</v>
      </c>
      <c r="I4611">
        <v>0</v>
      </c>
      <c r="J4611">
        <v>1</v>
      </c>
      <c r="K4611" t="str">
        <f>IF(employee[[#This Row],[LeaveOrNot]]=1, "Leave", "Active")</f>
        <v>Leave</v>
      </c>
    </row>
    <row r="4612" spans="1:11" x14ac:dyDescent="0.25">
      <c r="A4612" t="str" cm="1">
        <f t="array" ref="A4612">"EMP" &amp; TEXT(ROW() - ROW(employee[#Headers]), "0000")</f>
        <v>EMP4611</v>
      </c>
      <c r="B4612" t="s">
        <v>9</v>
      </c>
      <c r="C4612">
        <v>2015</v>
      </c>
      <c r="D4612" t="s">
        <v>13</v>
      </c>
      <c r="E4612">
        <v>3</v>
      </c>
      <c r="F4612">
        <v>24</v>
      </c>
      <c r="G4612" t="s">
        <v>14</v>
      </c>
      <c r="H4612" t="s">
        <v>12</v>
      </c>
      <c r="I4612">
        <v>2</v>
      </c>
      <c r="J4612">
        <v>1</v>
      </c>
      <c r="K4612" t="str">
        <f>IF(employee[[#This Row],[LeaveOrNot]]=1, "Leave", "Active")</f>
        <v>Leave</v>
      </c>
    </row>
    <row r="4613" spans="1:11" x14ac:dyDescent="0.25">
      <c r="A4613" t="str" cm="1">
        <f t="array" ref="A4613">"EMP" &amp; TEXT(ROW() - ROW(employee[#Headers]), "0000")</f>
        <v>EMP4612</v>
      </c>
      <c r="B4613" t="s">
        <v>16</v>
      </c>
      <c r="C4613">
        <v>2014</v>
      </c>
      <c r="D4613" t="s">
        <v>15</v>
      </c>
      <c r="E4613">
        <v>3</v>
      </c>
      <c r="F4613">
        <v>24</v>
      </c>
      <c r="G4613" t="s">
        <v>11</v>
      </c>
      <c r="H4613" t="s">
        <v>12</v>
      </c>
      <c r="I4613">
        <v>2</v>
      </c>
      <c r="J4613">
        <v>0</v>
      </c>
      <c r="K4613" t="str">
        <f>IF(employee[[#This Row],[LeaveOrNot]]=1, "Leave", "Active")</f>
        <v>Active</v>
      </c>
    </row>
    <row r="4614" spans="1:11" x14ac:dyDescent="0.25">
      <c r="A4614" t="str" cm="1">
        <f t="array" ref="A4614">"EMP" &amp; TEXT(ROW() - ROW(employee[#Headers]), "0000")</f>
        <v>EMP4613</v>
      </c>
      <c r="B4614" t="s">
        <v>9</v>
      </c>
      <c r="C4614">
        <v>2012</v>
      </c>
      <c r="D4614" t="s">
        <v>10</v>
      </c>
      <c r="E4614">
        <v>3</v>
      </c>
      <c r="F4614">
        <v>23</v>
      </c>
      <c r="G4614" t="s">
        <v>14</v>
      </c>
      <c r="H4614" t="s">
        <v>12</v>
      </c>
      <c r="I4614">
        <v>1</v>
      </c>
      <c r="J4614">
        <v>1</v>
      </c>
      <c r="K4614" t="str">
        <f>IF(employee[[#This Row],[LeaveOrNot]]=1, "Leave", "Active")</f>
        <v>Leave</v>
      </c>
    </row>
    <row r="4615" spans="1:11" x14ac:dyDescent="0.25">
      <c r="A4615" t="str" cm="1">
        <f t="array" ref="A4615">"EMP" &amp; TEXT(ROW() - ROW(employee[#Headers]), "0000")</f>
        <v>EMP4614</v>
      </c>
      <c r="B4615" t="s">
        <v>9</v>
      </c>
      <c r="C4615">
        <v>2014</v>
      </c>
      <c r="D4615" t="s">
        <v>10</v>
      </c>
      <c r="E4615">
        <v>3</v>
      </c>
      <c r="F4615">
        <v>30</v>
      </c>
      <c r="G4615" t="s">
        <v>11</v>
      </c>
      <c r="H4615" t="s">
        <v>12</v>
      </c>
      <c r="I4615">
        <v>4</v>
      </c>
      <c r="J4615">
        <v>0</v>
      </c>
      <c r="K4615" t="str">
        <f>IF(employee[[#This Row],[LeaveOrNot]]=1, "Leave", "Active")</f>
        <v>Active</v>
      </c>
    </row>
    <row r="4616" spans="1:11" x14ac:dyDescent="0.25">
      <c r="A4616" t="str" cm="1">
        <f t="array" ref="A4616">"EMP" &amp; TEXT(ROW() - ROW(employee[#Headers]), "0000")</f>
        <v>EMP4615</v>
      </c>
      <c r="B4616" t="s">
        <v>9</v>
      </c>
      <c r="C4616">
        <v>2016</v>
      </c>
      <c r="D4616" t="s">
        <v>15</v>
      </c>
      <c r="E4616">
        <v>3</v>
      </c>
      <c r="F4616">
        <v>25</v>
      </c>
      <c r="G4616" t="s">
        <v>14</v>
      </c>
      <c r="H4616" t="s">
        <v>12</v>
      </c>
      <c r="I4616">
        <v>3</v>
      </c>
      <c r="J4616">
        <v>0</v>
      </c>
      <c r="K4616" t="str">
        <f>IF(employee[[#This Row],[LeaveOrNot]]=1, "Leave", "Active")</f>
        <v>Active</v>
      </c>
    </row>
    <row r="4617" spans="1:11" x14ac:dyDescent="0.25">
      <c r="A4617" t="str" cm="1">
        <f t="array" ref="A4617">"EMP" &amp; TEXT(ROW() - ROW(employee[#Headers]), "0000")</f>
        <v>EMP4616</v>
      </c>
      <c r="B4617" t="s">
        <v>9</v>
      </c>
      <c r="C4617">
        <v>2013</v>
      </c>
      <c r="D4617" t="s">
        <v>10</v>
      </c>
      <c r="E4617">
        <v>3</v>
      </c>
      <c r="F4617">
        <v>34</v>
      </c>
      <c r="G4617" t="s">
        <v>11</v>
      </c>
      <c r="H4617" t="s">
        <v>12</v>
      </c>
      <c r="I4617">
        <v>4</v>
      </c>
      <c r="J4617">
        <v>0</v>
      </c>
      <c r="K4617" t="str">
        <f>IF(employee[[#This Row],[LeaveOrNot]]=1, "Leave", "Active")</f>
        <v>Active</v>
      </c>
    </row>
    <row r="4618" spans="1:11" x14ac:dyDescent="0.25">
      <c r="A4618" t="str" cm="1">
        <f t="array" ref="A4618">"EMP" &amp; TEXT(ROW() - ROW(employee[#Headers]), "0000")</f>
        <v>EMP4617</v>
      </c>
      <c r="B4618" t="s">
        <v>16</v>
      </c>
      <c r="C4618">
        <v>2015</v>
      </c>
      <c r="D4618" t="s">
        <v>15</v>
      </c>
      <c r="E4618">
        <v>3</v>
      </c>
      <c r="F4618">
        <v>40</v>
      </c>
      <c r="G4618" t="s">
        <v>14</v>
      </c>
      <c r="H4618" t="s">
        <v>12</v>
      </c>
      <c r="I4618">
        <v>5</v>
      </c>
      <c r="J4618">
        <v>0</v>
      </c>
      <c r="K4618" t="str">
        <f>IF(employee[[#This Row],[LeaveOrNot]]=1, "Leave", "Active")</f>
        <v>Active</v>
      </c>
    </row>
    <row r="4619" spans="1:11" x14ac:dyDescent="0.25">
      <c r="A4619" t="str" cm="1">
        <f t="array" ref="A4619">"EMP" &amp; TEXT(ROW() - ROW(employee[#Headers]), "0000")</f>
        <v>EMP4618</v>
      </c>
      <c r="B4619" t="s">
        <v>9</v>
      </c>
      <c r="C4619">
        <v>2012</v>
      </c>
      <c r="D4619" t="s">
        <v>10</v>
      </c>
      <c r="E4619">
        <v>3</v>
      </c>
      <c r="F4619">
        <v>39</v>
      </c>
      <c r="G4619" t="s">
        <v>14</v>
      </c>
      <c r="H4619" t="s">
        <v>12</v>
      </c>
      <c r="I4619">
        <v>1</v>
      </c>
      <c r="J4619">
        <v>0</v>
      </c>
      <c r="K4619" t="str">
        <f>IF(employee[[#This Row],[LeaveOrNot]]=1, "Leave", "Active")</f>
        <v>Active</v>
      </c>
    </row>
    <row r="4620" spans="1:11" x14ac:dyDescent="0.25">
      <c r="A4620" t="str" cm="1">
        <f t="array" ref="A4620">"EMP" &amp; TEXT(ROW() - ROW(employee[#Headers]), "0000")</f>
        <v>EMP4619</v>
      </c>
      <c r="B4620" t="s">
        <v>16</v>
      </c>
      <c r="C4620">
        <v>2017</v>
      </c>
      <c r="D4620" t="s">
        <v>15</v>
      </c>
      <c r="E4620">
        <v>3</v>
      </c>
      <c r="F4620">
        <v>38</v>
      </c>
      <c r="G4620" t="s">
        <v>14</v>
      </c>
      <c r="H4620" t="s">
        <v>12</v>
      </c>
      <c r="I4620">
        <v>2</v>
      </c>
      <c r="J4620">
        <v>1</v>
      </c>
      <c r="K4620" t="str">
        <f>IF(employee[[#This Row],[LeaveOrNot]]=1, "Leave", "Active")</f>
        <v>Leave</v>
      </c>
    </row>
    <row r="4621" spans="1:11" x14ac:dyDescent="0.25">
      <c r="A4621" t="str" cm="1">
        <f t="array" ref="A4621">"EMP" &amp; TEXT(ROW() - ROW(employee[#Headers]), "0000")</f>
        <v>EMP4620</v>
      </c>
      <c r="B4621" t="s">
        <v>9</v>
      </c>
      <c r="C4621">
        <v>2016</v>
      </c>
      <c r="D4621" t="s">
        <v>13</v>
      </c>
      <c r="E4621">
        <v>3</v>
      </c>
      <c r="F4621">
        <v>38</v>
      </c>
      <c r="G4621" t="s">
        <v>11</v>
      </c>
      <c r="H4621" t="s">
        <v>12</v>
      </c>
      <c r="I4621">
        <v>2</v>
      </c>
      <c r="J4621">
        <v>0</v>
      </c>
      <c r="K4621" t="str">
        <f>IF(employee[[#This Row],[LeaveOrNot]]=1, "Leave", "Active")</f>
        <v>Active</v>
      </c>
    </row>
    <row r="4622" spans="1:11" x14ac:dyDescent="0.25">
      <c r="A4622" t="str" cm="1">
        <f t="array" ref="A4622">"EMP" &amp; TEXT(ROW() - ROW(employee[#Headers]), "0000")</f>
        <v>EMP4621</v>
      </c>
      <c r="B4622" t="s">
        <v>9</v>
      </c>
      <c r="C4622">
        <v>2015</v>
      </c>
      <c r="D4622" t="s">
        <v>13</v>
      </c>
      <c r="E4622">
        <v>2</v>
      </c>
      <c r="F4622">
        <v>38</v>
      </c>
      <c r="G4622" t="s">
        <v>14</v>
      </c>
      <c r="H4622" t="s">
        <v>12</v>
      </c>
      <c r="I4622">
        <v>4</v>
      </c>
      <c r="J4622">
        <v>1</v>
      </c>
      <c r="K4622" t="str">
        <f>IF(employee[[#This Row],[LeaveOrNot]]=1, "Leave", "Active")</f>
        <v>Leave</v>
      </c>
    </row>
    <row r="4623" spans="1:11" x14ac:dyDescent="0.25">
      <c r="A4623" t="str" cm="1">
        <f t="array" ref="A4623">"EMP" &amp; TEXT(ROW() - ROW(employee[#Headers]), "0000")</f>
        <v>EMP4622</v>
      </c>
      <c r="B4623" t="s">
        <v>9</v>
      </c>
      <c r="C4623">
        <v>2015</v>
      </c>
      <c r="D4623" t="s">
        <v>10</v>
      </c>
      <c r="E4623">
        <v>3</v>
      </c>
      <c r="F4623">
        <v>31</v>
      </c>
      <c r="G4623" t="s">
        <v>11</v>
      </c>
      <c r="H4623" t="s">
        <v>12</v>
      </c>
      <c r="I4623">
        <v>5</v>
      </c>
      <c r="J4623">
        <v>0</v>
      </c>
      <c r="K4623" t="str">
        <f>IF(employee[[#This Row],[LeaveOrNot]]=1, "Leave", "Active")</f>
        <v>Active</v>
      </c>
    </row>
    <row r="4624" spans="1:11" x14ac:dyDescent="0.25">
      <c r="A4624" t="str" cm="1">
        <f t="array" ref="A4624">"EMP" &amp; TEXT(ROW() - ROW(employee[#Headers]), "0000")</f>
        <v>EMP4623</v>
      </c>
      <c r="B4624" t="s">
        <v>9</v>
      </c>
      <c r="C4624">
        <v>2017</v>
      </c>
      <c r="D4624" t="s">
        <v>13</v>
      </c>
      <c r="E4624">
        <v>1</v>
      </c>
      <c r="F4624">
        <v>30</v>
      </c>
      <c r="G4624" t="s">
        <v>11</v>
      </c>
      <c r="H4624" t="s">
        <v>12</v>
      </c>
      <c r="I4624">
        <v>4</v>
      </c>
      <c r="J4624">
        <v>0</v>
      </c>
      <c r="K4624" t="str">
        <f>IF(employee[[#This Row],[LeaveOrNot]]=1, "Leave", "Active")</f>
        <v>Active</v>
      </c>
    </row>
    <row r="4625" spans="1:11" x14ac:dyDescent="0.25">
      <c r="A4625" t="str" cm="1">
        <f t="array" ref="A4625">"EMP" &amp; TEXT(ROW() - ROW(employee[#Headers]), "0000")</f>
        <v>EMP4624</v>
      </c>
      <c r="B4625" t="s">
        <v>18</v>
      </c>
      <c r="C4625">
        <v>2013</v>
      </c>
      <c r="D4625" t="s">
        <v>10</v>
      </c>
      <c r="E4625">
        <v>3</v>
      </c>
      <c r="F4625">
        <v>24</v>
      </c>
      <c r="G4625" t="s">
        <v>11</v>
      </c>
      <c r="H4625" t="s">
        <v>12</v>
      </c>
      <c r="I4625">
        <v>2</v>
      </c>
      <c r="J4625">
        <v>0</v>
      </c>
      <c r="K4625" t="str">
        <f>IF(employee[[#This Row],[LeaveOrNot]]=1, "Leave", "Active")</f>
        <v>Active</v>
      </c>
    </row>
    <row r="4626" spans="1:11" x14ac:dyDescent="0.25">
      <c r="A4626" t="str" cm="1">
        <f t="array" ref="A4626">"EMP" &amp; TEXT(ROW() - ROW(employee[#Headers]), "0000")</f>
        <v>EMP4625</v>
      </c>
      <c r="B4626" t="s">
        <v>9</v>
      </c>
      <c r="C4626">
        <v>2017</v>
      </c>
      <c r="D4626" t="s">
        <v>10</v>
      </c>
      <c r="E4626">
        <v>3</v>
      </c>
      <c r="F4626">
        <v>38</v>
      </c>
      <c r="G4626" t="s">
        <v>11</v>
      </c>
      <c r="H4626" t="s">
        <v>12</v>
      </c>
      <c r="I4626">
        <v>3</v>
      </c>
      <c r="J4626">
        <v>0</v>
      </c>
      <c r="K4626" t="str">
        <f>IF(employee[[#This Row],[LeaveOrNot]]=1, "Leave", "Active")</f>
        <v>Active</v>
      </c>
    </row>
    <row r="4627" spans="1:11" x14ac:dyDescent="0.25">
      <c r="A4627" t="str" cm="1">
        <f t="array" ref="A4627">"EMP" &amp; TEXT(ROW() - ROW(employee[#Headers]), "0000")</f>
        <v>EMP4626</v>
      </c>
      <c r="B4627" t="s">
        <v>9</v>
      </c>
      <c r="C4627">
        <v>2013</v>
      </c>
      <c r="D4627" t="s">
        <v>13</v>
      </c>
      <c r="E4627">
        <v>3</v>
      </c>
      <c r="F4627">
        <v>37</v>
      </c>
      <c r="G4627" t="s">
        <v>11</v>
      </c>
      <c r="H4627" t="s">
        <v>12</v>
      </c>
      <c r="I4627">
        <v>3</v>
      </c>
      <c r="J4627">
        <v>0</v>
      </c>
      <c r="K4627" t="str">
        <f>IF(employee[[#This Row],[LeaveOrNot]]=1, "Leave", "Active")</f>
        <v>Active</v>
      </c>
    </row>
    <row r="4628" spans="1:11" x14ac:dyDescent="0.25">
      <c r="A4628" t="str" cm="1">
        <f t="array" ref="A4628">"EMP" &amp; TEXT(ROW() - ROW(employee[#Headers]), "0000")</f>
        <v>EMP4627</v>
      </c>
      <c r="B4628" t="s">
        <v>9</v>
      </c>
      <c r="C4628">
        <v>2016</v>
      </c>
      <c r="D4628" t="s">
        <v>10</v>
      </c>
      <c r="E4628">
        <v>3</v>
      </c>
      <c r="F4628">
        <v>22</v>
      </c>
      <c r="G4628" t="s">
        <v>11</v>
      </c>
      <c r="H4628" t="s">
        <v>12</v>
      </c>
      <c r="I4628">
        <v>0</v>
      </c>
      <c r="J4628">
        <v>0</v>
      </c>
      <c r="K4628" t="str">
        <f>IF(employee[[#This Row],[LeaveOrNot]]=1, "Leave", "Active")</f>
        <v>Active</v>
      </c>
    </row>
    <row r="4629" spans="1:11" x14ac:dyDescent="0.25">
      <c r="A4629" t="str" cm="1">
        <f t="array" ref="A4629">"EMP" &amp; TEXT(ROW() - ROW(employee[#Headers]), "0000")</f>
        <v>EMP4628</v>
      </c>
      <c r="B4629" t="s">
        <v>18</v>
      </c>
      <c r="C4629">
        <v>2012</v>
      </c>
      <c r="D4629" t="s">
        <v>10</v>
      </c>
      <c r="E4629">
        <v>3</v>
      </c>
      <c r="F4629">
        <v>30</v>
      </c>
      <c r="G4629" t="s">
        <v>14</v>
      </c>
      <c r="H4629" t="s">
        <v>12</v>
      </c>
      <c r="I4629">
        <v>4</v>
      </c>
      <c r="J4629">
        <v>0</v>
      </c>
      <c r="K4629" t="str">
        <f>IF(employee[[#This Row],[LeaveOrNot]]=1, "Leave", "Active")</f>
        <v>Active</v>
      </c>
    </row>
    <row r="4630" spans="1:11" x14ac:dyDescent="0.25">
      <c r="A4630" t="str" cm="1">
        <f t="array" ref="A4630">"EMP" &amp; TEXT(ROW() - ROW(employee[#Headers]), "0000")</f>
        <v>EMP4629</v>
      </c>
      <c r="B4630" t="s">
        <v>9</v>
      </c>
      <c r="C4630">
        <v>2013</v>
      </c>
      <c r="D4630" t="s">
        <v>10</v>
      </c>
      <c r="E4630">
        <v>3</v>
      </c>
      <c r="F4630">
        <v>39</v>
      </c>
      <c r="G4630" t="s">
        <v>14</v>
      </c>
      <c r="H4630" t="s">
        <v>12</v>
      </c>
      <c r="I4630">
        <v>5</v>
      </c>
      <c r="J4630">
        <v>0</v>
      </c>
      <c r="K4630" t="str">
        <f>IF(employee[[#This Row],[LeaveOrNot]]=1, "Leave", "Active")</f>
        <v>Active</v>
      </c>
    </row>
    <row r="4631" spans="1:11" x14ac:dyDescent="0.25">
      <c r="A4631" t="str" cm="1">
        <f t="array" ref="A4631">"EMP" &amp; TEXT(ROW() - ROW(employee[#Headers]), "0000")</f>
        <v>EMP4630</v>
      </c>
      <c r="B4631" t="s">
        <v>9</v>
      </c>
      <c r="C4631">
        <v>2017</v>
      </c>
      <c r="D4631" t="s">
        <v>10</v>
      </c>
      <c r="E4631">
        <v>2</v>
      </c>
      <c r="F4631">
        <v>35</v>
      </c>
      <c r="G4631" t="s">
        <v>11</v>
      </c>
      <c r="H4631" t="s">
        <v>12</v>
      </c>
      <c r="I4631">
        <v>0</v>
      </c>
      <c r="J4631">
        <v>0</v>
      </c>
      <c r="K4631" t="str">
        <f>IF(employee[[#This Row],[LeaveOrNot]]=1, "Leave", "Active")</f>
        <v>Active</v>
      </c>
    </row>
    <row r="4632" spans="1:11" x14ac:dyDescent="0.25">
      <c r="A4632" t="str" cm="1">
        <f t="array" ref="A4632">"EMP" &amp; TEXT(ROW() - ROW(employee[#Headers]), "0000")</f>
        <v>EMP4631</v>
      </c>
      <c r="B4632" t="s">
        <v>9</v>
      </c>
      <c r="C4632">
        <v>2012</v>
      </c>
      <c r="D4632" t="s">
        <v>13</v>
      </c>
      <c r="E4632">
        <v>3</v>
      </c>
      <c r="F4632">
        <v>25</v>
      </c>
      <c r="G4632" t="s">
        <v>14</v>
      </c>
      <c r="H4632" t="s">
        <v>12</v>
      </c>
      <c r="I4632">
        <v>3</v>
      </c>
      <c r="J4632">
        <v>1</v>
      </c>
      <c r="K4632" t="str">
        <f>IF(employee[[#This Row],[LeaveOrNot]]=1, "Leave", "Active")</f>
        <v>Leave</v>
      </c>
    </row>
    <row r="4633" spans="1:11" x14ac:dyDescent="0.25">
      <c r="A4633" t="str" cm="1">
        <f t="array" ref="A4633">"EMP" &amp; TEXT(ROW() - ROW(employee[#Headers]), "0000")</f>
        <v>EMP4632</v>
      </c>
      <c r="B4633" t="s">
        <v>9</v>
      </c>
      <c r="C4633">
        <v>2018</v>
      </c>
      <c r="D4633" t="s">
        <v>10</v>
      </c>
      <c r="E4633">
        <v>3</v>
      </c>
      <c r="F4633">
        <v>32</v>
      </c>
      <c r="G4633" t="s">
        <v>11</v>
      </c>
      <c r="H4633" t="s">
        <v>17</v>
      </c>
      <c r="I4633">
        <v>1</v>
      </c>
      <c r="J4633">
        <v>1</v>
      </c>
      <c r="K4633" t="str">
        <f>IF(employee[[#This Row],[LeaveOrNot]]=1, "Leave", "Active")</f>
        <v>Leave</v>
      </c>
    </row>
    <row r="4634" spans="1:11" x14ac:dyDescent="0.25">
      <c r="A4634" t="str" cm="1">
        <f t="array" ref="A4634">"EMP" &amp; TEXT(ROW() - ROW(employee[#Headers]), "0000")</f>
        <v>EMP4633</v>
      </c>
      <c r="B4634" t="s">
        <v>9</v>
      </c>
      <c r="C4634">
        <v>2018</v>
      </c>
      <c r="D4634" t="s">
        <v>10</v>
      </c>
      <c r="E4634">
        <v>3</v>
      </c>
      <c r="F4634">
        <v>31</v>
      </c>
      <c r="G4634" t="s">
        <v>14</v>
      </c>
      <c r="H4634" t="s">
        <v>12</v>
      </c>
      <c r="I4634">
        <v>2</v>
      </c>
      <c r="J4634">
        <v>1</v>
      </c>
      <c r="K4634" t="str">
        <f>IF(employee[[#This Row],[LeaveOrNot]]=1, "Leave", "Active")</f>
        <v>Leave</v>
      </c>
    </row>
    <row r="4635" spans="1:11" x14ac:dyDescent="0.25">
      <c r="A4635" t="str" cm="1">
        <f t="array" ref="A4635">"EMP" &amp; TEXT(ROW() - ROW(employee[#Headers]), "0000")</f>
        <v>EMP4634</v>
      </c>
      <c r="B4635" t="s">
        <v>9</v>
      </c>
      <c r="C4635">
        <v>2016</v>
      </c>
      <c r="D4635" t="s">
        <v>10</v>
      </c>
      <c r="E4635">
        <v>3</v>
      </c>
      <c r="F4635">
        <v>37</v>
      </c>
      <c r="G4635" t="s">
        <v>11</v>
      </c>
      <c r="H4635" t="s">
        <v>12</v>
      </c>
      <c r="I4635">
        <v>2</v>
      </c>
      <c r="J4635">
        <v>0</v>
      </c>
      <c r="K4635" t="str">
        <f>IF(employee[[#This Row],[LeaveOrNot]]=1, "Leave", "Active")</f>
        <v>Active</v>
      </c>
    </row>
    <row r="4636" spans="1:11" x14ac:dyDescent="0.25">
      <c r="A4636" t="str" cm="1">
        <f t="array" ref="A4636">"EMP" &amp; TEXT(ROW() - ROW(employee[#Headers]), "0000")</f>
        <v>EMP4635</v>
      </c>
      <c r="B4636" t="s">
        <v>9</v>
      </c>
      <c r="C4636">
        <v>2016</v>
      </c>
      <c r="D4636" t="s">
        <v>15</v>
      </c>
      <c r="E4636">
        <v>1</v>
      </c>
      <c r="F4636">
        <v>38</v>
      </c>
      <c r="G4636" t="s">
        <v>14</v>
      </c>
      <c r="H4636" t="s">
        <v>12</v>
      </c>
      <c r="I4636">
        <v>2</v>
      </c>
      <c r="J4636">
        <v>1</v>
      </c>
      <c r="K4636" t="str">
        <f>IF(employee[[#This Row],[LeaveOrNot]]=1, "Leave", "Active")</f>
        <v>Leave</v>
      </c>
    </row>
    <row r="4637" spans="1:11" x14ac:dyDescent="0.25">
      <c r="A4637" t="str" cm="1">
        <f t="array" ref="A4637">"EMP" &amp; TEXT(ROW() - ROW(employee[#Headers]), "0000")</f>
        <v>EMP4636</v>
      </c>
      <c r="B4637" t="s">
        <v>9</v>
      </c>
      <c r="C4637">
        <v>2014</v>
      </c>
      <c r="D4637" t="s">
        <v>10</v>
      </c>
      <c r="E4637">
        <v>3</v>
      </c>
      <c r="F4637">
        <v>22</v>
      </c>
      <c r="G4637" t="s">
        <v>14</v>
      </c>
      <c r="H4637" t="s">
        <v>12</v>
      </c>
      <c r="I4637">
        <v>0</v>
      </c>
      <c r="J4637">
        <v>0</v>
      </c>
      <c r="K4637" t="str">
        <f>IF(employee[[#This Row],[LeaveOrNot]]=1, "Leave", "Active")</f>
        <v>Active</v>
      </c>
    </row>
    <row r="4638" spans="1:11" x14ac:dyDescent="0.25">
      <c r="A4638" t="str" cm="1">
        <f t="array" ref="A4638">"EMP" &amp; TEXT(ROW() - ROW(employee[#Headers]), "0000")</f>
        <v>EMP4637</v>
      </c>
      <c r="B4638" t="s">
        <v>16</v>
      </c>
      <c r="C4638">
        <v>2014</v>
      </c>
      <c r="D4638" t="s">
        <v>15</v>
      </c>
      <c r="E4638">
        <v>3</v>
      </c>
      <c r="F4638">
        <v>37</v>
      </c>
      <c r="G4638" t="s">
        <v>14</v>
      </c>
      <c r="H4638" t="s">
        <v>12</v>
      </c>
      <c r="I4638">
        <v>0</v>
      </c>
      <c r="J4638">
        <v>1</v>
      </c>
      <c r="K4638" t="str">
        <f>IF(employee[[#This Row],[LeaveOrNot]]=1, "Leave", "Active")</f>
        <v>Leave</v>
      </c>
    </row>
    <row r="4639" spans="1:11" x14ac:dyDescent="0.25">
      <c r="A4639" t="str" cm="1">
        <f t="array" ref="A4639">"EMP" &amp; TEXT(ROW() - ROW(employee[#Headers]), "0000")</f>
        <v>EMP4638</v>
      </c>
      <c r="B4639" t="s">
        <v>9</v>
      </c>
      <c r="C4639">
        <v>2018</v>
      </c>
      <c r="D4639" t="s">
        <v>10</v>
      </c>
      <c r="E4639">
        <v>3</v>
      </c>
      <c r="F4639">
        <v>32</v>
      </c>
      <c r="G4639" t="s">
        <v>11</v>
      </c>
      <c r="H4639" t="s">
        <v>17</v>
      </c>
      <c r="I4639">
        <v>2</v>
      </c>
      <c r="J4639">
        <v>1</v>
      </c>
      <c r="K4639" t="str">
        <f>IF(employee[[#This Row],[LeaveOrNot]]=1, "Leave", "Active")</f>
        <v>Leave</v>
      </c>
    </row>
    <row r="4640" spans="1:11" x14ac:dyDescent="0.25">
      <c r="A4640" t="str" cm="1">
        <f t="array" ref="A4640">"EMP" &amp; TEXT(ROW() - ROW(employee[#Headers]), "0000")</f>
        <v>EMP4639</v>
      </c>
      <c r="B4640" t="s">
        <v>9</v>
      </c>
      <c r="C4640">
        <v>2013</v>
      </c>
      <c r="D4640" t="s">
        <v>10</v>
      </c>
      <c r="E4640">
        <v>3</v>
      </c>
      <c r="F4640">
        <v>26</v>
      </c>
      <c r="G4640" t="s">
        <v>11</v>
      </c>
      <c r="H4640" t="s">
        <v>12</v>
      </c>
      <c r="I4640">
        <v>4</v>
      </c>
      <c r="J4640">
        <v>0</v>
      </c>
      <c r="K4640" t="str">
        <f>IF(employee[[#This Row],[LeaveOrNot]]=1, "Leave", "Active")</f>
        <v>Active</v>
      </c>
    </row>
    <row r="4641" spans="1:11" x14ac:dyDescent="0.25">
      <c r="A4641" t="str" cm="1">
        <f t="array" ref="A4641">"EMP" &amp; TEXT(ROW() - ROW(employee[#Headers]), "0000")</f>
        <v>EMP4640</v>
      </c>
      <c r="B4641" t="s">
        <v>9</v>
      </c>
      <c r="C4641">
        <v>2017</v>
      </c>
      <c r="D4641" t="s">
        <v>10</v>
      </c>
      <c r="E4641">
        <v>3</v>
      </c>
      <c r="F4641">
        <v>28</v>
      </c>
      <c r="G4641" t="s">
        <v>11</v>
      </c>
      <c r="H4641" t="s">
        <v>12</v>
      </c>
      <c r="I4641">
        <v>0</v>
      </c>
      <c r="J4641">
        <v>1</v>
      </c>
      <c r="K4641" t="str">
        <f>IF(employee[[#This Row],[LeaveOrNot]]=1, "Leave", "Active")</f>
        <v>Leave</v>
      </c>
    </row>
    <row r="4642" spans="1:11" x14ac:dyDescent="0.25">
      <c r="A4642" t="str" cm="1">
        <f t="array" ref="A4642">"EMP" &amp; TEXT(ROW() - ROW(employee[#Headers]), "0000")</f>
        <v>EMP4641</v>
      </c>
      <c r="B4642" t="s">
        <v>9</v>
      </c>
      <c r="C4642">
        <v>2015</v>
      </c>
      <c r="D4642" t="s">
        <v>10</v>
      </c>
      <c r="E4642">
        <v>3</v>
      </c>
      <c r="F4642">
        <v>35</v>
      </c>
      <c r="G4642" t="s">
        <v>11</v>
      </c>
      <c r="H4642" t="s">
        <v>12</v>
      </c>
      <c r="I4642">
        <v>0</v>
      </c>
      <c r="J4642">
        <v>0</v>
      </c>
      <c r="K4642" t="str">
        <f>IF(employee[[#This Row],[LeaveOrNot]]=1, "Leave", "Active")</f>
        <v>Active</v>
      </c>
    </row>
    <row r="4643" spans="1:11" x14ac:dyDescent="0.25">
      <c r="A4643" t="str" cm="1">
        <f t="array" ref="A4643">"EMP" &amp; TEXT(ROW() - ROW(employee[#Headers]), "0000")</f>
        <v>EMP4642</v>
      </c>
      <c r="B4643" t="s">
        <v>9</v>
      </c>
      <c r="C4643">
        <v>2016</v>
      </c>
      <c r="D4643" t="s">
        <v>10</v>
      </c>
      <c r="E4643">
        <v>1</v>
      </c>
      <c r="F4643">
        <v>33</v>
      </c>
      <c r="G4643" t="s">
        <v>14</v>
      </c>
      <c r="H4643" t="s">
        <v>12</v>
      </c>
      <c r="I4643">
        <v>0</v>
      </c>
      <c r="J4643">
        <v>1</v>
      </c>
      <c r="K4643" t="str">
        <f>IF(employee[[#This Row],[LeaveOrNot]]=1, "Leave", "Active")</f>
        <v>Leave</v>
      </c>
    </row>
    <row r="4644" spans="1:11" x14ac:dyDescent="0.25">
      <c r="A4644" t="str" cm="1">
        <f t="array" ref="A4644">"EMP" &amp; TEXT(ROW() - ROW(employee[#Headers]), "0000")</f>
        <v>EMP4643</v>
      </c>
      <c r="B4644" t="s">
        <v>9</v>
      </c>
      <c r="C4644">
        <v>2012</v>
      </c>
      <c r="D4644" t="s">
        <v>10</v>
      </c>
      <c r="E4644">
        <v>3</v>
      </c>
      <c r="F4644">
        <v>36</v>
      </c>
      <c r="G4644" t="s">
        <v>14</v>
      </c>
      <c r="H4644" t="s">
        <v>12</v>
      </c>
      <c r="I4644">
        <v>4</v>
      </c>
      <c r="J4644">
        <v>0</v>
      </c>
      <c r="K4644" t="str">
        <f>IF(employee[[#This Row],[LeaveOrNot]]=1, "Leave", "Active")</f>
        <v>Active</v>
      </c>
    </row>
    <row r="4645" spans="1:11" x14ac:dyDescent="0.25">
      <c r="A4645" t="str" cm="1">
        <f t="array" ref="A4645">"EMP" &amp; TEXT(ROW() - ROW(employee[#Headers]), "0000")</f>
        <v>EMP4644</v>
      </c>
      <c r="B4645" t="s">
        <v>9</v>
      </c>
      <c r="C4645">
        <v>2013</v>
      </c>
      <c r="D4645" t="s">
        <v>10</v>
      </c>
      <c r="E4645">
        <v>3</v>
      </c>
      <c r="F4645">
        <v>31</v>
      </c>
      <c r="G4645" t="s">
        <v>14</v>
      </c>
      <c r="H4645" t="s">
        <v>12</v>
      </c>
      <c r="I4645">
        <v>5</v>
      </c>
      <c r="J4645">
        <v>0</v>
      </c>
      <c r="K4645" t="str">
        <f>IF(employee[[#This Row],[LeaveOrNot]]=1, "Leave", "Active")</f>
        <v>Active</v>
      </c>
    </row>
    <row r="4646" spans="1:11" x14ac:dyDescent="0.25">
      <c r="A4646" t="str" cm="1">
        <f t="array" ref="A4646">"EMP" &amp; TEXT(ROW() - ROW(employee[#Headers]), "0000")</f>
        <v>EMP4645</v>
      </c>
      <c r="B4646" t="s">
        <v>9</v>
      </c>
      <c r="C4646">
        <v>2015</v>
      </c>
      <c r="D4646" t="s">
        <v>13</v>
      </c>
      <c r="E4646">
        <v>3</v>
      </c>
      <c r="F4646">
        <v>32</v>
      </c>
      <c r="G4646" t="s">
        <v>14</v>
      </c>
      <c r="H4646" t="s">
        <v>17</v>
      </c>
      <c r="I4646">
        <v>1</v>
      </c>
      <c r="J4646">
        <v>1</v>
      </c>
      <c r="K4646" t="str">
        <f>IF(employee[[#This Row],[LeaveOrNot]]=1, "Leave", "Active")</f>
        <v>Leave</v>
      </c>
    </row>
    <row r="4647" spans="1:11" x14ac:dyDescent="0.25">
      <c r="A4647" t="str" cm="1">
        <f t="array" ref="A4647">"EMP" &amp; TEXT(ROW() - ROW(employee[#Headers]), "0000")</f>
        <v>EMP4646</v>
      </c>
      <c r="B4647" t="s">
        <v>16</v>
      </c>
      <c r="C4647">
        <v>2017</v>
      </c>
      <c r="D4647" t="s">
        <v>13</v>
      </c>
      <c r="E4647">
        <v>2</v>
      </c>
      <c r="F4647">
        <v>31</v>
      </c>
      <c r="G4647" t="s">
        <v>14</v>
      </c>
      <c r="H4647" t="s">
        <v>12</v>
      </c>
      <c r="I4647">
        <v>2</v>
      </c>
      <c r="J4647">
        <v>0</v>
      </c>
      <c r="K4647" t="str">
        <f>IF(employee[[#This Row],[LeaveOrNot]]=1, "Leave", "Active")</f>
        <v>Active</v>
      </c>
    </row>
    <row r="4648" spans="1:11" x14ac:dyDescent="0.25">
      <c r="A4648" t="str" cm="1">
        <f t="array" ref="A4648">"EMP" &amp; TEXT(ROW() - ROW(employee[#Headers]), "0000")</f>
        <v>EMP4647</v>
      </c>
      <c r="B4648" t="s">
        <v>9</v>
      </c>
      <c r="C4648">
        <v>2013</v>
      </c>
      <c r="D4648" t="s">
        <v>10</v>
      </c>
      <c r="E4648">
        <v>3</v>
      </c>
      <c r="F4648">
        <v>25</v>
      </c>
      <c r="G4648" t="s">
        <v>14</v>
      </c>
      <c r="H4648" t="s">
        <v>12</v>
      </c>
      <c r="I4648">
        <v>3</v>
      </c>
      <c r="J4648">
        <v>0</v>
      </c>
      <c r="K4648" t="str">
        <f>IF(employee[[#This Row],[LeaveOrNot]]=1, "Leave", "Active")</f>
        <v>Active</v>
      </c>
    </row>
    <row r="4649" spans="1:11" x14ac:dyDescent="0.25">
      <c r="A4649" t="str" cm="1">
        <f t="array" ref="A4649">"EMP" &amp; TEXT(ROW() - ROW(employee[#Headers]), "0000")</f>
        <v>EMP4648</v>
      </c>
      <c r="B4649" t="s">
        <v>9</v>
      </c>
      <c r="C4649">
        <v>2016</v>
      </c>
      <c r="D4649" t="s">
        <v>13</v>
      </c>
      <c r="E4649">
        <v>3</v>
      </c>
      <c r="F4649">
        <v>30</v>
      </c>
      <c r="G4649" t="s">
        <v>11</v>
      </c>
      <c r="H4649" t="s">
        <v>12</v>
      </c>
      <c r="I4649">
        <v>2</v>
      </c>
      <c r="J4649">
        <v>0</v>
      </c>
      <c r="K4649" t="str">
        <f>IF(employee[[#This Row],[LeaveOrNot]]=1, "Leave", "Active")</f>
        <v>Active</v>
      </c>
    </row>
    <row r="4650" spans="1:11" x14ac:dyDescent="0.25">
      <c r="A4650" t="str" cm="1">
        <f t="array" ref="A4650">"EMP" &amp; TEXT(ROW() - ROW(employee[#Headers]), "0000")</f>
        <v>EMP4649</v>
      </c>
      <c r="B4650" t="s">
        <v>9</v>
      </c>
      <c r="C4650">
        <v>2013</v>
      </c>
      <c r="D4650" t="s">
        <v>10</v>
      </c>
      <c r="E4650">
        <v>3</v>
      </c>
      <c r="F4650">
        <v>26</v>
      </c>
      <c r="G4650" t="s">
        <v>14</v>
      </c>
      <c r="H4650" t="s">
        <v>12</v>
      </c>
      <c r="I4650">
        <v>4</v>
      </c>
      <c r="J4650">
        <v>0</v>
      </c>
      <c r="K4650" t="str">
        <f>IF(employee[[#This Row],[LeaveOrNot]]=1, "Leave", "Active")</f>
        <v>Active</v>
      </c>
    </row>
    <row r="4651" spans="1:11" x14ac:dyDescent="0.25">
      <c r="A4651" t="str" cm="1">
        <f t="array" ref="A4651">"EMP" &amp; TEXT(ROW() - ROW(employee[#Headers]), "0000")</f>
        <v>EMP4650</v>
      </c>
      <c r="B4651" t="s">
        <v>16</v>
      </c>
      <c r="C4651">
        <v>2013</v>
      </c>
      <c r="D4651" t="s">
        <v>13</v>
      </c>
      <c r="E4651">
        <v>2</v>
      </c>
      <c r="F4651">
        <v>37</v>
      </c>
      <c r="G4651" t="s">
        <v>11</v>
      </c>
      <c r="H4651" t="s">
        <v>12</v>
      </c>
      <c r="I4651">
        <v>2</v>
      </c>
      <c r="J4651">
        <v>1</v>
      </c>
      <c r="K4651" t="str">
        <f>IF(employee[[#This Row],[LeaveOrNot]]=1, "Leave", "Active")</f>
        <v>Leave</v>
      </c>
    </row>
    <row r="4652" spans="1:11" x14ac:dyDescent="0.25">
      <c r="A4652" t="str" cm="1">
        <f t="array" ref="A4652">"EMP" &amp; TEXT(ROW() - ROW(employee[#Headers]), "0000")</f>
        <v>EMP4651</v>
      </c>
      <c r="B4652" t="s">
        <v>16</v>
      </c>
      <c r="C4652">
        <v>2018</v>
      </c>
      <c r="D4652" t="s">
        <v>15</v>
      </c>
      <c r="E4652">
        <v>3</v>
      </c>
      <c r="F4652">
        <v>27</v>
      </c>
      <c r="G4652" t="s">
        <v>11</v>
      </c>
      <c r="H4652" t="s">
        <v>12</v>
      </c>
      <c r="I4652">
        <v>5</v>
      </c>
      <c r="J4652">
        <v>1</v>
      </c>
      <c r="K4652" t="str">
        <f>IF(employee[[#This Row],[LeaveOrNot]]=1, "Leave", "Active")</f>
        <v>Leave</v>
      </c>
    </row>
    <row r="4653" spans="1:11" x14ac:dyDescent="0.25">
      <c r="A4653" t="str" cm="1">
        <f t="array" ref="A4653">"EMP" &amp; TEXT(ROW() - ROW(employee[#Headers]), "0000")</f>
        <v>EMP4652</v>
      </c>
      <c r="B4653" t="s">
        <v>9</v>
      </c>
      <c r="C4653">
        <v>2012</v>
      </c>
      <c r="D4653" t="s">
        <v>10</v>
      </c>
      <c r="E4653">
        <v>3</v>
      </c>
      <c r="F4653">
        <v>30</v>
      </c>
      <c r="G4653" t="s">
        <v>11</v>
      </c>
      <c r="H4653" t="s">
        <v>17</v>
      </c>
      <c r="I4653">
        <v>2</v>
      </c>
      <c r="J4653">
        <v>0</v>
      </c>
      <c r="K4653" t="str">
        <f>IF(employee[[#This Row],[LeaveOrNot]]=1, "Leave", "Active")</f>
        <v>Active</v>
      </c>
    </row>
    <row r="4654" spans="1:11" x14ac:dyDescent="0.25">
      <c r="A4654" t="str" cm="1">
        <f t="array" ref="A4654">"EMP" &amp; TEXT(ROW() - ROW(employee[#Headers]), "0000")</f>
        <v>EMP4653</v>
      </c>
      <c r="B4654" t="s">
        <v>9</v>
      </c>
      <c r="C4654">
        <v>2015</v>
      </c>
      <c r="D4654" t="s">
        <v>10</v>
      </c>
      <c r="E4654">
        <v>3</v>
      </c>
      <c r="F4654">
        <v>33</v>
      </c>
      <c r="G4654" t="s">
        <v>11</v>
      </c>
      <c r="H4654" t="s">
        <v>17</v>
      </c>
      <c r="I4654">
        <v>4</v>
      </c>
      <c r="J4654">
        <v>0</v>
      </c>
      <c r="K4654" t="str">
        <f>IF(employee[[#This Row],[LeaveOrNot]]=1, "Leave", "Active")</f>
        <v>Active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DC60-D1B8-4CC5-B2FA-F0FA93880869}">
  <dimension ref="B2:W54"/>
  <sheetViews>
    <sheetView zoomScale="85" zoomScaleNormal="85" workbookViewId="0">
      <selection activeCell="W8" sqref="W8"/>
    </sheetView>
  </sheetViews>
  <sheetFormatPr defaultRowHeight="15" x14ac:dyDescent="0.25"/>
  <cols>
    <col min="2" max="2" width="10" bestFit="1" customWidth="1"/>
    <col min="14" max="15" width="12.5703125" customWidth="1"/>
    <col min="16" max="16" width="12" customWidth="1"/>
    <col min="17" max="17" width="9.85546875" bestFit="1" customWidth="1"/>
  </cols>
  <sheetData>
    <row r="2" spans="2:23" x14ac:dyDescent="0.25">
      <c r="P2" cm="1">
        <f t="array" ref="P2:V2">TRANSPOSE(_xlfn._xlws.SORT(_xlfn.UNIQUE(employee[JoiningYear]),1,1))</f>
        <v>2012</v>
      </c>
      <c r="Q2">
        <v>2013</v>
      </c>
      <c r="R2">
        <v>2014</v>
      </c>
      <c r="S2">
        <v>2015</v>
      </c>
      <c r="T2">
        <v>2016</v>
      </c>
      <c r="U2">
        <v>2017</v>
      </c>
      <c r="V2">
        <v>2018</v>
      </c>
    </row>
    <row r="3" spans="2:23" x14ac:dyDescent="0.25">
      <c r="B3" t="s">
        <v>14</v>
      </c>
      <c r="C3">
        <f>COUNTIF(employee[Gender], "Female")</f>
        <v>1875</v>
      </c>
      <c r="D3" s="2">
        <f>IF($B3&lt;&gt;sex,$C3,NA())</f>
        <v>1875</v>
      </c>
      <c r="E3" s="2" t="e">
        <f>IF($B3=sex,$C3,NA())</f>
        <v>#N/A</v>
      </c>
      <c r="O3" s="1" t="str" cm="1">
        <f t="array" ref="O3:O5">_xlfn.UNIQUE(employee[Education])</f>
        <v>Bachelors</v>
      </c>
      <c r="P3">
        <f>COUNTIFS(employee[Education], $O3, employee[JoiningYear], P$2)</f>
        <v>441</v>
      </c>
      <c r="Q3">
        <f>COUNTIFS(employee[[Education]:[Education]], $O3, employee[[JoiningYear]:[JoiningYear]], Q$2)</f>
        <v>531</v>
      </c>
      <c r="R3">
        <f>COUNTIFS(employee[[Education]:[Education]], $O3, employee[[JoiningYear]:[JoiningYear]], R$2)</f>
        <v>605</v>
      </c>
      <c r="S3">
        <f>COUNTIFS(employee[[Education]:[Education]], $O3, employee[[JoiningYear]:[JoiningYear]], S$2)</f>
        <v>640</v>
      </c>
      <c r="T3">
        <f>COUNTIFS(employee[[Education]:[Education]], $O3, employee[[JoiningYear]:[JoiningYear]], T$2)</f>
        <v>461</v>
      </c>
      <c r="U3">
        <f>COUNTIFS(employee[[Education]:[Education]], $O3, employee[[JoiningYear]:[JoiningYear]], U$2)</f>
        <v>660</v>
      </c>
      <c r="V3">
        <f>COUNTIFS(employee[[Education]:[Education]], $O3, employee[[JoiningYear]:[JoiningYear]], V$2)</f>
        <v>263</v>
      </c>
    </row>
    <row r="4" spans="2:23" x14ac:dyDescent="0.25">
      <c r="B4" t="s">
        <v>11</v>
      </c>
      <c r="C4">
        <f>COUNTIF(employee[Gender], "Male")</f>
        <v>2778</v>
      </c>
      <c r="D4" s="2" t="e">
        <f>IF($B4&lt;&gt;sex,$C4,NA())</f>
        <v>#N/A</v>
      </c>
      <c r="E4" s="2">
        <f>IF($B4=sex,$C4,NA())</f>
        <v>2778</v>
      </c>
      <c r="O4" s="1" t="str">
        <v>Masters</v>
      </c>
      <c r="P4">
        <f>COUNTIFS(employee[Education], $O4, employee[JoiningYear], P$2)</f>
        <v>49</v>
      </c>
      <c r="Q4">
        <f>COUNTIFS(employee[[Education]:[Education]], $O4, employee[[JoiningYear]:[JoiningYear]], Q$2)</f>
        <v>98</v>
      </c>
      <c r="R4">
        <f>COUNTIFS(employee[[Education]:[Education]], $O4, employee[[JoiningYear]:[JoiningYear]], R$2)</f>
        <v>74</v>
      </c>
      <c r="S4">
        <f>COUNTIFS(employee[[Education]:[Education]], $O4, employee[[JoiningYear]:[JoiningYear]], S$2)</f>
        <v>108</v>
      </c>
      <c r="T4">
        <f>COUNTIFS(employee[[Education]:[Education]], $O4, employee[[JoiningYear]:[JoiningYear]], T$2)</f>
        <v>42</v>
      </c>
      <c r="U4">
        <f>COUNTIFS(employee[[Education]:[Education]], $O4, employee[[JoiningYear]:[JoiningYear]], U$2)</f>
        <v>427</v>
      </c>
      <c r="V4">
        <f>COUNTIFS(employee[[Education]:[Education]], $O4, employee[[JoiningYear]:[JoiningYear]], V$2)</f>
        <v>75</v>
      </c>
    </row>
    <row r="5" spans="2:23" x14ac:dyDescent="0.25">
      <c r="B5" t="s">
        <v>27</v>
      </c>
      <c r="C5">
        <f>COUNTA(employee[Gender])-SUM(C3,C4)</f>
        <v>0</v>
      </c>
      <c r="O5" s="1" t="str">
        <v>PHD</v>
      </c>
      <c r="P5">
        <f>COUNTIFS(employee[Education], $O5, employee[JoiningYear], P$2)</f>
        <v>14</v>
      </c>
      <c r="Q5">
        <f>COUNTIFS(employee[[Education]:[Education]], $O5, employee[[JoiningYear]:[JoiningYear]], Q$2)</f>
        <v>40</v>
      </c>
      <c r="R5">
        <f>COUNTIFS(employee[[Education]:[Education]], $O5, employee[[JoiningYear]:[JoiningYear]], R$2)</f>
        <v>20</v>
      </c>
      <c r="S5">
        <f>COUNTIFS(employee[[Education]:[Education]], $O5, employee[[JoiningYear]:[JoiningYear]], S$2)</f>
        <v>33</v>
      </c>
      <c r="T5">
        <f>COUNTIFS(employee[[Education]:[Education]], $O5, employee[[JoiningYear]:[JoiningYear]], T$2)</f>
        <v>22</v>
      </c>
      <c r="U5">
        <f>COUNTIFS(employee[[Education]:[Education]], $O5, employee[[JoiningYear]:[JoiningYear]], U$2)</f>
        <v>21</v>
      </c>
      <c r="V5">
        <f>COUNTIFS(employee[[Education]:[Education]], $O5, employee[[JoiningYear]:[JoiningYear]], V$2)</f>
        <v>29</v>
      </c>
    </row>
    <row r="6" spans="2:23" x14ac:dyDescent="0.25">
      <c r="P6" cm="1">
        <f t="array" ref="P6:V6">TRANSPOSE(_xlfn._xlws.SORT(_xlfn.UNIQUE(employee[JoiningYear]),1,1))</f>
        <v>2012</v>
      </c>
      <c r="Q6">
        <v>2013</v>
      </c>
      <c r="R6">
        <v>2014</v>
      </c>
      <c r="S6">
        <v>2015</v>
      </c>
      <c r="T6">
        <v>2016</v>
      </c>
      <c r="U6">
        <v>2017</v>
      </c>
      <c r="V6">
        <v>2018</v>
      </c>
      <c r="W6" t="s">
        <v>30</v>
      </c>
    </row>
    <row r="7" spans="2:23" x14ac:dyDescent="0.25">
      <c r="B7" t="s">
        <v>14</v>
      </c>
      <c r="C7">
        <f>COUNTIF(employee[Gender],gender)</f>
        <v>1875</v>
      </c>
      <c r="O7" t="str" cm="1">
        <f t="array" ref="O7:O9">_xlfn.UNIQUE(employee[Education])</f>
        <v>Bachelors</v>
      </c>
      <c r="P7" cm="1">
        <f t="array" ref="P7">SUMPRODUCT(
    (employee[[Education]:[Education]]=$O3)*
    (employee[[JoiningYear]:[JoiningYear]]=P$2)*
    (employee[[City]:[City]]=cities)* (employee[[Gender]:[Gender]]=sex)
)</f>
        <v>65</v>
      </c>
      <c r="Q7" cm="1">
        <f t="array" ref="Q7">SUMPRODUCT(
    (employee[[Education]:[Education]]=$O3)*
    (employee[[JoiningYear]:[JoiningYear]]=Q$2)*
    (employee[[City]:[City]]=cities)* (employee[[Gender]:[Gender]]=sex)
)</f>
        <v>100</v>
      </c>
      <c r="R7" cm="1">
        <f t="array" ref="R7">SUMPRODUCT(
    (employee[[Education]:[Education]]=$O3)*
    (employee[[JoiningYear]:[JoiningYear]]=R$2)*
    (employee[[City]:[City]]=cities)* (employee[[Gender]:[Gender]]=sex)
)</f>
        <v>97</v>
      </c>
      <c r="S7" cm="1">
        <f t="array" ref="S7">SUMPRODUCT(
    (employee[[Education]:[Education]]=$O3)*
    (employee[[JoiningYear]:[JoiningYear]]=S$2)*
    (employee[[City]:[City]]=cities)* (employee[[Gender]:[Gender]]=sex)
)</f>
        <v>65</v>
      </c>
      <c r="T7" cm="1">
        <f t="array" ref="T7">SUMPRODUCT(
    (employee[[Education]:[Education]]=$O3)*
    (employee[[JoiningYear]:[JoiningYear]]=T$2)*
    (employee[[City]:[City]]=cities)* (employee[[Gender]:[Gender]]=sex)
)</f>
        <v>72</v>
      </c>
      <c r="U7" cm="1">
        <f t="array" ref="U7">SUMPRODUCT(
    (employee[[Education]:[Education]]=$O3)*
    (employee[[JoiningYear]:[JoiningYear]]=U$2)*
    (employee[[City]:[City]]=cities)* (employee[[Gender]:[Gender]]=sex)
)</f>
        <v>87</v>
      </c>
      <c r="V7" cm="1">
        <f t="array" ref="V7">SUMPRODUCT(
    (employee[[Education]:[Education]]=$O3)*
    (employee[[JoiningYear]:[JoiningYear]]=V$2)*
    (employee[[City]:[City]]=cities)* (employee[[Gender]:[Gender]]=sex)
)</f>
        <v>40</v>
      </c>
      <c r="W7">
        <f>SUM(P7:V7)</f>
        <v>526</v>
      </c>
    </row>
    <row r="8" spans="2:23" x14ac:dyDescent="0.25">
      <c r="B8" cm="1">
        <f t="array" ref="B8">SUMPRODUCT(
    (employee[[City]:[City]]=cities)* (employee[[Gender]:[Gender]]=sex)
)</f>
        <v>672</v>
      </c>
      <c r="O8" t="str">
        <v>Masters</v>
      </c>
      <c r="P8" cm="1">
        <f t="array" ref="P8">SUMPRODUCT(
    (employee[[Education]:[Education]]=$O4)*
    (employee[[JoiningYear]:[JoiningYear]]=P$2)*
    (employee[[City]:[City]]=cities)* (employee[[Gender]:[Gender]]=sex)
)</f>
        <v>11</v>
      </c>
      <c r="Q8" cm="1">
        <f t="array" ref="Q8">SUMPRODUCT(
    (employee[[Education]:[Education]]=$O4)*
    (employee[[JoiningYear]:[JoiningYear]]=Q$2)*
    (employee[[City]:[City]]=cities)* (employee[[Gender]:[Gender]]=sex)
)</f>
        <v>15</v>
      </c>
      <c r="R8" cm="1">
        <f t="array" ref="R8">SUMPRODUCT(
    (employee[[Education]:[Education]]=$O4)*
    (employee[[JoiningYear]:[JoiningYear]]=R$2)*
    (employee[[City]:[City]]=cities)* (employee[[Gender]:[Gender]]=sex)
)</f>
        <v>13</v>
      </c>
      <c r="S8" cm="1">
        <f t="array" ref="S8">SUMPRODUCT(
    (employee[[Education]:[Education]]=$O4)*
    (employee[[JoiningYear]:[JoiningYear]]=S$2)*
    (employee[[City]:[City]]=cities)* (employee[[Gender]:[Gender]]=sex)
)</f>
        <v>7</v>
      </c>
      <c r="T8" cm="1">
        <f t="array" ref="T8">SUMPRODUCT(
    (employee[[Education]:[Education]]=$O4)*
    (employee[[JoiningYear]:[JoiningYear]]=T$2)*
    (employee[[City]:[City]]=cities)* (employee[[Gender]:[Gender]]=sex)
)</f>
        <v>5</v>
      </c>
      <c r="U8" cm="1">
        <f t="array" ref="U8">SUMPRODUCT(
    (employee[[Education]:[Education]]=$O4)*
    (employee[[JoiningYear]:[JoiningYear]]=U$2)*
    (employee[[City]:[City]]=cities)* (employee[[Gender]:[Gender]]=sex)
)</f>
        <v>69</v>
      </c>
      <c r="V8" cm="1">
        <f t="array" ref="V8">SUMPRODUCT(
    (employee[[Education]:[Education]]=$O4)*
    (employee[[JoiningYear]:[JoiningYear]]=V$2)*
    (employee[[City]:[City]]=cities)* (employee[[Gender]:[Gender]]=sex)
)</f>
        <v>11</v>
      </c>
      <c r="W8">
        <f t="shared" ref="W8:W9" si="0">SUM(P8:V8)</f>
        <v>131</v>
      </c>
    </row>
    <row r="9" spans="2:23" x14ac:dyDescent="0.25">
      <c r="O9" t="str">
        <v>PHD</v>
      </c>
      <c r="P9" cm="1">
        <f t="array" ref="P9">SUMPRODUCT(
    (employee[[Education]:[Education]]=$O5)*
    (employee[[JoiningYear]:[JoiningYear]]=P$2)*
    (employee[[City]:[City]]=cities)* (employee[[Gender]:[Gender]]=sex)
)</f>
        <v>3</v>
      </c>
      <c r="Q9" cm="1">
        <f t="array" ref="Q9">SUMPRODUCT(
    (employee[[Education]:[Education]]=$O5)*
    (employee[[JoiningYear]:[JoiningYear]]=Q$2)*
    (employee[[City]:[City]]=cities)* (employee[[Gender]:[Gender]]=sex)
)</f>
        <v>1</v>
      </c>
      <c r="R9" cm="1">
        <f t="array" ref="R9">SUMPRODUCT(
    (employee[[Education]:[Education]]=$O5)*
    (employee[[JoiningYear]:[JoiningYear]]=R$2)*
    (employee[[City]:[City]]=cities)* (employee[[Gender]:[Gender]]=sex)
)</f>
        <v>1</v>
      </c>
      <c r="S9" cm="1">
        <f t="array" ref="S9">SUMPRODUCT(
    (employee[[Education]:[Education]]=$O5)*
    (employee[[JoiningYear]:[JoiningYear]]=S$2)*
    (employee[[City]:[City]]=cities)* (employee[[Gender]:[Gender]]=sex)
)</f>
        <v>3</v>
      </c>
      <c r="T9" cm="1">
        <f t="array" ref="T9">SUMPRODUCT(
    (employee[[Education]:[Education]]=$O5)*
    (employee[[JoiningYear]:[JoiningYear]]=T$2)*
    (employee[[City]:[City]]=cities)* (employee[[Gender]:[Gender]]=sex)
)</f>
        <v>1</v>
      </c>
      <c r="U9" cm="1">
        <f t="array" ref="U9">SUMPRODUCT(
    (employee[[Education]:[Education]]=$O5)*
    (employee[[JoiningYear]:[JoiningYear]]=U$2)*
    (employee[[City]:[City]]=cities)* (employee[[Gender]:[Gender]]=sex)
)</f>
        <v>5</v>
      </c>
      <c r="V9" cm="1">
        <f t="array" ref="V9">SUMPRODUCT(
    (employee[[Education]:[Education]]=$O5)*
    (employee[[JoiningYear]:[JoiningYear]]=V$2)*
    (employee[[City]:[City]]=cities)* (employee[[Gender]:[Gender]]=sex)
)</f>
        <v>1</v>
      </c>
      <c r="W9">
        <f t="shared" si="0"/>
        <v>15</v>
      </c>
    </row>
    <row r="19" spans="2:21" x14ac:dyDescent="0.25">
      <c r="B19" t="str" cm="1">
        <f t="array" ref="B19:B21">_xlfn.UNIQUE(employee[City])</f>
        <v>Bangalore</v>
      </c>
      <c r="C19">
        <f>COUNTIF(employee[City], B19)</f>
        <v>2228</v>
      </c>
      <c r="D19">
        <f>IF($B19&lt;&gt;cities,$C19,NA())</f>
        <v>2228</v>
      </c>
      <c r="E19" t="e">
        <f>IF($B19=cities,$C19,NA())</f>
        <v>#N/A</v>
      </c>
    </row>
    <row r="20" spans="2:21" x14ac:dyDescent="0.25">
      <c r="B20" t="str">
        <v>Pune</v>
      </c>
      <c r="C20">
        <f>COUNTIF(employee[City], B20)</f>
        <v>1268</v>
      </c>
      <c r="D20" t="e">
        <f>IF($B20&lt;&gt;cities,$C20,NA())</f>
        <v>#N/A</v>
      </c>
      <c r="E20">
        <f>IF($B20=cities,$C20,NA())</f>
        <v>1268</v>
      </c>
    </row>
    <row r="21" spans="2:21" x14ac:dyDescent="0.25">
      <c r="B21" t="str">
        <v>New Delhi</v>
      </c>
      <c r="C21">
        <f>COUNTIF(employee[City], B21)</f>
        <v>1157</v>
      </c>
      <c r="D21">
        <f>IF($B21&lt;&gt;cities,$C21,NA())</f>
        <v>1157</v>
      </c>
      <c r="E21" t="e">
        <f>IF($B21=cities,$C21,NA())</f>
        <v>#N/A</v>
      </c>
    </row>
    <row r="23" spans="2:21" x14ac:dyDescent="0.25">
      <c r="B23" t="s">
        <v>13</v>
      </c>
      <c r="C23">
        <f>COUNTIF(employee[City],city)</f>
        <v>1268</v>
      </c>
    </row>
    <row r="24" spans="2:21" x14ac:dyDescent="0.25">
      <c r="B24">
        <f>_xlfn.XLOOKUP(cities, B19:B21, C19:C21)</f>
        <v>1268</v>
      </c>
    </row>
    <row r="30" spans="2:21" x14ac:dyDescent="0.25">
      <c r="S30" t="str" cm="1">
        <f t="array" ref="S30:T30">TRANSPOSE(_xlfn._xlws.SORT(_xlfn.UNIQUE(employee[Leave])))</f>
        <v>Active</v>
      </c>
      <c r="T30" t="str">
        <v>Leave</v>
      </c>
    </row>
    <row r="31" spans="2:21" x14ac:dyDescent="0.25">
      <c r="R31" t="str" cm="1">
        <f t="array" ref="R31:R32">_xlfn.UNIQUE(employee[EverBenched])</f>
        <v>No</v>
      </c>
      <c r="S31" cm="1">
        <f t="array" ref="S31">SUMPRODUCT(
    (employee[[EverBenched]:[EverBenched]]=$R31) * (employee[[Leave]:[Leave]]=S$30) * (employee[[City]:[City]]=cities)* (employee[[Gender]:[Gender]]=sex)
)</f>
        <v>480</v>
      </c>
      <c r="T31" cm="1">
        <f t="array" ref="T31">SUMPRODUCT(
    (employee[[EverBenched]:[EverBenched]]=$R31) * (employee[[Leave]:[Leave]]=T$30) * (employee[[City]:[City]]=cities)* (employee[[Gender]:[Gender]]=sex)
)</f>
        <v>122</v>
      </c>
      <c r="U31" cm="1">
        <f t="array" ref="U31">SUMPRODUCT(
(employee[[City]:[City]]=cities)*(employee[[Gender]:[Gender]]=sex)*(employee[[EverBenched]:[EverBenched]]=R31))</f>
        <v>602</v>
      </c>
    </row>
    <row r="32" spans="2:21" x14ac:dyDescent="0.25">
      <c r="O32" t="s">
        <v>28</v>
      </c>
      <c r="R32" t="str">
        <v>Yes</v>
      </c>
      <c r="S32" cm="1">
        <f t="array" ref="S32">SUMPRODUCT(
    (employee[[EverBenched]:[EverBenched]]=$R32) * (employee[[Leave]:[Leave]]=S$30) * (employee[[City]:[City]]=cities)* (employee[[Gender]:[Gender]]=sex)
)</f>
        <v>44</v>
      </c>
      <c r="T32" cm="1">
        <f t="array" ref="T32">SUMPRODUCT(
    (employee[[EverBenched]:[EverBenched]]=$R32) * (employee[[Leave]:[Leave]]=T$30) * (employee[[City]:[City]]=cities)* (employee[[Gender]:[Gender]]=sex)
)</f>
        <v>26</v>
      </c>
      <c r="U32" cm="1">
        <f t="array" ref="U32">SUMPRODUCT(
(employee[[City]:[City]]=cities)*(employee[[Gender]:[Gender]]=sex)*(employee[[EverBenched]:[EverBenched]]=R32))</f>
        <v>70</v>
      </c>
    </row>
    <row r="33" spans="2:20" x14ac:dyDescent="0.25">
      <c r="O33" cm="1">
        <f t="array" ref="O33">SUMPRODUCT(
(employee[[City]:[City]]=city)*(employee[[Gender]:[Gender]]=gender)*(employee[[EverBenched]:[EverBenched]]=benched))</f>
        <v>65</v>
      </c>
      <c r="S33" cm="1">
        <f t="array" ref="S33">SUMPRODUCT(
(employee[[City]:[City]]=cities)*(employee[[Gender]:[Gender]]=sex)*(employee[[Leave]:[Leave]]=S$30))</f>
        <v>524</v>
      </c>
      <c r="T33" cm="1">
        <f t="array" ref="T33">SUMPRODUCT(
(employee[[City]:[City]]=cities)*(employee[[Gender]:[Gender]]=sex)*(employee[[Leave]:[Leave]]=T$30))</f>
        <v>148</v>
      </c>
    </row>
    <row r="34" spans="2:20" x14ac:dyDescent="0.25">
      <c r="B34" t="str" cm="1">
        <f t="array" ref="B34:B35">_xlfn.UNIQUE(employee[EverBenched])</f>
        <v>No</v>
      </c>
      <c r="C34">
        <f>COUNTIF(employee[EverBenched], B34)</f>
        <v>4175</v>
      </c>
      <c r="D34">
        <f>IF($B34&lt;&gt;benched,$C34,NA())</f>
        <v>4175</v>
      </c>
      <c r="E34" t="e">
        <f>IF($B34=benched,$C34,NA())</f>
        <v>#N/A</v>
      </c>
    </row>
    <row r="35" spans="2:20" x14ac:dyDescent="0.25">
      <c r="B35" t="str">
        <v>Yes</v>
      </c>
      <c r="C35">
        <f>COUNTIF(employee[EverBenched], B35)</f>
        <v>478</v>
      </c>
      <c r="D35" t="e">
        <f>IF($B35&lt;&gt;benched,$C35,NA())</f>
        <v>#N/A</v>
      </c>
      <c r="E35">
        <f>IF($B35=benched,$C35,NA())</f>
        <v>478</v>
      </c>
    </row>
    <row r="36" spans="2:20" x14ac:dyDescent="0.25">
      <c r="P36" cm="1">
        <f t="array" ref="P36:R36">TRANSPOSE(_xlfn._xlws.SORT(_xlfn.UNIQUE(employee[PaymentTier])))</f>
        <v>1</v>
      </c>
      <c r="Q36">
        <v>2</v>
      </c>
      <c r="R36">
        <v>3</v>
      </c>
    </row>
    <row r="37" spans="2:20" x14ac:dyDescent="0.25">
      <c r="B37" t="s">
        <v>17</v>
      </c>
      <c r="O37" t="str" cm="1">
        <f t="array" ref="O37:O39">_xlfn.UNIQUE(employee[Education])</f>
        <v>Bachelors</v>
      </c>
      <c r="P37" cm="1">
        <f t="array" ref="P37">SUMPRODUCT(
    (employee[[Education]:[Education]]=$O37)*
    (employee[[PaymentTier]:[PaymentTier]]=P$36)*
    (employee[[City]:[City]]=city)* (employee[[Gender]:[Gender]]=gender)
)</f>
        <v>42</v>
      </c>
      <c r="Q37" cm="1">
        <f t="array" ref="Q37">SUMPRODUCT(
    (employee[[Education]:[Education]]=$O37)*
    (employee[[PaymentTier]:[PaymentTier]]=Q$36)*
    (employee[[City]:[City]]=city)* (employee[[Gender]:[Gender]]=gender)
)</f>
        <v>300</v>
      </c>
      <c r="R37" cm="1">
        <f t="array" ref="R37">SUMPRODUCT(
    (employee[[Education]:[Education]]=$O37)*
    (employee[[PaymentTier]:[PaymentTier]]=R$36)*
    (employee[[City]:[City]]=city)* (employee[[Gender]:[Gender]]=gender)
)</f>
        <v>144</v>
      </c>
    </row>
    <row r="38" spans="2:20" x14ac:dyDescent="0.25">
      <c r="O38" t="str">
        <v>Masters</v>
      </c>
      <c r="P38" cm="1">
        <f t="array" ref="P38">SUMPRODUCT(
    (employee[[Education]:[Education]]=$O38)*
    (employee[[PaymentTier]:[PaymentTier]]=P$36)*
    (employee[[City]:[City]]=city)* (employee[[Gender]:[Gender]]=gender)
)</f>
        <v>9</v>
      </c>
      <c r="Q38" cm="1">
        <f t="array" ref="Q38">SUMPRODUCT(
    (employee[[Education]:[Education]]=$O38)*
    (employee[[PaymentTier]:[PaymentTier]]=Q$36)*
    (employee[[City]:[City]]=city)* (employee[[Gender]:[Gender]]=gender)
)</f>
        <v>72</v>
      </c>
      <c r="R38" cm="1">
        <f t="array" ref="R38">SUMPRODUCT(
    (employee[[Education]:[Education]]=$O38)*
    (employee[[PaymentTier]:[PaymentTier]]=R$36)*
    (employee[[City]:[City]]=city)* (employee[[Gender]:[Gender]]=gender)
)</f>
        <v>20</v>
      </c>
    </row>
    <row r="39" spans="2:20" x14ac:dyDescent="0.25">
      <c r="O39" t="str">
        <v>PHD</v>
      </c>
      <c r="P39" cm="1">
        <f t="array" ref="P39">SUMPRODUCT(
    (employee[[Education]:[Education]]=$O39)*
    (employee[[PaymentTier]:[PaymentTier]]=P$36)*
    (employee[[City]:[City]]=city)* (employee[[Gender]:[Gender]]=gender)
)</f>
        <v>3</v>
      </c>
      <c r="Q39" cm="1">
        <f t="array" ref="Q39">SUMPRODUCT(
    (employee[[Education]:[Education]]=$O39)*
    (employee[[PaymentTier]:[PaymentTier]]=Q$36)*
    (employee[[City]:[City]]=city)* (employee[[Gender]:[Gender]]=gender)
)</f>
        <v>4</v>
      </c>
      <c r="R39" cm="1">
        <f t="array" ref="R39">SUMPRODUCT(
    (employee[[Education]:[Education]]=$O39)*
    (employee[[PaymentTier]:[PaymentTier]]=R$36)*
    (employee[[City]:[City]]=city)* (employee[[Gender]:[Gender]]=gender)
)</f>
        <v>2</v>
      </c>
    </row>
    <row r="42" spans="2:20" x14ac:dyDescent="0.25">
      <c r="P42" t="str" cm="1">
        <f t="array" ref="P42:R42">TRANSPOSE(_xlfn._xlws.SORT(_xlfn.UNIQUE(employee[City])))</f>
        <v>Bangalore</v>
      </c>
      <c r="Q42" t="str">
        <v>New Delhi</v>
      </c>
      <c r="R42" t="str">
        <v>Pune</v>
      </c>
    </row>
    <row r="43" spans="2:20" x14ac:dyDescent="0.25">
      <c r="O43" t="str" cm="1">
        <f t="array" ref="O43:O44">_xlfn.UNIQUE(employee[Gender])</f>
        <v>Male</v>
      </c>
      <c r="P43" cm="1">
        <f t="array" ref="P43">SUMPRODUCT(
    (employee[[City]:[City]]=cities)* (employee[[Gender]:[Gender]]=sex)
)</f>
        <v>672</v>
      </c>
    </row>
    <row r="44" spans="2:20" x14ac:dyDescent="0.25">
      <c r="O44" t="str">
        <v>Female</v>
      </c>
    </row>
    <row r="50" spans="2:5" x14ac:dyDescent="0.25">
      <c r="B50" t="str" cm="1">
        <f t="array" ref="B50:B51">_xlfn.UNIQUE(employee[Leave])</f>
        <v>Active</v>
      </c>
      <c r="C50">
        <f>COUNTIF(employee[Leave], B50)</f>
        <v>3053</v>
      </c>
      <c r="D50" t="e">
        <f>IF($B50&lt;&gt;leave,$C50,NA())</f>
        <v>#N/A</v>
      </c>
      <c r="E50">
        <f>IF($B50=leave,$C50,NA())</f>
        <v>3053</v>
      </c>
    </row>
    <row r="51" spans="2:5" x14ac:dyDescent="0.25">
      <c r="B51" t="str">
        <v>Leave</v>
      </c>
      <c r="C51">
        <f>COUNTIF(employee[Leave], B51)</f>
        <v>1600</v>
      </c>
      <c r="D51">
        <f>IF($B51&lt;&gt;leave,$C51,NA())</f>
        <v>1600</v>
      </c>
      <c r="E51" t="e">
        <f>IF($B51=leave,$C51,NA())</f>
        <v>#N/A</v>
      </c>
    </row>
    <row r="54" spans="2:5" x14ac:dyDescent="0.25">
      <c r="B54" t="s">
        <v>29</v>
      </c>
    </row>
  </sheetData>
  <sheetProtection selectLockedCells="1"/>
  <dataValidations count="4">
    <dataValidation type="list" allowBlank="1" showInputMessage="1" showErrorMessage="1" sqref="B23" xr:uid="{9CDBAEE5-9559-4351-A296-C43BF6148CF5}">
      <formula1>$B$19:$B$21</formula1>
    </dataValidation>
    <dataValidation type="list" allowBlank="1" showInputMessage="1" showErrorMessage="1" sqref="B7" xr:uid="{BFBE350D-1870-412E-B23E-D263BE464837}">
      <formula1>$B$3:$B$4</formula1>
    </dataValidation>
    <dataValidation type="list" allowBlank="1" showInputMessage="1" showErrorMessage="1" sqref="B37" xr:uid="{3C45B154-879C-4AC8-A579-BC0E7C9ECC7A}">
      <formula1>$B$34:$B$35</formula1>
    </dataValidation>
    <dataValidation type="list" allowBlank="1" showInputMessage="1" showErrorMessage="1" sqref="B54" xr:uid="{3C7FC193-B43F-4B7C-8C6B-4E8C90627CFA}">
      <formula1>$B$50:$B$51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0E47170927E4CA6828B9C0914FB24" ma:contentTypeVersion="6" ma:contentTypeDescription="Create a new document." ma:contentTypeScope="" ma:versionID="076bbebc348079e9d82192e68b2bff3c">
  <xsd:schema xmlns:xsd="http://www.w3.org/2001/XMLSchema" xmlns:xs="http://www.w3.org/2001/XMLSchema" xmlns:p="http://schemas.microsoft.com/office/2006/metadata/properties" xmlns:ns3="aeb8787c-23f4-4382-afc4-d391bd790a7d" targetNamespace="http://schemas.microsoft.com/office/2006/metadata/properties" ma:root="true" ma:fieldsID="1bbed56e9e10b21a12dea6b5f2dabb39" ns3:_="">
    <xsd:import namespace="aeb8787c-23f4-4382-afc4-d391bd790a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8787c-23f4-4382-afc4-d391bd790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b8787c-23f4-4382-afc4-d391bd790a7d" xsi:nil="true"/>
  </documentManagement>
</p:properties>
</file>

<file path=customXml/itemProps1.xml><?xml version="1.0" encoding="utf-8"?>
<ds:datastoreItem xmlns:ds="http://schemas.openxmlformats.org/officeDocument/2006/customXml" ds:itemID="{2233FFD4-65D2-46C5-B0FA-C771C39925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1AE6C1-F2A2-4234-8FA6-8CD66A12730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eb8787c-23f4-4382-afc4-d391bd790a7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D1A7A6-7F3E-4F0A-A536-B17C7FAA489C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aeb8787c-23f4-4382-afc4-d391bd790a7d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23</vt:i4>
      </vt:variant>
    </vt:vector>
  </HeadingPairs>
  <TitlesOfParts>
    <vt:vector size="28" baseType="lpstr">
      <vt:lpstr>Dashboard</vt:lpstr>
      <vt:lpstr>Employee Look Up</vt:lpstr>
      <vt:lpstr>Data</vt:lpstr>
      <vt:lpstr>Employee</vt:lpstr>
      <vt:lpstr>Table</vt:lpstr>
      <vt:lpstr>active_num</vt:lpstr>
      <vt:lpstr>active_total</vt:lpstr>
      <vt:lpstr>b_num</vt:lpstr>
      <vt:lpstr>been_benched</vt:lpstr>
      <vt:lpstr>benched</vt:lpstr>
      <vt:lpstr>citie_num</vt:lpstr>
      <vt:lpstr>cities</vt:lpstr>
      <vt:lpstr>city</vt:lpstr>
      <vt:lpstr>citys</vt:lpstr>
      <vt:lpstr>gender</vt:lpstr>
      <vt:lpstr>gender_num</vt:lpstr>
      <vt:lpstr>leave</vt:lpstr>
      <vt:lpstr>leave_num</vt:lpstr>
      <vt:lpstr>leave_total</vt:lpstr>
      <vt:lpstr>m_num</vt:lpstr>
      <vt:lpstr>no_active</vt:lpstr>
      <vt:lpstr>no_benched</vt:lpstr>
      <vt:lpstr>no_leave</vt:lpstr>
      <vt:lpstr>p_num</vt:lpstr>
      <vt:lpstr>sex</vt:lpstr>
      <vt:lpstr>yes_active</vt:lpstr>
      <vt:lpstr>yes_benched</vt:lpstr>
      <vt:lpstr>yes_leave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Andrianna Wardill</dc:creator>
  <cp:lastModifiedBy>Andrianna Wardill</cp:lastModifiedBy>
  <dcterms:created xsi:type="dcterms:W3CDTF">2025-07-14T15:13:47Z</dcterms:created>
  <dcterms:modified xsi:type="dcterms:W3CDTF">2025-09-13T21:29:49Z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0x010100F620E47170927E4CA6828B9C0914FB24</vt:lpwstr>
  </property>
</Properties>
</file>