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Event Storming\"/>
    </mc:Choice>
  </mc:AlternateContent>
  <xr:revisionPtr revIDLastSave="0" documentId="13_ncr:1_{445C8372-8235-450C-8166-B554A95D232D}" xr6:coauthVersionLast="47" xr6:coauthVersionMax="47" xr10:uidLastSave="{00000000-0000-0000-0000-000000000000}"/>
  <bookViews>
    <workbookView xWindow="-120" yWindow="-120" windowWidth="38640" windowHeight="21120" activeTab="1" xr2:uid="{36012E7C-B3F4-482B-AC16-7CCB81B9AE88}"/>
  </bookViews>
  <sheets>
    <sheet name="Flujo de eventos en el tiempo" sheetId="61" r:id="rId1"/>
    <sheet name="Listado Objetos de Dominio" sheetId="67" r:id="rId2"/>
    <sheet name="Turno" sheetId="24" r:id="rId3"/>
    <sheet name="Residente" sheetId="68" r:id="rId4"/>
    <sheet name="Reserva" sheetId="69" r:id="rId5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2" i="24"/>
  <c r="B3" i="69"/>
  <c r="B2" i="69"/>
  <c r="B3" i="68" l="1"/>
  <c r="B2" i="68"/>
  <c r="C13" i="68" s="1"/>
  <c r="M12" i="68" l="1"/>
  <c r="L10" i="68"/>
  <c r="B11" i="68"/>
  <c r="M11" i="68"/>
  <c r="C10" i="68"/>
  <c r="D13" i="68"/>
  <c r="M13" i="68"/>
  <c r="M10" i="68"/>
  <c r="C11" i="68"/>
  <c r="C7" i="68"/>
  <c r="D7" i="68"/>
  <c r="D11" i="68"/>
  <c r="J11" i="68"/>
  <c r="M9" i="68"/>
  <c r="B13" i="68"/>
  <c r="B10" i="68"/>
  <c r="D10" i="68"/>
  <c r="J13" i="68"/>
  <c r="B7" i="68"/>
  <c r="J7" i="68"/>
  <c r="L7" i="68"/>
  <c r="M8" i="68"/>
  <c r="J10" i="68"/>
  <c r="D4" i="6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<sst xmlns="http://schemas.openxmlformats.org/spreadsheetml/2006/main" count="212" uniqueCount="105">
  <si>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</si>
  <si>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</si>
  <si>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</si>
  <si>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</si>
  <si>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</si>
  <si>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</si>
  <si>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</si>
  <si>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</si>
  <si>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</si>
  <si>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</si>
  <si>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</si>
  <si>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</si>
  <si>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</si>
  <si>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</si>
  <si>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</si>
  <si>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</si>
  <si>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</si>
  <si>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</si>
  <si>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</si>
  <si>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</si>
  <si>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</si>
  <si>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</si>
  <si>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</si>
  <si>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</si>
  <si>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</si>
  <si>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</si>
  <si>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</si>
  <si>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</si>
  <si>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</si>
  <si>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</si>
  <si>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Referenciado</t>
  </si>
  <si>
    <t>Turno</t>
  </si>
  <si>
    <t>Residente</t>
  </si>
  <si>
    <t>Reserva</t>
  </si>
  <si>
    <t>Turno creado</t>
  </si>
  <si>
    <t>Turno eliminado</t>
  </si>
  <si>
    <t>Reserva creada</t>
  </si>
  <si>
    <t>Reserva buscada</t>
  </si>
  <si>
    <t>Reserva cancelada</t>
  </si>
  <si>
    <t>Administrador</t>
  </si>
  <si>
    <t>Sistema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</si>
  <si>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</si>
  <si>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</si>
  <si>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</si>
  <si>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</si>
  <si>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</si>
  <si>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</si>
  <si>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</si>
  <si>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</si>
  <si>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</si>
  <si>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</si>
  <si>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</si>
  <si>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</si>
  <si>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</si>
  <si>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Información conjunto residencial</t>
  </si>
  <si>
    <t>Crear reserva</t>
  </si>
  <si>
    <t>Acción de crear una reserva para una zona común.</t>
  </si>
  <si>
    <t>información del residente el cual esta haciendo la reserva.</t>
  </si>
  <si>
    <t>información de la zona comun el cual esta haciendo la reserva.</t>
  </si>
  <si>
    <t>Reser-Pol0001</t>
  </si>
  <si>
    <t>No es permitido reservar en dias de mantenimiento de una zona.</t>
  </si>
  <si>
    <t>Reser-Pol0002</t>
  </si>
  <si>
    <t>No es permitido tener mas de una reserva con el mismo numero ID.</t>
  </si>
  <si>
    <t>Reser-Pol0003</t>
  </si>
  <si>
    <t xml:space="preserve">No esta permitido que el residente se pase de las horas diarias permitidas por reserva. </t>
  </si>
  <si>
    <t>Buscar reserva</t>
  </si>
  <si>
    <t>Acción de buscar toda la información de una reserva.</t>
  </si>
  <si>
    <t>Acción de modificar una reserva.</t>
  </si>
  <si>
    <t>Cancelar reserva</t>
  </si>
  <si>
    <t>Acción de cancelar una reserva.</t>
  </si>
  <si>
    <t>Reserva eliminada</t>
  </si>
  <si>
    <t>Modificar Reserva</t>
  </si>
  <si>
    <t>Eliminar reserva</t>
  </si>
  <si>
    <t>Información del conjunto residencial al cual se va a registrar un administrador</t>
  </si>
  <si>
    <t>Resid-Pol0001</t>
  </si>
  <si>
    <t>Asegurar que los datos requeridos para registrar la información del nuevo residente sean válidos a nivel de tipo de dato,formato, rango, longitud y obligatoriedad.</t>
  </si>
  <si>
    <t>Modificar administrador</t>
  </si>
  <si>
    <t>Información del conjunto residencial al cual se va a modificar un administrador</t>
  </si>
  <si>
    <t>Resid-Pol0002</t>
  </si>
  <si>
    <t>Se debe asegurar que no exista otro Residente registrado con el mismo tipo y numero de documento de identidad.</t>
  </si>
  <si>
    <t>Información del conjunto residencial al cual se va a buscar un administrador</t>
  </si>
  <si>
    <t>Resid-Pol0003</t>
  </si>
  <si>
    <t>Se debe asegurar que no exista otro Residente registrado con el mismo numero de contacto.</t>
  </si>
  <si>
    <t>Asegurar que el identificador del residente que se desea registrar  no ha haya sido asignado previamente a otro conjunto residencial.</t>
  </si>
  <si>
    <t>Resid-Pol0004</t>
  </si>
  <si>
    <t>Se debe asegurar que no exista otro residente registrado con el mismo correo electronico.</t>
  </si>
  <si>
    <t>Registrar turno</t>
  </si>
  <si>
    <t>Asegurar que los datos requeridos para Buscar la información de la Agenda sean válidos a nivel de tipo de dato,formato, rango, longitud y obligatoriedad.</t>
  </si>
  <si>
    <t>No es posible tener un nombre con la misma agenda para la misma hora de inicio y hora final  para una misma turno.</t>
  </si>
  <si>
    <t xml:space="preserve">Dar de baja turno </t>
  </si>
  <si>
    <t>Turno Dado de baja</t>
  </si>
  <si>
    <t xml:space="preserve">Buscar turno </t>
  </si>
  <si>
    <t>Acción de buscar un turno</t>
  </si>
  <si>
    <t>Turno Buscado</t>
  </si>
  <si>
    <t>Objeto de dominio que representa a un residente que vive dentro de un inmueble en un conjunto residencial</t>
  </si>
  <si>
    <t>Objeto de dominio que representa uno de los turnos que representan un bloque de tiempo que el residente podrá reservar.</t>
  </si>
  <si>
    <t>Objeto de dominio que representa a cada una de las reservas creadas por los residente según una zona comun que esta condicionada con una agenda y según la disponibilidad de turno poder reservar el espacio.</t>
  </si>
  <si>
    <t>Registrar reserva</t>
  </si>
  <si>
    <t>Reserva registrada</t>
  </si>
  <si>
    <t>Modificar reserva</t>
  </si>
  <si>
    <t>Reserva modificada</t>
  </si>
  <si>
    <t>Reser-Pol0004</t>
  </si>
  <si>
    <t>Reser-Pol0005</t>
  </si>
  <si>
    <t>No es posible tener dos reserva con un mismo turno para el mismo residente.</t>
  </si>
  <si>
    <t>Contexto cuya intención enfocarse en la gestión del proceso de reservas de los recursos, incluyendo la disponibilidad de los recursos y las reservas que los residentes realizan.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</si>
</sst>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2" fillId="0" borderId="0" xfId="1" applyFill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3" topLeftCell="A4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19.7109375" style="1" bestFit="1" customWidth="1"/>
    <col min="2" max="2" width="56.28515625" style="1" bestFit="1" customWidth="1"/>
    <col min="3" max="3" width="17.42578125" style="1" bestFit="1" customWidth="1"/>
    <col min="4" max="4" width="22.85546875" style="1" bestFit="1" customWidth="1"/>
    <col min="5" max="16384" width="11.42578125" style="1"/>
  </cols>
  <sheetData>
    <row r="1" spans="1:4" x14ac:dyDescent="0.25">
      <c r="A1" s="19" t="s">
        <v>27</v>
      </c>
      <c r="B1" s="40" t="s">
        <v>29</v>
      </c>
      <c r="C1" s="40"/>
      <c r="D1" s="41"/>
    </row>
    <row r="2" spans="1:4" ht="27.6" customHeight="1" x14ac:dyDescent="0.25">
      <c r="A2" s="20" t="s">
        <v>28</v>
      </c>
      <c r="B2" s="42" t="s">
        <v>104</v>
      </c>
      <c r="C2" s="42"/>
      <c r="D2" s="43"/>
    </row>
    <row r="3" spans="1:4" x14ac:dyDescent="0.25">
      <c r="A3" s="21" t="s">
        <v>4</v>
      </c>
      <c r="B3" s="17" t="s">
        <v>0</v>
      </c>
      <c r="C3" s="17" t="s">
        <v>24</v>
      </c>
      <c r="D3" s="22" t="s">
        <v>25</v>
      </c>
    </row>
    <row r="4" spans="1:4" ht="60.75" thickBot="1" x14ac:dyDescent="0.3">
      <c r="A4" s="15" t="s">
        <v>33</v>
      </c>
      <c r="B4" s="23" t="s">
        <v>96</v>
      </c>
      <c r="C4" s="18" t="s">
        <v>26</v>
      </c>
      <c r="D4" s="44" t="str">
        <f>$B$1</f>
        <v>Reservas</v>
      </c>
    </row>
    <row r="5" spans="1:4" ht="45" x14ac:dyDescent="0.25">
      <c r="A5" s="14" t="s">
        <v>31</v>
      </c>
      <c r="B5" s="26" t="s">
        <v>95</v>
      </c>
      <c r="C5" s="18" t="s">
        <v>30</v>
      </c>
      <c r="D5" s="45"/>
    </row>
    <row r="6" spans="1:4" ht="30.75" thickBot="1" x14ac:dyDescent="0.3">
      <c r="A6" s="15" t="s">
        <v>32</v>
      </c>
      <c r="B6" s="23" t="s">
        <v>94</v>
      </c>
      <c r="C6" s="18" t="s">
        <v>30</v>
      </c>
      <c r="D6" s="46"/>
    </row>
  </sheetData>
  <mergeCells count="3">
    <mergeCell ref="B1:D1"/>
    <mergeCell ref="B2:D2"/>
    <mergeCell ref="D4:D6"/>
  </mergeCells>
  <hyperlinks>
    <hyperlink ref="A5" location="Corregimiento!A1" display="Corregimiento" xr:uid="{5DE8806E-3B50-4D64-8FCB-B505612BF7AC}"/>
    <hyperlink ref="A6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1"/>
  <sheetViews>
    <sheetView workbookViewId="0">
      <pane ySplit="2" topLeftCell="A3" activePane="bottomLeft" state="frozen"/>
      <selection pane="bottomLeft" activeCell="B4" sqref="B4:C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42578125" style="1" customWidth="1"/>
    <col min="8" max="8" width="28.42578125" style="1" customWidth="1"/>
    <col min="9" max="9" width="15.28515625" style="1" customWidth="1"/>
    <col min="10" max="10" width="34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x14ac:dyDescent="0.25">
      <c r="A2" s="5" t="s">
        <v>2</v>
      </c>
      <c r="B2" s="49" t="str">
        <f>'Listado Objetos de Dominio'!A5</f>
        <v>Turno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Dominio'!B5</f>
        <v>Objeto de dominio que representa uno de los turnos que representan un bloque de tiempo que el residente podrá reservar.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5.5" x14ac:dyDescent="0.25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56" t="s">
        <v>17</v>
      </c>
      <c r="M4" s="57" t="s">
        <v>18</v>
      </c>
      <c r="N4" s="4"/>
    </row>
    <row r="5" spans="1:14" x14ac:dyDescent="0.25">
      <c r="A5" s="64" t="s">
        <v>5</v>
      </c>
      <c r="B5" s="53" t="s">
        <v>6</v>
      </c>
      <c r="C5" s="53" t="s">
        <v>0</v>
      </c>
      <c r="D5" s="62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56"/>
      <c r="M5" s="57"/>
    </row>
    <row r="6" spans="1:14" x14ac:dyDescent="0.25">
      <c r="A6" s="64"/>
      <c r="B6" s="53"/>
      <c r="C6" s="53"/>
      <c r="D6" s="63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56"/>
      <c r="M6" s="57"/>
    </row>
    <row r="7" spans="1:14" ht="90" customHeight="1" x14ac:dyDescent="0.25">
      <c r="A7" s="47" t="s">
        <v>40</v>
      </c>
      <c r="B7" s="47" t="s">
        <v>86</v>
      </c>
      <c r="C7" s="47" t="s">
        <v>42</v>
      </c>
      <c r="D7" s="47" t="s">
        <v>31</v>
      </c>
      <c r="E7" s="47" t="s">
        <v>43</v>
      </c>
      <c r="F7" s="47" t="s">
        <v>44</v>
      </c>
      <c r="G7" s="65" t="s">
        <v>45</v>
      </c>
      <c r="H7" s="65" t="s">
        <v>87</v>
      </c>
      <c r="I7" s="47"/>
      <c r="J7" s="47" t="s">
        <v>34</v>
      </c>
      <c r="K7" s="47"/>
      <c r="L7" s="47" t="s">
        <v>35</v>
      </c>
      <c r="M7" s="27" t="s">
        <v>47</v>
      </c>
    </row>
    <row r="8" spans="1:14" x14ac:dyDescent="0.25">
      <c r="A8" s="47"/>
      <c r="B8" s="47"/>
      <c r="C8" s="47"/>
      <c r="D8" s="47"/>
      <c r="E8" s="47"/>
      <c r="F8" s="47"/>
      <c r="G8" s="66"/>
      <c r="H8" s="66"/>
      <c r="I8" s="47"/>
      <c r="J8" s="47"/>
      <c r="K8" s="47"/>
      <c r="L8" s="47"/>
      <c r="M8" s="47" t="s">
        <v>35</v>
      </c>
    </row>
    <row r="9" spans="1:14" ht="26.25" customHeight="1" x14ac:dyDescent="0.25">
      <c r="A9" s="47"/>
      <c r="B9" s="47"/>
      <c r="C9" s="47"/>
      <c r="D9" s="47"/>
      <c r="E9" s="47"/>
      <c r="F9" s="47"/>
      <c r="G9" s="67"/>
      <c r="H9" s="67"/>
      <c r="I9" s="47"/>
      <c r="J9" s="47"/>
      <c r="K9" s="47"/>
      <c r="L9" s="47"/>
      <c r="M9" s="47"/>
    </row>
    <row r="10" spans="1:14" ht="108" customHeight="1" x14ac:dyDescent="0.25">
      <c r="A10" s="47" t="s">
        <v>39</v>
      </c>
      <c r="B10" s="47" t="s">
        <v>47</v>
      </c>
      <c r="C10" s="47" t="s">
        <v>51</v>
      </c>
      <c r="D10" s="47" t="s">
        <v>31</v>
      </c>
      <c r="E10" s="47" t="s">
        <v>43</v>
      </c>
      <c r="F10" s="47" t="s">
        <v>44</v>
      </c>
      <c r="G10" s="70" t="s">
        <v>45</v>
      </c>
      <c r="H10" s="65" t="s">
        <v>88</v>
      </c>
      <c r="I10" s="47"/>
      <c r="J10" s="47" t="s">
        <v>52</v>
      </c>
      <c r="K10" s="65"/>
      <c r="L10" s="47" t="s">
        <v>34</v>
      </c>
      <c r="M10" s="47" t="s">
        <v>35</v>
      </c>
    </row>
    <row r="11" spans="1:14" x14ac:dyDescent="0.25">
      <c r="A11" s="47"/>
      <c r="B11" s="47"/>
      <c r="C11" s="47"/>
      <c r="D11" s="47"/>
      <c r="E11" s="47"/>
      <c r="F11" s="47"/>
      <c r="G11" s="71"/>
      <c r="H11" s="66"/>
      <c r="I11" s="47"/>
      <c r="J11" s="47"/>
      <c r="K11" s="66"/>
      <c r="L11" s="47"/>
      <c r="M11" s="47"/>
    </row>
    <row r="12" spans="1:14" x14ac:dyDescent="0.25">
      <c r="A12" s="47"/>
      <c r="B12" s="47"/>
      <c r="C12" s="47"/>
      <c r="D12" s="47"/>
      <c r="E12" s="47"/>
      <c r="F12" s="47"/>
      <c r="G12" s="72"/>
      <c r="H12" s="67"/>
      <c r="I12" s="47"/>
      <c r="J12" s="47"/>
      <c r="K12" s="67"/>
      <c r="L12" s="47"/>
      <c r="M12" s="47"/>
    </row>
    <row r="13" spans="1:14" ht="60" x14ac:dyDescent="0.25">
      <c r="A13" s="27" t="s">
        <v>39</v>
      </c>
      <c r="B13" s="27" t="s">
        <v>89</v>
      </c>
      <c r="C13" s="27" t="s">
        <v>53</v>
      </c>
      <c r="D13" s="27" t="s">
        <v>31</v>
      </c>
      <c r="E13" s="27" t="s">
        <v>43</v>
      </c>
      <c r="F13" s="27" t="s">
        <v>44</v>
      </c>
      <c r="G13" s="27" t="s">
        <v>50</v>
      </c>
      <c r="H13" s="27" t="s">
        <v>46</v>
      </c>
      <c r="I13" s="27"/>
      <c r="J13" s="27" t="s">
        <v>90</v>
      </c>
      <c r="K13" s="27"/>
      <c r="L13" s="27" t="s">
        <v>34</v>
      </c>
      <c r="M13" s="27" t="s">
        <v>41</v>
      </c>
    </row>
    <row r="14" spans="1:14" ht="40.5" customHeight="1" x14ac:dyDescent="0.25">
      <c r="A14" s="65" t="s">
        <v>32</v>
      </c>
      <c r="B14" s="65" t="s">
        <v>91</v>
      </c>
      <c r="C14" s="65" t="s">
        <v>92</v>
      </c>
      <c r="D14" s="65" t="s">
        <v>31</v>
      </c>
      <c r="E14" s="65" t="s">
        <v>43</v>
      </c>
      <c r="F14" s="65" t="s">
        <v>44</v>
      </c>
      <c r="G14" s="65" t="s">
        <v>48</v>
      </c>
      <c r="H14" s="65" t="s">
        <v>49</v>
      </c>
      <c r="I14" s="65"/>
      <c r="J14" s="68" t="s">
        <v>93</v>
      </c>
      <c r="K14" s="65"/>
      <c r="L14" s="65" t="s">
        <v>34</v>
      </c>
      <c r="M14" s="31" t="s">
        <v>47</v>
      </c>
    </row>
    <row r="15" spans="1:14" ht="50.25" customHeight="1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9"/>
      <c r="K15" s="67"/>
      <c r="L15" s="67"/>
      <c r="M15" s="36" t="s">
        <v>35</v>
      </c>
    </row>
    <row r="17" spans="8:8" x14ac:dyDescent="0.25">
      <c r="H17" s="30"/>
    </row>
    <row r="18" spans="8:8" x14ac:dyDescent="0.25">
      <c r="H18" s="30"/>
    </row>
    <row r="19" spans="8:8" x14ac:dyDescent="0.25">
      <c r="H19" s="30"/>
    </row>
    <row r="20" spans="8:8" x14ac:dyDescent="0.25">
      <c r="H20" s="30"/>
    </row>
    <row r="21" spans="8:8" x14ac:dyDescent="0.25">
      <c r="H21" s="30"/>
    </row>
  </sheetData>
  <mergeCells count="55">
    <mergeCell ref="L7:L9"/>
    <mergeCell ref="J7:J9"/>
    <mergeCell ref="A14:A15"/>
    <mergeCell ref="B14:B15"/>
    <mergeCell ref="C14:C15"/>
    <mergeCell ref="D14:D15"/>
    <mergeCell ref="E14:E15"/>
    <mergeCell ref="I14:I15"/>
    <mergeCell ref="J14:J15"/>
    <mergeCell ref="K14:K15"/>
    <mergeCell ref="L14:L15"/>
    <mergeCell ref="G10:G12"/>
    <mergeCell ref="H10:H12"/>
    <mergeCell ref="I7:I9"/>
    <mergeCell ref="F14:F15"/>
    <mergeCell ref="G14:G15"/>
    <mergeCell ref="H14:H15"/>
    <mergeCell ref="K7:K9"/>
    <mergeCell ref="D7:D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L10:L12"/>
    <mergeCell ref="M10:M12"/>
    <mergeCell ref="G7:G9"/>
    <mergeCell ref="H7:H9"/>
    <mergeCell ref="F7:F9"/>
    <mergeCell ref="B5:B6"/>
    <mergeCell ref="C5:C6"/>
    <mergeCell ref="A7:A9"/>
    <mergeCell ref="B7:B9"/>
    <mergeCell ref="C7:C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</mergeCells>
  <hyperlinks>
    <hyperlink ref="A1" location="'Objetos de Dominio'!A1" display="Volver al inicio" xr:uid="{18720746-9CC1-4260-8E4D-17DD35D9F7E5}"/>
    <hyperlink ref="A1:N1" location="'Listado Objetos de Dominio'!A1" display="&lt;-Volver al inicio" xr:uid="{7DDABDDC-821A-4C5B-8B1F-3E2FDCC3745D}"/>
    <hyperlink ref="D1" location="'Listado Objetos de Dominio'!A1" display="&lt;-Volver al inicio" xr:uid="{1BB56E1F-CC07-4B94-A8E9-8A45FD7CDD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4"/>
  <sheetViews>
    <sheetView topLeftCell="B1" zoomScale="106" zoomScaleNormal="106" workbookViewId="0">
      <selection activeCell="H11" sqref="H11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31.7109375" style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25">
      <c r="A2" s="5" t="s">
        <v>2</v>
      </c>
      <c r="B2" s="49" t="str">
        <f>'Listado Objetos de Dominio'!A6</f>
        <v>Residente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Dominio'!B6</f>
        <v>Objeto de dominio que representa a un residente que vive dentro de un inmueble en un conjunto residencial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33" customHeight="1" x14ac:dyDescent="0.25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56" t="s">
        <v>17</v>
      </c>
      <c r="M4" s="57" t="s">
        <v>18</v>
      </c>
      <c r="N4" s="4"/>
    </row>
    <row r="5" spans="1:14" x14ac:dyDescent="0.25">
      <c r="A5" s="64" t="s">
        <v>5</v>
      </c>
      <c r="B5" s="53" t="s">
        <v>6</v>
      </c>
      <c r="C5" s="53" t="s">
        <v>0</v>
      </c>
      <c r="D5" s="62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56"/>
      <c r="M5" s="57"/>
    </row>
    <row r="6" spans="1:14" x14ac:dyDescent="0.25">
      <c r="A6" s="64"/>
      <c r="B6" s="53"/>
      <c r="C6" s="53"/>
      <c r="D6" s="63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56"/>
      <c r="M6" s="57"/>
    </row>
    <row r="7" spans="1:14" x14ac:dyDescent="0.25">
      <c r="A7" s="77" t="s">
        <v>32</v>
      </c>
      <c r="B7" s="68" t="str">
        <f>_xlfn.CONCAT("Registrar ",B2)</f>
        <v>Registrar Residente</v>
      </c>
      <c r="C7" s="68" t="str">
        <f>_xlfn.CONCAT("Acción de registrar un ",B2," para un conjunto residencial.")</f>
        <v>Acción de registrar un Residente para un conjunto residencial.</v>
      </c>
      <c r="D7" s="68" t="str">
        <f>B2</f>
        <v>Residente</v>
      </c>
      <c r="E7" s="68" t="s">
        <v>54</v>
      </c>
      <c r="F7" s="68" t="s">
        <v>73</v>
      </c>
      <c r="G7" s="68" t="s">
        <v>74</v>
      </c>
      <c r="H7" s="47" t="s">
        <v>75</v>
      </c>
      <c r="I7" s="68"/>
      <c r="J7" s="68" t="str">
        <f>_xlfn.CONCAT(B2," registrado")</f>
        <v>Residente registrado</v>
      </c>
      <c r="K7" s="68"/>
      <c r="L7" s="68" t="str">
        <f>_xlfn.CONCAT(B2," eliminado")</f>
        <v>Residente eliminado</v>
      </c>
      <c r="M7" s="33" t="s">
        <v>76</v>
      </c>
    </row>
    <row r="8" spans="1:14" x14ac:dyDescent="0.25">
      <c r="A8" s="78"/>
      <c r="B8" s="73"/>
      <c r="C8" s="73"/>
      <c r="D8" s="73"/>
      <c r="E8" s="73"/>
      <c r="F8" s="73"/>
      <c r="G8" s="73"/>
      <c r="H8" s="47"/>
      <c r="I8" s="73"/>
      <c r="J8" s="73"/>
      <c r="K8" s="73"/>
      <c r="L8" s="73"/>
      <c r="M8" s="33" t="str">
        <f>_xlfn.CONCAT("Buscar ",B2)</f>
        <v>Buscar Residente</v>
      </c>
    </row>
    <row r="9" spans="1:14" x14ac:dyDescent="0.25">
      <c r="A9" s="79"/>
      <c r="B9" s="69"/>
      <c r="C9" s="69"/>
      <c r="D9" s="69"/>
      <c r="E9" s="69"/>
      <c r="F9" s="69"/>
      <c r="G9" s="69"/>
      <c r="H9" s="47"/>
      <c r="I9" s="69"/>
      <c r="J9" s="69"/>
      <c r="K9" s="69"/>
      <c r="L9" s="69"/>
      <c r="M9" s="33" t="str">
        <f>_xlfn.CONCAT("Eliminar ",B2)</f>
        <v>Eliminar Residente</v>
      </c>
    </row>
    <row r="10" spans="1:14" ht="90" x14ac:dyDescent="0.25">
      <c r="A10" s="29" t="s">
        <v>32</v>
      </c>
      <c r="B10" s="27" t="str">
        <f>_xlfn.CONCAT("Modificar ",B2)</f>
        <v>Modificar Residente</v>
      </c>
      <c r="C10" s="27" t="str">
        <f>_xlfn.CONCAT("Acción de modificar la información asociada a un ",B2," del conjunto residencial.")</f>
        <v>Acción de modificar la información asociada a un Residente del conjunto residencial.</v>
      </c>
      <c r="D10" s="27" t="str">
        <f>B2</f>
        <v>Residente</v>
      </c>
      <c r="E10" s="27" t="s">
        <v>54</v>
      </c>
      <c r="F10" s="27" t="s">
        <v>77</v>
      </c>
      <c r="G10" s="27" t="s">
        <v>78</v>
      </c>
      <c r="H10" s="27" t="s">
        <v>79</v>
      </c>
      <c r="I10" s="27"/>
      <c r="J10" s="27" t="str">
        <f>_xlfn.CONCAT(B2," modificado")</f>
        <v>Residente modificado</v>
      </c>
      <c r="K10" s="27"/>
      <c r="L10" s="65" t="str">
        <f>_xlfn.CONCAT(B2," registrado")</f>
        <v>Residente registrado</v>
      </c>
      <c r="M10" s="33" t="str">
        <f>_xlfn.CONCAT("Eliminar ",$B$2)</f>
        <v>Eliminar Residente</v>
      </c>
    </row>
    <row r="11" spans="1:14" ht="45" x14ac:dyDescent="0.25">
      <c r="A11" s="75" t="s">
        <v>32</v>
      </c>
      <c r="B11" s="68" t="str">
        <f>_xlfn.CONCAT("Buscar ",B2)</f>
        <v>Buscar Residente</v>
      </c>
      <c r="C11" s="68" t="str">
        <f>_xlfn.CONCAT("Acción de buscar la información asociada a un ",B2," del conjunto residencial.")</f>
        <v>Acción de buscar la información asociada a un Residente del conjunto residencial.</v>
      </c>
      <c r="D11" s="68" t="str">
        <f>B2</f>
        <v>Residente</v>
      </c>
      <c r="E11" s="68" t="s">
        <v>54</v>
      </c>
      <c r="F11" s="68" t="s">
        <v>80</v>
      </c>
      <c r="G11" s="68" t="s">
        <v>81</v>
      </c>
      <c r="H11" s="28" t="s">
        <v>82</v>
      </c>
      <c r="I11" s="68"/>
      <c r="J11" s="68" t="str">
        <f>_xlfn.CONCAT(B2," buscado")</f>
        <v>Residente buscado</v>
      </c>
      <c r="K11" s="68"/>
      <c r="L11" s="66"/>
      <c r="M11" s="33" t="str">
        <f>_xlfn.CONCAT("Modificar ",$B$2)</f>
        <v>Modificar Residente</v>
      </c>
    </row>
    <row r="12" spans="1:14" ht="14.45" customHeight="1" x14ac:dyDescent="0.25">
      <c r="A12" s="76"/>
      <c r="B12" s="69"/>
      <c r="C12" s="69"/>
      <c r="D12" s="69"/>
      <c r="E12" s="69"/>
      <c r="F12" s="69"/>
      <c r="G12" s="69"/>
      <c r="H12" s="28" t="s">
        <v>83</v>
      </c>
      <c r="I12" s="69"/>
      <c r="J12" s="69"/>
      <c r="K12" s="69"/>
      <c r="L12" s="66"/>
      <c r="M12" s="34" t="str">
        <f>_xlfn.CONCAT("Eliminar ",$B$2)</f>
        <v>Eliminar Residente</v>
      </c>
    </row>
    <row r="13" spans="1:14" ht="75" x14ac:dyDescent="0.25">
      <c r="A13" s="29" t="s">
        <v>32</v>
      </c>
      <c r="B13" s="27" t="str">
        <f>_xlfn.CONCAT("Dar de baja ",B2)</f>
        <v>Dar de baja Residente</v>
      </c>
      <c r="C13" s="27" t="str">
        <f>_xlfn.CONCAT("Acción de eliminar a un ",B2," de un conjunto residencial.")</f>
        <v>Acción de eliminar a un Residente de un conjunto residencial.</v>
      </c>
      <c r="D13" s="27" t="str">
        <f>B2</f>
        <v>Residente</v>
      </c>
      <c r="E13" s="32" t="s">
        <v>54</v>
      </c>
      <c r="F13" s="27" t="s">
        <v>77</v>
      </c>
      <c r="G13" s="27" t="s">
        <v>84</v>
      </c>
      <c r="H13" s="27" t="s">
        <v>85</v>
      </c>
      <c r="I13" s="27"/>
      <c r="J13" s="27" t="str">
        <f>_xlfn.CONCAT(B2," eliminado")</f>
        <v>Residente eliminado</v>
      </c>
      <c r="K13" s="27"/>
      <c r="L13" s="67"/>
      <c r="M13" s="33" t="str">
        <f>_xlfn.CONCAT("Crear ",$B$2)</f>
        <v>Crear Residente</v>
      </c>
    </row>
    <row r="14" spans="1:14" x14ac:dyDescent="0.25">
      <c r="E14" s="35"/>
    </row>
  </sheetData>
  <mergeCells count="40">
    <mergeCell ref="A7:A9"/>
    <mergeCell ref="B7:B9"/>
    <mergeCell ref="C7:C9"/>
    <mergeCell ref="L10:L13"/>
    <mergeCell ref="A11:A12"/>
    <mergeCell ref="B11:B12"/>
    <mergeCell ref="C11:C12"/>
    <mergeCell ref="D11:D12"/>
    <mergeCell ref="E11:E12"/>
    <mergeCell ref="F11:F12"/>
    <mergeCell ref="G11:G12"/>
    <mergeCell ref="I11:I12"/>
    <mergeCell ref="J11:J12"/>
    <mergeCell ref="K11:K12"/>
    <mergeCell ref="M4:M6"/>
    <mergeCell ref="D7:D9"/>
    <mergeCell ref="E7:E9"/>
    <mergeCell ref="F7:F9"/>
    <mergeCell ref="G7:G9"/>
    <mergeCell ref="D5:D6"/>
    <mergeCell ref="E5:F5"/>
    <mergeCell ref="G5:H5"/>
    <mergeCell ref="K7:K9"/>
    <mergeCell ref="L7:L9"/>
    <mergeCell ref="K5:K6"/>
    <mergeCell ref="H7:H9"/>
    <mergeCell ref="I7:I9"/>
    <mergeCell ref="J7:J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</mergeCells>
  <hyperlinks>
    <hyperlink ref="A1:N1" location="'Listado Objetos de Dominio'!A1" display="&lt;-Volver al inicio" xr:uid="{827E654C-67F5-45D4-9416-536CC2969F91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8"/>
  <sheetViews>
    <sheetView topLeftCell="A4" zoomScale="81" zoomScaleNormal="81" workbookViewId="0">
      <selection activeCell="H11" sqref="H11"/>
    </sheetView>
  </sheetViews>
  <sheetFormatPr baseColWidth="10" defaultColWidth="11.42578125" defaultRowHeight="15" x14ac:dyDescent="0.25"/>
  <cols>
    <col min="1" max="1" width="23.7109375" style="1" bestFit="1" customWidth="1"/>
    <col min="2" max="2" width="15.28515625" style="1" bestFit="1" customWidth="1"/>
    <col min="3" max="3" width="18.7109375" style="1" bestFit="1" customWidth="1"/>
    <col min="4" max="4" width="26.42578125" style="1" customWidth="1"/>
    <col min="5" max="6" width="18.7109375" style="1" customWidth="1"/>
    <col min="7" max="7" width="14.28515625" style="1" customWidth="1"/>
    <col min="8" max="8" width="34.7109375" style="1" customWidth="1"/>
    <col min="9" max="9" width="15.28515625" style="1" customWidth="1"/>
    <col min="10" max="10" width="35.8554687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x14ac:dyDescent="0.25">
      <c r="A2" s="5" t="s">
        <v>2</v>
      </c>
      <c r="B2" s="49" t="str">
        <f>'Listado Objetos de Dominio'!A4</f>
        <v>Reserva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Dominio'!B4</f>
        <v>Objeto de dominio que representa a cada una de las reservas creadas por los residente según una zona comun que esta condicionada con una agenda y según la disponibilidad de turno poder reservar el espacio.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45" customHeight="1" x14ac:dyDescent="0.25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80" t="s">
        <v>17</v>
      </c>
      <c r="M4" s="81" t="s">
        <v>18</v>
      </c>
      <c r="N4" s="4"/>
    </row>
    <row r="5" spans="1:14" x14ac:dyDescent="0.25">
      <c r="A5" s="64" t="s">
        <v>5</v>
      </c>
      <c r="B5" s="53" t="s">
        <v>6</v>
      </c>
      <c r="C5" s="53" t="s">
        <v>0</v>
      </c>
      <c r="D5" s="62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80"/>
      <c r="M5" s="81"/>
    </row>
    <row r="6" spans="1:14" x14ac:dyDescent="0.25">
      <c r="A6" s="64"/>
      <c r="B6" s="53"/>
      <c r="C6" s="53"/>
      <c r="D6" s="63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80"/>
      <c r="M6" s="81"/>
    </row>
    <row r="7" spans="1:14" ht="75" x14ac:dyDescent="0.25">
      <c r="A7" s="83" t="s">
        <v>32</v>
      </c>
      <c r="B7" s="70" t="s">
        <v>97</v>
      </c>
      <c r="C7" s="65" t="s">
        <v>56</v>
      </c>
      <c r="D7" s="70" t="s">
        <v>33</v>
      </c>
      <c r="E7" s="70" t="s">
        <v>32</v>
      </c>
      <c r="F7" s="65" t="s">
        <v>57</v>
      </c>
      <c r="G7" s="11" t="s">
        <v>59</v>
      </c>
      <c r="H7" s="28" t="s">
        <v>75</v>
      </c>
      <c r="I7" s="11"/>
      <c r="J7" s="70" t="s">
        <v>98</v>
      </c>
      <c r="K7" s="11"/>
      <c r="L7" s="70" t="s">
        <v>70</v>
      </c>
      <c r="M7" s="39" t="s">
        <v>65</v>
      </c>
    </row>
    <row r="8" spans="1:14" ht="30" x14ac:dyDescent="0.25">
      <c r="A8" s="85"/>
      <c r="B8" s="71"/>
      <c r="C8" s="66"/>
      <c r="D8" s="71"/>
      <c r="E8" s="71"/>
      <c r="F8" s="66"/>
      <c r="G8" s="11" t="s">
        <v>61</v>
      </c>
      <c r="H8" s="28" t="s">
        <v>62</v>
      </c>
      <c r="I8" s="11"/>
      <c r="J8" s="71"/>
      <c r="K8" s="11"/>
      <c r="L8" s="71"/>
      <c r="M8" s="39" t="s">
        <v>71</v>
      </c>
    </row>
    <row r="9" spans="1:14" ht="109.15" customHeight="1" x14ac:dyDescent="0.25">
      <c r="A9" s="85"/>
      <c r="B9" s="71"/>
      <c r="C9" s="66"/>
      <c r="D9" s="71"/>
      <c r="E9" s="71"/>
      <c r="F9" s="66"/>
      <c r="G9" s="11" t="s">
        <v>63</v>
      </c>
      <c r="H9" s="28" t="s">
        <v>64</v>
      </c>
      <c r="I9" s="11"/>
      <c r="J9" s="71"/>
      <c r="K9" s="11"/>
      <c r="L9" s="71"/>
      <c r="M9" s="70" t="s">
        <v>72</v>
      </c>
    </row>
    <row r="10" spans="1:14" ht="109.15" customHeight="1" x14ac:dyDescent="0.25">
      <c r="A10" s="85"/>
      <c r="B10" s="71"/>
      <c r="C10" s="66"/>
      <c r="D10" s="71"/>
      <c r="E10" s="71"/>
      <c r="F10" s="66"/>
      <c r="G10" s="25" t="s">
        <v>101</v>
      </c>
      <c r="H10" s="31" t="s">
        <v>60</v>
      </c>
      <c r="I10" s="25"/>
      <c r="J10" s="71"/>
      <c r="K10" s="25"/>
      <c r="L10" s="71"/>
      <c r="M10" s="71"/>
    </row>
    <row r="11" spans="1:14" ht="109.15" customHeight="1" x14ac:dyDescent="0.25">
      <c r="A11" s="84"/>
      <c r="B11" s="72"/>
      <c r="C11" s="67"/>
      <c r="D11" s="71"/>
      <c r="E11" s="72"/>
      <c r="F11" s="67"/>
      <c r="G11" s="25" t="s">
        <v>102</v>
      </c>
      <c r="H11" s="31" t="s">
        <v>103</v>
      </c>
      <c r="I11" s="25"/>
      <c r="J11" s="72"/>
      <c r="K11" s="25"/>
      <c r="L11" s="72"/>
      <c r="M11" s="72"/>
    </row>
    <row r="12" spans="1:14" ht="79.150000000000006" customHeight="1" x14ac:dyDescent="0.25">
      <c r="A12" s="24" t="s">
        <v>39</v>
      </c>
      <c r="B12" s="70" t="s">
        <v>65</v>
      </c>
      <c r="C12" s="65" t="s">
        <v>66</v>
      </c>
      <c r="D12" s="71"/>
      <c r="E12" s="70" t="s">
        <v>31</v>
      </c>
      <c r="F12" s="65" t="s">
        <v>58</v>
      </c>
      <c r="G12" s="70" t="s">
        <v>101</v>
      </c>
      <c r="H12" s="65" t="s">
        <v>60</v>
      </c>
      <c r="I12" s="70"/>
      <c r="J12" s="82" t="s">
        <v>37</v>
      </c>
      <c r="K12" s="70"/>
      <c r="L12" s="82" t="s">
        <v>36</v>
      </c>
      <c r="M12" s="37" t="s">
        <v>71</v>
      </c>
    </row>
    <row r="13" spans="1:14" x14ac:dyDescent="0.25">
      <c r="A13" s="24" t="s">
        <v>32</v>
      </c>
      <c r="B13" s="72"/>
      <c r="C13" s="67"/>
      <c r="D13" s="71"/>
      <c r="E13" s="71"/>
      <c r="F13" s="66"/>
      <c r="G13" s="71"/>
      <c r="H13" s="66"/>
      <c r="I13" s="72"/>
      <c r="J13" s="82"/>
      <c r="K13" s="72"/>
      <c r="L13" s="82"/>
      <c r="M13" s="37" t="s">
        <v>72</v>
      </c>
    </row>
    <row r="14" spans="1:14" x14ac:dyDescent="0.25">
      <c r="A14" s="24" t="s">
        <v>32</v>
      </c>
      <c r="B14" s="65" t="s">
        <v>99</v>
      </c>
      <c r="C14" s="65" t="s">
        <v>67</v>
      </c>
      <c r="D14" s="71"/>
      <c r="E14" s="71"/>
      <c r="F14" s="66"/>
      <c r="G14" s="71"/>
      <c r="H14" s="66"/>
      <c r="I14" s="70"/>
      <c r="J14" s="70" t="s">
        <v>100</v>
      </c>
      <c r="K14" s="70"/>
      <c r="L14" s="70" t="s">
        <v>36</v>
      </c>
      <c r="M14" s="37" t="s">
        <v>72</v>
      </c>
    </row>
    <row r="15" spans="1:14" x14ac:dyDescent="0.25">
      <c r="A15" s="83" t="s">
        <v>39</v>
      </c>
      <c r="B15" s="66"/>
      <c r="C15" s="66"/>
      <c r="D15" s="71"/>
      <c r="E15" s="71"/>
      <c r="F15" s="66"/>
      <c r="G15" s="71"/>
      <c r="H15" s="66"/>
      <c r="I15" s="71"/>
      <c r="J15" s="71"/>
      <c r="K15" s="71"/>
      <c r="L15" s="71"/>
      <c r="M15" s="37" t="s">
        <v>65</v>
      </c>
    </row>
    <row r="16" spans="1:14" x14ac:dyDescent="0.25">
      <c r="A16" s="84"/>
      <c r="B16" s="67"/>
      <c r="C16" s="67"/>
      <c r="D16" s="71"/>
      <c r="E16" s="71"/>
      <c r="F16" s="66"/>
      <c r="G16" s="71"/>
      <c r="H16" s="66"/>
      <c r="I16" s="72"/>
      <c r="J16" s="72"/>
      <c r="K16" s="72"/>
      <c r="L16" s="72"/>
      <c r="M16" s="37" t="s">
        <v>99</v>
      </c>
    </row>
    <row r="17" spans="1:13" x14ac:dyDescent="0.25">
      <c r="A17" s="38" t="s">
        <v>32</v>
      </c>
      <c r="B17" s="65" t="s">
        <v>68</v>
      </c>
      <c r="C17" s="65" t="s">
        <v>69</v>
      </c>
      <c r="D17" s="71"/>
      <c r="E17" s="71"/>
      <c r="F17" s="66"/>
      <c r="G17" s="71"/>
      <c r="H17" s="66"/>
      <c r="I17" s="70"/>
      <c r="J17" s="70" t="s">
        <v>38</v>
      </c>
      <c r="K17" s="70"/>
      <c r="L17" s="70" t="s">
        <v>36</v>
      </c>
      <c r="M17" s="82" t="s">
        <v>55</v>
      </c>
    </row>
    <row r="18" spans="1:13" x14ac:dyDescent="0.25">
      <c r="A18" s="11" t="s">
        <v>39</v>
      </c>
      <c r="B18" s="67"/>
      <c r="C18" s="67"/>
      <c r="D18" s="72"/>
      <c r="E18" s="72"/>
      <c r="F18" s="67"/>
      <c r="G18" s="72"/>
      <c r="H18" s="67"/>
      <c r="I18" s="72"/>
      <c r="J18" s="72"/>
      <c r="K18" s="72"/>
      <c r="L18" s="72"/>
      <c r="M18" s="82"/>
    </row>
  </sheetData>
  <mergeCells count="50">
    <mergeCell ref="M9:M11"/>
    <mergeCell ref="M17:M18"/>
    <mergeCell ref="A15:A16"/>
    <mergeCell ref="A7:A11"/>
    <mergeCell ref="B7:B11"/>
    <mergeCell ref="C7:C11"/>
    <mergeCell ref="E7:E11"/>
    <mergeCell ref="F7:F11"/>
    <mergeCell ref="K14:K16"/>
    <mergeCell ref="K17:K18"/>
    <mergeCell ref="K12:K13"/>
    <mergeCell ref="L12:L13"/>
    <mergeCell ref="L14:L16"/>
    <mergeCell ref="L17:L18"/>
    <mergeCell ref="C14:C16"/>
    <mergeCell ref="B17:B18"/>
    <mergeCell ref="B12:B13"/>
    <mergeCell ref="C12:C13"/>
    <mergeCell ref="I12:I13"/>
    <mergeCell ref="J12:J13"/>
    <mergeCell ref="G12:G18"/>
    <mergeCell ref="H12:H18"/>
    <mergeCell ref="B14:B16"/>
    <mergeCell ref="C17:C18"/>
    <mergeCell ref="J14:J16"/>
    <mergeCell ref="J17:J18"/>
    <mergeCell ref="I14:I16"/>
    <mergeCell ref="I17:I18"/>
    <mergeCell ref="D7:D18"/>
    <mergeCell ref="E12:E18"/>
    <mergeCell ref="F12:F18"/>
    <mergeCell ref="J7:J11"/>
    <mergeCell ref="L7:L11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2024-10-15T01:43:51Z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