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andre\Documents\DOO 2024 BD\DOO\victus-doc\Doo-Doc\Nueva Version Victus\Modelos de Dominio Enriquecidos\"/>
    </mc:Choice>
  </mc:AlternateContent>
  <xr:revisionPtr revIDLastSave="0" documentId="13_ncr:1_{9DB36B92-521F-4F14-B89E-5C9909EC606C}" xr6:coauthVersionLast="47" xr6:coauthVersionMax="47" xr10:uidLastSave="{00000000-0000-0000-0000-000000000000}"/>
  <bookViews>
    <workbookView xWindow="-120" yWindow="-120" windowWidth="38640" windowHeight="21120" firstSheet="1" activeTab="4" xr2:uid="{007C2ECE-7E90-4717-B1E7-3A143C146FF0}"/>
  </bookViews>
  <sheets>
    <sheet name="Valores" sheetId="1" r:id="rId1"/>
    <sheet name="Modelo Dominio anémico contexto" sheetId="6" r:id="rId2"/>
    <sheet name="Listado Objetos de Dominio" sheetId="2" r:id="rId3"/>
    <sheet name="Residente" sheetId="3" r:id="rId4"/>
    <sheet name="Inmueble"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 i="3" l="1"/>
  <c r="T4" i="3"/>
  <c r="S4" i="3"/>
  <c r="J25" i="5"/>
  <c r="J24" i="5"/>
  <c r="I24" i="5"/>
  <c r="H24" i="5"/>
  <c r="J23" i="5"/>
  <c r="I23" i="5"/>
  <c r="H23" i="5"/>
  <c r="J19" i="5"/>
  <c r="I19" i="5"/>
  <c r="H19" i="5"/>
  <c r="U4" i="5"/>
  <c r="T4" i="5"/>
  <c r="S4" i="5"/>
  <c r="B2" i="5" l="1"/>
  <c r="B3" i="5"/>
  <c r="B3" i="3" l="1"/>
  <c r="C4" i="2"/>
  <c r="B2" i="3" l="1"/>
  <c r="D3" i="2"/>
  <c r="J32" i="3" l="1"/>
  <c r="J31" i="3"/>
  <c r="J30" i="3"/>
  <c r="J25" i="3"/>
  <c r="H31" i="3"/>
  <c r="H30" i="3"/>
  <c r="H25" i="3"/>
  <c r="I31" i="3"/>
  <c r="I30" i="3"/>
  <c r="I2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CC620EDD-687D-4AD5-9912-632A8431CA71}">
      <text>
        <r>
          <rPr>
            <b/>
            <sz val="9"/>
            <color indexed="81"/>
            <rFont val="Tahoma"/>
            <family val="2"/>
          </rPr>
          <t>Usuario 207:</t>
        </r>
        <r>
          <rPr>
            <sz val="9"/>
            <color indexed="81"/>
            <rFont val="Tahoma"/>
            <family val="2"/>
          </rPr>
          <t xml:space="preserve">
Nombre del atributo (recomendación en lowerCamelCase)</t>
        </r>
      </text>
    </comment>
    <comment ref="B4" authorId="0" shapeId="0" xr:uid="{4D6C0B83-9E8A-4945-98FB-0FBF22B20741}">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B9CA6185-5720-48EE-9455-BDBE569D78E9}">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FA26FC13-AF52-4252-876B-C00B9203E35C}">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8AF2F496-EBFB-477A-B451-9A83DB3C5620}">
      <text>
        <r>
          <rPr>
            <b/>
            <sz val="9"/>
            <color indexed="81"/>
            <rFont val="Tahoma"/>
            <family val="2"/>
          </rPr>
          <t>Usuario 207:</t>
        </r>
        <r>
          <rPr>
            <sz val="9"/>
            <color indexed="81"/>
            <rFont val="Tahoma"/>
            <family val="2"/>
          </rPr>
          <t xml:space="preserve">
Sólo aplica para datos decimales.</t>
        </r>
      </text>
    </comment>
    <comment ref="F4" authorId="0" shapeId="0" xr:uid="{79CF5A3F-A19E-4390-93A4-03221C7E9C47}">
      <text>
        <r>
          <rPr>
            <b/>
            <sz val="9"/>
            <color indexed="81"/>
            <rFont val="Tahoma"/>
            <family val="2"/>
          </rPr>
          <t>Usuario 207:</t>
        </r>
        <r>
          <rPr>
            <sz val="9"/>
            <color indexed="81"/>
            <rFont val="Tahoma"/>
            <family val="2"/>
          </rPr>
          <t xml:space="preserve">
Hacia arriba
Hacia abajo
Truncar con cuantos decimales</t>
        </r>
      </text>
    </comment>
    <comment ref="G4" authorId="0" shapeId="0" xr:uid="{DC27B488-FA84-4246-9171-7B2D08A0F090}">
      <text>
        <r>
          <rPr>
            <b/>
            <sz val="9"/>
            <color indexed="81"/>
            <rFont val="Tahoma"/>
            <family val="2"/>
          </rPr>
          <t>Usuario 207:</t>
        </r>
        <r>
          <rPr>
            <sz val="9"/>
            <color indexed="81"/>
            <rFont val="Tahoma"/>
            <family val="2"/>
          </rPr>
          <t xml:space="preserve">
Rango inicial válido para los datos</t>
        </r>
      </text>
    </comment>
    <comment ref="H4" authorId="0" shapeId="0" xr:uid="{A39E7090-0EAC-4C07-837E-516CAC5F0115}">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8C83E652-5DE9-4417-9952-C7031B9E08CC}">
      <text>
        <r>
          <rPr>
            <b/>
            <sz val="9"/>
            <color indexed="81"/>
            <rFont val="Tahoma"/>
            <family val="2"/>
          </rPr>
          <t>Usuario 207:</t>
        </r>
        <r>
          <rPr>
            <sz val="9"/>
            <color indexed="81"/>
            <rFont val="Tahoma"/>
            <family val="2"/>
          </rPr>
          <t xml:space="preserve">
Datos válidos</t>
        </r>
      </text>
    </comment>
    <comment ref="J4" authorId="0" shapeId="0" xr:uid="{F49BD81F-89F5-4EFA-95A7-E8D066C38B16}">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F102C2D7-A930-4B2A-BE43-C58254C129B8}">
      <text>
        <r>
          <rPr>
            <b/>
            <sz val="9"/>
            <color indexed="81"/>
            <rFont val="Tahoma"/>
            <family val="2"/>
          </rPr>
          <t>Usuario 207:</t>
        </r>
        <r>
          <rPr>
            <sz val="9"/>
            <color indexed="81"/>
            <rFont val="Tahoma"/>
            <family val="2"/>
          </rPr>
          <t xml:space="preserve">
Qué regla debe cumplir el dato</t>
        </r>
      </text>
    </comment>
    <comment ref="L4" authorId="0" shapeId="0" xr:uid="{AE94CD44-89E6-4FD7-A47C-B7ED8EE92672}">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D36D7012-708C-4696-A89D-6E47947D34B5}">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D65BFEB3-7C05-445A-9EFD-85FA2CE486CF}">
      <text>
        <r>
          <rPr>
            <b/>
            <sz val="9"/>
            <color indexed="81"/>
            <rFont val="Tahoma"/>
            <family val="2"/>
          </rPr>
          <t>Usuario 207:</t>
        </r>
        <r>
          <rPr>
            <sz val="9"/>
            <color indexed="81"/>
            <rFont val="Tahoma"/>
            <family val="2"/>
          </rPr>
          <t xml:space="preserve">
Indica si el dato es requerido</t>
        </r>
      </text>
    </comment>
    <comment ref="O4" authorId="0" shapeId="0" xr:uid="{E5BC0180-83DD-4408-8D31-6798231A9A67}">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D1892906-60DB-48D3-B943-177046107F58}">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592E92FC-DD72-47AD-88F3-2C633DB90796}">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8E5A7F26-55AB-4461-9552-64468FD2CB08}">
      <text>
        <r>
          <rPr>
            <b/>
            <sz val="9"/>
            <color indexed="81"/>
            <rFont val="Tahoma"/>
            <family val="2"/>
          </rPr>
          <t>Usuario 207:</t>
        </r>
        <r>
          <rPr>
            <sz val="9"/>
            <color indexed="81"/>
            <rFont val="Tahoma"/>
            <family val="2"/>
          </rPr>
          <t xml:space="preserve">
Nombre del atributo (recomendación en lowerCamelCase)</t>
        </r>
      </text>
    </comment>
    <comment ref="B4" authorId="0" shapeId="0" xr:uid="{16E78EA4-6E75-4823-8EF8-3D9501063EDC}">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732F2D1C-E05F-47E4-B622-0E9F1E628359}">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D106619C-0C2B-4A95-B833-7336D8FA348F}">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9312D873-8788-428B-965D-138FD43D1BEE}">
      <text>
        <r>
          <rPr>
            <b/>
            <sz val="9"/>
            <color indexed="81"/>
            <rFont val="Tahoma"/>
            <family val="2"/>
          </rPr>
          <t>Usuario 207:</t>
        </r>
        <r>
          <rPr>
            <sz val="9"/>
            <color indexed="81"/>
            <rFont val="Tahoma"/>
            <family val="2"/>
          </rPr>
          <t xml:space="preserve">
Sólo aplica para datos decimales.</t>
        </r>
      </text>
    </comment>
    <comment ref="F4" authorId="0" shapeId="0" xr:uid="{41BE9D19-14F7-4E4B-AACF-C641570714D9}">
      <text>
        <r>
          <rPr>
            <b/>
            <sz val="9"/>
            <color indexed="81"/>
            <rFont val="Tahoma"/>
            <family val="2"/>
          </rPr>
          <t>Usuario 207:</t>
        </r>
        <r>
          <rPr>
            <sz val="9"/>
            <color indexed="81"/>
            <rFont val="Tahoma"/>
            <family val="2"/>
          </rPr>
          <t xml:space="preserve">
Hacia arriba
Hacia abajo
Truncar con cuantos decimales</t>
        </r>
      </text>
    </comment>
    <comment ref="G4" authorId="0" shapeId="0" xr:uid="{4C452012-72AE-456B-A61A-3C34CD4778CD}">
      <text>
        <r>
          <rPr>
            <b/>
            <sz val="9"/>
            <color indexed="81"/>
            <rFont val="Tahoma"/>
            <family val="2"/>
          </rPr>
          <t>Usuario 207:</t>
        </r>
        <r>
          <rPr>
            <sz val="9"/>
            <color indexed="81"/>
            <rFont val="Tahoma"/>
            <family val="2"/>
          </rPr>
          <t xml:space="preserve">
Rango inicial válido para los datos</t>
        </r>
      </text>
    </comment>
    <comment ref="H4" authorId="0" shapeId="0" xr:uid="{EAD52B87-53BE-4AB9-84D4-DBECF0B0435F}">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2AC8D3D5-5AA5-44F2-9A26-DFEEDC36A163}">
      <text>
        <r>
          <rPr>
            <b/>
            <sz val="9"/>
            <color indexed="81"/>
            <rFont val="Tahoma"/>
            <family val="2"/>
          </rPr>
          <t>Usuario 207:</t>
        </r>
        <r>
          <rPr>
            <sz val="9"/>
            <color indexed="81"/>
            <rFont val="Tahoma"/>
            <family val="2"/>
          </rPr>
          <t xml:space="preserve">
Datos válidos</t>
        </r>
      </text>
    </comment>
    <comment ref="J4" authorId="0" shapeId="0" xr:uid="{C78C384D-9D8C-40C2-9DA3-1E7CB3C67D0D}">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F61CF7D6-44BB-4253-BBD1-8F469187A65A}">
      <text>
        <r>
          <rPr>
            <b/>
            <sz val="9"/>
            <color indexed="81"/>
            <rFont val="Tahoma"/>
            <family val="2"/>
          </rPr>
          <t>Usuario 207:</t>
        </r>
        <r>
          <rPr>
            <sz val="9"/>
            <color indexed="81"/>
            <rFont val="Tahoma"/>
            <family val="2"/>
          </rPr>
          <t xml:space="preserve">
Qué regla debe cumplir el dato</t>
        </r>
      </text>
    </comment>
    <comment ref="L4" authorId="0" shapeId="0" xr:uid="{A4C167E0-54FA-4878-9D2D-D9B364DBA04D}">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A7546010-3858-4F6A-850C-86A1105798B2}">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8C5CA09B-1302-4548-958B-FD03D3CA0BF4}">
      <text>
        <r>
          <rPr>
            <b/>
            <sz val="9"/>
            <color indexed="81"/>
            <rFont val="Tahoma"/>
            <family val="2"/>
          </rPr>
          <t>Usuario 207:</t>
        </r>
        <r>
          <rPr>
            <sz val="9"/>
            <color indexed="81"/>
            <rFont val="Tahoma"/>
            <family val="2"/>
          </rPr>
          <t xml:space="preserve">
Indica si el dato es requerido</t>
        </r>
      </text>
    </comment>
    <comment ref="O4" authorId="0" shapeId="0" xr:uid="{780E9202-C88A-4CF5-97C8-6594A7F1B012}">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AB6A1242-BA51-4F4E-902B-0CA4C2EECE40}">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B2C52077-0F03-4B01-91DE-6BAD925EF0B4}">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sharedStrings.xml><?xml version="1.0" encoding="utf-8"?>
<sst xmlns="http://schemas.openxmlformats.org/spreadsheetml/2006/main" count="396" uniqueCount="171">
  <si>
    <t>Tipo Objeto Dominio</t>
  </si>
  <si>
    <t>Tipo</t>
  </si>
  <si>
    <t>Descripción</t>
  </si>
  <si>
    <t>Propio</t>
  </si>
  <si>
    <t>Cuando el objeto de dominio es parte del contexto actual</t>
  </si>
  <si>
    <t>Referenciado</t>
  </si>
  <si>
    <t>Cuando el objeto de dominio es parte de otro contexto</t>
  </si>
  <si>
    <t>Carácter</t>
  </si>
  <si>
    <t>Texto</t>
  </si>
  <si>
    <t>Alfanumerico</t>
  </si>
  <si>
    <t>Logico</t>
  </si>
  <si>
    <t>Fecha</t>
  </si>
  <si>
    <t>Fecha-tiempo</t>
  </si>
  <si>
    <t>entero</t>
  </si>
  <si>
    <t>decimal</t>
  </si>
  <si>
    <t>referenciado</t>
  </si>
  <si>
    <t>Subdominio/Contexto:</t>
  </si>
  <si>
    <t>Nombre</t>
  </si>
  <si>
    <t>Contexto</t>
  </si>
  <si>
    <t>Residente</t>
  </si>
  <si>
    <t>&lt;-Volver al inicio</t>
  </si>
  <si>
    <t>Objeto de Dominio:</t>
  </si>
  <si>
    <t>Descripción:</t>
  </si>
  <si>
    <t>Atributo</t>
  </si>
  <si>
    <t>Tipo de Dato</t>
  </si>
  <si>
    <t>Longitud mínima</t>
  </si>
  <si>
    <t>Longitud máxima</t>
  </si>
  <si>
    <t>Precisión</t>
  </si>
  <si>
    <t>Tipo redondeo decimal</t>
  </si>
  <si>
    <t>Rango Inicial</t>
  </si>
  <si>
    <t>Rango Final</t>
  </si>
  <si>
    <t>Formato</t>
  </si>
  <si>
    <t>Valor por defecto</t>
  </si>
  <si>
    <t>Regla especial</t>
  </si>
  <si>
    <t>¿Auto generado?</t>
  </si>
  <si>
    <t>¿Calculado?</t>
  </si>
  <si>
    <t>¿Obligatorio?</t>
  </si>
  <si>
    <t>¿Sensible?</t>
  </si>
  <si>
    <t>¿Identifica al registro?</t>
  </si>
  <si>
    <t>identificador</t>
  </si>
  <si>
    <t>xxxxxxxx-xxxx-xxxx-xxxx-xxxxxxxxxxxx, donde cada x representa un dígito del 0 al 9 o una letra de la "A" a la "F"</t>
  </si>
  <si>
    <t>Si</t>
  </si>
  <si>
    <t>No</t>
  </si>
  <si>
    <t>nombre</t>
  </si>
  <si>
    <t>Sólo letras y espacios</t>
  </si>
  <si>
    <t>sólo números enteros</t>
  </si>
  <si>
    <t>Quitar espacios en blanco al inicio, al final, y entre números</t>
  </si>
  <si>
    <t>Combinaciones únicas</t>
  </si>
  <si>
    <t>Nombre combinación</t>
  </si>
  <si>
    <t>Atributos</t>
  </si>
  <si>
    <t>identificador de residente</t>
  </si>
  <si>
    <t>Responsabilidad</t>
  </si>
  <si>
    <t>Entradas</t>
  </si>
  <si>
    <t>Salida</t>
  </si>
  <si>
    <t>Políticas (Reglas de Negocio)</t>
  </si>
  <si>
    <t>Excepción</t>
  </si>
  <si>
    <t>Parámetro</t>
  </si>
  <si>
    <t>Tipo de dato</t>
  </si>
  <si>
    <t>Política</t>
  </si>
  <si>
    <t>Detalle</t>
  </si>
  <si>
    <t>¿Qué hago?</t>
  </si>
  <si>
    <t>Residentes</t>
  </si>
  <si>
    <t>xxxxxxxxxxxxxxxxxx@xxxxxxxxx.com  donde cada x representa un digito del 0 al 9 o una letra de la "A" a la "Z" y debe terminas en .com o .co</t>
  </si>
  <si>
    <t>apellido</t>
  </si>
  <si>
    <t>fechaNacimiento</t>
  </si>
  <si>
    <t>inmueble</t>
  </si>
  <si>
    <t>Representa el lugar donde vive el residente dentro del conjunto residencial.</t>
  </si>
  <si>
    <t>(MM/dd/aaaa)</t>
  </si>
  <si>
    <t>Inmueble</t>
  </si>
  <si>
    <t>Objeto de dominio que representa a un residente que vive dentro de un inmueble en un conjunto residencial</t>
  </si>
  <si>
    <t xml:space="preserve">Objeto de dominio que representa el inmueble donde vive el residente del conjunto residencial. </t>
  </si>
  <si>
    <t>tipoDocumento</t>
  </si>
  <si>
    <t>contraseña</t>
  </si>
  <si>
    <t>zona de Inmueble- tipo de inueble - numero del inmueble</t>
  </si>
  <si>
    <t>Sólo letras que pueden ser mayúsculas o minusculas, números y los caracteres especiales.</t>
  </si>
  <si>
    <t>Debe contener al menos una minuscula un carácter especial y un número, No puede contener espacios.</t>
  </si>
  <si>
    <t>tipoInmueble</t>
  </si>
  <si>
    <t>numeroVivienda</t>
  </si>
  <si>
    <t>ZonaInmueble</t>
  </si>
  <si>
    <t>Casa/Apartamento, dónde cada uno representa el tipo de inmueble que es el inmueble dónde habitan los residentes.</t>
  </si>
  <si>
    <t>Entero</t>
  </si>
  <si>
    <t>Representa la zona dónde se encuentran varios inmuebles.</t>
  </si>
  <si>
    <t>numeroDocumento</t>
  </si>
  <si>
    <t>numeroContacto</t>
  </si>
  <si>
    <t>Es un dato que hace que cada residente sea único.</t>
  </si>
  <si>
    <t>Es un dato que representa el nombre del residente.</t>
  </si>
  <si>
    <t>Es un dato que representa el apellido de un residente</t>
  </si>
  <si>
    <t>este dato representa en forma textual , que tipo de documento tiene el residente como TI, CC, RC, PASS.</t>
  </si>
  <si>
    <t>Es un dato que representa el numero único del documento de un residente.</t>
  </si>
  <si>
    <t>Es un dato que representa la fecha de nacimiento que tiene un residente.</t>
  </si>
  <si>
    <t>Este dato representa el número de contacto de un residente.</t>
  </si>
  <si>
    <t>Este dato representa el correo electrónico de un residente</t>
  </si>
  <si>
    <t>este dato representa la contraseña con la que ingresa el residente</t>
  </si>
  <si>
    <t>Combinación única 1</t>
  </si>
  <si>
    <t>No puede haber mas de un residente con el mismo tipo de documento y el mismo número de documento.</t>
  </si>
  <si>
    <t>Combinación única 2</t>
  </si>
  <si>
    <t>No puede haber mas de un residente con el mismo número de contacto</t>
  </si>
  <si>
    <t>No puede haber mas de un residente con el mismo correo.</t>
  </si>
  <si>
    <t>correoElectronico</t>
  </si>
  <si>
    <t>Número de contacto del residente</t>
  </si>
  <si>
    <t>Correo electronico del residente</t>
  </si>
  <si>
    <t>Es un dato que hace que cada inmueble sea único.</t>
  </si>
  <si>
    <t>Es un dato que representa al nombre de un inmueble Casa, apartamento ETC.</t>
  </si>
  <si>
    <t>Este atributo representa el número especifico del inmueble.</t>
  </si>
  <si>
    <t>Ubicación unica de un inmueble</t>
  </si>
  <si>
    <t>No es posible tener mas de un tipo inmueble que tenga el mismo número de vivienda más la misma zona inmueble.</t>
  </si>
  <si>
    <t>Registrar</t>
  </si>
  <si>
    <t>Requerido</t>
  </si>
  <si>
    <t>Filtro/No Listar</t>
  </si>
  <si>
    <t>Requerido/No modificable</t>
  </si>
  <si>
    <t>Filtro/Listar</t>
  </si>
  <si>
    <t>Requerido/Modificable</t>
  </si>
  <si>
    <t>No requerido</t>
  </si>
  <si>
    <t>Filtro {ZonaInmueble.identificador}/Listar {ZonaInmueble.nombre}</t>
  </si>
  <si>
    <t>Acción dónde un administrador podrá crear un inmueble.</t>
  </si>
  <si>
    <t>Inmueble-Pol0001</t>
  </si>
  <si>
    <t>Asegurar que los datos requeridos para registrar la información del inmueble que sean válidos a nivel de tipo de dato,formato, rango, longitud y obligatoriedad.</t>
  </si>
  <si>
    <t>En caso de que la politica no se cumpla, se deberá generar un mensaje de error indicando que los datos no fueron validos a nivel de tipo de dato, longitud, obligatoriedad, formato y rango y de ser posible, se emite una recomendación para solucionar el problema.</t>
  </si>
  <si>
    <t>Detener de forma inmediata le ejecución del proceso actual.</t>
  </si>
  <si>
    <t>Inmueble-Pol0002</t>
  </si>
  <si>
    <t>Se debe asegurar no exista un inmueble.</t>
  </si>
  <si>
    <t>En caso de que la politica no se cumpla, se deberá generar un mensaje de error indicando que se intenta registrar un inmueble que tiene el identificador ya existente.</t>
  </si>
  <si>
    <t>Continuo el proceso generando nuevos identificadores hasta asegurar que no esten asignados a otro Inmueble.</t>
  </si>
  <si>
    <t>Inmueble-Pol0003</t>
  </si>
  <si>
    <t>No es posible tener más de un inmueble con el mismo número de inmueble  para un mismo conjunto residencial.</t>
  </si>
  <si>
    <t>En caso de que la politica no se cumpla, se deberá generar un mensaje de error indicando que se intenta registrar un inmueble ya existente.</t>
  </si>
  <si>
    <t>Detengo el proceso hasta que se ingresen datos valido para la creacion de un inmueble.</t>
  </si>
  <si>
    <t>Inmueble-Pol0004</t>
  </si>
  <si>
    <t>Asegurar que el identificador del inmueble que se desea registrar no haya sido asignado previamente a otro inmueble.</t>
  </si>
  <si>
    <t>En caso de que la politica no se cumpla, se deberá generar un mensaje de error indicando que se intente registrar un inmueble que esta previamente registrado en otro inmueble.</t>
  </si>
  <si>
    <t>Detengo el proceso hasta que se ingrese un inmueble que no este previamente asignado a otro inmueble.</t>
  </si>
  <si>
    <t>Buscar</t>
  </si>
  <si>
    <t>Acción de buscar la información asociada a un inmueble.</t>
  </si>
  <si>
    <t>Listado de todos los inmuebles que cumplen con los filtros de consulta: 1. Devuelve vacio cuandono se cumplan parametros de consulta. 2.Devuelve el listado de los inmuebles que cumplan con el filtro de consulta.</t>
  </si>
  <si>
    <t>Inmueble-Pol0006</t>
  </si>
  <si>
    <t>Se debe Asegurar que si se envian parametros de consulta sean válidos a nivel de tipo de dato,formato, rango, longitud y obligatoriedad.</t>
  </si>
  <si>
    <t>Modificar</t>
  </si>
  <si>
    <t>Acción de modificar los atributos de un inmueble.</t>
  </si>
  <si>
    <t>Inmueble-Pol0007</t>
  </si>
  <si>
    <t>Se debe asegura que exista.</t>
  </si>
  <si>
    <t>En caso de que la politica no se cumpla, se deberá generar un mensaje de error indicando que los datos que se ingresaron no pertenecen a ningun inmueble.</t>
  </si>
  <si>
    <t>Detengo el preceso hasta que se inserten datos validos ya exitententes.</t>
  </si>
  <si>
    <t>Eliminar</t>
  </si>
  <si>
    <t>Acción de eliminar un inmueble de un conjunto residencial.</t>
  </si>
  <si>
    <t>Acción dónde un administrador podrá crear un residente.</t>
  </si>
  <si>
    <t>Acción de buscar la información asociada a un residente.</t>
  </si>
  <si>
    <t>Acción de modificar los atributos de un residente.</t>
  </si>
  <si>
    <t>Acción de eliminar un residente de un conjunto residencial.</t>
  </si>
  <si>
    <t>Lista&lt;inmueble&gt;</t>
  </si>
  <si>
    <t>Lista&lt;Residente&gt;</t>
  </si>
  <si>
    <t>Resid-Pol0001</t>
  </si>
  <si>
    <t>Resid-Pol0002</t>
  </si>
  <si>
    <t>Resid-Pol0003</t>
  </si>
  <si>
    <t>Resid-Pol0004</t>
  </si>
  <si>
    <t>Resid-Pol0005</t>
  </si>
  <si>
    <t>Asegurar que los datos requeridos para registrar la información del nuevo residente sean válidos a nivel de tipo de dato,formato, rango, longitud y obligatoriedad.</t>
  </si>
  <si>
    <t>Se debe asegurar que no exista otro Residente registrado con el mismo tipo y numero de documento de identidad.</t>
  </si>
  <si>
    <t>Asegurar que el identificador del residente que se desea registrar  no ha haya sido asignado previamente a otro residente.</t>
  </si>
  <si>
    <t>Se debe asegurar que no exista otro residente registrado con el mismo correo electronico.</t>
  </si>
  <si>
    <t>En caso de que la politica no se cumpla, se deberá generar un mensaje de error indicando que se intenta registrar un residente que tiene el mismo tipo y número de documento de un residente ya existente.</t>
  </si>
  <si>
    <t>En caso de que la politica no se cumpla, se deberá generar un mensaje de error indicando que se intenta registrar un residente con el mismo número de contacto que otro residente ya existente.</t>
  </si>
  <si>
    <t>Se debe asegurar que no exista otro Residente registrado con el mismo número de contacto.</t>
  </si>
  <si>
    <t>En caso de que la politica no se cumpla, se deberá generar un mensaje de error indicando que se intenta registrar un residente que esta previamente registrado con el mismo identificador.</t>
  </si>
  <si>
    <t>En caso de que la politica no se cumpla, se deberá generar un mensaje de error indicando que se intenta registrar un residente con el mismo correo electronico que otro residente ya existente.</t>
  </si>
  <si>
    <t>Detengo el proceso hasta que se ingresen datos valido para la creación del residente.</t>
  </si>
  <si>
    <t>Resid-Pol0006</t>
  </si>
  <si>
    <t>Resid-Pol0007</t>
  </si>
  <si>
    <t>En caso de que la politica no se cumpla, se deberá generar un mensaje de error indicando que los datos que se ingresaron no pertenecen a ningun residente.</t>
  </si>
  <si>
    <t>Filtro {Inmueble.identificador}/Listar {Inmueble.nombre}</t>
  </si>
  <si>
    <t>No filtrar</t>
  </si>
  <si>
    <t>Listado de todos los residentes que cumplen con los filtros de consulta: 1. Devuelve vacio cuando no se cumplan parametros de consulta. 2.Devuelve el listado de los residentes que cumplan con el filtro de consulta.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</si>
</sst>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0"/>
      <color theme="1"/>
      <name val="Aptos Narrow"/>
      <family val="2"/>
      <scheme val="minor"/>
    </font>
    <font>
      <sz val="10"/>
      <color theme="1"/>
      <name val="Aptos Narrow"/>
      <family val="2"/>
      <scheme val="minor"/>
    </font>
    <font>
      <b/>
      <sz val="9"/>
      <color indexed="81"/>
      <name val="Tahoma"/>
      <family val="2"/>
    </font>
    <font>
      <sz val="9"/>
      <color indexed="81"/>
      <name val="Tahoma"/>
      <family val="2"/>
    </font>
    <font>
      <u/>
      <sz val="11"/>
      <color theme="1"/>
      <name val="Aptos Narrow"/>
      <family val="2"/>
      <scheme val="minor"/>
    </font>
    <font>
      <b/>
      <u/>
      <sz val="11"/>
      <color theme="1"/>
      <name val="Aptos Narrow"/>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99FF"/>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39997558519241921"/>
        <bgColor indexed="64"/>
      </patternFill>
    </fill>
  </fills>
  <borders count="36">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3">
    <xf numFmtId="0" fontId="0" fillId="0" borderId="0" xfId="0"/>
    <xf numFmtId="0" fontId="1" fillId="3" borderId="3" xfId="0" applyFont="1" applyFill="1" applyBorder="1" applyAlignment="1">
      <alignment horizontal="center"/>
    </xf>
    <xf numFmtId="0" fontId="1" fillId="3" borderId="4" xfId="0" applyFont="1" applyFill="1" applyBorder="1" applyAlignment="1">
      <alignment horizontal="center"/>
    </xf>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0" borderId="0" xfId="0" applyAlignment="1">
      <alignment vertical="center"/>
    </xf>
    <xf numFmtId="0" fontId="1" fillId="3" borderId="3"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4" xfId="0" applyFont="1" applyFill="1" applyBorder="1" applyAlignment="1">
      <alignment horizontal="center" vertical="center"/>
    </xf>
    <xf numFmtId="0" fontId="2" fillId="2" borderId="8" xfId="1" applyFill="1" applyBorder="1" applyAlignment="1">
      <alignment vertical="center"/>
    </xf>
    <xf numFmtId="0" fontId="0" fillId="2" borderId="8" xfId="0" applyFill="1" applyBorder="1" applyAlignment="1">
      <alignment vertical="center" wrapText="1"/>
    </xf>
    <xf numFmtId="0" fontId="0" fillId="2" borderId="8" xfId="0" applyFill="1" applyBorder="1" applyAlignment="1">
      <alignment vertical="center"/>
    </xf>
    <xf numFmtId="0" fontId="3" fillId="3" borderId="8" xfId="0" applyFont="1" applyFill="1" applyBorder="1" applyAlignment="1">
      <alignment vertical="center"/>
    </xf>
    <xf numFmtId="0" fontId="3" fillId="5" borderId="1"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7" xfId="0" applyFont="1" applyFill="1" applyBorder="1" applyAlignment="1">
      <alignment horizontal="center" vertical="center" wrapText="1"/>
    </xf>
    <xf numFmtId="0" fontId="4" fillId="4" borderId="3" xfId="0" applyFont="1" applyFill="1" applyBorder="1" applyAlignment="1">
      <alignment vertical="center"/>
    </xf>
    <xf numFmtId="0" fontId="4" fillId="4" borderId="8" xfId="0" applyFont="1" applyFill="1" applyBorder="1" applyAlignment="1">
      <alignment vertical="center"/>
    </xf>
    <xf numFmtId="0" fontId="4" fillId="4" borderId="8" xfId="0" applyFont="1" applyFill="1" applyBorder="1" applyAlignment="1">
      <alignment vertical="center" wrapText="1"/>
    </xf>
    <xf numFmtId="0" fontId="4" fillId="4" borderId="8" xfId="0" quotePrefix="1" applyFont="1" applyFill="1" applyBorder="1" applyAlignment="1">
      <alignment vertical="center" wrapText="1"/>
    </xf>
    <xf numFmtId="0" fontId="4" fillId="4" borderId="8" xfId="0" applyFont="1" applyFill="1" applyBorder="1" applyAlignment="1">
      <alignment horizontal="left" vertical="center"/>
    </xf>
    <xf numFmtId="0" fontId="0" fillId="3" borderId="8" xfId="0" applyFill="1" applyBorder="1" applyAlignment="1">
      <alignment vertical="center"/>
    </xf>
    <xf numFmtId="0" fontId="0" fillId="6" borderId="8" xfId="0" applyFill="1" applyBorder="1" applyAlignment="1">
      <alignment vertical="center"/>
    </xf>
    <xf numFmtId="0" fontId="0" fillId="7" borderId="8" xfId="0" applyFill="1" applyBorder="1" applyAlignment="1">
      <alignment vertical="center"/>
    </xf>
    <xf numFmtId="0" fontId="3" fillId="0" borderId="8" xfId="0" applyFont="1" applyBorder="1" applyAlignment="1">
      <alignment horizontal="center" vertical="center"/>
    </xf>
    <xf numFmtId="0" fontId="1" fillId="5" borderId="8" xfId="0" applyFont="1" applyFill="1" applyBorder="1" applyAlignment="1">
      <alignment horizontal="center" vertical="center"/>
    </xf>
    <xf numFmtId="0" fontId="1" fillId="5" borderId="4" xfId="0" applyFont="1" applyFill="1" applyBorder="1" applyAlignment="1">
      <alignment horizontal="center" vertical="center"/>
    </xf>
    <xf numFmtId="0" fontId="2" fillId="3" borderId="8" xfId="1" applyFill="1" applyBorder="1" applyAlignment="1">
      <alignment horizontal="left" vertical="center"/>
    </xf>
    <xf numFmtId="0" fontId="0" fillId="3" borderId="8" xfId="0" applyFill="1" applyBorder="1" applyAlignment="1">
      <alignment horizontal="left" vertical="center" wrapText="1"/>
    </xf>
    <xf numFmtId="0" fontId="0" fillId="3" borderId="8" xfId="0" applyFill="1" applyBorder="1" applyAlignment="1">
      <alignment vertical="center" wrapText="1"/>
    </xf>
    <xf numFmtId="0" fontId="0" fillId="6" borderId="8" xfId="0" applyFill="1" applyBorder="1" applyAlignment="1">
      <alignment horizontal="left" vertical="center" wrapText="1"/>
    </xf>
    <xf numFmtId="0" fontId="2" fillId="6" borderId="8" xfId="1" applyFill="1" applyBorder="1" applyAlignment="1">
      <alignment horizontal="left" vertical="center"/>
    </xf>
    <xf numFmtId="0" fontId="0" fillId="6" borderId="8" xfId="0" applyFill="1" applyBorder="1" applyAlignment="1">
      <alignment horizontal="center" vertical="center"/>
    </xf>
    <xf numFmtId="0" fontId="0" fillId="7" borderId="8" xfId="0" applyFill="1" applyBorder="1" applyAlignment="1">
      <alignment horizontal="left" vertical="center" wrapText="1"/>
    </xf>
    <xf numFmtId="0" fontId="0" fillId="7" borderId="8" xfId="0" applyFill="1" applyBorder="1" applyAlignment="1">
      <alignment horizontal="center" vertical="center"/>
    </xf>
    <xf numFmtId="0" fontId="0" fillId="7" borderId="8" xfId="0" applyFill="1" applyBorder="1" applyAlignment="1">
      <alignment vertical="center" wrapText="1"/>
    </xf>
    <xf numFmtId="0" fontId="2" fillId="9" borderId="8" xfId="1" applyFill="1" applyBorder="1" applyAlignment="1">
      <alignment horizontal="center" vertical="center"/>
    </xf>
    <xf numFmtId="0" fontId="7" fillId="0" borderId="0" xfId="0" applyFont="1" applyAlignment="1">
      <alignment vertical="center"/>
    </xf>
    <xf numFmtId="0" fontId="8" fillId="5" borderId="1" xfId="0" applyFont="1" applyFill="1" applyBorder="1" applyAlignment="1">
      <alignment vertical="center"/>
    </xf>
    <xf numFmtId="0" fontId="0" fillId="3" borderId="8" xfId="0" applyFill="1" applyBorder="1" applyAlignment="1">
      <alignment horizontal="center" vertical="center" wrapText="1"/>
    </xf>
    <xf numFmtId="0" fontId="2" fillId="2" borderId="7" xfId="1" applyFill="1" applyBorder="1" applyAlignment="1">
      <alignment horizontal="center" vertical="center"/>
    </xf>
    <xf numFmtId="0" fontId="2" fillId="3" borderId="7" xfId="1" applyFill="1" applyBorder="1" applyAlignment="1">
      <alignment horizontal="center" vertical="center"/>
    </xf>
    <xf numFmtId="0" fontId="2" fillId="6" borderId="7" xfId="1" applyFill="1" applyBorder="1" applyAlignment="1">
      <alignment horizontal="center" vertical="center"/>
    </xf>
    <xf numFmtId="0" fontId="2" fillId="7" borderId="7" xfId="1" applyFill="1" applyBorder="1" applyAlignment="1">
      <alignment horizontal="center" vertical="center"/>
    </xf>
    <xf numFmtId="0" fontId="4" fillId="2" borderId="8" xfId="0" applyFont="1" applyFill="1" applyBorder="1" applyAlignment="1">
      <alignment horizontal="center" vertical="center"/>
    </xf>
    <xf numFmtId="0" fontId="1" fillId="5" borderId="8" xfId="0" applyFont="1" applyFill="1" applyBorder="1" applyAlignment="1">
      <alignment horizontal="center" vertical="center" wrapText="1"/>
    </xf>
    <xf numFmtId="0" fontId="2" fillId="2" borderId="11" xfId="1" applyFill="1" applyBorder="1" applyAlignment="1">
      <alignment vertical="center"/>
    </xf>
    <xf numFmtId="0" fontId="0" fillId="2" borderId="4" xfId="0" applyFill="1" applyBorder="1" applyAlignment="1">
      <alignment vertical="center" wrapText="1"/>
    </xf>
    <xf numFmtId="0" fontId="2" fillId="2" borderId="30" xfId="1" applyFill="1" applyBorder="1" applyAlignment="1">
      <alignment horizontal="left" vertical="center"/>
    </xf>
    <xf numFmtId="0" fontId="2" fillId="2" borderId="31" xfId="1" applyFill="1" applyBorder="1" applyAlignment="1">
      <alignment horizontal="left" vertical="center"/>
    </xf>
    <xf numFmtId="0" fontId="0" fillId="2" borderId="32" xfId="0" applyFill="1" applyBorder="1" applyAlignment="1">
      <alignment horizontal="left" vertical="center" wrapText="1"/>
    </xf>
    <xf numFmtId="0" fontId="0" fillId="2" borderId="0" xfId="0" applyFill="1" applyAlignment="1">
      <alignment horizontal="left" vertical="center" wrapText="1"/>
    </xf>
    <xf numFmtId="0" fontId="0" fillId="2" borderId="31" xfId="0" applyFill="1" applyBorder="1" applyAlignment="1">
      <alignment horizontal="left" vertical="center" wrapText="1"/>
    </xf>
    <xf numFmtId="0" fontId="0" fillId="2" borderId="33" xfId="0" applyFill="1" applyBorder="1" applyAlignment="1">
      <alignment horizontal="left" vertical="center" wrapText="1"/>
    </xf>
    <xf numFmtId="0" fontId="0" fillId="2" borderId="33" xfId="0" applyFill="1" applyBorder="1" applyAlignment="1">
      <alignment horizontal="center" vertical="center" wrapText="1"/>
    </xf>
    <xf numFmtId="0" fontId="2" fillId="2" borderId="33" xfId="1" applyFill="1" applyBorder="1" applyAlignment="1">
      <alignment vertical="center"/>
    </xf>
    <xf numFmtId="0" fontId="0" fillId="2" borderId="32" xfId="0" applyFill="1" applyBorder="1" applyAlignment="1">
      <alignment horizontal="center" vertical="center" wrapText="1"/>
    </xf>
    <xf numFmtId="0" fontId="0" fillId="2" borderId="0" xfId="0" applyFill="1" applyAlignment="1">
      <alignment horizontal="center" vertical="center" wrapText="1"/>
    </xf>
    <xf numFmtId="0" fontId="0" fillId="2" borderId="31" xfId="0" applyFill="1" applyBorder="1" applyAlignment="1">
      <alignment horizontal="center" vertical="center" wrapText="1"/>
    </xf>
    <xf numFmtId="0" fontId="0" fillId="3" borderId="4" xfId="0" applyFill="1" applyBorder="1" applyAlignment="1">
      <alignment vertical="center" wrapText="1"/>
    </xf>
    <xf numFmtId="0" fontId="0" fillId="6" borderId="11" xfId="0" applyFill="1" applyBorder="1" applyAlignment="1">
      <alignment vertical="center"/>
    </xf>
    <xf numFmtId="0" fontId="0" fillId="6" borderId="11" xfId="0" applyFill="1" applyBorder="1" applyAlignment="1">
      <alignment vertical="center" wrapText="1"/>
    </xf>
    <xf numFmtId="0" fontId="0" fillId="6" borderId="35" xfId="0" applyFill="1" applyBorder="1" applyAlignment="1">
      <alignment vertical="center" wrapText="1"/>
    </xf>
    <xf numFmtId="0" fontId="2" fillId="2" borderId="33" xfId="1" applyFill="1" applyBorder="1" applyAlignment="1">
      <alignment horizontal="left" vertical="center" wrapText="1"/>
    </xf>
    <xf numFmtId="0" fontId="2" fillId="3" borderId="8" xfId="1" applyFill="1" applyBorder="1" applyAlignment="1">
      <alignment horizontal="left" vertical="center"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5" borderId="7" xfId="0" applyFill="1" applyBorder="1" applyAlignment="1">
      <alignment horizontal="left" vertical="center"/>
    </xf>
    <xf numFmtId="0" fontId="0" fillId="5" borderId="2" xfId="0" applyFill="1" applyBorder="1" applyAlignment="1">
      <alignment horizontal="left"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2" fillId="9" borderId="8" xfId="1" applyFill="1" applyBorder="1" applyAlignment="1">
      <alignment horizontal="center" vertical="center"/>
    </xf>
    <xf numFmtId="0" fontId="3" fillId="8" borderId="8" xfId="0" applyFont="1" applyFill="1" applyBorder="1" applyAlignment="1">
      <alignment horizontal="center" vertical="center"/>
    </xf>
    <xf numFmtId="0" fontId="4" fillId="9" borderId="8" xfId="0" applyFont="1" applyFill="1" applyBorder="1" applyAlignment="1">
      <alignment horizontal="center" vertical="center"/>
    </xf>
    <xf numFmtId="0" fontId="4" fillId="9" borderId="8" xfId="0" applyFont="1" applyFill="1" applyBorder="1" applyAlignment="1">
      <alignment horizontal="center" vertical="center" wrapText="1"/>
    </xf>
    <xf numFmtId="0" fontId="0" fillId="2" borderId="28" xfId="0" applyFill="1" applyBorder="1" applyAlignment="1">
      <alignment horizontal="center" vertical="center" wrapText="1"/>
    </xf>
    <xf numFmtId="0" fontId="0" fillId="2" borderId="29" xfId="0" applyFill="1" applyBorder="1" applyAlignment="1">
      <alignment horizontal="center" vertical="center" wrapText="1"/>
    </xf>
    <xf numFmtId="0" fontId="0" fillId="2" borderId="27" xfId="0" applyFill="1" applyBorder="1" applyAlignment="1">
      <alignment horizontal="center" vertical="center" wrapText="1"/>
    </xf>
    <xf numFmtId="0" fontId="0" fillId="2" borderId="32" xfId="0" applyFill="1" applyBorder="1" applyAlignment="1">
      <alignment horizontal="center" vertical="center" wrapText="1"/>
    </xf>
    <xf numFmtId="0" fontId="0" fillId="2" borderId="0" xfId="0" applyFill="1" applyAlignment="1">
      <alignment horizontal="center" vertical="center" wrapText="1"/>
    </xf>
    <xf numFmtId="0" fontId="0" fillId="2" borderId="31" xfId="0" applyFill="1" applyBorder="1" applyAlignment="1">
      <alignment horizontal="center" vertical="center" wrapText="1"/>
    </xf>
    <xf numFmtId="0" fontId="1" fillId="5" borderId="17" xfId="0" applyFont="1" applyFill="1" applyBorder="1" applyAlignment="1">
      <alignment horizontal="center" vertical="center"/>
    </xf>
    <xf numFmtId="0" fontId="1" fillId="5" borderId="20" xfId="0" applyFont="1" applyFill="1" applyBorder="1" applyAlignment="1">
      <alignment horizontal="center" vertical="center"/>
    </xf>
    <xf numFmtId="0" fontId="1" fillId="5" borderId="23" xfId="0" applyFont="1" applyFill="1" applyBorder="1" applyAlignment="1">
      <alignment horizontal="center" vertical="center"/>
    </xf>
    <xf numFmtId="0" fontId="1" fillId="5" borderId="24" xfId="0" applyFont="1" applyFill="1" applyBorder="1" applyAlignment="1">
      <alignment horizontal="center" vertical="center"/>
    </xf>
    <xf numFmtId="0" fontId="1" fillId="5" borderId="25" xfId="0" applyFont="1" applyFill="1" applyBorder="1" applyAlignment="1">
      <alignment horizontal="center" vertical="center"/>
    </xf>
    <xf numFmtId="0" fontId="2" fillId="0" borderId="0" xfId="1" applyAlignment="1">
      <alignment horizontal="left" vertical="center"/>
    </xf>
    <xf numFmtId="0" fontId="4" fillId="2" borderId="8" xfId="0" applyFont="1" applyFill="1" applyBorder="1" applyAlignment="1">
      <alignment horizontal="left" vertical="center"/>
    </xf>
    <xf numFmtId="0" fontId="4" fillId="2" borderId="8" xfId="0" applyFont="1" applyFill="1" applyBorder="1" applyAlignment="1">
      <alignment horizontal="left" vertical="center" wrapText="1"/>
    </xf>
    <xf numFmtId="0" fontId="1" fillId="5" borderId="13" xfId="0" applyFont="1" applyFill="1" applyBorder="1" applyAlignment="1">
      <alignment horizontal="center" vertical="center"/>
    </xf>
    <xf numFmtId="0" fontId="1" fillId="5" borderId="14" xfId="0" applyFont="1" applyFill="1" applyBorder="1" applyAlignment="1">
      <alignment horizontal="center" vertical="center"/>
    </xf>
    <xf numFmtId="0" fontId="1" fillId="5" borderId="9" xfId="0" applyFont="1" applyFill="1" applyBorder="1" applyAlignment="1">
      <alignment horizontal="center" vertical="center"/>
    </xf>
    <xf numFmtId="0" fontId="1" fillId="5" borderId="10" xfId="0" applyFont="1" applyFill="1" applyBorder="1" applyAlignment="1">
      <alignment horizontal="center" vertical="center"/>
    </xf>
    <xf numFmtId="0" fontId="1" fillId="5" borderId="15" xfId="0" applyFont="1" applyFill="1" applyBorder="1" applyAlignment="1">
      <alignment horizontal="center" vertical="center"/>
    </xf>
    <xf numFmtId="0" fontId="1" fillId="5" borderId="16"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8" xfId="0" applyFont="1" applyFill="1" applyBorder="1" applyAlignment="1">
      <alignment horizontal="center" vertical="center"/>
    </xf>
    <xf numFmtId="0" fontId="1" fillId="5" borderId="19" xfId="0" applyFont="1" applyFill="1" applyBorder="1" applyAlignment="1">
      <alignment horizontal="center" vertical="center"/>
    </xf>
    <xf numFmtId="0" fontId="2" fillId="2" borderId="26" xfId="1" applyFill="1" applyBorder="1" applyAlignment="1">
      <alignment horizontal="left" vertical="center"/>
    </xf>
    <xf numFmtId="0" fontId="2" fillId="2" borderId="27" xfId="1" applyFill="1" applyBorder="1" applyAlignment="1">
      <alignment horizontal="left" vertical="center"/>
    </xf>
    <xf numFmtId="0" fontId="2" fillId="2" borderId="30" xfId="1" applyFill="1" applyBorder="1" applyAlignment="1">
      <alignment horizontal="left" vertical="center"/>
    </xf>
    <xf numFmtId="0" fontId="2" fillId="2" borderId="31" xfId="1" applyFill="1" applyBorder="1" applyAlignment="1">
      <alignment horizontal="left" vertical="center"/>
    </xf>
    <xf numFmtId="0" fontId="0" fillId="2" borderId="28" xfId="0" applyFill="1" applyBorder="1" applyAlignment="1">
      <alignment horizontal="left" vertical="center" wrapText="1"/>
    </xf>
    <xf numFmtId="0" fontId="0" fillId="2" borderId="29" xfId="0" applyFill="1" applyBorder="1" applyAlignment="1">
      <alignment horizontal="left" vertical="center" wrapText="1"/>
    </xf>
    <xf numFmtId="0" fontId="0" fillId="2" borderId="27" xfId="0" applyFill="1" applyBorder="1" applyAlignment="1">
      <alignment horizontal="left" vertical="center" wrapText="1"/>
    </xf>
    <xf numFmtId="0" fontId="0" fillId="2" borderId="32" xfId="0" applyFill="1" applyBorder="1" applyAlignment="1">
      <alignment horizontal="left" vertical="center" wrapText="1"/>
    </xf>
    <xf numFmtId="0" fontId="0" fillId="2" borderId="0" xfId="0" applyFill="1" applyAlignment="1">
      <alignment horizontal="left" vertical="center" wrapText="1"/>
    </xf>
    <xf numFmtId="0" fontId="0" fillId="2" borderId="31" xfId="0" applyFill="1" applyBorder="1" applyAlignment="1">
      <alignment horizontal="left" vertical="center" wrapText="1"/>
    </xf>
    <xf numFmtId="0" fontId="0" fillId="2" borderId="11" xfId="0" applyFill="1" applyBorder="1" applyAlignment="1">
      <alignment horizontal="left" vertical="center" wrapText="1"/>
    </xf>
    <xf numFmtId="0" fontId="0" fillId="2" borderId="33" xfId="0" applyFill="1" applyBorder="1" applyAlignment="1">
      <alignment horizontal="left" vertical="center" wrapText="1"/>
    </xf>
    <xf numFmtId="0" fontId="2" fillId="2" borderId="11" xfId="1" applyFill="1" applyBorder="1" applyAlignment="1">
      <alignment horizontal="left" vertical="center" wrapText="1"/>
    </xf>
    <xf numFmtId="0" fontId="2" fillId="2" borderId="33" xfId="1" applyFill="1" applyBorder="1" applyAlignment="1">
      <alignment horizontal="left" vertical="center" wrapText="1"/>
    </xf>
    <xf numFmtId="0" fontId="0" fillId="2" borderId="11" xfId="0" applyFill="1" applyBorder="1" applyAlignment="1">
      <alignment horizontal="center" vertical="center" wrapText="1"/>
    </xf>
    <xf numFmtId="0" fontId="0" fillId="2" borderId="33" xfId="0" applyFill="1" applyBorder="1" applyAlignment="1">
      <alignment horizontal="center" vertical="center" wrapText="1"/>
    </xf>
    <xf numFmtId="0" fontId="2" fillId="7" borderId="34" xfId="1" applyFill="1" applyBorder="1" applyAlignment="1">
      <alignment horizontal="left" vertical="center" wrapText="1"/>
    </xf>
    <xf numFmtId="0" fontId="2" fillId="7" borderId="25" xfId="1" applyFill="1" applyBorder="1" applyAlignment="1">
      <alignment horizontal="left" vertical="center" wrapText="1"/>
    </xf>
    <xf numFmtId="0" fontId="0" fillId="7" borderId="23" xfId="0" applyFill="1" applyBorder="1" applyAlignment="1">
      <alignment horizontal="left" vertical="center" wrapText="1"/>
    </xf>
    <xf numFmtId="0" fontId="0" fillId="7" borderId="24" xfId="0" applyFill="1" applyBorder="1" applyAlignment="1">
      <alignment horizontal="left" vertical="center" wrapText="1"/>
    </xf>
    <xf numFmtId="0" fontId="0" fillId="7" borderId="25" xfId="0" applyFill="1" applyBorder="1" applyAlignment="1">
      <alignment horizontal="left" vertical="center" wrapText="1"/>
    </xf>
    <xf numFmtId="0" fontId="0" fillId="7" borderId="23" xfId="0" applyFill="1" applyBorder="1" applyAlignment="1">
      <alignment horizontal="center" vertical="center" wrapText="1"/>
    </xf>
    <xf numFmtId="0" fontId="0" fillId="7" borderId="24" xfId="0" applyFill="1" applyBorder="1" applyAlignment="1">
      <alignment horizontal="center" vertical="center" wrapText="1"/>
    </xf>
    <xf numFmtId="0" fontId="0" fillId="7" borderId="25" xfId="0" applyFill="1" applyBorder="1" applyAlignment="1">
      <alignment horizontal="center" vertical="center" wrapText="1"/>
    </xf>
    <xf numFmtId="0" fontId="2" fillId="3" borderId="34" xfId="1" applyFill="1" applyBorder="1" applyAlignment="1">
      <alignment horizontal="left" vertical="center"/>
    </xf>
    <xf numFmtId="0" fontId="2" fillId="3" borderId="25" xfId="1" applyFill="1" applyBorder="1" applyAlignment="1">
      <alignment horizontal="left" vertical="center"/>
    </xf>
    <xf numFmtId="0" fontId="0" fillId="3" borderId="23" xfId="0" applyFill="1" applyBorder="1" applyAlignment="1">
      <alignment horizontal="left" vertical="center" wrapText="1"/>
    </xf>
    <xf numFmtId="0" fontId="0" fillId="3" borderId="24" xfId="0" applyFill="1" applyBorder="1" applyAlignment="1">
      <alignment horizontal="left" vertical="center" wrapText="1"/>
    </xf>
    <xf numFmtId="0" fontId="0" fillId="3" borderId="25" xfId="0" applyFill="1" applyBorder="1" applyAlignment="1">
      <alignment horizontal="left" vertical="center" wrapText="1"/>
    </xf>
    <xf numFmtId="0" fontId="0" fillId="3" borderId="23" xfId="0" applyFill="1" applyBorder="1" applyAlignment="1">
      <alignment horizontal="center" vertical="center" wrapText="1"/>
    </xf>
    <xf numFmtId="0" fontId="0" fillId="3" borderId="24" xfId="0" applyFill="1" applyBorder="1" applyAlignment="1">
      <alignment horizontal="center" vertical="center" wrapText="1"/>
    </xf>
    <xf numFmtId="0" fontId="0" fillId="3" borderId="25" xfId="0" applyFill="1" applyBorder="1" applyAlignment="1">
      <alignment horizontal="center" vertical="center" wrapText="1"/>
    </xf>
    <xf numFmtId="0" fontId="2" fillId="6" borderId="34" xfId="1" applyFill="1" applyBorder="1" applyAlignment="1">
      <alignment horizontal="left" vertical="center"/>
    </xf>
    <xf numFmtId="0" fontId="2" fillId="6" borderId="25" xfId="1" applyFill="1" applyBorder="1" applyAlignment="1">
      <alignment horizontal="left" vertical="center"/>
    </xf>
    <xf numFmtId="0" fontId="0" fillId="6" borderId="23" xfId="0" applyFill="1" applyBorder="1" applyAlignment="1">
      <alignment horizontal="left" vertical="center" wrapText="1"/>
    </xf>
    <xf numFmtId="0" fontId="0" fillId="6" borderId="24" xfId="0" applyFill="1" applyBorder="1" applyAlignment="1">
      <alignment horizontal="left" vertical="center" wrapText="1"/>
    </xf>
    <xf numFmtId="0" fontId="0" fillId="6" borderId="25" xfId="0" applyFill="1" applyBorder="1" applyAlignment="1">
      <alignment horizontal="left" vertical="center" wrapText="1"/>
    </xf>
    <xf numFmtId="0" fontId="0" fillId="6" borderId="23" xfId="0" applyFill="1" applyBorder="1" applyAlignment="1">
      <alignment horizontal="center" vertical="center" wrapText="1"/>
    </xf>
    <xf numFmtId="0" fontId="0" fillId="6" borderId="24" xfId="0" applyFill="1" applyBorder="1" applyAlignment="1">
      <alignment horizontal="center" vertical="center" wrapText="1"/>
    </xf>
    <xf numFmtId="0" fontId="0" fillId="6" borderId="25" xfId="0" applyFill="1" applyBorder="1" applyAlignment="1">
      <alignment horizontal="center" vertical="center" wrapText="1"/>
    </xf>
    <xf numFmtId="0" fontId="2" fillId="2" borderId="11" xfId="1" applyFill="1" applyBorder="1" applyAlignment="1">
      <alignment horizontal="left" vertical="center"/>
    </xf>
    <xf numFmtId="0" fontId="2" fillId="2" borderId="33" xfId="1" applyFill="1" applyBorder="1" applyAlignment="1">
      <alignment horizontal="left"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706582</xdr:colOff>
      <xdr:row>42</xdr:row>
      <xdr:rowOff>24313</xdr:rowOff>
    </xdr:to>
    <xdr:pic>
      <xdr:nvPicPr>
        <xdr:cNvPr id="2" name="Picture 1">
          <a:extLst>
            <a:ext uri="{FF2B5EF4-FFF2-40B4-BE49-F238E27FC236}">
              <a16:creationId xmlns:a16="http://schemas.microsoft.com/office/drawing/2014/main" id="{3271F32A-F0FB-3B2F-A440-67ED0AA4766F}"/>
            </a:ext>
          </a:extLst>
        </xdr:cNvPr>
        <xdr:cNvPicPr>
          <a:picLocks noChangeAspect="1"/>
        </xdr:cNvPicPr>
      </xdr:nvPicPr>
      <xdr:blipFill>
        <a:blip xmlns:r="http://schemas.openxmlformats.org/officeDocument/2006/relationships" r:embed="rId1"/>
        <a:stretch>
          <a:fillRect/>
        </a:stretch>
      </xdr:blipFill>
      <xdr:spPr>
        <a:xfrm>
          <a:off x="0" y="0"/>
          <a:ext cx="10972800" cy="758889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xxxxxxxxxxxxxxxxxx@xxxxxxxxx.com%20%20donde%20cada%20x%20representa%20un%20digito%20del%200%20al%209%20o%20una%20letra%20de%20la%20%22A%22%20a%20la%20%22Z%22%20y%20debe%20terminas%20en%20.com%20o%20.co"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3398C-62AA-4A4A-B9CD-D2552441D379}">
  <dimension ref="A1:B15"/>
  <sheetViews>
    <sheetView workbookViewId="0">
      <selection activeCell="A4" sqref="A4"/>
    </sheetView>
  </sheetViews>
  <sheetFormatPr baseColWidth="10" defaultColWidth="11.42578125" defaultRowHeight="15" x14ac:dyDescent="0.25"/>
  <cols>
    <col min="1" max="1" width="12.85546875" bestFit="1" customWidth="1"/>
    <col min="2" max="2" width="52.7109375" bestFit="1" customWidth="1"/>
  </cols>
  <sheetData>
    <row r="1" spans="1:2" x14ac:dyDescent="0.25">
      <c r="A1" s="67" t="s">
        <v>0</v>
      </c>
      <c r="B1" s="68"/>
    </row>
    <row r="2" spans="1:2" x14ac:dyDescent="0.25">
      <c r="A2" s="1" t="s">
        <v>1</v>
      </c>
      <c r="B2" s="2" t="s">
        <v>2</v>
      </c>
    </row>
    <row r="3" spans="1:2" x14ac:dyDescent="0.25">
      <c r="A3" s="3" t="s">
        <v>3</v>
      </c>
      <c r="B3" s="4" t="s">
        <v>4</v>
      </c>
    </row>
    <row r="4" spans="1:2" ht="15.75" thickBot="1" x14ac:dyDescent="0.3">
      <c r="A4" s="5" t="s">
        <v>5</v>
      </c>
      <c r="B4" s="6" t="s">
        <v>6</v>
      </c>
    </row>
    <row r="6" spans="1:2" x14ac:dyDescent="0.25">
      <c r="A6" s="1" t="s">
        <v>1</v>
      </c>
    </row>
    <row r="7" spans="1:2" x14ac:dyDescent="0.25">
      <c r="A7" s="3" t="s">
        <v>7</v>
      </c>
    </row>
    <row r="8" spans="1:2" ht="15.75" thickBot="1" x14ac:dyDescent="0.3">
      <c r="A8" s="5" t="s">
        <v>8</v>
      </c>
    </row>
    <row r="9" spans="1:2" x14ac:dyDescent="0.25">
      <c r="A9" s="3" t="s">
        <v>9</v>
      </c>
    </row>
    <row r="10" spans="1:2" ht="15.75" thickBot="1" x14ac:dyDescent="0.3">
      <c r="A10" s="5" t="s">
        <v>10</v>
      </c>
    </row>
    <row r="11" spans="1:2" x14ac:dyDescent="0.25">
      <c r="A11" s="3" t="s">
        <v>11</v>
      </c>
    </row>
    <row r="12" spans="1:2" ht="15.75" thickBot="1" x14ac:dyDescent="0.3">
      <c r="A12" s="5" t="s">
        <v>12</v>
      </c>
    </row>
    <row r="13" spans="1:2" x14ac:dyDescent="0.25">
      <c r="A13" s="3" t="s">
        <v>13</v>
      </c>
    </row>
    <row r="14" spans="1:2" ht="15.75" thickBot="1" x14ac:dyDescent="0.3">
      <c r="A14" s="5" t="s">
        <v>14</v>
      </c>
    </row>
    <row r="15" spans="1:2" ht="15.75" thickBot="1" x14ac:dyDescent="0.3">
      <c r="A15" s="5" t="s">
        <v>15</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6ACC7-AE51-45F9-85DD-14DA0E6BE0E5}">
  <dimension ref="A1"/>
  <sheetViews>
    <sheetView zoomScale="55" zoomScaleNormal="55" workbookViewId="0">
      <selection activeCell="P34" sqref="P34"/>
    </sheetView>
  </sheetViews>
  <sheetFormatPr baseColWidth="10" defaultColWidth="11.5703125"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7FA3B-591F-4E21-A008-4E9729EA1949}">
  <dimension ref="A1:D4"/>
  <sheetViews>
    <sheetView workbookViewId="0">
      <selection activeCell="A4" sqref="A4"/>
    </sheetView>
  </sheetViews>
  <sheetFormatPr baseColWidth="10" defaultColWidth="11.42578125" defaultRowHeight="15" x14ac:dyDescent="0.25"/>
  <cols>
    <col min="1" max="1" width="21.5703125" style="7" bestFit="1" customWidth="1"/>
    <col min="2" max="2" width="56.28515625" style="7" bestFit="1" customWidth="1"/>
    <col min="3" max="3" width="12.5703125" style="7" bestFit="1" customWidth="1"/>
    <col min="4" max="4" width="16.140625" style="7" bestFit="1" customWidth="1"/>
    <col min="5" max="16384" width="11.42578125" style="7"/>
  </cols>
  <sheetData>
    <row r="1" spans="1:4" x14ac:dyDescent="0.25">
      <c r="A1" s="40" t="s">
        <v>16</v>
      </c>
      <c r="B1" s="69" t="s">
        <v>61</v>
      </c>
      <c r="C1" s="69"/>
      <c r="D1" s="70"/>
    </row>
    <row r="2" spans="1:4" x14ac:dyDescent="0.25">
      <c r="A2" s="8" t="s">
        <v>17</v>
      </c>
      <c r="B2" s="9" t="s">
        <v>2</v>
      </c>
      <c r="C2" s="9" t="s">
        <v>1</v>
      </c>
      <c r="D2" s="10" t="s">
        <v>18</v>
      </c>
    </row>
    <row r="3" spans="1:4" ht="30" x14ac:dyDescent="0.25">
      <c r="A3" s="11" t="s">
        <v>19</v>
      </c>
      <c r="B3" s="12" t="s">
        <v>69</v>
      </c>
      <c r="C3" s="13" t="s">
        <v>3</v>
      </c>
      <c r="D3" s="71" t="str">
        <f>$B$1</f>
        <v>Residentes</v>
      </c>
    </row>
    <row r="4" spans="1:4" ht="30" x14ac:dyDescent="0.25">
      <c r="A4" s="11" t="s">
        <v>68</v>
      </c>
      <c r="B4" s="12" t="s">
        <v>70</v>
      </c>
      <c r="C4" s="13" t="str">
        <f>Valores!$A$4</f>
        <v>Referenciado</v>
      </c>
      <c r="D4" s="72"/>
    </row>
  </sheetData>
  <mergeCells count="2">
    <mergeCell ref="B1:D1"/>
    <mergeCell ref="D3:D4"/>
  </mergeCells>
  <hyperlinks>
    <hyperlink ref="A4" location="Residente!A1" display="Residente" xr:uid="{DEE5328C-55E4-48B4-9796-7DAF76B3E09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D2E3E-2179-4007-8743-BED3F3BF1317}">
  <dimension ref="A1:U32"/>
  <sheetViews>
    <sheetView zoomScale="69" zoomScaleNormal="69" workbookViewId="0">
      <selection activeCell="H10" sqref="H10"/>
    </sheetView>
  </sheetViews>
  <sheetFormatPr baseColWidth="10" defaultColWidth="11.42578125" defaultRowHeight="15" x14ac:dyDescent="0.25"/>
  <cols>
    <col min="1" max="1" width="23.85546875" style="7" bestFit="1" customWidth="1"/>
    <col min="2" max="2" width="18.5703125" style="7" customWidth="1"/>
    <col min="3" max="3" width="18.7109375" style="7" bestFit="1" customWidth="1"/>
    <col min="4" max="4" width="18.85546875" style="7" bestFit="1" customWidth="1"/>
    <col min="5" max="5" width="17.7109375" style="7" customWidth="1"/>
    <col min="6" max="6" width="19.28515625" style="7" bestFit="1" customWidth="1"/>
    <col min="7" max="7" width="15.28515625" style="7" bestFit="1" customWidth="1"/>
    <col min="8" max="8" width="28.5703125" style="7" bestFit="1" customWidth="1"/>
    <col min="9" max="9" width="61.28515625" style="7" customWidth="1"/>
    <col min="10" max="10" width="79.28515625" style="7" bestFit="1" customWidth="1"/>
    <col min="11" max="11" width="18.140625" style="7" bestFit="1" customWidth="1"/>
    <col min="12" max="12" width="19.28515625" style="7" bestFit="1" customWidth="1"/>
    <col min="13" max="13" width="14.42578125" style="7" bestFit="1" customWidth="1"/>
    <col min="14" max="14" width="15.7109375" style="7" bestFit="1" customWidth="1"/>
    <col min="15" max="15" width="12.85546875" style="7" bestFit="1" customWidth="1"/>
    <col min="16" max="16" width="25" style="7" bestFit="1" customWidth="1"/>
    <col min="17" max="17" width="94.42578125" style="7" bestFit="1" customWidth="1"/>
    <col min="18" max="18" width="116.7109375" style="7" customWidth="1"/>
    <col min="19" max="19" width="46.42578125" style="7" bestFit="1" customWidth="1"/>
    <col min="20" max="20" width="50.140625" style="7" bestFit="1" customWidth="1"/>
    <col min="21" max="21" width="66.85546875" style="7" bestFit="1" customWidth="1"/>
    <col min="22" max="22" width="52.28515625" style="7" bestFit="1" customWidth="1"/>
    <col min="23" max="16384" width="11.42578125" style="7"/>
  </cols>
  <sheetData>
    <row r="1" spans="1:21" x14ac:dyDescent="0.25">
      <c r="A1" s="88" t="s">
        <v>20</v>
      </c>
      <c r="B1" s="88"/>
      <c r="C1" s="88"/>
      <c r="D1" s="88"/>
      <c r="E1" s="88"/>
      <c r="F1" s="88"/>
      <c r="G1" s="88"/>
      <c r="H1" s="88"/>
      <c r="I1" s="88"/>
      <c r="J1" s="88"/>
      <c r="K1" s="88"/>
      <c r="L1" s="88"/>
      <c r="M1" s="88"/>
      <c r="N1" s="88"/>
      <c r="O1" s="88"/>
      <c r="P1" s="88"/>
      <c r="Q1" s="88"/>
    </row>
    <row r="2" spans="1:21" x14ac:dyDescent="0.25">
      <c r="A2" s="14" t="s">
        <v>21</v>
      </c>
      <c r="B2" s="89" t="str">
        <f>'Listado Objetos de Dominio'!A3</f>
        <v>Residente</v>
      </c>
      <c r="C2" s="89"/>
      <c r="D2" s="89"/>
      <c r="E2" s="89"/>
      <c r="F2" s="89"/>
      <c r="G2" s="89"/>
      <c r="H2" s="89"/>
      <c r="I2" s="89"/>
      <c r="J2" s="89"/>
      <c r="K2" s="89"/>
      <c r="L2" s="89"/>
      <c r="M2" s="89"/>
      <c r="N2" s="89"/>
      <c r="O2" s="89"/>
      <c r="P2" s="89"/>
      <c r="Q2" s="89"/>
    </row>
    <row r="3" spans="1:21" ht="15.75" thickBot="1" x14ac:dyDescent="0.3">
      <c r="A3" s="14" t="s">
        <v>22</v>
      </c>
      <c r="B3" s="90" t="str">
        <f>'Listado Objetos de Dominio'!B3</f>
        <v>Objeto de dominio que representa a un residente que vive dentro de un inmueble en un conjunto residencial</v>
      </c>
      <c r="C3" s="90"/>
      <c r="D3" s="90"/>
      <c r="E3" s="90"/>
      <c r="F3" s="90"/>
      <c r="G3" s="90"/>
      <c r="H3" s="90"/>
      <c r="I3" s="90"/>
      <c r="J3" s="90"/>
      <c r="K3" s="90"/>
      <c r="L3" s="90"/>
      <c r="M3" s="90"/>
      <c r="N3" s="90"/>
      <c r="O3" s="90"/>
      <c r="P3" s="90"/>
      <c r="Q3" s="90"/>
    </row>
    <row r="4" spans="1:21" x14ac:dyDescent="0.25">
      <c r="A4" s="15" t="s">
        <v>23</v>
      </c>
      <c r="B4" s="16" t="s">
        <v>24</v>
      </c>
      <c r="C4" s="16" t="s">
        <v>25</v>
      </c>
      <c r="D4" s="16" t="s">
        <v>26</v>
      </c>
      <c r="E4" s="16" t="s">
        <v>27</v>
      </c>
      <c r="F4" s="16" t="s">
        <v>28</v>
      </c>
      <c r="G4" s="16" t="s">
        <v>29</v>
      </c>
      <c r="H4" s="16" t="s">
        <v>30</v>
      </c>
      <c r="I4" s="16" t="s">
        <v>31</v>
      </c>
      <c r="J4" s="16" t="s">
        <v>32</v>
      </c>
      <c r="K4" s="16" t="s">
        <v>33</v>
      </c>
      <c r="L4" s="16" t="s">
        <v>34</v>
      </c>
      <c r="M4" s="16" t="s">
        <v>35</v>
      </c>
      <c r="N4" s="16" t="s">
        <v>36</v>
      </c>
      <c r="O4" s="16" t="s">
        <v>37</v>
      </c>
      <c r="P4" s="16" t="s">
        <v>38</v>
      </c>
      <c r="Q4" s="17" t="s">
        <v>2</v>
      </c>
      <c r="R4" s="42" t="s">
        <v>106</v>
      </c>
      <c r="S4" s="43" t="str">
        <f>A30</f>
        <v>Buscar</v>
      </c>
      <c r="T4" s="44" t="str">
        <f>A31</f>
        <v>Modificar</v>
      </c>
      <c r="U4" s="45" t="str">
        <f>A32</f>
        <v>Eliminar</v>
      </c>
    </row>
    <row r="5" spans="1:21" ht="27" x14ac:dyDescent="0.25">
      <c r="A5" s="18" t="s">
        <v>39</v>
      </c>
      <c r="B5" s="19" t="s">
        <v>9</v>
      </c>
      <c r="C5" s="19">
        <v>32</v>
      </c>
      <c r="D5" s="19">
        <v>32</v>
      </c>
      <c r="E5" s="19"/>
      <c r="F5" s="19"/>
      <c r="G5" s="19"/>
      <c r="H5" s="19"/>
      <c r="I5" s="20" t="s">
        <v>40</v>
      </c>
      <c r="J5" s="19"/>
      <c r="K5" s="21"/>
      <c r="L5" s="22" t="s">
        <v>41</v>
      </c>
      <c r="M5" s="19" t="s">
        <v>42</v>
      </c>
      <c r="N5" s="19" t="s">
        <v>41</v>
      </c>
      <c r="O5" s="19" t="s">
        <v>42</v>
      </c>
      <c r="P5" s="19" t="s">
        <v>41</v>
      </c>
      <c r="Q5" s="20" t="s">
        <v>84</v>
      </c>
      <c r="R5" s="46" t="s">
        <v>107</v>
      </c>
      <c r="S5" s="23" t="s">
        <v>108</v>
      </c>
      <c r="T5" s="24" t="s">
        <v>109</v>
      </c>
      <c r="U5" s="25" t="s">
        <v>107</v>
      </c>
    </row>
    <row r="6" spans="1:21" ht="40.5" x14ac:dyDescent="0.25">
      <c r="A6" s="18" t="s">
        <v>43</v>
      </c>
      <c r="B6" s="19" t="s">
        <v>8</v>
      </c>
      <c r="C6" s="19">
        <v>1</v>
      </c>
      <c r="D6" s="19">
        <v>50</v>
      </c>
      <c r="E6" s="19"/>
      <c r="F6" s="19"/>
      <c r="G6" s="19"/>
      <c r="H6" s="19"/>
      <c r="I6" s="20" t="s">
        <v>44</v>
      </c>
      <c r="J6" s="19"/>
      <c r="K6" s="21" t="s">
        <v>46</v>
      </c>
      <c r="L6" s="22" t="s">
        <v>42</v>
      </c>
      <c r="M6" s="19" t="s">
        <v>42</v>
      </c>
      <c r="N6" s="19" t="s">
        <v>41</v>
      </c>
      <c r="O6" s="19" t="s">
        <v>42</v>
      </c>
      <c r="P6" s="19" t="s">
        <v>42</v>
      </c>
      <c r="Q6" s="20" t="s">
        <v>85</v>
      </c>
      <c r="R6" s="46" t="s">
        <v>107</v>
      </c>
      <c r="S6" s="23" t="s">
        <v>110</v>
      </c>
      <c r="T6" s="24" t="s">
        <v>111</v>
      </c>
      <c r="U6" s="25" t="s">
        <v>112</v>
      </c>
    </row>
    <row r="7" spans="1:21" ht="40.5" x14ac:dyDescent="0.25">
      <c r="A7" s="18" t="s">
        <v>63</v>
      </c>
      <c r="B7" s="19" t="s">
        <v>8</v>
      </c>
      <c r="C7" s="19">
        <v>1</v>
      </c>
      <c r="D7" s="19">
        <v>50</v>
      </c>
      <c r="E7" s="19"/>
      <c r="F7" s="19"/>
      <c r="G7" s="19"/>
      <c r="H7" s="19"/>
      <c r="I7" s="20" t="s">
        <v>44</v>
      </c>
      <c r="J7" s="19"/>
      <c r="K7" s="21" t="s">
        <v>46</v>
      </c>
      <c r="L7" s="22" t="s">
        <v>42</v>
      </c>
      <c r="M7" s="19" t="s">
        <v>42</v>
      </c>
      <c r="N7" s="19" t="s">
        <v>41</v>
      </c>
      <c r="O7" s="19" t="s">
        <v>42</v>
      </c>
      <c r="P7" s="19" t="s">
        <v>42</v>
      </c>
      <c r="Q7" s="20" t="s">
        <v>86</v>
      </c>
      <c r="R7" s="46" t="s">
        <v>107</v>
      </c>
      <c r="S7" s="23" t="s">
        <v>110</v>
      </c>
      <c r="T7" s="24" t="s">
        <v>111</v>
      </c>
      <c r="U7" s="25" t="s">
        <v>112</v>
      </c>
    </row>
    <row r="8" spans="1:21" ht="40.5" x14ac:dyDescent="0.25">
      <c r="A8" s="18" t="s">
        <v>71</v>
      </c>
      <c r="B8" s="19" t="s">
        <v>8</v>
      </c>
      <c r="C8" s="19">
        <v>1</v>
      </c>
      <c r="D8" s="19">
        <v>50</v>
      </c>
      <c r="E8" s="19"/>
      <c r="F8" s="19"/>
      <c r="G8" s="19"/>
      <c r="H8" s="19"/>
      <c r="I8" s="20" t="s">
        <v>44</v>
      </c>
      <c r="J8" s="19"/>
      <c r="K8" s="21" t="s">
        <v>46</v>
      </c>
      <c r="L8" s="22" t="s">
        <v>42</v>
      </c>
      <c r="M8" s="19" t="s">
        <v>42</v>
      </c>
      <c r="N8" s="19" t="s">
        <v>41</v>
      </c>
      <c r="O8" s="19" t="s">
        <v>41</v>
      </c>
      <c r="P8" s="19" t="s">
        <v>42</v>
      </c>
      <c r="Q8" s="20" t="s">
        <v>87</v>
      </c>
      <c r="R8" s="46" t="s">
        <v>107</v>
      </c>
      <c r="S8" s="23" t="s">
        <v>110</v>
      </c>
      <c r="T8" s="24" t="s">
        <v>111</v>
      </c>
      <c r="U8" s="25" t="s">
        <v>112</v>
      </c>
    </row>
    <row r="9" spans="1:21" x14ac:dyDescent="0.25">
      <c r="A9" s="18" t="s">
        <v>82</v>
      </c>
      <c r="B9" s="19" t="s">
        <v>13</v>
      </c>
      <c r="C9" s="19"/>
      <c r="D9" s="19"/>
      <c r="E9" s="19"/>
      <c r="F9" s="19"/>
      <c r="G9" s="19"/>
      <c r="H9" s="19"/>
      <c r="I9" s="20" t="s">
        <v>45</v>
      </c>
      <c r="J9" s="19"/>
      <c r="K9" s="19"/>
      <c r="L9" s="22" t="s">
        <v>42</v>
      </c>
      <c r="M9" s="19" t="s">
        <v>42</v>
      </c>
      <c r="N9" s="19" t="s">
        <v>41</v>
      </c>
      <c r="O9" s="19" t="s">
        <v>41</v>
      </c>
      <c r="P9" s="19" t="s">
        <v>42</v>
      </c>
      <c r="Q9" s="20" t="s">
        <v>88</v>
      </c>
      <c r="R9" s="46" t="s">
        <v>107</v>
      </c>
      <c r="S9" s="23" t="s">
        <v>110</v>
      </c>
      <c r="T9" s="24" t="s">
        <v>111</v>
      </c>
      <c r="U9" s="25" t="s">
        <v>112</v>
      </c>
    </row>
    <row r="10" spans="1:21" x14ac:dyDescent="0.25">
      <c r="A10" s="18" t="s">
        <v>64</v>
      </c>
      <c r="B10" s="19" t="s">
        <v>11</v>
      </c>
      <c r="C10" s="19"/>
      <c r="D10" s="19"/>
      <c r="E10" s="19"/>
      <c r="F10" s="19"/>
      <c r="G10" s="19"/>
      <c r="H10" s="19"/>
      <c r="I10" s="20" t="s">
        <v>67</v>
      </c>
      <c r="J10" s="19"/>
      <c r="K10" s="21"/>
      <c r="L10" s="19" t="s">
        <v>42</v>
      </c>
      <c r="M10" s="19" t="s">
        <v>42</v>
      </c>
      <c r="N10" s="19" t="s">
        <v>41</v>
      </c>
      <c r="O10" s="19" t="s">
        <v>42</v>
      </c>
      <c r="P10" s="19" t="s">
        <v>42</v>
      </c>
      <c r="Q10" s="20" t="s">
        <v>89</v>
      </c>
      <c r="R10" s="46" t="s">
        <v>107</v>
      </c>
      <c r="S10" s="23" t="s">
        <v>110</v>
      </c>
      <c r="T10" s="24" t="s">
        <v>111</v>
      </c>
      <c r="U10" s="25" t="s">
        <v>112</v>
      </c>
    </row>
    <row r="11" spans="1:21" ht="40.5" x14ac:dyDescent="0.25">
      <c r="A11" s="18" t="s">
        <v>83</v>
      </c>
      <c r="B11" s="19" t="s">
        <v>13</v>
      </c>
      <c r="C11" s="19"/>
      <c r="D11" s="19"/>
      <c r="E11" s="19"/>
      <c r="F11" s="19"/>
      <c r="G11" s="19"/>
      <c r="H11" s="19"/>
      <c r="I11" s="20" t="s">
        <v>45</v>
      </c>
      <c r="J11" s="19"/>
      <c r="K11" s="21" t="s">
        <v>46</v>
      </c>
      <c r="L11" s="22" t="s">
        <v>42</v>
      </c>
      <c r="M11" s="19" t="s">
        <v>42</v>
      </c>
      <c r="N11" s="19" t="s">
        <v>41</v>
      </c>
      <c r="O11" s="19" t="s">
        <v>41</v>
      </c>
      <c r="P11" s="19" t="s">
        <v>42</v>
      </c>
      <c r="Q11" s="20" t="s">
        <v>90</v>
      </c>
      <c r="R11" s="46" t="s">
        <v>107</v>
      </c>
      <c r="S11" s="23" t="s">
        <v>110</v>
      </c>
      <c r="T11" s="24" t="s">
        <v>111</v>
      </c>
      <c r="U11" s="25" t="s">
        <v>112</v>
      </c>
    </row>
    <row r="12" spans="1:21" ht="40.5" x14ac:dyDescent="0.25">
      <c r="A12" s="18" t="s">
        <v>98</v>
      </c>
      <c r="B12" s="19" t="s">
        <v>9</v>
      </c>
      <c r="C12" s="19">
        <v>6</v>
      </c>
      <c r="D12" s="19">
        <v>50</v>
      </c>
      <c r="E12" s="19"/>
      <c r="F12" s="19"/>
      <c r="G12" s="19"/>
      <c r="H12" s="19"/>
      <c r="I12" s="20" t="s">
        <v>62</v>
      </c>
      <c r="J12" s="19"/>
      <c r="K12" s="21" t="s">
        <v>46</v>
      </c>
      <c r="L12" s="22" t="s">
        <v>42</v>
      </c>
      <c r="M12" s="19" t="s">
        <v>42</v>
      </c>
      <c r="N12" s="19" t="s">
        <v>41</v>
      </c>
      <c r="O12" s="19" t="s">
        <v>42</v>
      </c>
      <c r="P12" s="19" t="s">
        <v>42</v>
      </c>
      <c r="Q12" s="20" t="s">
        <v>91</v>
      </c>
      <c r="R12" s="46" t="s">
        <v>107</v>
      </c>
      <c r="S12" s="23" t="s">
        <v>169</v>
      </c>
      <c r="T12" s="24" t="s">
        <v>111</v>
      </c>
      <c r="U12" s="25" t="s">
        <v>112</v>
      </c>
    </row>
    <row r="13" spans="1:21" ht="67.5" x14ac:dyDescent="0.25">
      <c r="A13" s="18" t="s">
        <v>72</v>
      </c>
      <c r="B13" s="19" t="s">
        <v>9</v>
      </c>
      <c r="C13" s="19">
        <v>8</v>
      </c>
      <c r="D13" s="19">
        <v>30</v>
      </c>
      <c r="E13" s="19"/>
      <c r="F13" s="19"/>
      <c r="G13" s="19"/>
      <c r="H13" s="19"/>
      <c r="I13" s="20" t="s">
        <v>74</v>
      </c>
      <c r="J13" s="19"/>
      <c r="K13" s="21" t="s">
        <v>75</v>
      </c>
      <c r="L13" s="22" t="s">
        <v>42</v>
      </c>
      <c r="M13" s="19" t="s">
        <v>42</v>
      </c>
      <c r="N13" s="19" t="s">
        <v>41</v>
      </c>
      <c r="O13" s="19" t="s">
        <v>41</v>
      </c>
      <c r="P13" s="19" t="s">
        <v>42</v>
      </c>
      <c r="Q13" s="20" t="s">
        <v>92</v>
      </c>
      <c r="R13" s="46" t="s">
        <v>107</v>
      </c>
      <c r="S13" s="23" t="s">
        <v>169</v>
      </c>
      <c r="T13" s="24" t="s">
        <v>111</v>
      </c>
      <c r="U13" s="25" t="s">
        <v>112</v>
      </c>
    </row>
    <row r="14" spans="1:21" ht="30" x14ac:dyDescent="0.25">
      <c r="A14" s="18" t="s">
        <v>65</v>
      </c>
      <c r="B14" s="19" t="s">
        <v>68</v>
      </c>
      <c r="C14" s="19"/>
      <c r="D14" s="19"/>
      <c r="E14" s="19"/>
      <c r="F14" s="19"/>
      <c r="G14" s="19"/>
      <c r="H14" s="19"/>
      <c r="I14" s="20" t="s">
        <v>73</v>
      </c>
      <c r="J14" s="19"/>
      <c r="K14" s="21"/>
      <c r="L14" s="22" t="s">
        <v>41</v>
      </c>
      <c r="M14" s="19" t="s">
        <v>42</v>
      </c>
      <c r="N14" s="19" t="s">
        <v>41</v>
      </c>
      <c r="O14" s="19" t="s">
        <v>42</v>
      </c>
      <c r="P14" s="19" t="s">
        <v>42</v>
      </c>
      <c r="Q14" s="20" t="s">
        <v>66</v>
      </c>
      <c r="R14" s="46" t="s">
        <v>107</v>
      </c>
      <c r="S14" s="31" t="s">
        <v>168</v>
      </c>
      <c r="T14" s="24" t="s">
        <v>111</v>
      </c>
      <c r="U14" s="25" t="s">
        <v>112</v>
      </c>
    </row>
    <row r="16" spans="1:21" x14ac:dyDescent="0.25">
      <c r="A16" s="74" t="s">
        <v>93</v>
      </c>
      <c r="B16" s="74"/>
      <c r="C16" s="74"/>
      <c r="E16" s="74" t="s">
        <v>95</v>
      </c>
      <c r="F16" s="74"/>
      <c r="G16" s="74"/>
      <c r="I16" s="74" t="s">
        <v>47</v>
      </c>
      <c r="J16" s="74"/>
      <c r="K16" s="74"/>
    </row>
    <row r="17" spans="1:19" x14ac:dyDescent="0.25">
      <c r="A17" s="26" t="s">
        <v>48</v>
      </c>
      <c r="B17" s="26" t="s">
        <v>2</v>
      </c>
      <c r="C17" s="26" t="s">
        <v>49</v>
      </c>
      <c r="E17" s="26" t="s">
        <v>48</v>
      </c>
      <c r="F17" s="26" t="s">
        <v>2</v>
      </c>
      <c r="G17" s="26" t="s">
        <v>49</v>
      </c>
      <c r="I17" s="26" t="s">
        <v>48</v>
      </c>
      <c r="J17" s="26" t="s">
        <v>2</v>
      </c>
      <c r="K17" s="26" t="s">
        <v>49</v>
      </c>
    </row>
    <row r="18" spans="1:19" ht="25.15" customHeight="1" x14ac:dyDescent="0.25">
      <c r="A18" s="75" t="s">
        <v>50</v>
      </c>
      <c r="B18" s="76" t="s">
        <v>94</v>
      </c>
      <c r="C18" s="73" t="s">
        <v>71</v>
      </c>
      <c r="E18" s="76" t="s">
        <v>99</v>
      </c>
      <c r="F18" s="76" t="s">
        <v>96</v>
      </c>
      <c r="G18" s="73" t="s">
        <v>83</v>
      </c>
      <c r="H18" s="39"/>
      <c r="I18" s="75" t="s">
        <v>100</v>
      </c>
      <c r="J18" s="76" t="s">
        <v>97</v>
      </c>
      <c r="K18" s="73" t="s">
        <v>98</v>
      </c>
    </row>
    <row r="19" spans="1:19" ht="25.15" customHeight="1" x14ac:dyDescent="0.25">
      <c r="A19" s="75"/>
      <c r="B19" s="76"/>
      <c r="C19" s="73"/>
      <c r="E19" s="76"/>
      <c r="F19" s="76"/>
      <c r="G19" s="73"/>
      <c r="H19" s="39"/>
      <c r="I19" s="75"/>
      <c r="J19" s="76"/>
      <c r="K19" s="73"/>
    </row>
    <row r="20" spans="1:19" ht="25.15" customHeight="1" x14ac:dyDescent="0.25">
      <c r="A20" s="75"/>
      <c r="B20" s="76"/>
      <c r="C20" s="73" t="s">
        <v>82</v>
      </c>
      <c r="E20" s="76"/>
      <c r="F20" s="76"/>
      <c r="G20" s="73"/>
      <c r="I20" s="75"/>
      <c r="J20" s="76"/>
      <c r="K20" s="73"/>
    </row>
    <row r="21" spans="1:19" ht="25.15" customHeight="1" x14ac:dyDescent="0.25">
      <c r="A21" s="75"/>
      <c r="B21" s="76"/>
      <c r="C21" s="73"/>
      <c r="E21" s="76"/>
      <c r="F21" s="76"/>
      <c r="G21" s="73"/>
      <c r="I21" s="75"/>
      <c r="J21" s="76"/>
      <c r="K21" s="73"/>
    </row>
    <row r="22" spans="1:19" ht="15.75" thickBot="1" x14ac:dyDescent="0.3"/>
    <row r="23" spans="1:19" x14ac:dyDescent="0.25">
      <c r="A23" s="91" t="s">
        <v>51</v>
      </c>
      <c r="B23" s="92"/>
      <c r="C23" s="95" t="s">
        <v>2</v>
      </c>
      <c r="D23" s="96"/>
      <c r="E23" s="96"/>
      <c r="F23" s="96"/>
      <c r="G23" s="92"/>
      <c r="H23" s="83" t="s">
        <v>52</v>
      </c>
      <c r="I23" s="99"/>
      <c r="J23" s="100"/>
      <c r="K23" s="83" t="s">
        <v>53</v>
      </c>
      <c r="L23" s="99"/>
      <c r="M23" s="99"/>
      <c r="N23" s="99"/>
      <c r="O23" s="100"/>
      <c r="P23" s="83" t="s">
        <v>54</v>
      </c>
      <c r="Q23" s="100"/>
      <c r="R23" s="83" t="s">
        <v>55</v>
      </c>
      <c r="S23" s="84"/>
    </row>
    <row r="24" spans="1:19" x14ac:dyDescent="0.25">
      <c r="A24" s="93"/>
      <c r="B24" s="94"/>
      <c r="C24" s="97"/>
      <c r="D24" s="98"/>
      <c r="E24" s="98"/>
      <c r="F24" s="98"/>
      <c r="G24" s="94"/>
      <c r="H24" s="47" t="s">
        <v>56</v>
      </c>
      <c r="I24" s="27" t="s">
        <v>57</v>
      </c>
      <c r="J24" s="27" t="s">
        <v>2</v>
      </c>
      <c r="K24" s="27" t="s">
        <v>24</v>
      </c>
      <c r="L24" s="85" t="s">
        <v>2</v>
      </c>
      <c r="M24" s="86"/>
      <c r="N24" s="86"/>
      <c r="O24" s="87"/>
      <c r="P24" s="27" t="s">
        <v>58</v>
      </c>
      <c r="Q24" s="27" t="s">
        <v>2</v>
      </c>
      <c r="R24" s="27" t="s">
        <v>59</v>
      </c>
      <c r="S24" s="28" t="s">
        <v>60</v>
      </c>
    </row>
    <row r="25" spans="1:19" ht="45" x14ac:dyDescent="0.25">
      <c r="A25" s="101" t="s">
        <v>106</v>
      </c>
      <c r="B25" s="102"/>
      <c r="C25" s="105" t="s">
        <v>144</v>
      </c>
      <c r="D25" s="106"/>
      <c r="E25" s="106"/>
      <c r="F25" s="106"/>
      <c r="G25" s="107"/>
      <c r="H25" s="111" t="str">
        <f>_xlfn.CONCAT("datos",B2)</f>
        <v>datosResidente</v>
      </c>
      <c r="I25" s="113" t="str">
        <f>B2</f>
        <v>Residente</v>
      </c>
      <c r="J25" s="115" t="str">
        <f>_xlfn.CONCAT("Corresponde al objeto que internamente contiene los datos necesarios para crear un nuevo ",B2,)</f>
        <v>Corresponde al objeto que internamente contiene los datos necesarios para crear un nuevo Residente</v>
      </c>
      <c r="K25" s="48"/>
      <c r="L25" s="77"/>
      <c r="M25" s="78"/>
      <c r="N25" s="78"/>
      <c r="O25" s="79"/>
      <c r="P25" s="13" t="s">
        <v>150</v>
      </c>
      <c r="Q25" s="12" t="s">
        <v>155</v>
      </c>
      <c r="R25" s="12" t="s">
        <v>117</v>
      </c>
      <c r="S25" s="49" t="s">
        <v>118</v>
      </c>
    </row>
    <row r="26" spans="1:19" ht="30" x14ac:dyDescent="0.25">
      <c r="A26" s="103"/>
      <c r="B26" s="104"/>
      <c r="C26" s="108"/>
      <c r="D26" s="109"/>
      <c r="E26" s="109"/>
      <c r="F26" s="109"/>
      <c r="G26" s="110"/>
      <c r="H26" s="112"/>
      <c r="I26" s="114"/>
      <c r="J26" s="116"/>
      <c r="K26" s="57"/>
      <c r="L26" s="80"/>
      <c r="M26" s="81"/>
      <c r="N26" s="81"/>
      <c r="O26" s="82"/>
      <c r="P26" s="13" t="s">
        <v>151</v>
      </c>
      <c r="Q26" s="12" t="s">
        <v>156</v>
      </c>
      <c r="R26" s="12" t="s">
        <v>159</v>
      </c>
      <c r="S26" s="49" t="s">
        <v>118</v>
      </c>
    </row>
    <row r="27" spans="1:19" ht="30" x14ac:dyDescent="0.25">
      <c r="A27" s="103"/>
      <c r="B27" s="104"/>
      <c r="C27" s="108"/>
      <c r="D27" s="109"/>
      <c r="E27" s="109"/>
      <c r="F27" s="109"/>
      <c r="G27" s="110"/>
      <c r="H27" s="112"/>
      <c r="I27" s="114"/>
      <c r="J27" s="116"/>
      <c r="K27" s="57"/>
      <c r="L27" s="80"/>
      <c r="M27" s="81"/>
      <c r="N27" s="81"/>
      <c r="O27" s="82"/>
      <c r="P27" s="13" t="s">
        <v>152</v>
      </c>
      <c r="Q27" s="12" t="s">
        <v>161</v>
      </c>
      <c r="R27" s="12" t="s">
        <v>160</v>
      </c>
      <c r="S27" s="49" t="s">
        <v>164</v>
      </c>
    </row>
    <row r="28" spans="1:19" ht="45" x14ac:dyDescent="0.25">
      <c r="A28" s="103"/>
      <c r="B28" s="104"/>
      <c r="C28" s="108"/>
      <c r="D28" s="109"/>
      <c r="E28" s="109"/>
      <c r="F28" s="109"/>
      <c r="G28" s="110"/>
      <c r="H28" s="112"/>
      <c r="I28" s="114"/>
      <c r="J28" s="116"/>
      <c r="K28" s="57"/>
      <c r="L28" s="80"/>
      <c r="M28" s="81"/>
      <c r="N28" s="81"/>
      <c r="O28" s="82"/>
      <c r="P28" s="13" t="s">
        <v>153</v>
      </c>
      <c r="Q28" s="12" t="s">
        <v>157</v>
      </c>
      <c r="R28" s="12" t="s">
        <v>162</v>
      </c>
      <c r="S28" s="49" t="s">
        <v>122</v>
      </c>
    </row>
    <row r="29" spans="1:19" ht="30" x14ac:dyDescent="0.25">
      <c r="A29" s="50"/>
      <c r="B29" s="51"/>
      <c r="C29" s="52"/>
      <c r="D29" s="53"/>
      <c r="E29" s="53"/>
      <c r="F29" s="53"/>
      <c r="G29" s="54"/>
      <c r="H29" s="55"/>
      <c r="I29" s="65"/>
      <c r="J29" s="56"/>
      <c r="K29" s="57"/>
      <c r="L29" s="58"/>
      <c r="M29" s="59"/>
      <c r="N29" s="59"/>
      <c r="O29" s="60"/>
      <c r="P29" s="13" t="s">
        <v>154</v>
      </c>
      <c r="Q29" s="12" t="s">
        <v>158</v>
      </c>
      <c r="R29" s="12" t="s">
        <v>163</v>
      </c>
      <c r="S29" s="49" t="s">
        <v>164</v>
      </c>
    </row>
    <row r="30" spans="1:19" ht="69.599999999999994" customHeight="1" x14ac:dyDescent="0.25">
      <c r="A30" s="125" t="s">
        <v>131</v>
      </c>
      <c r="B30" s="126"/>
      <c r="C30" s="127" t="s">
        <v>145</v>
      </c>
      <c r="D30" s="128"/>
      <c r="E30" s="128"/>
      <c r="F30" s="128"/>
      <c r="G30" s="129"/>
      <c r="H30" s="30" t="str">
        <f>_xlfn.CONCAT("datos",B2)</f>
        <v>datosResidente</v>
      </c>
      <c r="I30" s="66" t="str">
        <f>B2</f>
        <v>Residente</v>
      </c>
      <c r="J30" s="30" t="str">
        <f>_xlfn.CONCAT("Corresponde a un objeto que contiene los filtros de consulta de un  ",B2," de un conjunto residencial.")</f>
        <v>Corresponde a un objeto que contiene los filtros de consulta de un  Residente de un conjunto residencial.</v>
      </c>
      <c r="K30" s="41" t="s">
        <v>149</v>
      </c>
      <c r="L30" s="130" t="s">
        <v>170</v>
      </c>
      <c r="M30" s="131"/>
      <c r="N30" s="131"/>
      <c r="O30" s="132"/>
      <c r="P30" s="23" t="s">
        <v>165</v>
      </c>
      <c r="Q30" s="31" t="s">
        <v>135</v>
      </c>
      <c r="R30" s="31" t="s">
        <v>117</v>
      </c>
      <c r="S30" s="61" t="s">
        <v>118</v>
      </c>
    </row>
    <row r="31" spans="1:19" ht="30" x14ac:dyDescent="0.25">
      <c r="A31" s="133" t="s">
        <v>136</v>
      </c>
      <c r="B31" s="134"/>
      <c r="C31" s="135" t="s">
        <v>146</v>
      </c>
      <c r="D31" s="136"/>
      <c r="E31" s="136"/>
      <c r="F31" s="136"/>
      <c r="G31" s="137"/>
      <c r="H31" s="32" t="str">
        <f>_xlfn.CONCAT("datos",B2)</f>
        <v>datosResidente</v>
      </c>
      <c r="I31" s="33" t="str">
        <f>B2</f>
        <v>Residente</v>
      </c>
      <c r="J31" s="32" t="str">
        <f>_xlfn.CONCAT("Corresponde a los datos que se van a modificar del ",B2)</f>
        <v>Corresponde a los datos que se van a modificar del Residente</v>
      </c>
      <c r="K31" s="34"/>
      <c r="L31" s="138"/>
      <c r="M31" s="139"/>
      <c r="N31" s="139"/>
      <c r="O31" s="140"/>
      <c r="P31" s="62" t="s">
        <v>166</v>
      </c>
      <c r="Q31" s="63" t="s">
        <v>139</v>
      </c>
      <c r="R31" s="63" t="s">
        <v>167</v>
      </c>
      <c r="S31" s="64" t="s">
        <v>141</v>
      </c>
    </row>
    <row r="32" spans="1:19" ht="30" x14ac:dyDescent="0.25">
      <c r="A32" s="117" t="s">
        <v>142</v>
      </c>
      <c r="B32" s="118"/>
      <c r="C32" s="119" t="s">
        <v>147</v>
      </c>
      <c r="D32" s="120"/>
      <c r="E32" s="120"/>
      <c r="F32" s="120"/>
      <c r="G32" s="121"/>
      <c r="H32" s="35" t="s">
        <v>39</v>
      </c>
      <c r="I32" s="25" t="s">
        <v>9</v>
      </c>
      <c r="J32" s="35" t="str">
        <f>_xlfn.CONCAT("Corresponde al identificador del ",$B$2,"  que se quiere dar de baja.")</f>
        <v>Corresponde al identificador del Residente  que se quiere dar de baja.</v>
      </c>
      <c r="K32" s="36"/>
      <c r="L32" s="122"/>
      <c r="M32" s="123"/>
      <c r="N32" s="123"/>
      <c r="O32" s="124"/>
      <c r="P32" s="25" t="s">
        <v>166</v>
      </c>
      <c r="Q32" s="37" t="s">
        <v>139</v>
      </c>
      <c r="R32" s="37" t="s">
        <v>167</v>
      </c>
      <c r="S32" s="37" t="s">
        <v>141</v>
      </c>
    </row>
  </sheetData>
  <mergeCells count="38">
    <mergeCell ref="A32:B32"/>
    <mergeCell ref="C32:G32"/>
    <mergeCell ref="L32:O32"/>
    <mergeCell ref="A30:B30"/>
    <mergeCell ref="C30:G30"/>
    <mergeCell ref="L30:O30"/>
    <mergeCell ref="A31:B31"/>
    <mergeCell ref="C31:G31"/>
    <mergeCell ref="L31:O31"/>
    <mergeCell ref="A25:B28"/>
    <mergeCell ref="C25:G28"/>
    <mergeCell ref="H25:H28"/>
    <mergeCell ref="I25:I28"/>
    <mergeCell ref="J25:J28"/>
    <mergeCell ref="L25:O28"/>
    <mergeCell ref="R23:S23"/>
    <mergeCell ref="L24:O24"/>
    <mergeCell ref="A1:Q1"/>
    <mergeCell ref="B2:Q2"/>
    <mergeCell ref="B3:Q3"/>
    <mergeCell ref="A16:C16"/>
    <mergeCell ref="A23:B24"/>
    <mergeCell ref="C23:G24"/>
    <mergeCell ref="H23:J23"/>
    <mergeCell ref="K23:O23"/>
    <mergeCell ref="P23:Q23"/>
    <mergeCell ref="A18:A21"/>
    <mergeCell ref="B18:B21"/>
    <mergeCell ref="E16:G16"/>
    <mergeCell ref="E18:E21"/>
    <mergeCell ref="C20:C21"/>
    <mergeCell ref="C18:C19"/>
    <mergeCell ref="G18:G21"/>
    <mergeCell ref="I16:K16"/>
    <mergeCell ref="I18:I21"/>
    <mergeCell ref="K18:K21"/>
    <mergeCell ref="F18:F21"/>
    <mergeCell ref="J18:J21"/>
  </mergeCells>
  <hyperlinks>
    <hyperlink ref="A1" location="'Objetos de Dominio'!A1" display="Volver al inicio" xr:uid="{475DC609-B6D5-4D2D-A170-5000DA801120}"/>
    <hyperlink ref="A1:Q1" location="'Listado Objetos de Dominio'!A1" display="&lt;-Volver al inicio" xr:uid="{2CEFD9A1-7256-4CC0-A14B-05D2869A5C81}"/>
    <hyperlink ref="C20" location="Residente!A9" display="numeroDocumento" xr:uid="{44C56CF5-7141-4A21-B9BC-308CD3AA36CE}"/>
    <hyperlink ref="I12" r:id="rId1" xr:uid="{DB94A35C-D1D9-4791-A75D-DEEACCA61A6F}"/>
    <hyperlink ref="C18" location="Residente!A8" display="tipoDocumento" xr:uid="{54E136A1-DFED-46E9-8B2D-B46752A571BA}"/>
    <hyperlink ref="G18:G21" location="Residente!A11" display="numeroContacto" xr:uid="{822FB009-8280-411A-ABA3-9ECC828AF1D7}"/>
    <hyperlink ref="K18:K21" location="Residente!A12" display="correoElectronico" xr:uid="{6CEB801B-74BD-4ACB-ADC9-1B88A785F9B9}"/>
    <hyperlink ref="I32" location="'Tipo Relación Institución'!A6" display="'Tipo Relación Institución'!A6" xr:uid="{3F332D65-B743-4C33-8DFA-4072F68B2DBB}"/>
    <hyperlink ref="A30:B30" location="Residente!S4" display="Buscar" xr:uid="{ACDDD86B-BF7F-4A39-9668-C238CE60E1B4}"/>
    <hyperlink ref="A32:B32" location="Residente!U4" display="Eliminar" xr:uid="{7CDD3DA3-7476-4A95-8876-943199D63EA3}"/>
    <hyperlink ref="A31:B31" location="Residente!T4" display="Modificar" xr:uid="{10406515-93D8-4184-B203-8D732922E6B6}"/>
    <hyperlink ref="I25:I28" location="Residente!B2" display="Residente!B2" xr:uid="{301FED57-2D15-44DF-AD91-BD00442B7061}"/>
    <hyperlink ref="I30" location="Residente!B2" display="Residente!B2" xr:uid="{5A3119CE-AD4B-4D57-88D8-9772937B9648}"/>
    <hyperlink ref="I31" location="Residente!B2" display="Residente!B2" xr:uid="{7ABB1CDF-640A-4D6A-A4C0-E14A73161812}"/>
    <hyperlink ref="A25:B28" location="Residente!R4" display="Registrar" xr:uid="{96202AE8-D265-4411-B317-D49A89DD6979}"/>
    <hyperlink ref="T4" location="Residente!A30" display="Residente!A30" xr:uid="{5D56BF46-0783-42E4-BCBA-42373B2D338D}"/>
    <hyperlink ref="U4" location="Residente!A31" display="Residente!A31" xr:uid="{1BF78138-4A40-4FEB-9F14-D5CFABAA28FF}"/>
    <hyperlink ref="R4" location="Residente!A25" display="Registrar" xr:uid="{BC21DCA5-C5C3-43EB-BDAE-3B943C74E69A}"/>
    <hyperlink ref="S4" location="Residente!A29" display="Residente!A29" xr:uid="{50909EC4-1171-4363-B829-6AA98DC22077}"/>
  </hyperlinks>
  <pageMargins left="0.7" right="0.7" top="0.75" bottom="0.75" header="0.3" footer="0.3"/>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5B62202-AA6E-4226-A274-06625CA33AAC}">
          <x14:formula1>
            <xm:f>Valores!$A$7:$A$15</xm:f>
          </x14:formula1>
          <xm:sqref>B5:B13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1583B-F698-4020-97FF-1414BFE2C5EB}">
  <dimension ref="A1:U25"/>
  <sheetViews>
    <sheetView tabSelected="1" workbookViewId="0">
      <selection activeCell="A5" sqref="A5:A7"/>
    </sheetView>
  </sheetViews>
  <sheetFormatPr baseColWidth="10" defaultColWidth="11.42578125" defaultRowHeight="15" x14ac:dyDescent="0.25"/>
  <cols>
    <col min="1" max="1" width="23.85546875" style="7" bestFit="1" customWidth="1"/>
    <col min="2" max="2" width="18.5703125" style="7" customWidth="1"/>
    <col min="3" max="3" width="18.7109375" style="7" bestFit="1" customWidth="1"/>
    <col min="4" max="4" width="18.85546875" style="7" bestFit="1" customWidth="1"/>
    <col min="5" max="5" width="11.5703125" style="7" bestFit="1" customWidth="1"/>
    <col min="6" max="6" width="19.28515625" style="7" bestFit="1" customWidth="1"/>
    <col min="7" max="7" width="15.28515625" style="7" bestFit="1" customWidth="1"/>
    <col min="8" max="8" width="28.5703125" style="7" bestFit="1" customWidth="1"/>
    <col min="9" max="9" width="61.28515625" style="7" customWidth="1"/>
    <col min="10" max="10" width="79.28515625" style="7" bestFit="1" customWidth="1"/>
    <col min="11" max="11" width="18.140625" style="7" bestFit="1" customWidth="1"/>
    <col min="12" max="12" width="19.28515625" style="7" bestFit="1" customWidth="1"/>
    <col min="13" max="13" width="14.42578125" style="7" bestFit="1" customWidth="1"/>
    <col min="14" max="14" width="15.7109375" style="7" bestFit="1" customWidth="1"/>
    <col min="15" max="15" width="12.85546875" style="7" bestFit="1" customWidth="1"/>
    <col min="16" max="16" width="25" style="7" bestFit="1" customWidth="1"/>
    <col min="17" max="17" width="94.42578125" style="7" bestFit="1" customWidth="1"/>
    <col min="18" max="18" width="132.5703125" style="7" bestFit="1" customWidth="1"/>
    <col min="19" max="19" width="46.42578125" style="7" bestFit="1" customWidth="1"/>
    <col min="20" max="20" width="50.140625" style="7" bestFit="1" customWidth="1"/>
    <col min="21" max="21" width="66.85546875" style="7" bestFit="1" customWidth="1"/>
    <col min="22" max="22" width="52.28515625" style="7" bestFit="1" customWidth="1"/>
    <col min="23" max="16384" width="11.42578125" style="7"/>
  </cols>
  <sheetData>
    <row r="1" spans="1:21" x14ac:dyDescent="0.25">
      <c r="A1" s="88" t="s">
        <v>20</v>
      </c>
      <c r="B1" s="88"/>
      <c r="C1" s="88"/>
      <c r="D1" s="88"/>
      <c r="E1" s="88"/>
      <c r="F1" s="88"/>
      <c r="G1" s="88"/>
      <c r="H1" s="88"/>
      <c r="I1" s="88"/>
      <c r="J1" s="88"/>
      <c r="K1" s="88"/>
      <c r="L1" s="88"/>
      <c r="M1" s="88"/>
      <c r="N1" s="88"/>
      <c r="O1" s="88"/>
      <c r="P1" s="88"/>
      <c r="Q1" s="88"/>
    </row>
    <row r="2" spans="1:21" x14ac:dyDescent="0.25">
      <c r="A2" s="14" t="s">
        <v>21</v>
      </c>
      <c r="B2" s="89" t="str">
        <f>'Listado Objetos de Dominio'!A4</f>
        <v>Inmueble</v>
      </c>
      <c r="C2" s="89"/>
      <c r="D2" s="89"/>
      <c r="E2" s="89"/>
      <c r="F2" s="89"/>
      <c r="G2" s="89"/>
      <c r="H2" s="89"/>
      <c r="I2" s="89"/>
      <c r="J2" s="89"/>
      <c r="K2" s="89"/>
      <c r="L2" s="89"/>
      <c r="M2" s="89"/>
      <c r="N2" s="89"/>
      <c r="O2" s="89"/>
      <c r="P2" s="89"/>
      <c r="Q2" s="89"/>
    </row>
    <row r="3" spans="1:21" ht="15.75" thickBot="1" x14ac:dyDescent="0.3">
      <c r="A3" s="14" t="s">
        <v>22</v>
      </c>
      <c r="B3" s="90" t="str">
        <f>'Listado Objetos de Dominio'!B4</f>
        <v xml:space="preserve">Objeto de dominio que representa el inmueble donde vive el residente del conjunto residencial. </v>
      </c>
      <c r="C3" s="90"/>
      <c r="D3" s="90"/>
      <c r="E3" s="90"/>
      <c r="F3" s="90"/>
      <c r="G3" s="90"/>
      <c r="H3" s="90"/>
      <c r="I3" s="90"/>
      <c r="J3" s="90"/>
      <c r="K3" s="90"/>
      <c r="L3" s="90"/>
      <c r="M3" s="90"/>
      <c r="N3" s="90"/>
      <c r="O3" s="90"/>
      <c r="P3" s="90"/>
      <c r="Q3" s="90"/>
    </row>
    <row r="4" spans="1:21" x14ac:dyDescent="0.25">
      <c r="A4" s="15" t="s">
        <v>23</v>
      </c>
      <c r="B4" s="16" t="s">
        <v>24</v>
      </c>
      <c r="C4" s="16" t="s">
        <v>25</v>
      </c>
      <c r="D4" s="16" t="s">
        <v>26</v>
      </c>
      <c r="E4" s="16" t="s">
        <v>27</v>
      </c>
      <c r="F4" s="16" t="s">
        <v>28</v>
      </c>
      <c r="G4" s="16" t="s">
        <v>29</v>
      </c>
      <c r="H4" s="16" t="s">
        <v>30</v>
      </c>
      <c r="I4" s="16" t="s">
        <v>31</v>
      </c>
      <c r="J4" s="16" t="s">
        <v>32</v>
      </c>
      <c r="K4" s="16" t="s">
        <v>33</v>
      </c>
      <c r="L4" s="16" t="s">
        <v>34</v>
      </c>
      <c r="M4" s="16" t="s">
        <v>35</v>
      </c>
      <c r="N4" s="16" t="s">
        <v>36</v>
      </c>
      <c r="O4" s="16" t="s">
        <v>37</v>
      </c>
      <c r="P4" s="16" t="s">
        <v>38</v>
      </c>
      <c r="Q4" s="17" t="s">
        <v>2</v>
      </c>
      <c r="R4" s="42" t="s">
        <v>106</v>
      </c>
      <c r="S4" s="43" t="str">
        <f>A23</f>
        <v>Buscar</v>
      </c>
      <c r="T4" s="44" t="str">
        <f>A24</f>
        <v>Modificar</v>
      </c>
      <c r="U4" s="45" t="str">
        <f>A25</f>
        <v>Eliminar</v>
      </c>
    </row>
    <row r="5" spans="1:21" ht="27" x14ac:dyDescent="0.25">
      <c r="A5" s="18" t="s">
        <v>39</v>
      </c>
      <c r="B5" s="19" t="s">
        <v>9</v>
      </c>
      <c r="C5" s="19">
        <v>32</v>
      </c>
      <c r="D5" s="19">
        <v>32</v>
      </c>
      <c r="E5" s="19"/>
      <c r="F5" s="19"/>
      <c r="G5" s="19"/>
      <c r="H5" s="19"/>
      <c r="I5" s="20" t="s">
        <v>40</v>
      </c>
      <c r="J5" s="19"/>
      <c r="K5" s="21"/>
      <c r="L5" s="22" t="s">
        <v>41</v>
      </c>
      <c r="M5" s="19" t="s">
        <v>42</v>
      </c>
      <c r="N5" s="19" t="s">
        <v>41</v>
      </c>
      <c r="O5" s="19" t="s">
        <v>42</v>
      </c>
      <c r="P5" s="19" t="s">
        <v>41</v>
      </c>
      <c r="Q5" s="20" t="s">
        <v>101</v>
      </c>
      <c r="R5" s="46" t="s">
        <v>107</v>
      </c>
      <c r="S5" s="23" t="s">
        <v>108</v>
      </c>
      <c r="T5" s="24" t="s">
        <v>109</v>
      </c>
      <c r="U5" s="25" t="s">
        <v>107</v>
      </c>
    </row>
    <row r="6" spans="1:21" ht="27" x14ac:dyDescent="0.25">
      <c r="A6" s="18" t="s">
        <v>76</v>
      </c>
      <c r="B6" s="19" t="s">
        <v>8</v>
      </c>
      <c r="C6" s="19">
        <v>1</v>
      </c>
      <c r="D6" s="19">
        <v>20</v>
      </c>
      <c r="E6" s="19"/>
      <c r="F6" s="19"/>
      <c r="G6" s="19"/>
      <c r="H6" s="19"/>
      <c r="I6" s="20" t="s">
        <v>79</v>
      </c>
      <c r="J6" s="19"/>
      <c r="K6" s="21"/>
      <c r="L6" s="22" t="s">
        <v>42</v>
      </c>
      <c r="M6" s="19" t="s">
        <v>42</v>
      </c>
      <c r="N6" s="19" t="s">
        <v>41</v>
      </c>
      <c r="O6" s="19" t="s">
        <v>42</v>
      </c>
      <c r="P6" s="19" t="s">
        <v>42</v>
      </c>
      <c r="Q6" s="20" t="s">
        <v>102</v>
      </c>
      <c r="R6" s="46" t="s">
        <v>107</v>
      </c>
      <c r="S6" s="23" t="s">
        <v>110</v>
      </c>
      <c r="T6" s="24" t="s">
        <v>111</v>
      </c>
      <c r="U6" s="25" t="s">
        <v>112</v>
      </c>
    </row>
    <row r="7" spans="1:21" x14ac:dyDescent="0.25">
      <c r="A7" s="18" t="s">
        <v>77</v>
      </c>
      <c r="B7" s="19" t="s">
        <v>80</v>
      </c>
      <c r="C7" s="19">
        <v>1</v>
      </c>
      <c r="D7" s="19">
        <v>50</v>
      </c>
      <c r="E7" s="19"/>
      <c r="F7" s="19"/>
      <c r="G7" s="19"/>
      <c r="H7" s="19"/>
      <c r="I7" s="19"/>
      <c r="J7" s="19"/>
      <c r="K7" s="21"/>
      <c r="L7" s="19" t="s">
        <v>42</v>
      </c>
      <c r="M7" s="19" t="s">
        <v>42</v>
      </c>
      <c r="N7" s="19" t="s">
        <v>41</v>
      </c>
      <c r="O7" s="19" t="s">
        <v>42</v>
      </c>
      <c r="P7" s="19" t="s">
        <v>42</v>
      </c>
      <c r="Q7" s="20" t="s">
        <v>103</v>
      </c>
      <c r="R7" s="46" t="s">
        <v>107</v>
      </c>
      <c r="S7" s="23" t="s">
        <v>110</v>
      </c>
      <c r="T7" s="24" t="s">
        <v>111</v>
      </c>
      <c r="U7" s="25" t="s">
        <v>112</v>
      </c>
    </row>
    <row r="8" spans="1:21" ht="30" x14ac:dyDescent="0.25">
      <c r="A8" s="18" t="s">
        <v>78</v>
      </c>
      <c r="B8" s="19" t="s">
        <v>78</v>
      </c>
      <c r="C8" s="19"/>
      <c r="D8" s="19"/>
      <c r="E8" s="19"/>
      <c r="F8" s="19"/>
      <c r="G8" s="19"/>
      <c r="H8" s="19"/>
      <c r="I8" s="20"/>
      <c r="J8" s="19"/>
      <c r="K8" s="21"/>
      <c r="L8" s="22"/>
      <c r="M8" s="19"/>
      <c r="N8" s="19"/>
      <c r="O8" s="19"/>
      <c r="P8" s="19"/>
      <c r="Q8" s="20" t="s">
        <v>81</v>
      </c>
      <c r="R8" s="46" t="s">
        <v>107</v>
      </c>
      <c r="S8" s="31" t="s">
        <v>113</v>
      </c>
      <c r="T8" s="24" t="s">
        <v>111</v>
      </c>
      <c r="U8" s="25" t="s">
        <v>112</v>
      </c>
    </row>
    <row r="9" spans="1:21" ht="23.45" customHeight="1" x14ac:dyDescent="0.25"/>
    <row r="10" spans="1:21" ht="51" customHeight="1" x14ac:dyDescent="0.25">
      <c r="A10" s="74" t="s">
        <v>47</v>
      </c>
      <c r="B10" s="74"/>
      <c r="C10" s="74"/>
    </row>
    <row r="11" spans="1:21" x14ac:dyDescent="0.25">
      <c r="A11" s="26" t="s">
        <v>48</v>
      </c>
      <c r="B11" s="26" t="s">
        <v>2</v>
      </c>
      <c r="C11" s="26" t="s">
        <v>49</v>
      </c>
    </row>
    <row r="12" spans="1:21" ht="31.9" customHeight="1" x14ac:dyDescent="0.25">
      <c r="A12" s="76" t="s">
        <v>104</v>
      </c>
      <c r="B12" s="76" t="s">
        <v>105</v>
      </c>
      <c r="C12" s="73" t="s">
        <v>76</v>
      </c>
    </row>
    <row r="13" spans="1:21" ht="31.9" customHeight="1" x14ac:dyDescent="0.25">
      <c r="A13" s="76"/>
      <c r="B13" s="76"/>
      <c r="C13" s="73"/>
    </row>
    <row r="14" spans="1:21" ht="31.9" customHeight="1" x14ac:dyDescent="0.25">
      <c r="A14" s="76"/>
      <c r="B14" s="76"/>
      <c r="C14" s="38" t="s">
        <v>77</v>
      </c>
    </row>
    <row r="15" spans="1:21" ht="31.9" customHeight="1" x14ac:dyDescent="0.25">
      <c r="A15" s="76"/>
      <c r="B15" s="76"/>
      <c r="C15" s="38" t="s">
        <v>78</v>
      </c>
    </row>
    <row r="16" spans="1:21" ht="15.75" thickBot="1" x14ac:dyDescent="0.3"/>
    <row r="17" spans="1:19" x14ac:dyDescent="0.25">
      <c r="A17" s="91" t="s">
        <v>51</v>
      </c>
      <c r="B17" s="92"/>
      <c r="C17" s="95" t="s">
        <v>2</v>
      </c>
      <c r="D17" s="96"/>
      <c r="E17" s="96"/>
      <c r="F17" s="96"/>
      <c r="G17" s="92"/>
      <c r="H17" s="83" t="s">
        <v>52</v>
      </c>
      <c r="I17" s="99"/>
      <c r="J17" s="100"/>
      <c r="K17" s="83" t="s">
        <v>53</v>
      </c>
      <c r="L17" s="99"/>
      <c r="M17" s="99"/>
      <c r="N17" s="99"/>
      <c r="O17" s="100"/>
      <c r="P17" s="83" t="s">
        <v>54</v>
      </c>
      <c r="Q17" s="100"/>
      <c r="R17" s="83" t="s">
        <v>55</v>
      </c>
      <c r="S17" s="84"/>
    </row>
    <row r="18" spans="1:19" x14ac:dyDescent="0.25">
      <c r="A18" s="93"/>
      <c r="B18" s="94"/>
      <c r="C18" s="97"/>
      <c r="D18" s="98"/>
      <c r="E18" s="98"/>
      <c r="F18" s="98"/>
      <c r="G18" s="94"/>
      <c r="H18" s="47" t="s">
        <v>56</v>
      </c>
      <c r="I18" s="27" t="s">
        <v>57</v>
      </c>
      <c r="J18" s="27" t="s">
        <v>2</v>
      </c>
      <c r="K18" s="27" t="s">
        <v>24</v>
      </c>
      <c r="L18" s="85" t="s">
        <v>2</v>
      </c>
      <c r="M18" s="86"/>
      <c r="N18" s="86"/>
      <c r="O18" s="87"/>
      <c r="P18" s="27" t="s">
        <v>58</v>
      </c>
      <c r="Q18" s="27" t="s">
        <v>2</v>
      </c>
      <c r="R18" s="27" t="s">
        <v>59</v>
      </c>
      <c r="S18" s="28" t="s">
        <v>60</v>
      </c>
    </row>
    <row r="19" spans="1:19" ht="30" x14ac:dyDescent="0.25">
      <c r="A19" s="101" t="s">
        <v>106</v>
      </c>
      <c r="B19" s="102"/>
      <c r="C19" s="105" t="s">
        <v>114</v>
      </c>
      <c r="D19" s="106"/>
      <c r="E19" s="106"/>
      <c r="F19" s="106"/>
      <c r="G19" s="107"/>
      <c r="H19" s="111" t="str">
        <f>_xlfn.CONCAT("datos",B2)</f>
        <v>datosInmueble</v>
      </c>
      <c r="I19" s="141" t="str">
        <f>B2</f>
        <v>Inmueble</v>
      </c>
      <c r="J19" s="115" t="str">
        <f>_xlfn.CONCAT("Corresponde al objeto que internamente contiene los datos necesarios para crear una nueva ",B2,)</f>
        <v>Corresponde al objeto que internamente contiene los datos necesarios para crear una nueva Inmueble</v>
      </c>
      <c r="K19" s="48"/>
      <c r="L19" s="77"/>
      <c r="M19" s="78"/>
      <c r="N19" s="78"/>
      <c r="O19" s="79"/>
      <c r="P19" s="13" t="s">
        <v>115</v>
      </c>
      <c r="Q19" s="12" t="s">
        <v>116</v>
      </c>
      <c r="R19" s="12" t="s">
        <v>117</v>
      </c>
      <c r="S19" s="49" t="s">
        <v>118</v>
      </c>
    </row>
    <row r="20" spans="1:19" ht="45" x14ac:dyDescent="0.25">
      <c r="A20" s="103"/>
      <c r="B20" s="104"/>
      <c r="C20" s="108"/>
      <c r="D20" s="109"/>
      <c r="E20" s="109"/>
      <c r="F20" s="109"/>
      <c r="G20" s="110"/>
      <c r="H20" s="112"/>
      <c r="I20" s="142"/>
      <c r="J20" s="116"/>
      <c r="K20" s="57"/>
      <c r="L20" s="80"/>
      <c r="M20" s="81"/>
      <c r="N20" s="81"/>
      <c r="O20" s="82"/>
      <c r="P20" s="13" t="s">
        <v>119</v>
      </c>
      <c r="Q20" s="12" t="s">
        <v>120</v>
      </c>
      <c r="R20" s="12" t="s">
        <v>121</v>
      </c>
      <c r="S20" s="49" t="s">
        <v>122</v>
      </c>
    </row>
    <row r="21" spans="1:19" ht="30" x14ac:dyDescent="0.25">
      <c r="A21" s="103"/>
      <c r="B21" s="104"/>
      <c r="C21" s="108"/>
      <c r="D21" s="109"/>
      <c r="E21" s="109"/>
      <c r="F21" s="109"/>
      <c r="G21" s="110"/>
      <c r="H21" s="112"/>
      <c r="I21" s="142"/>
      <c r="J21" s="116"/>
      <c r="K21" s="57"/>
      <c r="L21" s="80"/>
      <c r="M21" s="81"/>
      <c r="N21" s="81"/>
      <c r="O21" s="82"/>
      <c r="P21" s="13" t="s">
        <v>123</v>
      </c>
      <c r="Q21" s="12" t="s">
        <v>124</v>
      </c>
      <c r="R21" s="12" t="s">
        <v>125</v>
      </c>
      <c r="S21" s="49" t="s">
        <v>126</v>
      </c>
    </row>
    <row r="22" spans="1:19" ht="45" x14ac:dyDescent="0.25">
      <c r="A22" s="103"/>
      <c r="B22" s="104"/>
      <c r="C22" s="108"/>
      <c r="D22" s="109"/>
      <c r="E22" s="109"/>
      <c r="F22" s="109"/>
      <c r="G22" s="110"/>
      <c r="H22" s="112"/>
      <c r="I22" s="142"/>
      <c r="J22" s="116"/>
      <c r="K22" s="57"/>
      <c r="L22" s="80"/>
      <c r="M22" s="81"/>
      <c r="N22" s="81"/>
      <c r="O22" s="82"/>
      <c r="P22" s="13" t="s">
        <v>127</v>
      </c>
      <c r="Q22" s="12" t="s">
        <v>128</v>
      </c>
      <c r="R22" s="12" t="s">
        <v>129</v>
      </c>
      <c r="S22" s="49" t="s">
        <v>130</v>
      </c>
    </row>
    <row r="23" spans="1:19" ht="71.45" customHeight="1" x14ac:dyDescent="0.25">
      <c r="A23" s="125" t="s">
        <v>131</v>
      </c>
      <c r="B23" s="126"/>
      <c r="C23" s="127" t="s">
        <v>132</v>
      </c>
      <c r="D23" s="128"/>
      <c r="E23" s="128"/>
      <c r="F23" s="128"/>
      <c r="G23" s="129"/>
      <c r="H23" s="30" t="str">
        <f>_xlfn.CONCAT("datos",B2)</f>
        <v>datosInmueble</v>
      </c>
      <c r="I23" s="29" t="str">
        <f>B2</f>
        <v>Inmueble</v>
      </c>
      <c r="J23" s="30" t="str">
        <f>_xlfn.CONCAT("Corresponde a un objeto que contiene los filtros de consulta de ",B2," de un conjunto residencial.")</f>
        <v>Corresponde a un objeto que contiene los filtros de consulta de Inmueble de un conjunto residencial.</v>
      </c>
      <c r="K23" s="41" t="s">
        <v>148</v>
      </c>
      <c r="L23" s="130" t="s">
        <v>133</v>
      </c>
      <c r="M23" s="131"/>
      <c r="N23" s="131"/>
      <c r="O23" s="132"/>
      <c r="P23" s="23" t="s">
        <v>134</v>
      </c>
      <c r="Q23" s="31" t="s">
        <v>135</v>
      </c>
      <c r="R23" s="31" t="s">
        <v>117</v>
      </c>
      <c r="S23" s="61" t="s">
        <v>118</v>
      </c>
    </row>
    <row r="24" spans="1:19" ht="30" x14ac:dyDescent="0.25">
      <c r="A24" s="133" t="s">
        <v>136</v>
      </c>
      <c r="B24" s="134"/>
      <c r="C24" s="135" t="s">
        <v>137</v>
      </c>
      <c r="D24" s="136"/>
      <c r="E24" s="136"/>
      <c r="F24" s="136"/>
      <c r="G24" s="137"/>
      <c r="H24" s="32" t="str">
        <f>_xlfn.CONCAT("datos",B2)</f>
        <v>datosInmueble</v>
      </c>
      <c r="I24" s="33" t="str">
        <f>B2</f>
        <v>Inmueble</v>
      </c>
      <c r="J24" s="32" t="str">
        <f>_xlfn.CONCAT("Corresponde a los datos que se van a modificar de la ",B2)</f>
        <v>Corresponde a los datos que se van a modificar de la Inmueble</v>
      </c>
      <c r="K24" s="34"/>
      <c r="L24" s="138"/>
      <c r="M24" s="139"/>
      <c r="N24" s="139"/>
      <c r="O24" s="140"/>
      <c r="P24" s="62" t="s">
        <v>138</v>
      </c>
      <c r="Q24" s="63" t="s">
        <v>139</v>
      </c>
      <c r="R24" s="63" t="s">
        <v>140</v>
      </c>
      <c r="S24" s="64" t="s">
        <v>141</v>
      </c>
    </row>
    <row r="25" spans="1:19" ht="30" x14ac:dyDescent="0.25">
      <c r="A25" s="117" t="s">
        <v>142</v>
      </c>
      <c r="B25" s="118"/>
      <c r="C25" s="119" t="s">
        <v>143</v>
      </c>
      <c r="D25" s="120"/>
      <c r="E25" s="120"/>
      <c r="F25" s="120"/>
      <c r="G25" s="121"/>
      <c r="H25" s="35" t="s">
        <v>39</v>
      </c>
      <c r="I25" s="25" t="s">
        <v>9</v>
      </c>
      <c r="J25" s="35" t="str">
        <f>_xlfn.CONCAT("Corresponde al identificador de la ",$B$2,"  que se quiere dar de baja.")</f>
        <v>Corresponde al identificador de la Inmueble  que se quiere dar de baja.</v>
      </c>
      <c r="K25" s="36"/>
      <c r="L25" s="122"/>
      <c r="M25" s="123"/>
      <c r="N25" s="123"/>
      <c r="O25" s="124"/>
      <c r="P25" s="25" t="s">
        <v>138</v>
      </c>
      <c r="Q25" s="37" t="s">
        <v>139</v>
      </c>
      <c r="R25" s="37" t="s">
        <v>140</v>
      </c>
      <c r="S25" s="37" t="s">
        <v>141</v>
      </c>
    </row>
  </sheetData>
  <mergeCells count="29">
    <mergeCell ref="A25:B25"/>
    <mergeCell ref="C25:G25"/>
    <mergeCell ref="L25:O25"/>
    <mergeCell ref="A23:B23"/>
    <mergeCell ref="C23:G23"/>
    <mergeCell ref="L23:O23"/>
    <mergeCell ref="A24:B24"/>
    <mergeCell ref="C24:G24"/>
    <mergeCell ref="L24:O24"/>
    <mergeCell ref="A1:Q1"/>
    <mergeCell ref="B2:Q2"/>
    <mergeCell ref="B3:Q3"/>
    <mergeCell ref="A10:C10"/>
    <mergeCell ref="A12:A15"/>
    <mergeCell ref="B12:B15"/>
    <mergeCell ref="C12:C13"/>
    <mergeCell ref="P17:Q17"/>
    <mergeCell ref="R17:S17"/>
    <mergeCell ref="L18:O18"/>
    <mergeCell ref="A17:B18"/>
    <mergeCell ref="C17:G18"/>
    <mergeCell ref="H17:J17"/>
    <mergeCell ref="K17:O17"/>
    <mergeCell ref="L19:O22"/>
    <mergeCell ref="A19:B22"/>
    <mergeCell ref="C19:G22"/>
    <mergeCell ref="H19:H22"/>
    <mergeCell ref="I19:I22"/>
    <mergeCell ref="J19:J22"/>
  </mergeCells>
  <hyperlinks>
    <hyperlink ref="A1" location="'Objetos de Dominio'!A1" display="Volver al inicio" xr:uid="{4C6EA31D-5DD1-42F9-A469-ED5E8CAE0643}"/>
    <hyperlink ref="A1:Q1" location="'Listado Objetos de Dominio'!A1" display="&lt;-Volver al inicio" xr:uid="{68117D6F-3D68-4E53-BDF0-9E2FE69EC82B}"/>
    <hyperlink ref="C15" location="Inmueble!A8" display="ZonaInmueble" xr:uid="{DB88250A-52A4-46B9-B641-D80D50936AFD}"/>
    <hyperlink ref="C14" location="Inmueble!A7" display="numeroVivienda" xr:uid="{7C3EDB2F-89BF-494E-90D1-85A6C4411548}"/>
    <hyperlink ref="C12" location="Inmueble!A6" display="tipoInmueble" xr:uid="{67F5311F-E219-4D10-B08A-00D1F447C35E}"/>
    <hyperlink ref="T4" location="Inmueble!A24" display="Inmueble!A24" xr:uid="{6B85A766-FE98-4E0D-BA4E-307AEF32087B}"/>
    <hyperlink ref="U4" location="Inmueble!A25" display="Inmueble!A25" xr:uid="{0B31C64C-F40D-42E8-B7BB-6F3B28DBA4A9}"/>
    <hyperlink ref="R4" location="Inmueble!A19" display="Registrar" xr:uid="{9CF36FA9-4736-4461-8BC4-6D63275BBB43}"/>
    <hyperlink ref="S4" location="Inmueble!A23" display="Inmueble!A23" xr:uid="{94FC0D47-78FA-4F07-B047-30A115B0B09E}"/>
    <hyperlink ref="I25" location="'Tipo Relación Institución'!A6" display="'Tipo Relación Institución'!A6" xr:uid="{925BA423-E6A3-4809-A55F-9065ACAC2FA4}"/>
    <hyperlink ref="A23:B23" location="Residente!S4" display="Buscar" xr:uid="{72BC4EC8-4009-4DCA-90CA-DEE2898E8D75}"/>
    <hyperlink ref="A25:B25" location="Inmueble!U4" display="Eliminar" xr:uid="{4A22F145-C969-4341-A06C-4D62FAFE1576}"/>
    <hyperlink ref="A24:B24" location="Inmueble!T4" display="Modificar" xr:uid="{F4439766-D1F3-420B-880B-FDCC00EC4131}"/>
    <hyperlink ref="I19:I22" location="Inmueble!B2" display="Inmueble!B2" xr:uid="{1A8EFC3A-7FF4-4C4F-AA40-7EC617613E26}"/>
    <hyperlink ref="I23" location="Inmueble!B2" display="Inmueble!B2" xr:uid="{9D627493-51C8-4318-9769-3833CF76727A}"/>
    <hyperlink ref="I24" location="Inmueble!B2" display="Inmueble!B2" xr:uid="{FF551B30-67B6-4F91-BA1F-55BDE6DB061F}"/>
    <hyperlink ref="A19:B22" location="Inmueble!R4" display="Registrar" xr:uid="{9E1F0932-C85E-43D7-9C30-7B740107C30B}"/>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Valores</vt:lpstr>
      <vt:lpstr>Modelo Dominio anémico contexto</vt:lpstr>
      <vt:lpstr>Listado Objetos de Dominio</vt:lpstr>
      <vt:lpstr>Residente</vt:lpstr>
      <vt:lpstr>Inmueble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 Avendano Duque</dc:creator>
  <cp:lastModifiedBy>Andres Felipe Velez Alcaraz</cp:lastModifiedBy>
  <dcterms:created xsi:type="dcterms:W3CDTF">2024-08-27T03:28:47Z</dcterms:created>
  <dcterms:modified xsi:type="dcterms:W3CDTF">2024-10-15T01:50:56Z</dcterms:modified>
</cp:coreProperties>
</file>