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ms\Szkola\Eksploatacja lokalnych sieci komputerowych 2\Projekt\"/>
    </mc:Choice>
  </mc:AlternateContent>
  <xr:revisionPtr revIDLastSave="0" documentId="13_ncr:1_{6E2DB116-BFC0-47B7-9D37-CEA9F3344D7E}" xr6:coauthVersionLast="45" xr6:coauthVersionMax="45" xr10:uidLastSave="{00000000-0000-0000-0000-000000000000}"/>
  <bookViews>
    <workbookView xWindow="-120" yWindow="-120" windowWidth="20730" windowHeight="11160" xr2:uid="{B8D97286-A8A0-4F83-BBBA-A9CFDA88CD26}"/>
  </bookViews>
  <sheets>
    <sheet name="Projekt sieci komputerowej" sheetId="1" r:id="rId1"/>
    <sheet name="Długość przewodó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F12" i="1" s="1"/>
  <c r="D19" i="1"/>
  <c r="F19" i="1" s="1"/>
  <c r="D18" i="1"/>
  <c r="F18" i="1" s="1"/>
  <c r="D17" i="1"/>
  <c r="F17" i="1" s="1"/>
  <c r="D16" i="1"/>
  <c r="F16" i="1" s="1"/>
  <c r="F15" i="1"/>
  <c r="D15" i="1"/>
  <c r="D14" i="1"/>
  <c r="F14" i="1" s="1"/>
  <c r="C21" i="2"/>
  <c r="D21" i="2"/>
  <c r="E21" i="2"/>
  <c r="F21" i="2"/>
  <c r="B21" i="2"/>
  <c r="G21" i="2" s="1"/>
  <c r="C16" i="2"/>
  <c r="D16" i="2"/>
  <c r="E16" i="2"/>
  <c r="F16" i="2"/>
  <c r="G16" i="2"/>
  <c r="B16" i="2"/>
  <c r="C11" i="2"/>
  <c r="D11" i="2"/>
  <c r="E11" i="2"/>
  <c r="F11" i="2"/>
  <c r="G11" i="2"/>
  <c r="H11" i="2"/>
  <c r="I11" i="2"/>
  <c r="B11" i="2"/>
  <c r="C6" i="2"/>
  <c r="D6" i="2"/>
  <c r="E6" i="2"/>
  <c r="F6" i="2"/>
  <c r="G6" i="2"/>
  <c r="H6" i="2"/>
  <c r="I6" i="2"/>
  <c r="J6" i="2"/>
  <c r="K6" i="2"/>
  <c r="B6" i="2"/>
  <c r="G20" i="2"/>
  <c r="H15" i="2"/>
  <c r="J10" i="2"/>
  <c r="L5" i="2"/>
  <c r="J11" i="2" l="1"/>
  <c r="L6" i="2"/>
  <c r="C24" i="2" s="1"/>
  <c r="C25" i="2" s="1"/>
  <c r="C26" i="2" s="1"/>
  <c r="H16" i="2"/>
  <c r="D13" i="1"/>
  <c r="F13" i="1" s="1"/>
  <c r="D7" i="1"/>
  <c r="F7" i="1" s="1"/>
  <c r="D8" i="1"/>
  <c r="F8" i="1" s="1"/>
  <c r="D9" i="1"/>
  <c r="F9" i="1" s="1"/>
  <c r="D10" i="1"/>
  <c r="F10" i="1" s="1"/>
  <c r="D11" i="1"/>
  <c r="F11" i="1" s="1"/>
  <c r="F20" i="1" s="1"/>
  <c r="D6" i="1"/>
  <c r="F6" i="1" s="1"/>
  <c r="D5" i="1"/>
  <c r="F5" i="1" s="1"/>
  <c r="D4" i="1"/>
  <c r="F4" i="1" s="1"/>
</calcChain>
</file>

<file path=xl/sharedStrings.xml><?xml version="1.0" encoding="utf-8"?>
<sst xmlns="http://schemas.openxmlformats.org/spreadsheetml/2006/main" count="79" uniqueCount="66">
  <si>
    <t>Kosztorys sieci</t>
  </si>
  <si>
    <t>Lp.</t>
  </si>
  <si>
    <t>Ilość</t>
  </si>
  <si>
    <t>Cena jednostkowa netto (w zł)</t>
  </si>
  <si>
    <t>Cena jednostkowa z VAT (w zł)</t>
  </si>
  <si>
    <t>Wartość brutto (w zł)</t>
  </si>
  <si>
    <t>Nazwa usługi/ urządzenia/ materiału</t>
  </si>
  <si>
    <t>Ruter Cisco ISR 4331 Sec bundle w/SEC license</t>
  </si>
  <si>
    <t>Przełącznik Cisco SG200-26 24-port 1Gbps RJ45</t>
  </si>
  <si>
    <t>Zasilacz awaryjny APC Smart-UPS C 1000VA LCD RM 2U 230V</t>
  </si>
  <si>
    <t>Listwa zasilająca 19", 9 gniazd, z wyłącznikiem, 1,8m</t>
  </si>
  <si>
    <t>Panel krosowniczy 19'' 24-Porty Kat. 5e UTP, Z Półką</t>
  </si>
  <si>
    <t>Szafa rack 19" 20U 600x600, stojąca, z szybą, czarna</t>
  </si>
  <si>
    <t>Kabel U/UTP kat.5e 4x2x0,5 Ultralink (305m)</t>
  </si>
  <si>
    <t>Patchcord RJ45 kat. 5e UTP 0,5m</t>
  </si>
  <si>
    <t>Patchcord RJ45 kat. 5e UTP 3m</t>
  </si>
  <si>
    <t>Gniazdo sieciowe natynkowe 2xRJ45 Kat.5e białe Goobay</t>
  </si>
  <si>
    <t>Korytko kablowe (2m)</t>
  </si>
  <si>
    <t>Narożnik korytka kablowego</t>
  </si>
  <si>
    <t>SUMA:</t>
  </si>
  <si>
    <t>KOPOS kanał napodłogowy LO35, ciemno szara 2m</t>
  </si>
  <si>
    <t>Punkt dostępu TP-Link EAP225 (802.11a/b/g/n/ac 1350Mb/s) PoE</t>
  </si>
  <si>
    <t xml:space="preserve">"Projekt sieci komputerowej w biurze", </t>
  </si>
  <si>
    <t>Montaż sieci (zamontowanie listew, układanie kabli itp.)</t>
  </si>
  <si>
    <t>Oznaczenie gniazda</t>
  </si>
  <si>
    <t>Długość (m)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</si>
  <si>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</si>
  <si>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</si>
  <si>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</si>
  <si>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</si>
  <si>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</si>
  <si>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</si>
  <si>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</si>
  <si>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</si>
  <si>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</si>
  <si>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</si>
  <si>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K01</t>
  </si>
  <si>
    <t>K02</t>
  </si>
  <si>
    <t>K03</t>
  </si>
  <si>
    <t>K04</t>
  </si>
  <si>
    <t>K05</t>
  </si>
  <si>
    <t>K06</t>
  </si>
  <si>
    <t>K07</t>
  </si>
  <si>
    <t>K08</t>
  </si>
  <si>
    <t>Suma (m):</t>
  </si>
  <si>
    <t>P01</t>
  </si>
  <si>
    <t>P02</t>
  </si>
  <si>
    <t>P03</t>
  </si>
  <si>
    <t>P04</t>
  </si>
  <si>
    <t>P05</t>
  </si>
  <si>
    <t>P06</t>
  </si>
  <si>
    <t>B01</t>
  </si>
  <si>
    <t>B02</t>
  </si>
  <si>
    <t>B03</t>
  </si>
  <si>
    <t>B04</t>
  </si>
  <si>
    <t>B05</t>
  </si>
  <si>
    <t>Długość*2 (m)</t>
  </si>
  <si>
    <t>Suma +15% (m):</t>
  </si>
  <si>
    <t>Ilość opkowań (po 305m):</t>
  </si>
  <si>
    <t>Suma (m)</t>
  </si>
  <si>
    <t>Pomieszczenie szkoleniowe</t>
  </si>
  <si>
    <t>Sala konferencyjna</t>
  </si>
  <si>
    <t>Otwarta przestreń</t>
  </si>
  <si>
    <t>Biuro</t>
  </si>
  <si>
    <t>Patchcord RJ45 kat. 5e UTP 1m</t>
  </si>
  <si>
    <t>Długość kabli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</si>
</sst>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zł-415]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/>
    <xf numFmtId="164" fontId="0" fillId="0" borderId="6" xfId="0" applyNumberForma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4" fillId="0" borderId="0" xfId="0" applyFont="1"/>
    <xf numFmtId="0" fontId="0" fillId="0" borderId="4" xfId="0" applyBorder="1"/>
    <xf numFmtId="1" fontId="0" fillId="0" borderId="4" xfId="0" applyNumberForma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/>
    <xf numFmtId="0" fontId="1" fillId="0" borderId="7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C146-7182-4DE3-9804-BE0645791972}">
  <dimension ref="A1:F21"/>
  <sheetViews>
    <sheetView tabSelected="1" workbookViewId="0"/>
  </sheetViews>
  <sheetFormatPr defaultRowHeight="15" x14ac:dyDescent="0.25"/>
  <cols>
    <col min="1" max="1" width="5.42578125" customWidth="1"/>
    <col min="2" max="2" width="57" customWidth="1"/>
    <col min="3" max="3" width="17.42578125" customWidth="1"/>
    <col min="4" max="4" width="17.85546875" customWidth="1"/>
    <col min="5" max="5" width="7.7109375" customWidth="1"/>
    <col min="6" max="6" width="13.42578125" customWidth="1"/>
  </cols>
  <sheetData>
    <row r="1" spans="1:6" ht="18.75" x14ac:dyDescent="0.3">
      <c r="B1" s="14" t="s">
        <v>22</v>
      </c>
      <c r="C1" s="15" t="s">
        <v>0</v>
      </c>
    </row>
    <row r="2" spans="1:6" ht="30" customHeight="1" thickBot="1" x14ac:dyDescent="0.3"/>
    <row r="3" spans="1:6" ht="45.75" thickBot="1" x14ac:dyDescent="0.3">
      <c r="A3" s="12" t="s">
        <v>1</v>
      </c>
      <c r="B3" s="12" t="s">
        <v>6</v>
      </c>
      <c r="C3" s="13" t="s">
        <v>3</v>
      </c>
      <c r="D3" s="13" t="s">
        <v>4</v>
      </c>
      <c r="E3" s="12" t="s">
        <v>2</v>
      </c>
      <c r="F3" s="13" t="s">
        <v>5</v>
      </c>
    </row>
    <row r="4" spans="1:6" x14ac:dyDescent="0.25">
      <c r="A4" s="9">
        <v>1</v>
      </c>
      <c r="B4" s="10" t="s">
        <v>7</v>
      </c>
      <c r="C4" s="11">
        <v>5665</v>
      </c>
      <c r="D4" s="11">
        <f>C4*1.23</f>
        <v>6967.95</v>
      </c>
      <c r="E4" s="10">
        <v>1</v>
      </c>
      <c r="F4" s="11">
        <f>D4*E4</f>
        <v>6967.95</v>
      </c>
    </row>
    <row r="5" spans="1:6" x14ac:dyDescent="0.25">
      <c r="A5" s="2">
        <v>2</v>
      </c>
      <c r="B5" s="3" t="s">
        <v>8</v>
      </c>
      <c r="C5" s="4">
        <v>1106</v>
      </c>
      <c r="D5" s="4">
        <f>C5*1.23</f>
        <v>1360.3799999999999</v>
      </c>
      <c r="E5" s="3">
        <v>3</v>
      </c>
      <c r="F5" s="4">
        <f>D5*E5</f>
        <v>4081.1399999999994</v>
      </c>
    </row>
    <row r="6" spans="1:6" x14ac:dyDescent="0.25">
      <c r="A6" s="2">
        <v>3</v>
      </c>
      <c r="B6" s="3" t="s">
        <v>9</v>
      </c>
      <c r="C6" s="4">
        <v>2038</v>
      </c>
      <c r="D6" s="4">
        <f>C6*1.23</f>
        <v>2506.7399999999998</v>
      </c>
      <c r="E6" s="3">
        <v>1</v>
      </c>
      <c r="F6" s="4">
        <f>D6*E6</f>
        <v>2506.7399999999998</v>
      </c>
    </row>
    <row r="7" spans="1:6" x14ac:dyDescent="0.25">
      <c r="A7" s="9">
        <v>4</v>
      </c>
      <c r="B7" s="3" t="s">
        <v>10</v>
      </c>
      <c r="C7" s="4">
        <v>40</v>
      </c>
      <c r="D7" s="4">
        <f t="shared" ref="D7:D11" si="0">C7*1.23</f>
        <v>49.2</v>
      </c>
      <c r="E7" s="3">
        <v>1</v>
      </c>
      <c r="F7" s="4">
        <f t="shared" ref="F7:F11" si="1">D7*E7</f>
        <v>49.2</v>
      </c>
    </row>
    <row r="8" spans="1:6" x14ac:dyDescent="0.25">
      <c r="A8" s="2">
        <v>5</v>
      </c>
      <c r="B8" s="3" t="s">
        <v>11</v>
      </c>
      <c r="C8" s="4">
        <v>45</v>
      </c>
      <c r="D8" s="4">
        <f t="shared" si="0"/>
        <v>55.35</v>
      </c>
      <c r="E8" s="3">
        <v>3</v>
      </c>
      <c r="F8" s="4">
        <f t="shared" si="1"/>
        <v>166.05</v>
      </c>
    </row>
    <row r="9" spans="1:6" x14ac:dyDescent="0.25">
      <c r="A9" s="2">
        <v>6</v>
      </c>
      <c r="B9" s="3" t="s">
        <v>12</v>
      </c>
      <c r="C9" s="4">
        <v>837</v>
      </c>
      <c r="D9" s="4">
        <f t="shared" si="0"/>
        <v>1029.51</v>
      </c>
      <c r="E9" s="3">
        <v>1</v>
      </c>
      <c r="F9" s="4">
        <f t="shared" si="1"/>
        <v>1029.51</v>
      </c>
    </row>
    <row r="10" spans="1:6" x14ac:dyDescent="0.25">
      <c r="A10" s="9">
        <v>7</v>
      </c>
      <c r="B10" s="3" t="s">
        <v>13</v>
      </c>
      <c r="C10" s="4">
        <v>210</v>
      </c>
      <c r="D10" s="4">
        <f t="shared" si="0"/>
        <v>258.3</v>
      </c>
      <c r="E10" s="3">
        <v>3</v>
      </c>
      <c r="F10" s="4">
        <f t="shared" si="1"/>
        <v>774.90000000000009</v>
      </c>
    </row>
    <row r="11" spans="1:6" x14ac:dyDescent="0.25">
      <c r="A11" s="2">
        <v>8</v>
      </c>
      <c r="B11" s="3" t="s">
        <v>14</v>
      </c>
      <c r="C11" s="4">
        <v>3</v>
      </c>
      <c r="D11" s="4">
        <f t="shared" si="0"/>
        <v>3.69</v>
      </c>
      <c r="E11" s="3">
        <v>58</v>
      </c>
      <c r="F11" s="4">
        <f t="shared" si="1"/>
        <v>214.02</v>
      </c>
    </row>
    <row r="12" spans="1:6" x14ac:dyDescent="0.25">
      <c r="A12" s="2">
        <v>9</v>
      </c>
      <c r="B12" s="3" t="s">
        <v>64</v>
      </c>
      <c r="C12" s="4">
        <v>4</v>
      </c>
      <c r="D12" s="4">
        <f>C12*1.23</f>
        <v>4.92</v>
      </c>
      <c r="E12" s="3">
        <v>3</v>
      </c>
      <c r="F12" s="4">
        <f>D12*E12</f>
        <v>14.76</v>
      </c>
    </row>
    <row r="13" spans="1:6" x14ac:dyDescent="0.25">
      <c r="A13" s="9">
        <v>10</v>
      </c>
      <c r="B13" s="3" t="s">
        <v>15</v>
      </c>
      <c r="C13" s="4">
        <v>7</v>
      </c>
      <c r="D13" s="4">
        <f>C13*1.23</f>
        <v>8.61</v>
      </c>
      <c r="E13" s="3">
        <v>58</v>
      </c>
      <c r="F13" s="4">
        <f>D13*E13</f>
        <v>499.38</v>
      </c>
    </row>
    <row r="14" spans="1:6" x14ac:dyDescent="0.25">
      <c r="A14" s="2">
        <v>11</v>
      </c>
      <c r="B14" s="3" t="s">
        <v>16</v>
      </c>
      <c r="C14" s="4">
        <v>17</v>
      </c>
      <c r="D14" s="4">
        <f>C14*1.23</f>
        <v>20.91</v>
      </c>
      <c r="E14" s="3">
        <v>29</v>
      </c>
      <c r="F14" s="4">
        <f>D14*E14</f>
        <v>606.39</v>
      </c>
    </row>
    <row r="15" spans="1:6" x14ac:dyDescent="0.25">
      <c r="A15" s="2">
        <v>12</v>
      </c>
      <c r="B15" s="3" t="s">
        <v>17</v>
      </c>
      <c r="C15" s="4">
        <v>23</v>
      </c>
      <c r="D15" s="4">
        <f>C15*1.23</f>
        <v>28.29</v>
      </c>
      <c r="E15" s="3">
        <v>214</v>
      </c>
      <c r="F15" s="4">
        <f>D15*E15</f>
        <v>6054.0599999999995</v>
      </c>
    </row>
    <row r="16" spans="1:6" x14ac:dyDescent="0.25">
      <c r="A16" s="9">
        <v>13</v>
      </c>
      <c r="B16" s="3" t="s">
        <v>18</v>
      </c>
      <c r="C16" s="4">
        <v>5</v>
      </c>
      <c r="D16" s="4">
        <f>C16*1.23</f>
        <v>6.15</v>
      </c>
      <c r="E16" s="3">
        <v>7</v>
      </c>
      <c r="F16" s="4">
        <f>D16*E16</f>
        <v>43.050000000000004</v>
      </c>
    </row>
    <row r="17" spans="1:6" x14ac:dyDescent="0.25">
      <c r="A17" s="2">
        <v>14</v>
      </c>
      <c r="B17" s="3" t="s">
        <v>20</v>
      </c>
      <c r="C17" s="4">
        <v>11</v>
      </c>
      <c r="D17" s="4">
        <f>C17*1.23</f>
        <v>13.53</v>
      </c>
      <c r="E17" s="3">
        <v>2</v>
      </c>
      <c r="F17" s="4">
        <f>D17*E17</f>
        <v>27.06</v>
      </c>
    </row>
    <row r="18" spans="1:6" x14ac:dyDescent="0.25">
      <c r="A18" s="2">
        <v>15</v>
      </c>
      <c r="B18" s="3" t="s">
        <v>21</v>
      </c>
      <c r="C18" s="4">
        <v>289</v>
      </c>
      <c r="D18" s="4">
        <f>C18*1.23</f>
        <v>355.46999999999997</v>
      </c>
      <c r="E18" s="3">
        <v>2</v>
      </c>
      <c r="F18" s="4">
        <f>D18*E18</f>
        <v>710.93999999999994</v>
      </c>
    </row>
    <row r="19" spans="1:6" x14ac:dyDescent="0.25">
      <c r="A19" s="9">
        <v>16</v>
      </c>
      <c r="B19" s="3" t="s">
        <v>23</v>
      </c>
      <c r="C19" s="4">
        <v>3500</v>
      </c>
      <c r="D19" s="4">
        <f>C19*1.23</f>
        <v>4305</v>
      </c>
      <c r="E19" s="3">
        <v>1</v>
      </c>
      <c r="F19" s="4">
        <f>D19*E19</f>
        <v>4305</v>
      </c>
    </row>
    <row r="20" spans="1:6" x14ac:dyDescent="0.25">
      <c r="A20" s="6"/>
      <c r="B20" s="7"/>
      <c r="C20" s="7"/>
      <c r="D20" s="7"/>
      <c r="E20" s="8" t="s">
        <v>19</v>
      </c>
      <c r="F20" s="5">
        <f>SUM(F4:F19)</f>
        <v>28050.149999999998</v>
      </c>
    </row>
    <row r="21" spans="1:6" x14ac:dyDescent="0.25">
      <c r="A21" s="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A813-4BAF-4C01-AC2E-5296795AD320}">
  <dimension ref="A1:L26"/>
  <sheetViews>
    <sheetView topLeftCell="A13" zoomScaleNormal="100" workbookViewId="0">
      <selection activeCell="G26" sqref="G26"/>
    </sheetView>
  </sheetViews>
  <sheetFormatPr defaultRowHeight="15" x14ac:dyDescent="0.25"/>
  <cols>
    <col min="1" max="1" width="18.28515625" customWidth="1"/>
  </cols>
  <sheetData>
    <row r="1" spans="1:12" ht="18.75" x14ac:dyDescent="0.3">
      <c r="E1" s="14" t="s">
        <v>22</v>
      </c>
      <c r="F1" s="15" t="s">
        <v>65</v>
      </c>
    </row>
    <row r="3" spans="1:12" ht="15.75" thickBot="1" x14ac:dyDescent="0.3">
      <c r="C3" s="25" t="s">
        <v>60</v>
      </c>
    </row>
    <row r="4" spans="1:12" ht="15.75" thickBot="1" x14ac:dyDescent="0.3">
      <c r="A4" s="23" t="s">
        <v>24</v>
      </c>
      <c r="B4" s="21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20" t="s">
        <v>35</v>
      </c>
      <c r="L4" s="24" t="s">
        <v>59</v>
      </c>
    </row>
    <row r="5" spans="1:12" ht="15.75" thickBot="1" x14ac:dyDescent="0.3">
      <c r="A5" s="23" t="s">
        <v>25</v>
      </c>
      <c r="B5" s="21">
        <v>21</v>
      </c>
      <c r="C5" s="17">
        <v>20</v>
      </c>
      <c r="D5" s="17">
        <v>19</v>
      </c>
      <c r="E5" s="17">
        <v>18</v>
      </c>
      <c r="F5" s="17">
        <v>16</v>
      </c>
      <c r="G5" s="17">
        <v>15</v>
      </c>
      <c r="H5" s="17">
        <v>14</v>
      </c>
      <c r="I5" s="17">
        <v>16</v>
      </c>
      <c r="J5" s="17">
        <v>15</v>
      </c>
      <c r="K5" s="17">
        <v>14</v>
      </c>
      <c r="L5" s="10">
        <f>SUM(B5:K5)</f>
        <v>168</v>
      </c>
    </row>
    <row r="6" spans="1:12" ht="15.75" thickBot="1" x14ac:dyDescent="0.3">
      <c r="A6" s="23" t="s">
        <v>56</v>
      </c>
      <c r="B6" s="21">
        <f>B5*2</f>
        <v>42</v>
      </c>
      <c r="C6" s="17">
        <f t="shared" ref="C6:K6" si="0">C5*2</f>
        <v>40</v>
      </c>
      <c r="D6" s="17">
        <f t="shared" si="0"/>
        <v>38</v>
      </c>
      <c r="E6" s="17">
        <f t="shared" si="0"/>
        <v>36</v>
      </c>
      <c r="F6" s="17">
        <f t="shared" si="0"/>
        <v>32</v>
      </c>
      <c r="G6" s="17">
        <f t="shared" si="0"/>
        <v>30</v>
      </c>
      <c r="H6" s="17">
        <f t="shared" si="0"/>
        <v>28</v>
      </c>
      <c r="I6" s="17">
        <f t="shared" si="0"/>
        <v>32</v>
      </c>
      <c r="J6" s="17">
        <f t="shared" si="0"/>
        <v>30</v>
      </c>
      <c r="K6" s="17">
        <f t="shared" si="0"/>
        <v>28</v>
      </c>
      <c r="L6" s="18">
        <f>SUM(B6:K6)</f>
        <v>336</v>
      </c>
    </row>
    <row r="7" spans="1:12" x14ac:dyDescent="0.25">
      <c r="A7" s="19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2" ht="15.75" thickBot="1" x14ac:dyDescent="0.3">
      <c r="A8" s="19"/>
      <c r="C8" s="25" t="s">
        <v>61</v>
      </c>
    </row>
    <row r="9" spans="1:12" ht="15.75" thickBot="1" x14ac:dyDescent="0.3">
      <c r="A9" s="23" t="s">
        <v>24</v>
      </c>
      <c r="B9" s="21" t="s">
        <v>36</v>
      </c>
      <c r="C9" s="17" t="s">
        <v>37</v>
      </c>
      <c r="D9" s="17" t="s">
        <v>38</v>
      </c>
      <c r="E9" s="17" t="s">
        <v>39</v>
      </c>
      <c r="F9" s="17" t="s">
        <v>40</v>
      </c>
      <c r="G9" s="17" t="s">
        <v>41</v>
      </c>
      <c r="H9" s="17" t="s">
        <v>42</v>
      </c>
      <c r="I9" s="20" t="s">
        <v>43</v>
      </c>
      <c r="J9" s="24" t="s">
        <v>59</v>
      </c>
      <c r="K9" s="16"/>
    </row>
    <row r="10" spans="1:12" ht="15.75" thickBot="1" x14ac:dyDescent="0.3">
      <c r="A10" s="23" t="s">
        <v>25</v>
      </c>
      <c r="B10" s="21">
        <v>7</v>
      </c>
      <c r="C10" s="17">
        <v>7</v>
      </c>
      <c r="D10" s="17">
        <v>7</v>
      </c>
      <c r="E10" s="17">
        <v>7</v>
      </c>
      <c r="F10" s="17">
        <v>7</v>
      </c>
      <c r="G10" s="17">
        <v>7</v>
      </c>
      <c r="H10" s="17">
        <v>7</v>
      </c>
      <c r="I10" s="17">
        <v>7</v>
      </c>
      <c r="J10" s="22">
        <f>SUM(B10:I10)</f>
        <v>56</v>
      </c>
      <c r="K10" s="16"/>
    </row>
    <row r="11" spans="1:12" ht="15.75" thickBot="1" x14ac:dyDescent="0.3">
      <c r="A11" s="23" t="s">
        <v>56</v>
      </c>
      <c r="B11" s="21">
        <f>B10*2</f>
        <v>14</v>
      </c>
      <c r="C11" s="17">
        <f t="shared" ref="C11:I11" si="1">C10*2</f>
        <v>14</v>
      </c>
      <c r="D11" s="17">
        <f t="shared" si="1"/>
        <v>14</v>
      </c>
      <c r="E11" s="17">
        <f t="shared" si="1"/>
        <v>14</v>
      </c>
      <c r="F11" s="17">
        <f t="shared" si="1"/>
        <v>14</v>
      </c>
      <c r="G11" s="17">
        <f t="shared" si="1"/>
        <v>14</v>
      </c>
      <c r="H11" s="17">
        <f t="shared" si="1"/>
        <v>14</v>
      </c>
      <c r="I11" s="17">
        <f t="shared" si="1"/>
        <v>14</v>
      </c>
      <c r="J11" s="18">
        <f>SUM(B11:I11)</f>
        <v>112</v>
      </c>
      <c r="K11" s="16"/>
    </row>
    <row r="12" spans="1:12" x14ac:dyDescent="0.25">
      <c r="A12" s="19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2" ht="15.75" thickBot="1" x14ac:dyDescent="0.3">
      <c r="A13" s="19"/>
      <c r="C13" s="25" t="s">
        <v>62</v>
      </c>
    </row>
    <row r="14" spans="1:12" ht="15.75" thickBot="1" x14ac:dyDescent="0.3">
      <c r="A14" s="23" t="s">
        <v>24</v>
      </c>
      <c r="B14" s="21" t="s">
        <v>45</v>
      </c>
      <c r="C14" s="17" t="s">
        <v>46</v>
      </c>
      <c r="D14" s="17" t="s">
        <v>47</v>
      </c>
      <c r="E14" s="17" t="s">
        <v>48</v>
      </c>
      <c r="F14" s="17" t="s">
        <v>49</v>
      </c>
      <c r="G14" s="20" t="s">
        <v>50</v>
      </c>
      <c r="H14" s="24" t="s">
        <v>59</v>
      </c>
      <c r="I14" s="16"/>
      <c r="J14" s="16"/>
      <c r="K14" s="16"/>
    </row>
    <row r="15" spans="1:12" ht="15.75" thickBot="1" x14ac:dyDescent="0.3">
      <c r="A15" s="23" t="s">
        <v>25</v>
      </c>
      <c r="B15" s="21">
        <v>15</v>
      </c>
      <c r="C15" s="17">
        <v>11</v>
      </c>
      <c r="D15" s="17">
        <v>9</v>
      </c>
      <c r="E15" s="17">
        <v>8</v>
      </c>
      <c r="F15" s="17">
        <v>3</v>
      </c>
      <c r="G15" s="17">
        <v>6</v>
      </c>
      <c r="H15" s="9">
        <f>SUM(B15:G15)</f>
        <v>52</v>
      </c>
      <c r="I15" s="16"/>
      <c r="J15" s="16"/>
      <c r="K15" s="16"/>
    </row>
    <row r="16" spans="1:12" ht="15.75" thickBot="1" x14ac:dyDescent="0.3">
      <c r="A16" s="23" t="s">
        <v>56</v>
      </c>
      <c r="B16" s="21">
        <f>B15*2</f>
        <v>30</v>
      </c>
      <c r="C16" s="17">
        <f t="shared" ref="C16:G16" si="2">C15*2</f>
        <v>22</v>
      </c>
      <c r="D16" s="17">
        <f t="shared" si="2"/>
        <v>18</v>
      </c>
      <c r="E16" s="17">
        <f t="shared" si="2"/>
        <v>16</v>
      </c>
      <c r="F16" s="17">
        <f t="shared" si="2"/>
        <v>6</v>
      </c>
      <c r="G16" s="17">
        <f t="shared" si="2"/>
        <v>12</v>
      </c>
      <c r="H16" s="2">
        <f>SUM(B16:G16)</f>
        <v>104</v>
      </c>
      <c r="I16" s="16"/>
      <c r="J16" s="16"/>
      <c r="K16" s="16"/>
    </row>
    <row r="17" spans="1:11" x14ac:dyDescent="0.25">
      <c r="A17" s="19"/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8" spans="1:11" ht="15.75" thickBot="1" x14ac:dyDescent="0.3">
      <c r="A18" s="19"/>
      <c r="C18" s="25" t="s">
        <v>63</v>
      </c>
    </row>
    <row r="19" spans="1:11" ht="15.75" thickBot="1" x14ac:dyDescent="0.3">
      <c r="A19" s="23" t="s">
        <v>24</v>
      </c>
      <c r="B19" s="21" t="s">
        <v>51</v>
      </c>
      <c r="C19" s="17" t="s">
        <v>52</v>
      </c>
      <c r="D19" s="17" t="s">
        <v>53</v>
      </c>
      <c r="E19" s="17" t="s">
        <v>54</v>
      </c>
      <c r="F19" s="20" t="s">
        <v>55</v>
      </c>
      <c r="G19" s="24" t="s">
        <v>59</v>
      </c>
      <c r="H19" s="16"/>
      <c r="I19" s="16"/>
      <c r="J19" s="16"/>
      <c r="K19" s="16"/>
    </row>
    <row r="20" spans="1:11" ht="15.75" thickBot="1" x14ac:dyDescent="0.3">
      <c r="A20" s="23" t="s">
        <v>25</v>
      </c>
      <c r="B20" s="21">
        <v>20</v>
      </c>
      <c r="C20" s="17">
        <v>19</v>
      </c>
      <c r="D20" s="17">
        <v>14</v>
      </c>
      <c r="E20" s="17">
        <v>15</v>
      </c>
      <c r="F20" s="17">
        <v>13</v>
      </c>
      <c r="G20" s="22">
        <f>SUM(B20:F20)</f>
        <v>81</v>
      </c>
      <c r="H20" s="16"/>
      <c r="I20" s="16"/>
      <c r="J20" s="16"/>
      <c r="K20" s="16"/>
    </row>
    <row r="21" spans="1:11" ht="15.75" thickBot="1" x14ac:dyDescent="0.3">
      <c r="A21" s="23" t="s">
        <v>56</v>
      </c>
      <c r="B21" s="21">
        <f>B20*2</f>
        <v>40</v>
      </c>
      <c r="C21" s="17">
        <f t="shared" ref="C21:F21" si="3">C20*2</f>
        <v>38</v>
      </c>
      <c r="D21" s="17">
        <f t="shared" si="3"/>
        <v>28</v>
      </c>
      <c r="E21" s="17">
        <f t="shared" si="3"/>
        <v>30</v>
      </c>
      <c r="F21" s="17">
        <f t="shared" si="3"/>
        <v>26</v>
      </c>
      <c r="G21" s="18">
        <f>SUM(B21:F21)</f>
        <v>162</v>
      </c>
    </row>
    <row r="23" spans="1:11" ht="15.75" thickBot="1" x14ac:dyDescent="0.3"/>
    <row r="24" spans="1:11" ht="15.75" thickBot="1" x14ac:dyDescent="0.3">
      <c r="A24" s="28" t="s">
        <v>44</v>
      </c>
      <c r="B24" s="29"/>
      <c r="C24" s="26">
        <f>L6+J11+H16+G21</f>
        <v>714</v>
      </c>
    </row>
    <row r="25" spans="1:11" ht="15.75" thickBot="1" x14ac:dyDescent="0.3">
      <c r="A25" s="30" t="s">
        <v>57</v>
      </c>
      <c r="B25" s="29"/>
      <c r="C25" s="26">
        <f>C24*1.15</f>
        <v>821.09999999999991</v>
      </c>
    </row>
    <row r="26" spans="1:11" ht="15.75" thickBot="1" x14ac:dyDescent="0.3">
      <c r="A26" s="30" t="s">
        <v>58</v>
      </c>
      <c r="B26" s="29"/>
      <c r="C26" s="27">
        <f>C25/305</f>
        <v>2.6921311475409833</v>
      </c>
    </row>
  </sheetData>
  <mergeCells count="3">
    <mergeCell ref="A24:B24"/>
    <mergeCell ref="A25:B25"/>
    <mergeCell ref="A26:B26"/>
  </mergeCells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Projekt sieci komputerowej</vt:lpstr>
      <vt:lpstr>Długość przewodów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2019-12-20T20:09:23Z</cp:lastPrinted>
  <dcterms:created xsi:type="dcterms:W3CDTF">2019-12-18T21:47:24Z</dcterms:created>
  <dcterms:modified xsi:type="dcterms:W3CDTF">2019-12-20T20:09:30Z</dcterms:modified>
</cp:coreProperties>
</file>