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nd0009/WorkGit/projects/inprogress/wanderIM/survey/"/>
    </mc:Choice>
  </mc:AlternateContent>
  <bookViews>
    <workbookView xWindow="3520" yWindow="2960" windowWidth="278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8" i="1" l="1"/>
  <c r="AI38" i="1"/>
  <c r="AJ38" i="1"/>
  <c r="AK38" i="1"/>
  <c r="AL38" i="1"/>
  <c r="AM38" i="1"/>
  <c r="AH39" i="1"/>
  <c r="AI39" i="1"/>
  <c r="AJ39" i="1"/>
  <c r="AK39" i="1"/>
  <c r="AL39" i="1"/>
  <c r="AM39" i="1"/>
  <c r="AH40" i="1"/>
  <c r="AI40" i="1"/>
  <c r="AJ40" i="1"/>
  <c r="AK40" i="1"/>
  <c r="AL40" i="1"/>
  <c r="AM40" i="1"/>
  <c r="AH41" i="1"/>
  <c r="AI41" i="1"/>
  <c r="AJ41" i="1"/>
  <c r="AK41" i="1"/>
  <c r="AL41" i="1"/>
  <c r="AM41" i="1"/>
  <c r="AH42" i="1"/>
  <c r="AI42" i="1"/>
  <c r="AJ42" i="1"/>
  <c r="AK42" i="1"/>
  <c r="AL42" i="1"/>
  <c r="AM42" i="1"/>
  <c r="AH43" i="1"/>
  <c r="AI43" i="1"/>
  <c r="AJ43" i="1"/>
  <c r="AK43" i="1"/>
  <c r="AL43" i="1"/>
  <c r="AM43" i="1"/>
  <c r="AH44" i="1"/>
  <c r="AI44" i="1"/>
  <c r="AJ44" i="1"/>
  <c r="AK44" i="1"/>
  <c r="AL44" i="1"/>
  <c r="AM44" i="1"/>
  <c r="AH45" i="1"/>
  <c r="AI45" i="1"/>
  <c r="AJ45" i="1"/>
  <c r="AK45" i="1"/>
  <c r="AL45" i="1"/>
  <c r="AM45" i="1"/>
  <c r="AG25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39" i="1"/>
  <c r="B40" i="1"/>
  <c r="B41" i="1"/>
  <c r="B42" i="1"/>
  <c r="B43" i="1"/>
  <c r="B44" i="1"/>
  <c r="B45" i="1"/>
  <c r="B38" i="1"/>
  <c r="U25" i="1"/>
  <c r="V25" i="1"/>
  <c r="W25" i="1"/>
  <c r="X25" i="1"/>
  <c r="Y25" i="1"/>
  <c r="Z25" i="1"/>
  <c r="AA25" i="1"/>
  <c r="AB25" i="1"/>
  <c r="AC25" i="1"/>
  <c r="AD25" i="1"/>
  <c r="AE25" i="1"/>
  <c r="AF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B26" i="1"/>
  <c r="B27" i="1"/>
  <c r="B28" i="1"/>
  <c r="B29" i="1"/>
  <c r="B30" i="1"/>
  <c r="B31" i="1"/>
  <c r="B32" i="1"/>
  <c r="B25" i="1"/>
  <c r="C33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</calcChain>
</file>

<file path=xl/sharedStrings.xml><?xml version="1.0" encoding="utf-8"?>
<sst xmlns="http://schemas.openxmlformats.org/spreadsheetml/2006/main" count="236" uniqueCount="101">
  <si>
    <t>Corr GO</t>
  </si>
  <si>
    <t>Corr NOGO</t>
  </si>
  <si>
    <t>RT GO</t>
  </si>
  <si>
    <t>% ON</t>
  </si>
  <si>
    <t>% MW</t>
  </si>
  <si>
    <t>% MB</t>
  </si>
  <si>
    <t>'Participant_No'</t>
  </si>
  <si>
    <t>'D1___Gender'</t>
  </si>
  <si>
    <t>'D2___Age'</t>
  </si>
  <si>
    <t>'D3___mindfulness'</t>
  </si>
  <si>
    <t>'DASS_Depression'</t>
  </si>
  <si>
    <t>'DASS_Anxiety'</t>
  </si>
  <si>
    <t>'DASS_Stress'</t>
  </si>
  <si>
    <t>'DASS_Depression_CAT'</t>
  </si>
  <si>
    <t>'DASS_Anxiety_CAT'</t>
  </si>
  <si>
    <t>'DASS_Stress_CAT'</t>
  </si>
  <si>
    <t>'ESS'</t>
  </si>
  <si>
    <t>'ESS_CAT'</t>
  </si>
  <si>
    <t>'MWQ_mean'</t>
  </si>
  <si>
    <t>'MiniIPIP_Neuroticism'</t>
  </si>
  <si>
    <t>'MiniIPIP_Extraversion'</t>
  </si>
  <si>
    <t>'MiniIPIP_Openness'</t>
  </si>
  <si>
    <t>'MiniIPIP_Agreeableness'</t>
  </si>
  <si>
    <t>'MiniIPIP_Conscientiousness'</t>
  </si>
  <si>
    <t>'PANAS_Positive_Affect'</t>
  </si>
  <si>
    <t>'PANAS_Negative_Affect'</t>
  </si>
  <si>
    <t>'ASRS_ptA_num'</t>
  </si>
  <si>
    <t>'ASRS_CAT'</t>
  </si>
  <si>
    <t>'BRS_mean'</t>
  </si>
  <si>
    <t>'WDQ_Autonomy'</t>
  </si>
  <si>
    <t>'WDQ_Task_Variety'</t>
  </si>
  <si>
    <t>'WDQ_Task_Significance'</t>
  </si>
  <si>
    <t>'WDQ_Job_Complexity'</t>
  </si>
  <si>
    <t>'WDQ_Information_Processing'</t>
  </si>
  <si>
    <t>'WDQ_Problem_Solving'</t>
  </si>
  <si>
    <t>'WDQ_Skill_Variety'</t>
  </si>
  <si>
    <t>'WDQ_Specialization'</t>
  </si>
  <si>
    <t>'WDQ_Social_Support'</t>
  </si>
  <si>
    <t>'EES_Emotional_Engagement'</t>
  </si>
  <si>
    <t>'EES_Behavioural_Engagement'</t>
  </si>
  <si>
    <t>'EES_Cognitive_Engagement'</t>
  </si>
  <si>
    <t>'EES_Employee_Engagement'</t>
  </si>
  <si>
    <t>Gender</t>
  </si>
  <si>
    <t>Age</t>
  </si>
  <si>
    <t>MindFulness</t>
  </si>
  <si>
    <t>Depression</t>
  </si>
  <si>
    <t>Anxiety</t>
  </si>
  <si>
    <t>Stress</t>
  </si>
  <si>
    <t>DASS</t>
  </si>
  <si>
    <t>Epworth</t>
  </si>
  <si>
    <t>MW</t>
  </si>
  <si>
    <t>Neurotic</t>
  </si>
  <si>
    <t>Extrav</t>
  </si>
  <si>
    <t>Openn</t>
  </si>
  <si>
    <t>Agree</t>
  </si>
  <si>
    <t>Conscient</t>
  </si>
  <si>
    <t>MiniIPIP</t>
  </si>
  <si>
    <t>PosAff</t>
  </si>
  <si>
    <t>NegAff</t>
  </si>
  <si>
    <t>PANAS</t>
  </si>
  <si>
    <t>ASRS</t>
  </si>
  <si>
    <t>BRS</t>
  </si>
  <si>
    <t>Autonomy</t>
  </si>
  <si>
    <t>TaskVar</t>
  </si>
  <si>
    <t>Signific</t>
  </si>
  <si>
    <t>Complex</t>
  </si>
  <si>
    <t>InfProces</t>
  </si>
  <si>
    <t>ProbSolving</t>
  </si>
  <si>
    <t>SkillVar</t>
  </si>
  <si>
    <t>Special</t>
  </si>
  <si>
    <t>SocialSupp</t>
  </si>
  <si>
    <t>Work Design</t>
  </si>
  <si>
    <t>EmotEng</t>
  </si>
  <si>
    <t>BehavEng</t>
  </si>
  <si>
    <t>CogEng</t>
  </si>
  <si>
    <t>EmployeeEng</t>
  </si>
  <si>
    <t>EES</t>
  </si>
  <si>
    <t>dprime</t>
  </si>
  <si>
    <t>crit</t>
  </si>
  <si>
    <t>Bonferroni</t>
  </si>
  <si>
    <t>FDR</t>
  </si>
  <si>
    <t>'AUT_Score'</t>
  </si>
  <si>
    <t>'values_ospan'</t>
  </si>
  <si>
    <t>'EOY2017Rating'</t>
  </si>
  <si>
    <t>'Org_Tenure'</t>
  </si>
  <si>
    <t>'Position_Tenure'</t>
  </si>
  <si>
    <t>'EmployeeLevel'</t>
  </si>
  <si>
    <t>'EOY2017Rating_num'</t>
  </si>
  <si>
    <t>Creativity</t>
  </si>
  <si>
    <t>AUT</t>
  </si>
  <si>
    <t>OSPAN</t>
  </si>
  <si>
    <t>WorkMem</t>
  </si>
  <si>
    <t>EOY</t>
  </si>
  <si>
    <t>Tenure</t>
  </si>
  <si>
    <t>Position</t>
  </si>
  <si>
    <t>Level</t>
  </si>
  <si>
    <t>EOY2</t>
  </si>
  <si>
    <t>Mood (PANAS)</t>
  </si>
  <si>
    <t>ADHD</t>
  </si>
  <si>
    <t>Resilience</t>
  </si>
  <si>
    <t>WDQ_Specialization'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</si>
</sst>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2" fontId="6" fillId="0" borderId="0" xfId="0" applyNumberFormat="1" applyFont="1"/>
    <xf numFmtId="0" fontId="0" fillId="0" borderId="0" xfId="0" applyAlignment="1">
      <alignment vertical="center"/>
    </xf>
    <xf numFmtId="0" fontId="0" fillId="0" borderId="0" xfId="0" quotePrefix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abSelected="1" topLeftCell="P1" zoomScale="82" workbookViewId="0">
      <selection activeCell="AB21" sqref="AB21"/>
    </sheetView>
  </sheetViews>
  <sheetFormatPr baseColWidth="10" defaultRowHeight="16" x14ac:dyDescent="0.2"/>
  <cols>
    <col min="2" max="2" width="10.83203125" hidden="1" customWidth="1"/>
    <col min="3" max="3" width="10.83203125" style="6"/>
    <col min="5" max="5" width="10.83203125" style="6"/>
    <col min="9" max="11" width="10.83203125" hidden="1" customWidth="1"/>
    <col min="13" max="13" width="10.83203125" hidden="1" customWidth="1"/>
    <col min="23" max="23" width="10.83203125" hidden="1" customWidth="1"/>
    <col min="34" max="37" width="10.83203125" hidden="1" customWidth="1"/>
    <col min="40" max="44" width="0" hidden="1" customWidth="1"/>
  </cols>
  <sheetData>
    <row r="1" spans="1:46" s="3" customFormat="1" x14ac:dyDescent="0.2">
      <c r="B1" s="3" t="s">
        <v>6</v>
      </c>
      <c r="C1" s="5" t="s">
        <v>42</v>
      </c>
      <c r="D1" s="3" t="s">
        <v>43</v>
      </c>
      <c r="E1" s="5" t="s">
        <v>44</v>
      </c>
      <c r="F1" s="4" t="s">
        <v>48</v>
      </c>
      <c r="G1" s="4"/>
      <c r="H1" s="4"/>
      <c r="I1" s="3" t="s">
        <v>13</v>
      </c>
      <c r="J1" s="3" t="s">
        <v>14</v>
      </c>
      <c r="K1" s="3" t="s">
        <v>15</v>
      </c>
      <c r="L1" s="3" t="s">
        <v>49</v>
      </c>
      <c r="M1" s="3" t="s">
        <v>17</v>
      </c>
      <c r="N1" s="3" t="s">
        <v>50</v>
      </c>
      <c r="O1" s="4" t="s">
        <v>56</v>
      </c>
      <c r="P1" s="4"/>
      <c r="Q1" s="4"/>
      <c r="R1" s="4"/>
      <c r="S1" s="4"/>
      <c r="T1" s="4" t="s">
        <v>97</v>
      </c>
      <c r="U1" s="4"/>
      <c r="V1" s="3" t="s">
        <v>98</v>
      </c>
      <c r="W1" s="3" t="s">
        <v>27</v>
      </c>
      <c r="X1" s="3" t="s">
        <v>99</v>
      </c>
      <c r="Y1" s="4" t="s">
        <v>71</v>
      </c>
      <c r="Z1" s="4"/>
      <c r="AA1" s="4"/>
      <c r="AB1" s="4"/>
      <c r="AC1" s="4"/>
      <c r="AD1" s="4"/>
      <c r="AE1" s="4"/>
      <c r="AF1" s="4"/>
      <c r="AG1" s="4"/>
      <c r="AH1" s="4" t="s">
        <v>76</v>
      </c>
      <c r="AI1" s="4"/>
      <c r="AJ1" s="4"/>
      <c r="AK1" s="4"/>
      <c r="AL1" s="3" t="s">
        <v>88</v>
      </c>
      <c r="AM1" s="3" t="s">
        <v>90</v>
      </c>
      <c r="AN1" s="3" t="s">
        <v>92</v>
      </c>
      <c r="AO1" s="3" t="s">
        <v>93</v>
      </c>
      <c r="AP1" s="3" t="s">
        <v>94</v>
      </c>
      <c r="AQ1" s="3" t="s">
        <v>95</v>
      </c>
      <c r="AR1" s="3" t="s">
        <v>96</v>
      </c>
    </row>
    <row r="2" spans="1:46" x14ac:dyDescent="0.2">
      <c r="F2" t="s">
        <v>45</v>
      </c>
      <c r="G2" t="s">
        <v>46</v>
      </c>
      <c r="H2" t="s">
        <v>47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57</v>
      </c>
      <c r="U2" t="s">
        <v>58</v>
      </c>
      <c r="V2" s="3" t="s">
        <v>60</v>
      </c>
      <c r="X2" s="3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72</v>
      </c>
      <c r="AI2" t="s">
        <v>73</v>
      </c>
      <c r="AJ2" t="s">
        <v>74</v>
      </c>
      <c r="AK2" s="3" t="s">
        <v>75</v>
      </c>
      <c r="AL2" s="3" t="s">
        <v>89</v>
      </c>
      <c r="AM2" s="3" t="s">
        <v>91</v>
      </c>
      <c r="AN2" s="3"/>
      <c r="AO2" s="3"/>
      <c r="AP2" s="3"/>
      <c r="AQ2" s="3"/>
      <c r="AR2" s="3"/>
    </row>
    <row r="3" spans="1:46" x14ac:dyDescent="0.2">
      <c r="A3" t="s">
        <v>0</v>
      </c>
      <c r="B3" s="11">
        <v>-7.9248861226334594E-2</v>
      </c>
      <c r="C3" s="7">
        <v>1.6326681448632701</v>
      </c>
      <c r="D3" s="11">
        <v>-0.195889368353935</v>
      </c>
      <c r="E3" s="7">
        <v>0.24492010747500301</v>
      </c>
      <c r="F3" s="11">
        <v>2.2864219935944401E-3</v>
      </c>
      <c r="G3" s="11">
        <v>-9.9232015397585707E-3</v>
      </c>
      <c r="H3" s="11">
        <v>-0.23642805796704</v>
      </c>
      <c r="I3" s="11">
        <v>0.19533259423503299</v>
      </c>
      <c r="J3" s="11">
        <v>4.2882404181184697</v>
      </c>
      <c r="K3" s="11">
        <v>2.80775261324042</v>
      </c>
      <c r="L3" s="11">
        <v>-0.20189298475155401</v>
      </c>
      <c r="M3" s="11">
        <v>2.6612195121951201</v>
      </c>
      <c r="N3" s="11">
        <v>-0.18770324271015101</v>
      </c>
      <c r="O3" s="11">
        <v>-7.7244369282867598E-2</v>
      </c>
      <c r="P3" s="11">
        <v>-0.19426467235098599</v>
      </c>
      <c r="Q3" s="9">
        <v>0.38802792927872898</v>
      </c>
      <c r="R3" s="11">
        <v>-0.27514025145132598</v>
      </c>
      <c r="S3" s="11">
        <v>-6.2872787786733497E-2</v>
      </c>
      <c r="T3" s="11">
        <v>3.3866550675090601E-3</v>
      </c>
      <c r="U3" s="11">
        <v>-0.16449522263651001</v>
      </c>
      <c r="V3" s="11">
        <v>-6.1905817130147499E-2</v>
      </c>
      <c r="W3" s="11">
        <v>4.5731707317073203E-3</v>
      </c>
      <c r="X3" s="9">
        <v>0.34788295408078801</v>
      </c>
      <c r="Y3" s="11">
        <v>2.8674264213008002E-2</v>
      </c>
      <c r="Z3" s="11">
        <v>-3.9144346281478802E-2</v>
      </c>
      <c r="AA3" s="11">
        <v>4.2650286366078302E-2</v>
      </c>
      <c r="AB3" s="11">
        <v>-0.26427976852323098</v>
      </c>
      <c r="AC3" s="11">
        <v>-4.2928247854386002E-2</v>
      </c>
      <c r="AD3" s="11">
        <v>9.7331083290115097E-2</v>
      </c>
      <c r="AE3" s="11">
        <v>-0.13364148032404299</v>
      </c>
      <c r="AF3" s="11">
        <v>-0.15025449235542199</v>
      </c>
      <c r="AG3" s="11">
        <v>0.127765039422018</v>
      </c>
      <c r="AH3" s="2">
        <v>-5.2621658132224303E-2</v>
      </c>
      <c r="AI3" s="2">
        <v>2.0736258443614701E-2</v>
      </c>
      <c r="AJ3" s="2">
        <v>0.25263991938642499</v>
      </c>
      <c r="AK3" s="2">
        <v>0.148163756434532</v>
      </c>
      <c r="AL3" s="2">
        <v>8.0000035266394598E-2</v>
      </c>
      <c r="AM3" s="2">
        <v>0.17039734963896699</v>
      </c>
      <c r="AN3" s="2">
        <v>0.51057692307692304</v>
      </c>
      <c r="AO3" s="2">
        <v>-0.38357506474847503</v>
      </c>
      <c r="AP3" s="2">
        <v>-0.114830242601681</v>
      </c>
      <c r="AQ3" s="2">
        <v>2.8649390243902402</v>
      </c>
      <c r="AR3" s="2">
        <v>0.51057692307692304</v>
      </c>
      <c r="AS3" s="2"/>
      <c r="AT3" s="2"/>
    </row>
    <row r="4" spans="1:46" x14ac:dyDescent="0.2">
      <c r="A4" t="s">
        <v>1</v>
      </c>
      <c r="B4" s="11">
        <v>7.7002562949967004E-2</v>
      </c>
      <c r="C4" s="7">
        <v>9.0556531727482795E-3</v>
      </c>
      <c r="D4" s="11">
        <v>0.261399065191742</v>
      </c>
      <c r="E4" s="7">
        <v>0.248090949285143</v>
      </c>
      <c r="F4" s="12">
        <v>-0.61072250118468396</v>
      </c>
      <c r="G4" s="12">
        <v>-0.59783356194941495</v>
      </c>
      <c r="H4" s="12">
        <v>-0.52761154451955306</v>
      </c>
      <c r="I4" s="11">
        <v>13.9948401968645</v>
      </c>
      <c r="J4" s="11">
        <v>11.1425957697772</v>
      </c>
      <c r="K4" s="11">
        <v>3.5693325603838799</v>
      </c>
      <c r="L4" s="11">
        <v>0.26886962365562</v>
      </c>
      <c r="M4" s="11">
        <v>10.5285607055733</v>
      </c>
      <c r="N4" s="11">
        <v>-0.17366537239121099</v>
      </c>
      <c r="O4" s="9">
        <v>-0.39579648498092901</v>
      </c>
      <c r="P4" s="11">
        <v>0.29114113670534097</v>
      </c>
      <c r="Q4" s="11">
        <v>-0.25858354114249499</v>
      </c>
      <c r="R4" s="11">
        <v>0.21743891898163301</v>
      </c>
      <c r="S4" s="11">
        <v>5.91743531247119E-2</v>
      </c>
      <c r="T4" s="11">
        <v>0.21018047935710399</v>
      </c>
      <c r="U4" s="12">
        <v>-0.59030294168613795</v>
      </c>
      <c r="V4" s="9">
        <v>-0.32965056362295603</v>
      </c>
      <c r="W4" s="11">
        <v>0.114350722462</v>
      </c>
      <c r="X4" s="12">
        <v>0.50515757531925298</v>
      </c>
      <c r="Y4" s="9">
        <v>0.41411786246464799</v>
      </c>
      <c r="Z4" s="11">
        <v>0.30330212682400998</v>
      </c>
      <c r="AA4" s="11">
        <v>0.191094984481328</v>
      </c>
      <c r="AB4" s="11">
        <v>-4.8348395805259603E-3</v>
      </c>
      <c r="AC4" s="11">
        <v>0.15102282739693701</v>
      </c>
      <c r="AD4" s="11">
        <v>0.21204228136748901</v>
      </c>
      <c r="AE4" s="11">
        <v>0.25916763704602402</v>
      </c>
      <c r="AF4" s="11">
        <v>0.276744652342506</v>
      </c>
      <c r="AG4" s="9">
        <v>0.40586873163800202</v>
      </c>
      <c r="AH4" s="2">
        <v>0.219309374875435</v>
      </c>
      <c r="AI4" s="2">
        <v>0.236396499238965</v>
      </c>
      <c r="AJ4" s="2">
        <v>-3.7100456621004599E-2</v>
      </c>
      <c r="AK4" s="2">
        <v>0.24554885343785701</v>
      </c>
      <c r="AL4" s="2">
        <v>0.19945541915332901</v>
      </c>
      <c r="AM4" s="2">
        <v>0.124518354138453</v>
      </c>
      <c r="AN4" s="2">
        <v>2.89779391067743</v>
      </c>
      <c r="AO4" s="2">
        <v>9.5385893741040798E-2</v>
      </c>
      <c r="AP4" s="2">
        <v>-0.25255532567731098</v>
      </c>
      <c r="AQ4" s="2">
        <v>2.7553187746293899</v>
      </c>
      <c r="AR4" s="2">
        <v>2.89779391067743</v>
      </c>
      <c r="AS4" s="2"/>
      <c r="AT4" s="2"/>
    </row>
    <row r="5" spans="1:46" x14ac:dyDescent="0.2">
      <c r="A5" t="s">
        <v>2</v>
      </c>
      <c r="B5" s="11">
        <v>1.6150241861290899E-2</v>
      </c>
      <c r="C5" s="10">
        <v>6.8115299334811503</v>
      </c>
      <c r="D5" s="11">
        <v>-9.3226732145321595E-2</v>
      </c>
      <c r="E5" s="7">
        <v>-0.23016588413313499</v>
      </c>
      <c r="F5" s="11">
        <v>-2.3816895766608701E-2</v>
      </c>
      <c r="G5" s="11">
        <v>-8.4919705484472405E-2</v>
      </c>
      <c r="H5" s="11">
        <v>-0.13610230078326799</v>
      </c>
      <c r="I5" s="11">
        <v>0.83640798226164104</v>
      </c>
      <c r="J5" s="11">
        <v>5.9170731707317099</v>
      </c>
      <c r="K5" s="11">
        <v>3.0609756097560998</v>
      </c>
      <c r="L5" s="11">
        <v>0.10425156930108299</v>
      </c>
      <c r="M5" s="11">
        <v>2.9936585365853698</v>
      </c>
      <c r="N5" s="11">
        <v>-0.15638792784594499</v>
      </c>
      <c r="O5" s="11">
        <v>0.20000436936566399</v>
      </c>
      <c r="P5" s="11">
        <v>0.269969369739465</v>
      </c>
      <c r="Q5" s="11">
        <v>-0.36232320527390399</v>
      </c>
      <c r="R5" s="11">
        <v>0.10274468131119401</v>
      </c>
      <c r="S5" s="9">
        <v>0.37210813073779703</v>
      </c>
      <c r="T5" s="11">
        <v>-0.24271027983814999</v>
      </c>
      <c r="U5" s="11">
        <v>4.5535009726369598E-2</v>
      </c>
      <c r="V5" s="11">
        <v>-7.7286144367451196E-2</v>
      </c>
      <c r="W5" s="11">
        <v>5.6021341463414601E-2</v>
      </c>
      <c r="X5" s="11">
        <v>-0.176585538580639</v>
      </c>
      <c r="Y5" s="11">
        <v>-0.27278280297374802</v>
      </c>
      <c r="Z5" s="11">
        <v>-0.136625169788268</v>
      </c>
      <c r="AA5" s="11">
        <v>-4.6424647991395E-2</v>
      </c>
      <c r="AB5" s="9">
        <v>-0.31793197404121798</v>
      </c>
      <c r="AC5" s="11">
        <v>-0.26915631508701299</v>
      </c>
      <c r="AD5" s="9">
        <v>-0.31248400424721201</v>
      </c>
      <c r="AE5" s="11">
        <v>-5.1109347999279998E-2</v>
      </c>
      <c r="AF5" s="11">
        <v>7.3778808425803297E-2</v>
      </c>
      <c r="AG5" s="11">
        <v>-0.209313128858792</v>
      </c>
      <c r="AH5" s="2">
        <v>-9.7015202447409896E-2</v>
      </c>
      <c r="AI5" s="2">
        <v>-0.19062138495873299</v>
      </c>
      <c r="AJ5" s="2">
        <v>-0.22353306120410299</v>
      </c>
      <c r="AK5" s="2">
        <v>-0.280493218288275</v>
      </c>
      <c r="AL5" s="2">
        <v>3.5305179882822002E-2</v>
      </c>
      <c r="AM5" s="9">
        <v>-0.38724960585721002</v>
      </c>
      <c r="AN5" s="2">
        <v>6.9798076923076904</v>
      </c>
      <c r="AO5" s="2">
        <v>0.177598449871293</v>
      </c>
      <c r="AP5" s="2">
        <v>0.17784452449219099</v>
      </c>
      <c r="AQ5" s="2">
        <v>2.8731707317073201</v>
      </c>
      <c r="AR5" s="2">
        <v>6.9798076923076904</v>
      </c>
      <c r="AS5" s="2"/>
      <c r="AT5" s="2"/>
    </row>
    <row r="6" spans="1:46" x14ac:dyDescent="0.2">
      <c r="A6" t="s">
        <v>77</v>
      </c>
      <c r="B6" s="11">
        <v>6.4600967445163804E-2</v>
      </c>
      <c r="C6" s="7">
        <v>0.21359940872135999</v>
      </c>
      <c r="D6" s="11">
        <v>0.18173551225899701</v>
      </c>
      <c r="E6" s="7">
        <v>0.27718267584922002</v>
      </c>
      <c r="F6" s="12">
        <v>-0.55369519278211998</v>
      </c>
      <c r="G6" s="12">
        <v>-0.55608094782416295</v>
      </c>
      <c r="H6" s="12">
        <v>-0.51525794538533398</v>
      </c>
      <c r="I6" s="11">
        <v>11.6771507760532</v>
      </c>
      <c r="J6" s="11">
        <v>10.024041811846701</v>
      </c>
      <c r="K6" s="11">
        <v>2.7101916376306598</v>
      </c>
      <c r="L6" s="11">
        <v>0.232677415541547</v>
      </c>
      <c r="M6" s="11">
        <v>9.5095121951219497</v>
      </c>
      <c r="N6" s="11">
        <v>-0.137523280337387</v>
      </c>
      <c r="O6" s="9">
        <v>-0.39585378488237299</v>
      </c>
      <c r="P6" s="11">
        <v>0.23485447269643001</v>
      </c>
      <c r="Q6" s="11">
        <v>-0.175018929621093</v>
      </c>
      <c r="R6" s="11">
        <v>0.16604617972202401</v>
      </c>
      <c r="S6" s="11">
        <v>1.76651639400792E-2</v>
      </c>
      <c r="T6" s="11">
        <v>0.203011156546793</v>
      </c>
      <c r="U6" s="12">
        <v>-0.58189947846156498</v>
      </c>
      <c r="V6" s="11">
        <v>-0.28857338978991098</v>
      </c>
      <c r="W6" s="11">
        <v>5.6021341463414601E-2</v>
      </c>
      <c r="X6" s="12">
        <v>0.54637643113774104</v>
      </c>
      <c r="Y6" s="9">
        <v>0.40502398200873901</v>
      </c>
      <c r="Z6" s="11">
        <v>0.309734390479662</v>
      </c>
      <c r="AA6" s="11">
        <v>0.17399807092709799</v>
      </c>
      <c r="AB6" s="11">
        <v>-2.4077138165315901E-2</v>
      </c>
      <c r="AC6" s="11">
        <v>0.112639163617924</v>
      </c>
      <c r="AD6" s="11">
        <v>0.26713872372803499</v>
      </c>
      <c r="AE6" s="11">
        <v>0.21333420442662401</v>
      </c>
      <c r="AF6" s="11">
        <v>0.21690584409256999</v>
      </c>
      <c r="AG6" s="9">
        <v>0.42511954821137898</v>
      </c>
      <c r="AH6" s="2">
        <v>0.166475791181946</v>
      </c>
      <c r="AI6" s="2">
        <v>0.22562571113877999</v>
      </c>
      <c r="AJ6" s="2">
        <v>-2.5682521925577802E-2</v>
      </c>
      <c r="AK6" s="2">
        <v>0.232613327532077</v>
      </c>
      <c r="AL6" s="2">
        <v>0.182159704714561</v>
      </c>
      <c r="AM6" s="2">
        <v>0.158172374223368</v>
      </c>
      <c r="AN6" s="2">
        <v>2.36575984990619</v>
      </c>
      <c r="AO6" s="2">
        <v>1.50347894070936E-2</v>
      </c>
      <c r="AP6" s="2">
        <v>-0.264963667226359</v>
      </c>
      <c r="AQ6" s="2">
        <v>2.5987804878048801</v>
      </c>
      <c r="AR6" s="2">
        <v>2.36575984990619</v>
      </c>
      <c r="AS6" s="2"/>
      <c r="AT6" s="2"/>
    </row>
    <row r="7" spans="1:46" x14ac:dyDescent="0.2">
      <c r="A7" t="s">
        <v>78</v>
      </c>
      <c r="B7" s="11">
        <v>0.117558737269397</v>
      </c>
      <c r="C7" s="7">
        <v>2.6607538802660698E-2</v>
      </c>
      <c r="D7" s="12">
        <v>0.472927511652178</v>
      </c>
      <c r="E7" s="7">
        <v>2.9901892639518399E-2</v>
      </c>
      <c r="F7" s="12">
        <v>-0.58818205785216904</v>
      </c>
      <c r="G7" s="12">
        <v>-0.56409584137550595</v>
      </c>
      <c r="H7" s="9">
        <v>-0.34262192547665499</v>
      </c>
      <c r="I7" s="11">
        <v>14.6480155210643</v>
      </c>
      <c r="J7" s="11">
        <v>8.3630662020905895</v>
      </c>
      <c r="K7" s="11">
        <v>3.5459930313588899</v>
      </c>
      <c r="L7" s="9">
        <v>0.40699661565911899</v>
      </c>
      <c r="M7" s="11">
        <v>10.5371951219512</v>
      </c>
      <c r="N7" s="11">
        <v>-5.6216649575502597E-2</v>
      </c>
      <c r="O7" s="9">
        <v>-0.34996043100526603</v>
      </c>
      <c r="P7" s="9">
        <v>0.32585114137784399</v>
      </c>
      <c r="Q7" s="12">
        <v>-0.47912849523700901</v>
      </c>
      <c r="R7" s="9">
        <v>0.34844684991493102</v>
      </c>
      <c r="S7" s="11">
        <v>7.3889771749363495E-2</v>
      </c>
      <c r="T7" s="11">
        <v>0.187959356246753</v>
      </c>
      <c r="U7" s="12">
        <v>-0.49879808571094097</v>
      </c>
      <c r="V7" s="11">
        <v>-0.26185007121509601</v>
      </c>
      <c r="W7" s="11">
        <v>4.1158536585365897E-2</v>
      </c>
      <c r="X7" s="11">
        <v>0.25231901555479502</v>
      </c>
      <c r="Y7" s="9">
        <v>0.36088070683871298</v>
      </c>
      <c r="Z7" s="11">
        <v>0.27838090923478798</v>
      </c>
      <c r="AA7" s="11">
        <v>0.125308805960513</v>
      </c>
      <c r="AB7" s="11">
        <v>0.167971215861968</v>
      </c>
      <c r="AC7" s="11">
        <v>0.27238543107606</v>
      </c>
      <c r="AD7" s="11">
        <v>7.3425203183771104E-2</v>
      </c>
      <c r="AE7" s="9">
        <v>0.38956680808340099</v>
      </c>
      <c r="AF7" s="12">
        <v>0.45230454878273102</v>
      </c>
      <c r="AG7" s="11">
        <v>0.26660686850992099</v>
      </c>
      <c r="AH7" s="2">
        <v>0.28300884500930801</v>
      </c>
      <c r="AI7" s="2">
        <v>0.155426817875534</v>
      </c>
      <c r="AJ7" s="2">
        <v>-0.115285987310372</v>
      </c>
      <c r="AK7" s="2">
        <v>0.15249933709355801</v>
      </c>
      <c r="AL7" s="2">
        <v>0.17464796431396001</v>
      </c>
      <c r="AM7" s="2">
        <v>9.3097889703409001E-2</v>
      </c>
      <c r="AN7" s="2">
        <v>3.8694887429643501</v>
      </c>
      <c r="AO7" s="2">
        <v>0.35068646292045802</v>
      </c>
      <c r="AP7" s="2">
        <v>-0.16645640125896599</v>
      </c>
      <c r="AQ7" s="2">
        <v>2.9210365853658602</v>
      </c>
      <c r="AR7" s="2">
        <v>3.8694887429643501</v>
      </c>
      <c r="AS7" s="2"/>
      <c r="AT7" s="2"/>
    </row>
    <row r="8" spans="1:46" x14ac:dyDescent="0.2">
      <c r="A8" t="s">
        <v>3</v>
      </c>
      <c r="B8" s="11">
        <v>-9.9397703083901195E-2</v>
      </c>
      <c r="C8" s="7">
        <v>0.15615715983363099</v>
      </c>
      <c r="D8" s="11">
        <v>-4.6632884820619301E-2</v>
      </c>
      <c r="E8" s="7">
        <v>-0.20292348463512</v>
      </c>
      <c r="F8" s="11">
        <v>-0.109443912895622</v>
      </c>
      <c r="G8" s="9">
        <v>-0.33381492205005098</v>
      </c>
      <c r="H8" s="12">
        <v>-0.46111016582529302</v>
      </c>
      <c r="I8" s="11">
        <v>3.24091744652406</v>
      </c>
      <c r="J8" s="11">
        <v>3.3883053221288502</v>
      </c>
      <c r="K8" s="11">
        <v>9.4098389355742302</v>
      </c>
      <c r="L8" s="11">
        <v>4.941352971205E-2</v>
      </c>
      <c r="M8" s="11">
        <v>8.7780943627450991</v>
      </c>
      <c r="N8" s="11">
        <v>-0.167455380747385</v>
      </c>
      <c r="O8" s="11">
        <v>0.13252670803998101</v>
      </c>
      <c r="P8" s="11">
        <v>3.9364400066682202E-2</v>
      </c>
      <c r="Q8" s="11">
        <v>-0.30134886288747997</v>
      </c>
      <c r="R8" s="11">
        <v>9.7884964077798203E-2</v>
      </c>
      <c r="S8" s="11">
        <v>0.145856349600026</v>
      </c>
      <c r="T8" s="11">
        <v>-0.309317260784509</v>
      </c>
      <c r="U8" s="11">
        <v>-0.27568571201341902</v>
      </c>
      <c r="V8" s="11">
        <v>-0.234064179021261</v>
      </c>
      <c r="W8" s="11">
        <v>1.97868795955882</v>
      </c>
      <c r="X8" s="11">
        <v>8.1219939641645394E-2</v>
      </c>
      <c r="Y8" s="11">
        <v>-3.7065222616021902E-2</v>
      </c>
      <c r="Z8" s="9">
        <v>-0.33668447705947102</v>
      </c>
      <c r="AA8" s="9">
        <v>-0.335794606720484</v>
      </c>
      <c r="AB8" s="12">
        <v>-0.49041851078066501</v>
      </c>
      <c r="AC8" s="9">
        <v>-0.424620965545766</v>
      </c>
      <c r="AD8" s="12">
        <v>-0.53491967232683102</v>
      </c>
      <c r="AE8" s="11">
        <v>-0.25380034847379801</v>
      </c>
      <c r="AF8" s="11">
        <v>-0.19580900684868299</v>
      </c>
      <c r="AG8" s="11">
        <v>-0.21958930301410801</v>
      </c>
      <c r="AH8" s="9">
        <v>8.8908528055018796E-2</v>
      </c>
      <c r="AI8" s="2">
        <v>-0.23428307020630901</v>
      </c>
      <c r="AJ8" s="2">
        <v>-0.23552266317036299</v>
      </c>
      <c r="AK8" s="2">
        <v>-0.22269520594683301</v>
      </c>
      <c r="AL8" s="2">
        <v>4.0662696716141401E-2</v>
      </c>
      <c r="AM8" s="2">
        <v>-9.4457013574660603E-2</v>
      </c>
      <c r="AN8" s="2">
        <v>1.9518052413272999</v>
      </c>
      <c r="AO8" s="2">
        <v>-0.107102517223162</v>
      </c>
      <c r="AP8" s="2">
        <v>-4.8232604975320802E-2</v>
      </c>
      <c r="AQ8" s="2">
        <v>4.1575520833333401</v>
      </c>
      <c r="AR8" s="2">
        <v>1.9518052413272999</v>
      </c>
      <c r="AS8" s="2"/>
      <c r="AT8" s="2"/>
    </row>
    <row r="9" spans="1:46" x14ac:dyDescent="0.2">
      <c r="A9" t="s">
        <v>4</v>
      </c>
      <c r="B9" s="11">
        <v>0.125347110985225</v>
      </c>
      <c r="C9" s="7">
        <v>0.135297191266286</v>
      </c>
      <c r="D9" s="11">
        <v>1.8535278175691599E-2</v>
      </c>
      <c r="E9" s="7">
        <v>0.23254797140177</v>
      </c>
      <c r="F9" s="11">
        <v>0.17061971809656501</v>
      </c>
      <c r="G9" s="11">
        <v>0.28745308181763501</v>
      </c>
      <c r="H9" s="9">
        <v>0.33588609698365801</v>
      </c>
      <c r="I9" s="11">
        <v>2.2219473544452302</v>
      </c>
      <c r="J9" s="11">
        <v>2.62131348346368</v>
      </c>
      <c r="K9" s="11">
        <v>7.9566838513413503</v>
      </c>
      <c r="L9" s="11">
        <v>-0.142432647825638</v>
      </c>
      <c r="M9" s="11">
        <v>6.0179355507396597</v>
      </c>
      <c r="N9" s="11">
        <v>0.24313595295864199</v>
      </c>
      <c r="O9" s="11">
        <v>4.0695042235896497E-2</v>
      </c>
      <c r="P9" s="11">
        <v>-3.5192564855326999E-2</v>
      </c>
      <c r="Q9" s="9">
        <v>0.376952504739552</v>
      </c>
      <c r="R9" s="11">
        <v>-7.5782715468805897E-2</v>
      </c>
      <c r="S9" s="11">
        <v>-0.15638741882400001</v>
      </c>
      <c r="T9" s="11">
        <v>0.15264227634169</v>
      </c>
      <c r="U9" s="11">
        <v>0.28142030383720401</v>
      </c>
      <c r="V9" s="11">
        <v>0.171002898100234</v>
      </c>
      <c r="W9" s="11">
        <v>0.60748021294638699</v>
      </c>
      <c r="X9" s="11">
        <v>-0.11195868596526901</v>
      </c>
      <c r="Y9" s="11">
        <v>6.4659794643744703E-2</v>
      </c>
      <c r="Z9" s="11">
        <v>0.22786312411062301</v>
      </c>
      <c r="AA9" s="11">
        <v>0.14733654794758899</v>
      </c>
      <c r="AB9" s="11">
        <v>0.282534595038752</v>
      </c>
      <c r="AC9" s="11">
        <v>0.27860375830666301</v>
      </c>
      <c r="AD9" s="9">
        <v>0.45217397467896597</v>
      </c>
      <c r="AE9" s="11">
        <v>0.166283063544861</v>
      </c>
      <c r="AF9" s="11">
        <v>-4.7782358936710803E-2</v>
      </c>
      <c r="AG9" s="11">
        <v>0.17245279072022099</v>
      </c>
      <c r="AH9" s="9">
        <v>-0.16425504686776701</v>
      </c>
      <c r="AI9" s="2">
        <v>0.249671472163042</v>
      </c>
      <c r="AJ9" s="2">
        <v>0.121832814595024</v>
      </c>
      <c r="AK9" s="2">
        <v>0.13488919604302901</v>
      </c>
      <c r="AL9" s="2">
        <v>-1.7503425407846801E-2</v>
      </c>
      <c r="AM9" s="2">
        <v>8.3879178615905103E-2</v>
      </c>
      <c r="AN9" s="2">
        <v>3.6976526429850201</v>
      </c>
      <c r="AO9" s="2">
        <v>4.6899285850486E-2</v>
      </c>
      <c r="AP9" s="2">
        <v>-3.2623049292124798E-2</v>
      </c>
      <c r="AQ9" s="2">
        <v>3.5537783849995299</v>
      </c>
      <c r="AR9" s="2">
        <v>3.6976526429850201</v>
      </c>
      <c r="AS9" s="2"/>
      <c r="AT9" s="2"/>
    </row>
    <row r="10" spans="1:46" x14ac:dyDescent="0.2">
      <c r="A10" t="s">
        <v>5</v>
      </c>
      <c r="B10" s="11">
        <v>6.2678681180268994E-2</v>
      </c>
      <c r="C10" s="7">
        <v>4.3048258201245103E-2</v>
      </c>
      <c r="D10" s="11">
        <v>0.13125548410599999</v>
      </c>
      <c r="E10" s="7">
        <v>0.22109872440113801</v>
      </c>
      <c r="F10" s="11">
        <v>-0.145606414229179</v>
      </c>
      <c r="G10" s="11">
        <v>0.16350309827981399</v>
      </c>
      <c r="H10" s="11">
        <v>0.23278160494122299</v>
      </c>
      <c r="I10" s="11">
        <v>4.7715722548456903</v>
      </c>
      <c r="J10" s="11">
        <v>4.3428640810379502</v>
      </c>
      <c r="K10" s="11">
        <v>2.3870464164296101</v>
      </c>
      <c r="L10" s="11">
        <v>-4.4778018486765998E-2</v>
      </c>
      <c r="M10" s="11">
        <v>5.6871685284118501</v>
      </c>
      <c r="N10" s="11">
        <v>-0.24407903976523601</v>
      </c>
      <c r="O10" s="11">
        <v>-0.20697822279076</v>
      </c>
      <c r="P10" s="11">
        <v>5.5134796859743401E-2</v>
      </c>
      <c r="Q10" s="11">
        <v>3.3176346868410603E-2</v>
      </c>
      <c r="R10" s="11">
        <v>9.9753400106866993E-2</v>
      </c>
      <c r="S10" s="11">
        <v>1.3819941107672099E-2</v>
      </c>
      <c r="T10" s="9">
        <v>0.36950574623958599</v>
      </c>
      <c r="U10" s="11">
        <v>8.3596388417618503E-2</v>
      </c>
      <c r="V10" s="11">
        <v>-5.4483652605471902E-2</v>
      </c>
      <c r="W10" s="11">
        <v>1.2891877124817901</v>
      </c>
      <c r="X10" s="11">
        <v>-8.8883405794546302E-2</v>
      </c>
      <c r="Y10" s="11">
        <v>0.20520683720726501</v>
      </c>
      <c r="Z10" s="11">
        <v>0.22033403138086299</v>
      </c>
      <c r="AA10" s="12">
        <v>0.49381635315081102</v>
      </c>
      <c r="AB10" s="9">
        <v>0.37502725529396902</v>
      </c>
      <c r="AC10" s="9">
        <v>0.37381491052080801</v>
      </c>
      <c r="AD10" s="11">
        <v>0.175108370195797</v>
      </c>
      <c r="AE10" s="11">
        <v>0.21525315972016301</v>
      </c>
      <c r="AF10" s="9">
        <v>0.42516532889500802</v>
      </c>
      <c r="AG10" s="11">
        <v>0.23553419231195599</v>
      </c>
      <c r="AH10" s="9">
        <v>0.32166758966890702</v>
      </c>
      <c r="AI10" s="2">
        <v>8.0337335312182401E-2</v>
      </c>
      <c r="AJ10" s="2">
        <v>0.2007465463102</v>
      </c>
      <c r="AK10" s="2">
        <v>0.301726589411628</v>
      </c>
      <c r="AL10" s="2">
        <v>0.274219230163677</v>
      </c>
      <c r="AM10" s="2">
        <v>-7.5882784058406705E-2</v>
      </c>
      <c r="AN10" s="2">
        <v>8.8173870811073404E-2</v>
      </c>
      <c r="AO10" s="2">
        <v>0.21724566570774001</v>
      </c>
      <c r="AP10" s="2">
        <v>0.158372651190094</v>
      </c>
      <c r="AQ10" s="2">
        <v>6.6079650315687202</v>
      </c>
      <c r="AR10" s="2">
        <v>8.8173870811073404E-2</v>
      </c>
      <c r="AS10" s="2"/>
      <c r="AT10" s="2"/>
    </row>
    <row r="12" spans="1:46" x14ac:dyDescent="0.2">
      <c r="B12" t="s">
        <v>6</v>
      </c>
      <c r="C12" s="6" t="s">
        <v>7</v>
      </c>
      <c r="D12" t="s">
        <v>8</v>
      </c>
      <c r="E12" s="6" t="s">
        <v>9</v>
      </c>
      <c r="F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23</v>
      </c>
      <c r="T12" t="s">
        <v>24</v>
      </c>
      <c r="U12" t="s">
        <v>25</v>
      </c>
      <c r="V12" t="s">
        <v>26</v>
      </c>
      <c r="W12" t="s">
        <v>27</v>
      </c>
      <c r="X12" t="s">
        <v>28</v>
      </c>
      <c r="Y12" t="s">
        <v>29</v>
      </c>
      <c r="Z12" t="s">
        <v>30</v>
      </c>
      <c r="AA12" t="s">
        <v>31</v>
      </c>
      <c r="AB12" t="s">
        <v>32</v>
      </c>
      <c r="AC12" t="s">
        <v>33</v>
      </c>
      <c r="AD12" t="s">
        <v>34</v>
      </c>
      <c r="AE12" t="s">
        <v>35</v>
      </c>
      <c r="AF12" s="14" t="s">
        <v>100</v>
      </c>
      <c r="AG12" t="s">
        <v>37</v>
      </c>
      <c r="AH12" t="s">
        <v>38</v>
      </c>
      <c r="AI12" t="s">
        <v>39</v>
      </c>
      <c r="AJ12" t="s">
        <v>40</v>
      </c>
      <c r="AK12" t="s">
        <v>41</v>
      </c>
      <c r="AL12" t="s">
        <v>81</v>
      </c>
      <c r="AM12" t="s">
        <v>82</v>
      </c>
      <c r="AN12" t="s">
        <v>83</v>
      </c>
      <c r="AO12" t="s">
        <v>84</v>
      </c>
      <c r="AP12" t="s">
        <v>85</v>
      </c>
      <c r="AQ12" t="s">
        <v>86</v>
      </c>
      <c r="AR12" t="s">
        <v>87</v>
      </c>
    </row>
    <row r="13" spans="1:46" x14ac:dyDescent="0.2">
      <c r="A13" t="s">
        <v>0</v>
      </c>
      <c r="B13">
        <v>0.62690616160839496</v>
      </c>
      <c r="C13" s="6">
        <v>0.201334403480292</v>
      </c>
      <c r="D13">
        <v>0.22573988984411</v>
      </c>
      <c r="E13" s="6">
        <v>0.12770943431745499</v>
      </c>
      <c r="F13">
        <v>0.98882833882005505</v>
      </c>
      <c r="G13">
        <v>0.95154146682019802</v>
      </c>
      <c r="H13">
        <v>0.14188657594471599</v>
      </c>
      <c r="I13">
        <v>0.97833923656492805</v>
      </c>
      <c r="J13">
        <v>0.23197449884770999</v>
      </c>
      <c r="K13">
        <v>0.24564292875879501</v>
      </c>
      <c r="L13">
        <v>0.21155321114518599</v>
      </c>
      <c r="M13">
        <v>0.61601755045202899</v>
      </c>
      <c r="N13">
        <v>0.24611399342561799</v>
      </c>
      <c r="O13">
        <v>0.63567553220481499</v>
      </c>
      <c r="P13">
        <v>0.22968856775180799</v>
      </c>
      <c r="Q13">
        <v>1.33579408505316E-2</v>
      </c>
      <c r="R13">
        <v>8.5741911023459794E-2</v>
      </c>
      <c r="S13">
        <v>0.69993004609797504</v>
      </c>
      <c r="T13">
        <v>0.98345312185754896</v>
      </c>
      <c r="U13">
        <v>0.31043969512296998</v>
      </c>
      <c r="V13">
        <v>0.704334581679948</v>
      </c>
      <c r="W13">
        <v>0.94608397662502197</v>
      </c>
      <c r="X13">
        <v>2.7831512374052899E-2</v>
      </c>
      <c r="Y13">
        <v>0.86057891024061095</v>
      </c>
      <c r="Z13">
        <v>0.81047604560853503</v>
      </c>
      <c r="AA13">
        <v>0.79385394811388299</v>
      </c>
      <c r="AB13">
        <v>9.9373933151510996E-2</v>
      </c>
      <c r="AC13">
        <v>0.79253983246193505</v>
      </c>
      <c r="AD13">
        <v>0.55018875065027195</v>
      </c>
      <c r="AE13">
        <v>0.41100962258540602</v>
      </c>
      <c r="AF13">
        <v>0.35474349406659</v>
      </c>
      <c r="AG13">
        <v>0.43206584766094502</v>
      </c>
      <c r="AH13">
        <v>0.74709002517381995</v>
      </c>
      <c r="AI13">
        <v>0.898938454064239</v>
      </c>
      <c r="AJ13">
        <v>0.115764370761373</v>
      </c>
      <c r="AK13">
        <v>0.361555382342237</v>
      </c>
      <c r="AL13">
        <v>0.62363278940154299</v>
      </c>
      <c r="AM13">
        <v>0.29315474393740898</v>
      </c>
      <c r="AN13">
        <v>0.77469299659322399</v>
      </c>
      <c r="AO13">
        <v>1.45543109559929E-2</v>
      </c>
      <c r="AP13">
        <v>0.48046176848799599</v>
      </c>
      <c r="AQ13">
        <v>0.41292106030261599</v>
      </c>
      <c r="AR13">
        <v>0.77469299659322399</v>
      </c>
    </row>
    <row r="14" spans="1:46" x14ac:dyDescent="0.2">
      <c r="A14" t="s">
        <v>1</v>
      </c>
      <c r="B14">
        <v>0.63673675424864196</v>
      </c>
      <c r="C14" s="6">
        <v>0.92418679138870896</v>
      </c>
      <c r="D14">
        <v>0.103254244551174</v>
      </c>
      <c r="E14" s="6">
        <v>0.122696466036069</v>
      </c>
      <c r="F14" s="1">
        <v>2.8507123778802498E-5</v>
      </c>
      <c r="G14" s="1">
        <v>4.6306476578934398E-5</v>
      </c>
      <c r="H14" s="1">
        <v>4.6780293972591402E-4</v>
      </c>
      <c r="I14">
        <v>2.9121845683465798E-3</v>
      </c>
      <c r="J14">
        <v>1.0979274173725399E-2</v>
      </c>
      <c r="K14">
        <v>0.167853067547903</v>
      </c>
      <c r="L14">
        <v>9.3423368746545499E-2</v>
      </c>
      <c r="M14">
        <v>3.2405839565927803E-2</v>
      </c>
      <c r="N14">
        <v>0.28385616711918499</v>
      </c>
      <c r="O14">
        <v>1.1470116154943999E-2</v>
      </c>
      <c r="P14">
        <v>6.8355000586348802E-2</v>
      </c>
      <c r="Q14" s="13">
        <v>0.107157446529056</v>
      </c>
      <c r="R14">
        <v>0.17772685710078101</v>
      </c>
      <c r="S14">
        <v>0.71682745584359597</v>
      </c>
      <c r="T14">
        <v>0.19300427643638601</v>
      </c>
      <c r="U14" s="1">
        <v>6.0897485949629999E-5</v>
      </c>
      <c r="V14" s="1">
        <v>3.7779242305906797E-2</v>
      </c>
      <c r="W14">
        <v>0.735244247634529</v>
      </c>
      <c r="X14">
        <v>8.8554341427533303E-4</v>
      </c>
      <c r="Y14">
        <v>7.8956006809190703E-3</v>
      </c>
      <c r="Z14">
        <v>5.7104482753342699E-2</v>
      </c>
      <c r="AA14">
        <v>0.23752733562738601</v>
      </c>
      <c r="AB14">
        <v>0.97637911588222204</v>
      </c>
      <c r="AC14">
        <v>0.35225983678119499</v>
      </c>
      <c r="AD14">
        <v>0.18900016792335</v>
      </c>
      <c r="AE14">
        <v>0.10633862314075</v>
      </c>
      <c r="AF14">
        <v>8.3857540693060895E-2</v>
      </c>
      <c r="AG14">
        <v>9.3646208337032702E-3</v>
      </c>
      <c r="AH14">
        <v>0.17393408476987199</v>
      </c>
      <c r="AI14">
        <v>0.14194133991185201</v>
      </c>
      <c r="AJ14">
        <v>0.82020487441866496</v>
      </c>
      <c r="AK14">
        <v>0.12670345759371701</v>
      </c>
      <c r="AL14">
        <v>0.21723670230379399</v>
      </c>
      <c r="AM14">
        <v>0.44395155551974602</v>
      </c>
      <c r="AN14">
        <v>0.23482917235197701</v>
      </c>
      <c r="AO14">
        <v>0.55822424950106697</v>
      </c>
      <c r="AP14">
        <v>0.115890525075828</v>
      </c>
      <c r="AQ14">
        <v>0.43090815496502999</v>
      </c>
      <c r="AR14">
        <v>0.23482917235197701</v>
      </c>
    </row>
    <row r="15" spans="1:46" x14ac:dyDescent="0.2">
      <c r="A15" t="s">
        <v>2</v>
      </c>
      <c r="B15">
        <v>0.92120934178236702</v>
      </c>
      <c r="C15" s="6">
        <v>9.0571131944669706E-3</v>
      </c>
      <c r="D15">
        <v>0.56720727061514797</v>
      </c>
      <c r="E15" s="6">
        <v>0.15306120590995601</v>
      </c>
      <c r="F15">
        <v>0.88401981474639302</v>
      </c>
      <c r="G15">
        <v>0.60237282626939803</v>
      </c>
      <c r="H15">
        <v>0.40236901755853699</v>
      </c>
      <c r="I15">
        <v>0.84074035213752696</v>
      </c>
      <c r="J15">
        <v>0.115715241934174</v>
      </c>
      <c r="K15">
        <v>0.216430065919751</v>
      </c>
      <c r="L15">
        <v>0.52205226727859</v>
      </c>
      <c r="M15">
        <v>0.55888718939936999</v>
      </c>
      <c r="N15">
        <v>0.335212897726681</v>
      </c>
      <c r="O15">
        <v>0.21594765346354799</v>
      </c>
      <c r="P15">
        <v>9.2039205899079393E-2</v>
      </c>
      <c r="Q15">
        <v>2.1587211550684601E-2</v>
      </c>
      <c r="R15">
        <v>0.52811775107710901</v>
      </c>
      <c r="S15">
        <v>1.80593483110967E-2</v>
      </c>
      <c r="T15">
        <v>0.131292425657315</v>
      </c>
      <c r="U15">
        <v>0.78024385177036804</v>
      </c>
      <c r="V15">
        <v>0.63549226540099801</v>
      </c>
      <c r="W15">
        <v>0.81289862855392903</v>
      </c>
      <c r="X15">
        <v>0.27571134823225302</v>
      </c>
      <c r="Y15">
        <v>8.8570117654336797E-2</v>
      </c>
      <c r="Z15">
        <v>0.400546649599058</v>
      </c>
      <c r="AA15">
        <v>0.77605935184471198</v>
      </c>
      <c r="AB15">
        <v>4.5583891079607398E-2</v>
      </c>
      <c r="AC15">
        <v>9.3060998127246594E-2</v>
      </c>
      <c r="AD15">
        <v>4.9631746074263003E-2</v>
      </c>
      <c r="AE15">
        <v>0.75412977754151</v>
      </c>
      <c r="AF15">
        <v>0.65095261276512195</v>
      </c>
      <c r="AG15">
        <v>0.194889936088562</v>
      </c>
      <c r="AH15">
        <v>0.55148991368957501</v>
      </c>
      <c r="AI15">
        <v>0.23871395308243101</v>
      </c>
      <c r="AJ15">
        <v>0.16558381932721999</v>
      </c>
      <c r="AK15">
        <v>7.9580294184329603E-2</v>
      </c>
      <c r="AL15">
        <v>0.82877233204544498</v>
      </c>
      <c r="AM15">
        <v>1.35608265564132E-2</v>
      </c>
      <c r="AN15">
        <v>3.0503805088391199E-2</v>
      </c>
      <c r="AO15">
        <v>0.27292229405021201</v>
      </c>
      <c r="AP15">
        <v>0.27224753371413501</v>
      </c>
      <c r="AQ15">
        <v>0.41159591921921201</v>
      </c>
      <c r="AR15">
        <v>3.0503805088391199E-2</v>
      </c>
    </row>
    <row r="16" spans="1:46" x14ac:dyDescent="0.2">
      <c r="A16" t="s">
        <v>77</v>
      </c>
      <c r="B16">
        <v>0.69208237858604005</v>
      </c>
      <c r="C16" s="6">
        <v>0.643960733918435</v>
      </c>
      <c r="D16">
        <v>0.26172374656639003</v>
      </c>
      <c r="E16" s="6">
        <v>8.3348715526733994E-2</v>
      </c>
      <c r="F16">
        <v>2.1036253536438099E-4</v>
      </c>
      <c r="G16">
        <v>1.94884811427802E-4</v>
      </c>
      <c r="H16">
        <v>6.6818753361281397E-4</v>
      </c>
      <c r="I16">
        <v>8.5750444813893004E-3</v>
      </c>
      <c r="J16">
        <v>1.8362872859494901E-2</v>
      </c>
      <c r="K16">
        <v>0.25792257943175401</v>
      </c>
      <c r="L16">
        <v>0.14850475829792301</v>
      </c>
      <c r="M16">
        <v>4.95521594835465E-2</v>
      </c>
      <c r="N16">
        <v>0.39742757893196601</v>
      </c>
      <c r="O16">
        <v>1.1457084039879601E-2</v>
      </c>
      <c r="P16">
        <v>0.14463624502835801</v>
      </c>
      <c r="Q16">
        <v>0.28006164201077099</v>
      </c>
      <c r="R16">
        <v>0.30583628767596799</v>
      </c>
      <c r="S16">
        <v>0.91384508796629704</v>
      </c>
      <c r="T16">
        <v>0.20898088458597699</v>
      </c>
      <c r="U16" s="1">
        <v>8.20158281761084E-5</v>
      </c>
      <c r="V16" s="1">
        <v>7.0940286583681803E-2</v>
      </c>
      <c r="W16">
        <v>0.81289862855392903</v>
      </c>
      <c r="X16">
        <v>2.64995444168617E-4</v>
      </c>
      <c r="Y16">
        <v>9.5274761348924496E-3</v>
      </c>
      <c r="Z16">
        <v>5.1781890366275098E-2</v>
      </c>
      <c r="AA16">
        <v>0.28292040746354002</v>
      </c>
      <c r="AB16">
        <v>0.88276126957838197</v>
      </c>
      <c r="AC16">
        <v>0.48893112079235101</v>
      </c>
      <c r="AD16">
        <v>9.5634311814621106E-2</v>
      </c>
      <c r="AE16">
        <v>0.18625645539718</v>
      </c>
      <c r="AF16">
        <v>0.17881852732074099</v>
      </c>
      <c r="AG16">
        <v>6.2475685626904396E-3</v>
      </c>
      <c r="AH16">
        <v>0.30456887939053801</v>
      </c>
      <c r="AI16">
        <v>0.16155561813416799</v>
      </c>
      <c r="AJ16">
        <v>0.87500394870889797</v>
      </c>
      <c r="AK16">
        <v>0.14861977702794499</v>
      </c>
      <c r="AL16">
        <v>0.260592997712568</v>
      </c>
      <c r="AM16">
        <v>0.32965808662247897</v>
      </c>
      <c r="AN16">
        <v>0.306395071951853</v>
      </c>
      <c r="AO16">
        <v>0.92663589946388003</v>
      </c>
      <c r="AP16">
        <v>9.8469340363822003E-2</v>
      </c>
      <c r="AQ16">
        <v>0.45770338323009802</v>
      </c>
      <c r="AR16">
        <v>0.306395071951853</v>
      </c>
    </row>
    <row r="17" spans="1:44" x14ac:dyDescent="0.2">
      <c r="A17" t="s">
        <v>78</v>
      </c>
      <c r="B17">
        <v>0.47002336947326401</v>
      </c>
      <c r="C17" s="6">
        <v>0.87042539038488398</v>
      </c>
      <c r="D17">
        <v>2.05784765816438E-3</v>
      </c>
      <c r="E17" s="6">
        <v>0.85467237935787799</v>
      </c>
      <c r="F17" s="1">
        <v>6.5700685846039003E-5</v>
      </c>
      <c r="G17" s="1">
        <v>1.50111210202212E-4</v>
      </c>
      <c r="H17">
        <v>3.0449198395892399E-2</v>
      </c>
      <c r="I17">
        <v>2.1435424073317998E-3</v>
      </c>
      <c r="J17">
        <v>3.9074933824237497E-2</v>
      </c>
      <c r="K17">
        <v>0.16982334730940801</v>
      </c>
      <c r="L17">
        <v>9.1509004585891996E-3</v>
      </c>
      <c r="M17">
        <v>3.2288475572671102E-2</v>
      </c>
      <c r="N17">
        <v>0.730437488049685</v>
      </c>
      <c r="O17">
        <v>2.6850482015358602E-2</v>
      </c>
      <c r="P17">
        <v>4.0180110988707697E-2</v>
      </c>
      <c r="Q17">
        <v>1.76069892061809E-3</v>
      </c>
      <c r="R17">
        <v>2.7562341300617001E-2</v>
      </c>
      <c r="S17">
        <v>0.65046122784956195</v>
      </c>
      <c r="T17">
        <v>0.24545841330868701</v>
      </c>
      <c r="U17">
        <v>1.0527236324777401E-3</v>
      </c>
      <c r="V17">
        <v>0.102639223045405</v>
      </c>
      <c r="W17">
        <v>0.83923221307186102</v>
      </c>
      <c r="X17">
        <v>0.116243483067658</v>
      </c>
      <c r="Y17">
        <v>2.21529915790151E-2</v>
      </c>
      <c r="Z17">
        <v>8.1969060255276505E-2</v>
      </c>
      <c r="AA17">
        <v>0.44104142763885401</v>
      </c>
      <c r="AB17">
        <v>0.30018332800134301</v>
      </c>
      <c r="AC17">
        <v>8.9053865826650702E-2</v>
      </c>
      <c r="AD17">
        <v>0.65251947272177802</v>
      </c>
      <c r="AE17">
        <v>1.29643704776442E-2</v>
      </c>
      <c r="AF17">
        <v>3.3873822139590401E-3</v>
      </c>
      <c r="AG17">
        <v>9.6321682413327697E-2</v>
      </c>
      <c r="AH17">
        <v>7.6806679065275898E-2</v>
      </c>
      <c r="AI17">
        <v>0.33822857254861599</v>
      </c>
      <c r="AJ17">
        <v>0.47870983700403302</v>
      </c>
      <c r="AK17">
        <v>0.34751674317051801</v>
      </c>
      <c r="AL17">
        <v>0.28109828883475302</v>
      </c>
      <c r="AM17">
        <v>0.56774540375396298</v>
      </c>
      <c r="AN17">
        <v>0.14446119250449099</v>
      </c>
      <c r="AO17">
        <v>2.65144642739558E-2</v>
      </c>
      <c r="AP17">
        <v>0.30462600989879002</v>
      </c>
      <c r="AQ17">
        <v>0.40396069491498998</v>
      </c>
      <c r="AR17">
        <v>0.14446119250449099</v>
      </c>
    </row>
    <row r="18" spans="1:44" x14ac:dyDescent="0.2">
      <c r="A18" t="s">
        <v>3</v>
      </c>
      <c r="B18">
        <v>0.54171201396941904</v>
      </c>
      <c r="C18" s="6">
        <v>0.69271945653990297</v>
      </c>
      <c r="D18">
        <v>0.77508078548803705</v>
      </c>
      <c r="E18" s="6">
        <v>0.209181782169025</v>
      </c>
      <c r="F18">
        <v>0.50141897479628095</v>
      </c>
      <c r="G18">
        <v>3.5283645328171902E-2</v>
      </c>
      <c r="H18">
        <v>2.7483053277705602E-3</v>
      </c>
      <c r="I18">
        <v>0.355950850195066</v>
      </c>
      <c r="J18">
        <v>0.33554007782411999</v>
      </c>
      <c r="K18">
        <v>9.0506430568682902E-3</v>
      </c>
      <c r="L18">
        <v>0.76204712017226905</v>
      </c>
      <c r="M18">
        <v>6.6891820270098296E-2</v>
      </c>
      <c r="N18">
        <v>0.30169150098931002</v>
      </c>
      <c r="O18">
        <v>0.41495842034588099</v>
      </c>
      <c r="P18">
        <v>0.80943024524625296</v>
      </c>
      <c r="Q18">
        <v>5.8804469991512599E-2</v>
      </c>
      <c r="R18">
        <v>0.54791073804837997</v>
      </c>
      <c r="S18">
        <v>0.36916387714413801</v>
      </c>
      <c r="T18">
        <v>5.2114514342988097E-2</v>
      </c>
      <c r="U18">
        <v>8.5097617750537896E-2</v>
      </c>
      <c r="V18">
        <v>0.14603188985420701</v>
      </c>
      <c r="W18">
        <v>0.159528695758585</v>
      </c>
      <c r="X18">
        <v>0.61833203506599999</v>
      </c>
      <c r="Y18">
        <v>0.820372824315731</v>
      </c>
      <c r="Z18">
        <v>3.3643855910492598E-2</v>
      </c>
      <c r="AA18">
        <v>3.4145535217240702E-2</v>
      </c>
      <c r="AB18">
        <v>1.3155094039781999E-3</v>
      </c>
      <c r="AC18">
        <v>6.3152475928849499E-3</v>
      </c>
      <c r="AD18">
        <v>3.7639736070069403E-4</v>
      </c>
      <c r="AE18">
        <v>0.1140442687945</v>
      </c>
      <c r="AF18">
        <v>0.22593410073241199</v>
      </c>
      <c r="AG18">
        <v>0.17337149861981399</v>
      </c>
      <c r="AH18">
        <v>0.58536944055218698</v>
      </c>
      <c r="AI18">
        <v>0.14564434520776701</v>
      </c>
      <c r="AJ18">
        <v>0.143463906620483</v>
      </c>
      <c r="AK18">
        <v>0.167216796289232</v>
      </c>
      <c r="AL18">
        <v>0.80326682615392497</v>
      </c>
      <c r="AM18">
        <v>0.56208063582833301</v>
      </c>
      <c r="AN18">
        <v>0.376852045558283</v>
      </c>
      <c r="AO18">
        <v>0.51067156498612998</v>
      </c>
      <c r="AP18">
        <v>0.76757476450529205</v>
      </c>
      <c r="AQ18">
        <v>0.24494623665759299</v>
      </c>
      <c r="AR18">
        <v>0.376852045558283</v>
      </c>
    </row>
    <row r="19" spans="1:44" x14ac:dyDescent="0.2">
      <c r="A19" t="s">
        <v>4</v>
      </c>
      <c r="B19">
        <v>0.44090067093081498</v>
      </c>
      <c r="C19" s="6">
        <v>0.71300173916333698</v>
      </c>
      <c r="D19">
        <v>0.90961850628033103</v>
      </c>
      <c r="E19" s="6">
        <v>0.14873713888206599</v>
      </c>
      <c r="F19">
        <v>0.29251588453091198</v>
      </c>
      <c r="G19">
        <v>7.2092080275699105E-2</v>
      </c>
      <c r="H19">
        <v>3.4093674719689701E-2</v>
      </c>
      <c r="I19">
        <v>0.52763837431170402</v>
      </c>
      <c r="J19">
        <v>0.45376526400957201</v>
      </c>
      <c r="K19">
        <v>1.8716647216225499E-2</v>
      </c>
      <c r="L19">
        <v>0.38062778177297002</v>
      </c>
      <c r="M19">
        <v>0.19781283367634001</v>
      </c>
      <c r="N19">
        <v>0.13059649194277301</v>
      </c>
      <c r="O19">
        <v>0.80311342007495901</v>
      </c>
      <c r="P19">
        <v>0.82931041895377999</v>
      </c>
      <c r="Q19">
        <v>1.6500571008701E-2</v>
      </c>
      <c r="R19">
        <v>0.64210120948494798</v>
      </c>
      <c r="S19">
        <v>0.33521449047136798</v>
      </c>
      <c r="T19">
        <v>0.34705964957964303</v>
      </c>
      <c r="U19">
        <v>7.8549180488196396E-2</v>
      </c>
      <c r="V19">
        <v>0.291417124502447</v>
      </c>
      <c r="W19">
        <v>0.43573813495590302</v>
      </c>
      <c r="X19">
        <v>0.49157704514155798</v>
      </c>
      <c r="Y19">
        <v>0.69181579633745505</v>
      </c>
      <c r="Z19">
        <v>0.1573278338852</v>
      </c>
      <c r="AA19">
        <v>0.36427211626125</v>
      </c>
      <c r="AB19">
        <v>7.7323695908510598E-2</v>
      </c>
      <c r="AC19">
        <v>8.1714442144963595E-2</v>
      </c>
      <c r="AD19">
        <v>3.3977612132812798E-3</v>
      </c>
      <c r="AE19">
        <v>0.30513703582801499</v>
      </c>
      <c r="AF19">
        <v>0.76968527393790698</v>
      </c>
      <c r="AG19">
        <v>0.28728372394734403</v>
      </c>
      <c r="AH19">
        <v>0.31115646734027602</v>
      </c>
      <c r="AI19">
        <v>0.120253521680055</v>
      </c>
      <c r="AJ19">
        <v>0.45391683456306298</v>
      </c>
      <c r="AK19">
        <v>0.40661541421416397</v>
      </c>
      <c r="AL19">
        <v>0.91463099455249297</v>
      </c>
      <c r="AM19">
        <v>0.60684319930300701</v>
      </c>
      <c r="AN19">
        <v>0.15742182053745901</v>
      </c>
      <c r="AO19">
        <v>0.77382938833210202</v>
      </c>
      <c r="AP19">
        <v>0.84160826563966096</v>
      </c>
      <c r="AQ19">
        <v>0.313853933817141</v>
      </c>
      <c r="AR19">
        <v>0.15742182053745901</v>
      </c>
    </row>
    <row r="20" spans="1:44" x14ac:dyDescent="0.2">
      <c r="A20" t="s">
        <v>5</v>
      </c>
      <c r="B20">
        <v>0.70081342711236205</v>
      </c>
      <c r="C20" s="6">
        <v>0.835634431291568</v>
      </c>
      <c r="D20">
        <v>0.419487563000918</v>
      </c>
      <c r="E20" s="6">
        <v>0.170360421306439</v>
      </c>
      <c r="F20">
        <v>0.36999371530888697</v>
      </c>
      <c r="G20">
        <v>0.313407326214244</v>
      </c>
      <c r="H20">
        <v>0.14831790889732599</v>
      </c>
      <c r="I20">
        <v>0.189308536553949</v>
      </c>
      <c r="J20">
        <v>0.226742045940515</v>
      </c>
      <c r="K20">
        <v>0.30315131514321703</v>
      </c>
      <c r="L20">
        <v>0.78380925684367997</v>
      </c>
      <c r="M20">
        <v>0.22376051448529399</v>
      </c>
      <c r="N20">
        <v>0.12906442685917999</v>
      </c>
      <c r="O20">
        <v>0.200030480824469</v>
      </c>
      <c r="P20">
        <v>0.73543636963571901</v>
      </c>
      <c r="Q20">
        <v>0.83895691227813096</v>
      </c>
      <c r="R20">
        <v>0.54025937554719305</v>
      </c>
      <c r="S20">
        <v>0.93254972832406902</v>
      </c>
      <c r="T20">
        <v>1.89466125930201E-2</v>
      </c>
      <c r="U20">
        <v>0.60806059335564699</v>
      </c>
      <c r="V20">
        <v>0.73845029878107404</v>
      </c>
      <c r="W20">
        <v>0.25619769886572102</v>
      </c>
      <c r="X20">
        <v>0.58547585783182099</v>
      </c>
      <c r="Y20">
        <v>0.203993247175077</v>
      </c>
      <c r="Z20">
        <v>0.17188113752408099</v>
      </c>
      <c r="AA20">
        <v>1.20266767866339E-3</v>
      </c>
      <c r="AB20">
        <v>1.7105909981992799E-2</v>
      </c>
      <c r="AC20">
        <v>1.7496607466534801E-2</v>
      </c>
      <c r="AD20">
        <v>0.27981207765504701</v>
      </c>
      <c r="AE20">
        <v>0.18223342698516501</v>
      </c>
      <c r="AF20">
        <v>6.2413856850172204E-3</v>
      </c>
      <c r="AG20">
        <v>0.14344374035641799</v>
      </c>
      <c r="AH20">
        <v>4.2965870765068997E-2</v>
      </c>
      <c r="AI20">
        <v>0.62216525851733895</v>
      </c>
      <c r="AJ20">
        <v>0.21421328801902201</v>
      </c>
      <c r="AK20">
        <v>5.8472615593865997E-2</v>
      </c>
      <c r="AL20">
        <v>8.6838393672781899E-2</v>
      </c>
      <c r="AM20">
        <v>0.64166046306647395</v>
      </c>
      <c r="AN20">
        <v>0.956870767908785</v>
      </c>
      <c r="AO20">
        <v>0.17812206375683801</v>
      </c>
      <c r="AP20">
        <v>0.32903823653615799</v>
      </c>
      <c r="AQ20">
        <v>8.5500504593296001E-2</v>
      </c>
      <c r="AR20">
        <v>0.956870767908785</v>
      </c>
    </row>
    <row r="23" spans="1:44" s="3" customFormat="1" hidden="1" x14ac:dyDescent="0.2">
      <c r="B23" s="3" t="s">
        <v>6</v>
      </c>
      <c r="C23" s="5" t="s">
        <v>42</v>
      </c>
      <c r="D23" s="3" t="s">
        <v>43</v>
      </c>
      <c r="E23" s="5" t="s">
        <v>44</v>
      </c>
      <c r="F23" s="4" t="s">
        <v>48</v>
      </c>
      <c r="G23" s="4"/>
      <c r="H23" s="4"/>
      <c r="I23" s="3" t="s">
        <v>13</v>
      </c>
      <c r="J23" s="3" t="s">
        <v>14</v>
      </c>
      <c r="K23" s="3" t="s">
        <v>15</v>
      </c>
      <c r="L23" s="3" t="s">
        <v>49</v>
      </c>
      <c r="M23" s="3" t="s">
        <v>17</v>
      </c>
      <c r="N23" s="3" t="s">
        <v>50</v>
      </c>
      <c r="O23" s="4" t="s">
        <v>56</v>
      </c>
      <c r="P23" s="4"/>
      <c r="Q23" s="4"/>
      <c r="R23" s="4"/>
      <c r="S23" s="4"/>
      <c r="T23" s="4" t="s">
        <v>59</v>
      </c>
      <c r="U23" s="4"/>
      <c r="V23" s="3" t="s">
        <v>60</v>
      </c>
      <c r="W23" s="3" t="s">
        <v>27</v>
      </c>
      <c r="X23" s="3" t="s">
        <v>61</v>
      </c>
      <c r="Y23" s="4" t="s">
        <v>71</v>
      </c>
      <c r="Z23" s="4"/>
      <c r="AA23" s="4"/>
      <c r="AB23" s="4"/>
      <c r="AC23" s="4"/>
      <c r="AD23" s="4"/>
      <c r="AE23" s="4"/>
      <c r="AF23" s="4"/>
      <c r="AG23" s="4"/>
      <c r="AH23" s="4" t="s">
        <v>76</v>
      </c>
      <c r="AI23" s="4"/>
      <c r="AJ23" s="4"/>
      <c r="AK23" s="4"/>
    </row>
    <row r="24" spans="1:44" hidden="1" x14ac:dyDescent="0.2">
      <c r="F24" t="s">
        <v>45</v>
      </c>
      <c r="G24" t="s">
        <v>46</v>
      </c>
      <c r="H24" t="s">
        <v>47</v>
      </c>
      <c r="O24" t="s">
        <v>51</v>
      </c>
      <c r="P24" t="s">
        <v>52</v>
      </c>
      <c r="Q24" t="s">
        <v>53</v>
      </c>
      <c r="R24" t="s">
        <v>54</v>
      </c>
      <c r="S24" t="s">
        <v>55</v>
      </c>
      <c r="T24" t="s">
        <v>57</v>
      </c>
      <c r="U24" t="s">
        <v>58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 t="s">
        <v>67</v>
      </c>
      <c r="AE24" t="s">
        <v>68</v>
      </c>
      <c r="AF24" t="s">
        <v>69</v>
      </c>
      <c r="AG24" t="s">
        <v>70</v>
      </c>
      <c r="AH24" t="s">
        <v>72</v>
      </c>
      <c r="AI24" t="s">
        <v>73</v>
      </c>
      <c r="AJ24" t="s">
        <v>74</v>
      </c>
      <c r="AK24" t="s">
        <v>75</v>
      </c>
    </row>
    <row r="25" spans="1:44" hidden="1" x14ac:dyDescent="0.2">
      <c r="A25" t="s">
        <v>0</v>
      </c>
      <c r="B25" s="8">
        <f>IF(B13&gt;0.05,0,IF(B13&gt;(0.05/$C$33),1,2))</f>
        <v>0</v>
      </c>
      <c r="C25" s="8">
        <f t="shared" ref="C25:T32" si="0">IF(C13&gt;0.05,0,IF(C13&gt;(0.05/$C$33),1,2))</f>
        <v>0</v>
      </c>
      <c r="D25" s="8">
        <f t="shared" si="0"/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8">
        <f t="shared" si="0"/>
        <v>0</v>
      </c>
      <c r="J25" s="8">
        <f t="shared" si="0"/>
        <v>0</v>
      </c>
      <c r="K25" s="8">
        <f t="shared" si="0"/>
        <v>0</v>
      </c>
      <c r="L25" s="8">
        <f t="shared" si="0"/>
        <v>0</v>
      </c>
      <c r="M25" s="8">
        <f t="shared" si="0"/>
        <v>0</v>
      </c>
      <c r="N25" s="8">
        <f t="shared" si="0"/>
        <v>0</v>
      </c>
      <c r="O25" s="8">
        <f t="shared" si="0"/>
        <v>0</v>
      </c>
      <c r="P25" s="8">
        <f t="shared" si="0"/>
        <v>0</v>
      </c>
      <c r="Q25" s="8">
        <f t="shared" si="0"/>
        <v>1</v>
      </c>
      <c r="R25" s="8">
        <f t="shared" si="0"/>
        <v>0</v>
      </c>
      <c r="S25" s="8">
        <f t="shared" si="0"/>
        <v>0</v>
      </c>
      <c r="T25" s="8">
        <f t="shared" si="0"/>
        <v>0</v>
      </c>
      <c r="U25" s="8">
        <f>IF(U13&gt;0.05,0,IF(U13&gt;(0.05/$C$33),1,2))</f>
        <v>0</v>
      </c>
      <c r="V25" s="8">
        <f t="shared" ref="V25:AG25" si="1">IF(V13&gt;0.05,0,IF(V13&gt;(0.05/$C$33),1,2))</f>
        <v>0</v>
      </c>
      <c r="W25" s="8">
        <f t="shared" si="1"/>
        <v>0</v>
      </c>
      <c r="X25" s="8">
        <f t="shared" si="1"/>
        <v>1</v>
      </c>
      <c r="Y25" s="8">
        <f t="shared" si="1"/>
        <v>0</v>
      </c>
      <c r="Z25" s="8">
        <f t="shared" si="1"/>
        <v>0</v>
      </c>
      <c r="AA25" s="8">
        <f t="shared" si="1"/>
        <v>0</v>
      </c>
      <c r="AB25" s="8">
        <f t="shared" si="1"/>
        <v>0</v>
      </c>
      <c r="AC25" s="8">
        <f t="shared" si="1"/>
        <v>0</v>
      </c>
      <c r="AD25" s="8">
        <f t="shared" si="1"/>
        <v>0</v>
      </c>
      <c r="AE25" s="8">
        <f t="shared" si="1"/>
        <v>0</v>
      </c>
      <c r="AF25" s="8">
        <f t="shared" si="1"/>
        <v>0</v>
      </c>
      <c r="AG25" s="8">
        <f>IF(AG13&gt;0.05,0,IF(AG13&gt;(0.05/$C$33),1,2))</f>
        <v>0</v>
      </c>
      <c r="AH25" s="8">
        <f t="shared" ref="D25:AK30" si="2">IF(AH13&gt;0.05,0,IF(AH13&gt;(0.05/$C$33),1,2))</f>
        <v>0</v>
      </c>
      <c r="AI25" s="8">
        <f t="shared" si="2"/>
        <v>0</v>
      </c>
      <c r="AJ25" s="8">
        <f t="shared" si="2"/>
        <v>0</v>
      </c>
      <c r="AK25" s="8">
        <f t="shared" si="2"/>
        <v>0</v>
      </c>
    </row>
    <row r="26" spans="1:44" hidden="1" x14ac:dyDescent="0.2">
      <c r="A26" t="s">
        <v>1</v>
      </c>
      <c r="B26" s="8">
        <f t="shared" ref="B26:Q32" si="3">IF(B14&gt;0.05,0,IF(B14&gt;(0.05/$C$33),1,2))</f>
        <v>0</v>
      </c>
      <c r="C26" s="8">
        <f t="shared" si="3"/>
        <v>0</v>
      </c>
      <c r="D26" s="8">
        <f t="shared" si="3"/>
        <v>0</v>
      </c>
      <c r="E26" s="8">
        <f t="shared" si="3"/>
        <v>0</v>
      </c>
      <c r="F26" s="8">
        <f t="shared" si="3"/>
        <v>2</v>
      </c>
      <c r="G26" s="8">
        <f t="shared" si="3"/>
        <v>2</v>
      </c>
      <c r="H26" s="8">
        <f t="shared" si="3"/>
        <v>1</v>
      </c>
      <c r="I26" s="8">
        <f t="shared" si="3"/>
        <v>1</v>
      </c>
      <c r="J26" s="8">
        <f t="shared" si="3"/>
        <v>1</v>
      </c>
      <c r="K26" s="8">
        <f t="shared" si="3"/>
        <v>0</v>
      </c>
      <c r="L26" s="8">
        <f t="shared" si="3"/>
        <v>0</v>
      </c>
      <c r="M26" s="8">
        <f t="shared" si="3"/>
        <v>1</v>
      </c>
      <c r="N26" s="8">
        <f t="shared" si="3"/>
        <v>0</v>
      </c>
      <c r="O26" s="8">
        <f t="shared" si="3"/>
        <v>1</v>
      </c>
      <c r="P26" s="8">
        <f t="shared" si="3"/>
        <v>0</v>
      </c>
      <c r="Q26" s="8">
        <f t="shared" si="3"/>
        <v>0</v>
      </c>
      <c r="R26" s="8">
        <f t="shared" si="0"/>
        <v>0</v>
      </c>
      <c r="S26" s="8">
        <f t="shared" si="0"/>
        <v>0</v>
      </c>
      <c r="T26" s="8">
        <f t="shared" si="0"/>
        <v>0</v>
      </c>
      <c r="U26" s="8">
        <f t="shared" ref="U26:AG26" si="4">IF(U14&gt;0.05,0,IF(U14&gt;(0.05/$C$33),1,2))</f>
        <v>2</v>
      </c>
      <c r="V26" s="8">
        <f t="shared" si="4"/>
        <v>1</v>
      </c>
      <c r="W26" s="8">
        <f t="shared" si="4"/>
        <v>0</v>
      </c>
      <c r="X26" s="8">
        <f t="shared" si="4"/>
        <v>1</v>
      </c>
      <c r="Y26" s="8">
        <f t="shared" si="4"/>
        <v>1</v>
      </c>
      <c r="Z26" s="8">
        <f t="shared" si="4"/>
        <v>0</v>
      </c>
      <c r="AA26" s="8">
        <f t="shared" si="4"/>
        <v>0</v>
      </c>
      <c r="AB26" s="8">
        <f t="shared" si="4"/>
        <v>0</v>
      </c>
      <c r="AC26" s="8">
        <f t="shared" si="4"/>
        <v>0</v>
      </c>
      <c r="AD26" s="8">
        <f t="shared" si="4"/>
        <v>0</v>
      </c>
      <c r="AE26" s="8">
        <f t="shared" si="4"/>
        <v>0</v>
      </c>
      <c r="AF26" s="8">
        <f t="shared" si="4"/>
        <v>0</v>
      </c>
      <c r="AG26" s="8">
        <f t="shared" si="4"/>
        <v>1</v>
      </c>
      <c r="AH26" s="8">
        <f t="shared" si="2"/>
        <v>0</v>
      </c>
      <c r="AI26" s="8">
        <f t="shared" si="2"/>
        <v>0</v>
      </c>
      <c r="AJ26" s="8">
        <f t="shared" si="2"/>
        <v>0</v>
      </c>
      <c r="AK26" s="8">
        <f t="shared" si="2"/>
        <v>0</v>
      </c>
    </row>
    <row r="27" spans="1:44" hidden="1" x14ac:dyDescent="0.2">
      <c r="A27" t="s">
        <v>2</v>
      </c>
      <c r="B27" s="8">
        <f t="shared" si="3"/>
        <v>0</v>
      </c>
      <c r="C27" s="8">
        <f t="shared" si="0"/>
        <v>1</v>
      </c>
      <c r="D27" s="8">
        <f t="shared" si="0"/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  <c r="H27" s="8">
        <f t="shared" si="0"/>
        <v>0</v>
      </c>
      <c r="I27" s="8">
        <f t="shared" si="0"/>
        <v>0</v>
      </c>
      <c r="J27" s="8">
        <f t="shared" si="0"/>
        <v>0</v>
      </c>
      <c r="K27" s="8">
        <f t="shared" si="0"/>
        <v>0</v>
      </c>
      <c r="L27" s="8">
        <f t="shared" si="0"/>
        <v>0</v>
      </c>
      <c r="M27" s="8">
        <f t="shared" si="0"/>
        <v>0</v>
      </c>
      <c r="N27" s="8">
        <f t="shared" si="0"/>
        <v>0</v>
      </c>
      <c r="O27" s="8">
        <f t="shared" si="0"/>
        <v>0</v>
      </c>
      <c r="P27" s="8">
        <f t="shared" si="0"/>
        <v>0</v>
      </c>
      <c r="Q27" s="8">
        <f t="shared" si="0"/>
        <v>1</v>
      </c>
      <c r="R27" s="8">
        <f t="shared" si="0"/>
        <v>0</v>
      </c>
      <c r="S27" s="8">
        <f t="shared" si="0"/>
        <v>1</v>
      </c>
      <c r="T27" s="8">
        <f t="shared" si="0"/>
        <v>0</v>
      </c>
      <c r="U27" s="8">
        <f t="shared" ref="U27:AG27" si="5">IF(U15&gt;0.05,0,IF(U15&gt;(0.05/$C$33),1,2))</f>
        <v>0</v>
      </c>
      <c r="V27" s="8">
        <f t="shared" si="5"/>
        <v>0</v>
      </c>
      <c r="W27" s="8">
        <f t="shared" si="5"/>
        <v>0</v>
      </c>
      <c r="X27" s="8">
        <f t="shared" si="5"/>
        <v>0</v>
      </c>
      <c r="Y27" s="8">
        <f t="shared" si="5"/>
        <v>0</v>
      </c>
      <c r="Z27" s="8">
        <f t="shared" si="5"/>
        <v>0</v>
      </c>
      <c r="AA27" s="8">
        <f t="shared" si="5"/>
        <v>0</v>
      </c>
      <c r="AB27" s="8">
        <f t="shared" si="5"/>
        <v>1</v>
      </c>
      <c r="AC27" s="8">
        <f t="shared" si="5"/>
        <v>0</v>
      </c>
      <c r="AD27" s="8">
        <f t="shared" si="5"/>
        <v>1</v>
      </c>
      <c r="AE27" s="8">
        <f t="shared" si="5"/>
        <v>0</v>
      </c>
      <c r="AF27" s="8">
        <f t="shared" si="5"/>
        <v>0</v>
      </c>
      <c r="AG27" s="8">
        <f t="shared" si="5"/>
        <v>0</v>
      </c>
      <c r="AH27" s="8">
        <f t="shared" si="2"/>
        <v>0</v>
      </c>
      <c r="AI27" s="8">
        <f t="shared" si="2"/>
        <v>0</v>
      </c>
      <c r="AJ27" s="8">
        <f t="shared" si="2"/>
        <v>0</v>
      </c>
      <c r="AK27" s="8">
        <f t="shared" si="2"/>
        <v>0</v>
      </c>
    </row>
    <row r="28" spans="1:44" hidden="1" x14ac:dyDescent="0.2">
      <c r="A28" t="s">
        <v>77</v>
      </c>
      <c r="B28" s="8">
        <f t="shared" si="3"/>
        <v>0</v>
      </c>
      <c r="C28" s="8">
        <f t="shared" si="0"/>
        <v>0</v>
      </c>
      <c r="D28" s="8">
        <f t="shared" si="0"/>
        <v>0</v>
      </c>
      <c r="E28" s="8">
        <f t="shared" si="0"/>
        <v>0</v>
      </c>
      <c r="F28" s="8">
        <f t="shared" si="0"/>
        <v>2</v>
      </c>
      <c r="G28" s="8">
        <f t="shared" si="0"/>
        <v>2</v>
      </c>
      <c r="H28" s="8">
        <f t="shared" si="0"/>
        <v>1</v>
      </c>
      <c r="I28" s="8">
        <f t="shared" si="0"/>
        <v>1</v>
      </c>
      <c r="J28" s="8">
        <f t="shared" si="0"/>
        <v>1</v>
      </c>
      <c r="K28" s="8">
        <f t="shared" si="0"/>
        <v>0</v>
      </c>
      <c r="L28" s="8">
        <f t="shared" si="0"/>
        <v>0</v>
      </c>
      <c r="M28" s="8">
        <f t="shared" si="0"/>
        <v>1</v>
      </c>
      <c r="N28" s="8">
        <f t="shared" si="0"/>
        <v>0</v>
      </c>
      <c r="O28" s="8">
        <f t="shared" si="0"/>
        <v>1</v>
      </c>
      <c r="P28" s="8">
        <f t="shared" si="0"/>
        <v>0</v>
      </c>
      <c r="Q28" s="8">
        <f t="shared" si="0"/>
        <v>0</v>
      </c>
      <c r="R28" s="8">
        <f t="shared" si="0"/>
        <v>0</v>
      </c>
      <c r="S28" s="8">
        <f t="shared" si="0"/>
        <v>0</v>
      </c>
      <c r="T28" s="8">
        <f t="shared" si="0"/>
        <v>0</v>
      </c>
      <c r="U28" s="8">
        <f t="shared" ref="U28:AG28" si="6">IF(U16&gt;0.05,0,IF(U16&gt;(0.05/$C$33),1,2))</f>
        <v>2</v>
      </c>
      <c r="V28" s="8">
        <f t="shared" si="6"/>
        <v>0</v>
      </c>
      <c r="W28" s="8">
        <f t="shared" si="6"/>
        <v>0</v>
      </c>
      <c r="X28" s="8">
        <f t="shared" si="6"/>
        <v>2</v>
      </c>
      <c r="Y28" s="8">
        <f t="shared" si="6"/>
        <v>1</v>
      </c>
      <c r="Z28" s="8">
        <f t="shared" si="6"/>
        <v>0</v>
      </c>
      <c r="AA28" s="8">
        <f t="shared" si="6"/>
        <v>0</v>
      </c>
      <c r="AB28" s="8">
        <f t="shared" si="6"/>
        <v>0</v>
      </c>
      <c r="AC28" s="8">
        <f t="shared" si="6"/>
        <v>0</v>
      </c>
      <c r="AD28" s="8">
        <f t="shared" si="6"/>
        <v>0</v>
      </c>
      <c r="AE28" s="8">
        <f t="shared" si="6"/>
        <v>0</v>
      </c>
      <c r="AF28" s="8">
        <f t="shared" si="6"/>
        <v>0</v>
      </c>
      <c r="AG28" s="8">
        <f t="shared" si="6"/>
        <v>1</v>
      </c>
      <c r="AH28" s="8">
        <f t="shared" si="2"/>
        <v>0</v>
      </c>
      <c r="AI28" s="8">
        <f t="shared" si="2"/>
        <v>0</v>
      </c>
      <c r="AJ28" s="8">
        <f t="shared" si="2"/>
        <v>0</v>
      </c>
      <c r="AK28" s="8">
        <f t="shared" si="2"/>
        <v>0</v>
      </c>
    </row>
    <row r="29" spans="1:44" hidden="1" x14ac:dyDescent="0.2">
      <c r="A29" t="s">
        <v>78</v>
      </c>
      <c r="B29" s="8">
        <f t="shared" si="3"/>
        <v>0</v>
      </c>
      <c r="C29" s="8">
        <f t="shared" si="0"/>
        <v>0</v>
      </c>
      <c r="D29" s="8">
        <f t="shared" si="0"/>
        <v>1</v>
      </c>
      <c r="E29" s="8">
        <f t="shared" si="0"/>
        <v>0</v>
      </c>
      <c r="F29" s="8">
        <f t="shared" si="0"/>
        <v>2</v>
      </c>
      <c r="G29" s="8">
        <f t="shared" si="0"/>
        <v>2</v>
      </c>
      <c r="H29" s="8">
        <f t="shared" si="0"/>
        <v>1</v>
      </c>
      <c r="I29" s="8">
        <f t="shared" si="0"/>
        <v>1</v>
      </c>
      <c r="J29" s="8">
        <f t="shared" si="0"/>
        <v>1</v>
      </c>
      <c r="K29" s="8">
        <f t="shared" si="0"/>
        <v>0</v>
      </c>
      <c r="L29" s="8">
        <f t="shared" si="0"/>
        <v>1</v>
      </c>
      <c r="M29" s="8">
        <f t="shared" si="0"/>
        <v>1</v>
      </c>
      <c r="N29" s="8">
        <f t="shared" si="0"/>
        <v>0</v>
      </c>
      <c r="O29" s="8">
        <f t="shared" si="0"/>
        <v>1</v>
      </c>
      <c r="P29" s="8">
        <f t="shared" si="0"/>
        <v>1</v>
      </c>
      <c r="Q29" s="8">
        <f t="shared" si="0"/>
        <v>1</v>
      </c>
      <c r="R29" s="8">
        <f t="shared" si="0"/>
        <v>1</v>
      </c>
      <c r="S29" s="8">
        <f t="shared" si="0"/>
        <v>0</v>
      </c>
      <c r="T29" s="8">
        <f t="shared" si="0"/>
        <v>0</v>
      </c>
      <c r="U29" s="8">
        <f t="shared" ref="U29:AG29" si="7">IF(U17&gt;0.05,0,IF(U17&gt;(0.05/$C$33),1,2))</f>
        <v>1</v>
      </c>
      <c r="V29" s="8">
        <f t="shared" si="7"/>
        <v>0</v>
      </c>
      <c r="W29" s="8">
        <f t="shared" si="7"/>
        <v>0</v>
      </c>
      <c r="X29" s="8">
        <f t="shared" si="7"/>
        <v>0</v>
      </c>
      <c r="Y29" s="8">
        <f t="shared" si="7"/>
        <v>1</v>
      </c>
      <c r="Z29" s="8">
        <f t="shared" si="7"/>
        <v>0</v>
      </c>
      <c r="AA29" s="8">
        <f t="shared" si="7"/>
        <v>0</v>
      </c>
      <c r="AB29" s="8">
        <f t="shared" si="7"/>
        <v>0</v>
      </c>
      <c r="AC29" s="8">
        <f t="shared" si="7"/>
        <v>0</v>
      </c>
      <c r="AD29" s="8">
        <f t="shared" si="7"/>
        <v>0</v>
      </c>
      <c r="AE29" s="8">
        <f t="shared" si="7"/>
        <v>1</v>
      </c>
      <c r="AF29" s="8">
        <f t="shared" si="7"/>
        <v>1</v>
      </c>
      <c r="AG29" s="8">
        <f t="shared" si="7"/>
        <v>0</v>
      </c>
      <c r="AH29" s="8">
        <f t="shared" si="2"/>
        <v>0</v>
      </c>
      <c r="AI29" s="8">
        <f t="shared" si="2"/>
        <v>0</v>
      </c>
      <c r="AJ29" s="8">
        <f t="shared" si="2"/>
        <v>0</v>
      </c>
      <c r="AK29" s="8">
        <f t="shared" si="2"/>
        <v>0</v>
      </c>
    </row>
    <row r="30" spans="1:44" hidden="1" x14ac:dyDescent="0.2">
      <c r="A30" t="s">
        <v>3</v>
      </c>
      <c r="B30" s="8">
        <f t="shared" si="3"/>
        <v>0</v>
      </c>
      <c r="C30" s="8">
        <f t="shared" si="0"/>
        <v>0</v>
      </c>
      <c r="D30" s="8">
        <f t="shared" si="0"/>
        <v>0</v>
      </c>
      <c r="E30" s="8">
        <f t="shared" si="0"/>
        <v>0</v>
      </c>
      <c r="F30" s="8">
        <f t="shared" si="0"/>
        <v>0</v>
      </c>
      <c r="G30" s="8">
        <f t="shared" si="0"/>
        <v>1</v>
      </c>
      <c r="H30" s="8">
        <f t="shared" si="0"/>
        <v>1</v>
      </c>
      <c r="I30" s="8">
        <f t="shared" si="0"/>
        <v>0</v>
      </c>
      <c r="J30" s="8">
        <f t="shared" si="0"/>
        <v>0</v>
      </c>
      <c r="K30" s="8">
        <f t="shared" si="0"/>
        <v>1</v>
      </c>
      <c r="L30" s="8">
        <f t="shared" si="0"/>
        <v>0</v>
      </c>
      <c r="M30" s="8">
        <f t="shared" si="0"/>
        <v>0</v>
      </c>
      <c r="N30" s="8">
        <f t="shared" si="0"/>
        <v>0</v>
      </c>
      <c r="O30" s="8">
        <f t="shared" si="0"/>
        <v>0</v>
      </c>
      <c r="P30" s="8">
        <f t="shared" si="0"/>
        <v>0</v>
      </c>
      <c r="Q30" s="8">
        <f t="shared" si="0"/>
        <v>0</v>
      </c>
      <c r="R30" s="8">
        <f t="shared" si="0"/>
        <v>0</v>
      </c>
      <c r="S30" s="8">
        <f t="shared" si="0"/>
        <v>0</v>
      </c>
      <c r="T30" s="8">
        <f t="shared" si="0"/>
        <v>0</v>
      </c>
      <c r="U30" s="8">
        <f t="shared" ref="U30:AG30" si="8">IF(U18&gt;0.05,0,IF(U18&gt;(0.05/$C$33),1,2))</f>
        <v>0</v>
      </c>
      <c r="V30" s="8">
        <f t="shared" si="8"/>
        <v>0</v>
      </c>
      <c r="W30" s="8">
        <f t="shared" si="8"/>
        <v>0</v>
      </c>
      <c r="X30" s="8">
        <f t="shared" si="8"/>
        <v>0</v>
      </c>
      <c r="Y30" s="8">
        <f t="shared" si="8"/>
        <v>0</v>
      </c>
      <c r="Z30" s="8">
        <f t="shared" si="8"/>
        <v>1</v>
      </c>
      <c r="AA30" s="8">
        <f t="shared" si="8"/>
        <v>1</v>
      </c>
      <c r="AB30" s="8">
        <f t="shared" si="8"/>
        <v>1</v>
      </c>
      <c r="AC30" s="8">
        <f t="shared" si="8"/>
        <v>1</v>
      </c>
      <c r="AD30" s="8">
        <f t="shared" si="8"/>
        <v>1</v>
      </c>
      <c r="AE30" s="8">
        <f t="shared" si="8"/>
        <v>0</v>
      </c>
      <c r="AF30" s="8">
        <f t="shared" si="8"/>
        <v>0</v>
      </c>
      <c r="AG30" s="8">
        <f t="shared" si="8"/>
        <v>0</v>
      </c>
      <c r="AH30" s="8">
        <f t="shared" si="2"/>
        <v>0</v>
      </c>
      <c r="AI30" s="8">
        <f t="shared" si="2"/>
        <v>0</v>
      </c>
      <c r="AJ30" s="8">
        <f t="shared" si="2"/>
        <v>0</v>
      </c>
      <c r="AK30" s="8">
        <f t="shared" si="2"/>
        <v>0</v>
      </c>
    </row>
    <row r="31" spans="1:44" hidden="1" x14ac:dyDescent="0.2">
      <c r="A31" t="s">
        <v>4</v>
      </c>
      <c r="B31" s="8">
        <f t="shared" si="3"/>
        <v>0</v>
      </c>
      <c r="C31" s="8">
        <f t="shared" si="0"/>
        <v>0</v>
      </c>
      <c r="D31" s="8">
        <f t="shared" si="0"/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  <c r="H31" s="8">
        <f t="shared" si="0"/>
        <v>1</v>
      </c>
      <c r="I31" s="8">
        <f t="shared" si="0"/>
        <v>0</v>
      </c>
      <c r="J31" s="8">
        <f t="shared" si="0"/>
        <v>0</v>
      </c>
      <c r="K31" s="8">
        <f t="shared" si="0"/>
        <v>1</v>
      </c>
      <c r="L31" s="8">
        <f t="shared" si="0"/>
        <v>0</v>
      </c>
      <c r="M31" s="8">
        <f t="shared" si="0"/>
        <v>0</v>
      </c>
      <c r="N31" s="8">
        <f t="shared" si="0"/>
        <v>0</v>
      </c>
      <c r="O31" s="8">
        <f t="shared" si="0"/>
        <v>0</v>
      </c>
      <c r="P31" s="8">
        <f t="shared" si="0"/>
        <v>0</v>
      </c>
      <c r="Q31" s="8">
        <f t="shared" si="0"/>
        <v>1</v>
      </c>
      <c r="R31" s="8">
        <f t="shared" si="0"/>
        <v>0</v>
      </c>
      <c r="S31" s="8">
        <f t="shared" si="0"/>
        <v>0</v>
      </c>
      <c r="T31" s="8">
        <f t="shared" si="0"/>
        <v>0</v>
      </c>
      <c r="U31" s="8">
        <f t="shared" ref="U31:AG31" si="9">IF(U19&gt;0.05,0,IF(U19&gt;(0.05/$C$33),1,2))</f>
        <v>0</v>
      </c>
      <c r="V31" s="8">
        <f t="shared" si="9"/>
        <v>0</v>
      </c>
      <c r="W31" s="8">
        <f t="shared" si="9"/>
        <v>0</v>
      </c>
      <c r="X31" s="8">
        <f t="shared" si="9"/>
        <v>0</v>
      </c>
      <c r="Y31" s="8">
        <f t="shared" si="9"/>
        <v>0</v>
      </c>
      <c r="Z31" s="8">
        <f t="shared" si="9"/>
        <v>0</v>
      </c>
      <c r="AA31" s="8">
        <f t="shared" si="9"/>
        <v>0</v>
      </c>
      <c r="AB31" s="8">
        <f t="shared" si="9"/>
        <v>0</v>
      </c>
      <c r="AC31" s="8">
        <f t="shared" si="9"/>
        <v>0</v>
      </c>
      <c r="AD31" s="8">
        <f t="shared" si="9"/>
        <v>1</v>
      </c>
      <c r="AE31" s="8">
        <f t="shared" si="9"/>
        <v>0</v>
      </c>
      <c r="AF31" s="8">
        <f t="shared" si="9"/>
        <v>0</v>
      </c>
      <c r="AG31" s="8">
        <f t="shared" si="9"/>
        <v>0</v>
      </c>
    </row>
    <row r="32" spans="1:44" hidden="1" x14ac:dyDescent="0.2">
      <c r="A32" t="s">
        <v>5</v>
      </c>
      <c r="B32" s="8">
        <f t="shared" si="3"/>
        <v>0</v>
      </c>
      <c r="C32" s="8">
        <f t="shared" si="0"/>
        <v>0</v>
      </c>
      <c r="D32" s="8">
        <f t="shared" si="0"/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  <c r="H32" s="8">
        <f t="shared" si="0"/>
        <v>0</v>
      </c>
      <c r="I32" s="8">
        <f t="shared" si="0"/>
        <v>0</v>
      </c>
      <c r="J32" s="8">
        <f t="shared" si="0"/>
        <v>0</v>
      </c>
      <c r="K32" s="8">
        <f t="shared" si="0"/>
        <v>0</v>
      </c>
      <c r="L32" s="8">
        <f t="shared" si="0"/>
        <v>0</v>
      </c>
      <c r="M32" s="8">
        <f t="shared" si="0"/>
        <v>0</v>
      </c>
      <c r="N32" s="8">
        <f t="shared" si="0"/>
        <v>0</v>
      </c>
      <c r="O32" s="8">
        <f t="shared" si="0"/>
        <v>0</v>
      </c>
      <c r="P32" s="8">
        <f t="shared" si="0"/>
        <v>0</v>
      </c>
      <c r="Q32" s="8">
        <f t="shared" si="0"/>
        <v>0</v>
      </c>
      <c r="R32" s="8">
        <f t="shared" si="0"/>
        <v>0</v>
      </c>
      <c r="S32" s="8">
        <f t="shared" si="0"/>
        <v>0</v>
      </c>
      <c r="T32" s="8">
        <f t="shared" si="0"/>
        <v>1</v>
      </c>
      <c r="U32" s="8">
        <f t="shared" ref="U32:AG32" si="10">IF(U20&gt;0.05,0,IF(U20&gt;(0.05/$C$33),1,2))</f>
        <v>0</v>
      </c>
      <c r="V32" s="8">
        <f t="shared" si="10"/>
        <v>0</v>
      </c>
      <c r="W32" s="8">
        <f t="shared" si="10"/>
        <v>0</v>
      </c>
      <c r="X32" s="8">
        <f t="shared" si="10"/>
        <v>0</v>
      </c>
      <c r="Y32" s="8">
        <f t="shared" si="10"/>
        <v>0</v>
      </c>
      <c r="Z32" s="8">
        <f t="shared" si="10"/>
        <v>0</v>
      </c>
      <c r="AA32" s="8">
        <f t="shared" si="10"/>
        <v>1</v>
      </c>
      <c r="AB32" s="8">
        <f t="shared" si="10"/>
        <v>1</v>
      </c>
      <c r="AC32" s="8">
        <f t="shared" si="10"/>
        <v>1</v>
      </c>
      <c r="AD32" s="8">
        <f t="shared" si="10"/>
        <v>0</v>
      </c>
      <c r="AE32" s="8">
        <f t="shared" si="10"/>
        <v>0</v>
      </c>
      <c r="AF32" s="8">
        <f t="shared" si="10"/>
        <v>1</v>
      </c>
      <c r="AG32" s="8">
        <f t="shared" si="10"/>
        <v>0</v>
      </c>
    </row>
    <row r="33" spans="1:44" x14ac:dyDescent="0.2">
      <c r="A33" t="s">
        <v>79</v>
      </c>
      <c r="C33" s="6">
        <f>26*7</f>
        <v>182</v>
      </c>
    </row>
    <row r="34" spans="1:44" x14ac:dyDescent="0.2">
      <c r="A34" t="s">
        <v>80</v>
      </c>
      <c r="C34" s="6">
        <v>2.8999999999999998E-3</v>
      </c>
    </row>
    <row r="36" spans="1:44" s="3" customFormat="1" x14ac:dyDescent="0.2">
      <c r="B36" s="3" t="s">
        <v>6</v>
      </c>
      <c r="C36" s="5" t="s">
        <v>7</v>
      </c>
      <c r="D36" s="3" t="s">
        <v>8</v>
      </c>
      <c r="E36" s="5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  <c r="S36" s="3" t="s">
        <v>23</v>
      </c>
      <c r="T36" s="3" t="s">
        <v>24</v>
      </c>
      <c r="U36" s="3" t="s">
        <v>25</v>
      </c>
      <c r="V36" s="3" t="s">
        <v>26</v>
      </c>
      <c r="W36" s="3" t="s">
        <v>27</v>
      </c>
      <c r="X36" s="3" t="s">
        <v>28</v>
      </c>
      <c r="Y36" s="3" t="s">
        <v>29</v>
      </c>
      <c r="Z36" s="3" t="s">
        <v>30</v>
      </c>
      <c r="AA36" s="3" t="s">
        <v>31</v>
      </c>
      <c r="AB36" s="3" t="s">
        <v>32</v>
      </c>
      <c r="AC36" s="3" t="s">
        <v>33</v>
      </c>
      <c r="AD36" s="3" t="s">
        <v>34</v>
      </c>
      <c r="AE36" s="3" t="s">
        <v>35</v>
      </c>
      <c r="AF36" s="3" t="s">
        <v>36</v>
      </c>
      <c r="AG36" s="3" t="s">
        <v>37</v>
      </c>
      <c r="AH36" s="3" t="s">
        <v>38</v>
      </c>
      <c r="AI36" s="3" t="s">
        <v>39</v>
      </c>
      <c r="AJ36" s="3" t="s">
        <v>40</v>
      </c>
      <c r="AK36" s="3" t="s">
        <v>41</v>
      </c>
      <c r="AL36" s="3" t="s">
        <v>81</v>
      </c>
      <c r="AM36" s="3" t="s">
        <v>82</v>
      </c>
      <c r="AN36" s="3" t="s">
        <v>83</v>
      </c>
      <c r="AO36" s="3" t="s">
        <v>84</v>
      </c>
      <c r="AP36" s="3" t="s">
        <v>85</v>
      </c>
      <c r="AQ36" s="3" t="s">
        <v>86</v>
      </c>
      <c r="AR36" s="3" t="s">
        <v>87</v>
      </c>
    </row>
    <row r="37" spans="1:44" x14ac:dyDescent="0.2">
      <c r="F37" t="s">
        <v>45</v>
      </c>
      <c r="G37" t="s">
        <v>46</v>
      </c>
      <c r="H37" t="s">
        <v>47</v>
      </c>
      <c r="O37" t="s">
        <v>51</v>
      </c>
      <c r="P37" t="s">
        <v>52</v>
      </c>
      <c r="Q37" t="s">
        <v>53</v>
      </c>
      <c r="R37" t="s">
        <v>54</v>
      </c>
      <c r="S37" t="s">
        <v>55</v>
      </c>
      <c r="T37" t="s">
        <v>57</v>
      </c>
      <c r="U37" t="s">
        <v>58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 t="s">
        <v>67</v>
      </c>
      <c r="AE37" t="s">
        <v>68</v>
      </c>
      <c r="AF37" t="s">
        <v>69</v>
      </c>
      <c r="AG37" t="s">
        <v>70</v>
      </c>
      <c r="AH37" t="s">
        <v>72</v>
      </c>
      <c r="AI37" t="s">
        <v>73</v>
      </c>
      <c r="AJ37" t="s">
        <v>74</v>
      </c>
      <c r="AK37" t="s">
        <v>75</v>
      </c>
    </row>
    <row r="38" spans="1:44" x14ac:dyDescent="0.2">
      <c r="A38" t="s">
        <v>0</v>
      </c>
      <c r="B38" s="8">
        <f>IF(B13&gt;0.05,0,IF(B13&gt;$C$34,1,2))</f>
        <v>0</v>
      </c>
      <c r="C38" s="8">
        <f t="shared" ref="C38:AG45" si="11">IF(C13&gt;0.05,0,IF(C13&gt;$C$34,1,2))</f>
        <v>0</v>
      </c>
      <c r="D38" s="8">
        <f t="shared" si="11"/>
        <v>0</v>
      </c>
      <c r="E38" s="8">
        <f t="shared" si="11"/>
        <v>0</v>
      </c>
      <c r="F38" s="8">
        <f t="shared" si="11"/>
        <v>0</v>
      </c>
      <c r="G38" s="8">
        <f t="shared" si="11"/>
        <v>0</v>
      </c>
      <c r="H38" s="8">
        <f t="shared" si="11"/>
        <v>0</v>
      </c>
      <c r="I38" s="8">
        <f t="shared" si="11"/>
        <v>0</v>
      </c>
      <c r="J38" s="8">
        <f t="shared" si="11"/>
        <v>0</v>
      </c>
      <c r="K38" s="8">
        <f t="shared" si="11"/>
        <v>0</v>
      </c>
      <c r="L38" s="8">
        <f t="shared" si="11"/>
        <v>0</v>
      </c>
      <c r="M38" s="8">
        <f t="shared" si="11"/>
        <v>0</v>
      </c>
      <c r="N38" s="8">
        <f t="shared" si="11"/>
        <v>0</v>
      </c>
      <c r="O38" s="8">
        <f t="shared" si="11"/>
        <v>0</v>
      </c>
      <c r="P38" s="8">
        <f t="shared" si="11"/>
        <v>0</v>
      </c>
      <c r="Q38" s="8">
        <f t="shared" si="11"/>
        <v>1</v>
      </c>
      <c r="R38" s="8">
        <f t="shared" si="11"/>
        <v>0</v>
      </c>
      <c r="S38" s="8">
        <f t="shared" si="11"/>
        <v>0</v>
      </c>
      <c r="T38" s="8">
        <f t="shared" si="11"/>
        <v>0</v>
      </c>
      <c r="U38" s="8">
        <f t="shared" si="11"/>
        <v>0</v>
      </c>
      <c r="V38" s="8">
        <f t="shared" si="11"/>
        <v>0</v>
      </c>
      <c r="W38" s="8">
        <f t="shared" si="11"/>
        <v>0</v>
      </c>
      <c r="X38" s="8">
        <f t="shared" si="11"/>
        <v>1</v>
      </c>
      <c r="Y38" s="8">
        <f t="shared" si="11"/>
        <v>0</v>
      </c>
      <c r="Z38" s="8">
        <f t="shared" si="11"/>
        <v>0</v>
      </c>
      <c r="AA38" s="8">
        <f t="shared" si="11"/>
        <v>0</v>
      </c>
      <c r="AB38" s="8">
        <f t="shared" si="11"/>
        <v>0</v>
      </c>
      <c r="AC38" s="8">
        <f t="shared" si="11"/>
        <v>0</v>
      </c>
      <c r="AD38" s="8">
        <f t="shared" si="11"/>
        <v>0</v>
      </c>
      <c r="AE38" s="8">
        <f t="shared" si="11"/>
        <v>0</v>
      </c>
      <c r="AF38" s="8">
        <f t="shared" si="11"/>
        <v>0</v>
      </c>
      <c r="AG38" s="8">
        <f t="shared" si="11"/>
        <v>0</v>
      </c>
      <c r="AH38" s="8">
        <f t="shared" ref="AH38:AM38" si="12">IF(AH13&gt;0.05,0,IF(AH13&gt;$C$34,1,2))</f>
        <v>0</v>
      </c>
      <c r="AI38" s="8">
        <f t="shared" si="12"/>
        <v>0</v>
      </c>
      <c r="AJ38" s="8">
        <f t="shared" si="12"/>
        <v>0</v>
      </c>
      <c r="AK38" s="8">
        <f t="shared" si="12"/>
        <v>0</v>
      </c>
      <c r="AL38" s="8">
        <f t="shared" si="12"/>
        <v>0</v>
      </c>
      <c r="AM38" s="8">
        <f t="shared" si="12"/>
        <v>0</v>
      </c>
    </row>
    <row r="39" spans="1:44" x14ac:dyDescent="0.2">
      <c r="A39" t="s">
        <v>1</v>
      </c>
      <c r="B39" s="8">
        <f t="shared" ref="B39:Q45" si="13">IF(B14&gt;0.05,0,IF(B14&gt;$C$34,1,2))</f>
        <v>0</v>
      </c>
      <c r="C39" s="8">
        <f t="shared" si="13"/>
        <v>0</v>
      </c>
      <c r="D39" s="8">
        <f t="shared" si="13"/>
        <v>0</v>
      </c>
      <c r="E39" s="8">
        <f t="shared" si="13"/>
        <v>0</v>
      </c>
      <c r="F39" s="8">
        <f t="shared" si="13"/>
        <v>2</v>
      </c>
      <c r="G39" s="8">
        <f t="shared" si="13"/>
        <v>2</v>
      </c>
      <c r="H39" s="8">
        <f t="shared" si="13"/>
        <v>2</v>
      </c>
      <c r="I39" s="8">
        <f t="shared" si="13"/>
        <v>1</v>
      </c>
      <c r="J39" s="8">
        <f t="shared" si="13"/>
        <v>1</v>
      </c>
      <c r="K39" s="8">
        <f t="shared" si="13"/>
        <v>0</v>
      </c>
      <c r="L39" s="8">
        <f t="shared" si="13"/>
        <v>0</v>
      </c>
      <c r="M39" s="8">
        <f t="shared" si="13"/>
        <v>1</v>
      </c>
      <c r="N39" s="8">
        <f t="shared" si="13"/>
        <v>0</v>
      </c>
      <c r="O39" s="8">
        <f t="shared" si="13"/>
        <v>1</v>
      </c>
      <c r="P39" s="8">
        <f t="shared" si="13"/>
        <v>0</v>
      </c>
      <c r="Q39" s="8">
        <f t="shared" si="13"/>
        <v>0</v>
      </c>
      <c r="R39" s="8">
        <f t="shared" si="11"/>
        <v>0</v>
      </c>
      <c r="S39" s="8">
        <f t="shared" si="11"/>
        <v>0</v>
      </c>
      <c r="T39" s="8">
        <f t="shared" si="11"/>
        <v>0</v>
      </c>
      <c r="U39" s="8">
        <f t="shared" si="11"/>
        <v>2</v>
      </c>
      <c r="V39" s="8">
        <f t="shared" si="11"/>
        <v>1</v>
      </c>
      <c r="W39" s="8">
        <f t="shared" si="11"/>
        <v>0</v>
      </c>
      <c r="X39" s="8">
        <f t="shared" si="11"/>
        <v>2</v>
      </c>
      <c r="Y39" s="8">
        <f t="shared" si="11"/>
        <v>1</v>
      </c>
      <c r="Z39" s="8">
        <f t="shared" si="11"/>
        <v>0</v>
      </c>
      <c r="AA39" s="8">
        <f t="shared" si="11"/>
        <v>0</v>
      </c>
      <c r="AB39" s="8">
        <f t="shared" si="11"/>
        <v>0</v>
      </c>
      <c r="AC39" s="8">
        <f t="shared" si="11"/>
        <v>0</v>
      </c>
      <c r="AD39" s="8">
        <f t="shared" si="11"/>
        <v>0</v>
      </c>
      <c r="AE39" s="8">
        <f t="shared" si="11"/>
        <v>0</v>
      </c>
      <c r="AF39" s="8">
        <f t="shared" si="11"/>
        <v>0</v>
      </c>
      <c r="AG39" s="8">
        <f t="shared" si="11"/>
        <v>1</v>
      </c>
      <c r="AH39" s="8">
        <f t="shared" ref="AH39:AM39" si="14">IF(AH14&gt;0.05,0,IF(AH14&gt;$C$34,1,2))</f>
        <v>0</v>
      </c>
      <c r="AI39" s="8">
        <f t="shared" si="14"/>
        <v>0</v>
      </c>
      <c r="AJ39" s="8">
        <f t="shared" si="14"/>
        <v>0</v>
      </c>
      <c r="AK39" s="8">
        <f t="shared" si="14"/>
        <v>0</v>
      </c>
      <c r="AL39" s="8">
        <f t="shared" si="14"/>
        <v>0</v>
      </c>
      <c r="AM39" s="8">
        <f t="shared" si="14"/>
        <v>0</v>
      </c>
    </row>
    <row r="40" spans="1:44" x14ac:dyDescent="0.2">
      <c r="A40" t="s">
        <v>2</v>
      </c>
      <c r="B40" s="8">
        <f t="shared" si="13"/>
        <v>0</v>
      </c>
      <c r="C40" s="8">
        <f t="shared" si="11"/>
        <v>1</v>
      </c>
      <c r="D40" s="8">
        <f t="shared" si="11"/>
        <v>0</v>
      </c>
      <c r="E40" s="8">
        <f t="shared" si="11"/>
        <v>0</v>
      </c>
      <c r="F40" s="8">
        <f t="shared" si="11"/>
        <v>0</v>
      </c>
      <c r="G40" s="8">
        <f t="shared" si="11"/>
        <v>0</v>
      </c>
      <c r="H40" s="8">
        <f t="shared" si="11"/>
        <v>0</v>
      </c>
      <c r="I40" s="8">
        <f t="shared" si="11"/>
        <v>0</v>
      </c>
      <c r="J40" s="8">
        <f t="shared" si="11"/>
        <v>0</v>
      </c>
      <c r="K40" s="8">
        <f t="shared" si="11"/>
        <v>0</v>
      </c>
      <c r="L40" s="8">
        <f t="shared" si="11"/>
        <v>0</v>
      </c>
      <c r="M40" s="8">
        <f t="shared" si="11"/>
        <v>0</v>
      </c>
      <c r="N40" s="8">
        <f t="shared" si="11"/>
        <v>0</v>
      </c>
      <c r="O40" s="8">
        <f t="shared" si="11"/>
        <v>0</v>
      </c>
      <c r="P40" s="8">
        <f t="shared" si="11"/>
        <v>0</v>
      </c>
      <c r="Q40" s="8">
        <f t="shared" si="11"/>
        <v>1</v>
      </c>
      <c r="R40" s="8">
        <f t="shared" si="11"/>
        <v>0</v>
      </c>
      <c r="S40" s="8">
        <f t="shared" si="11"/>
        <v>1</v>
      </c>
      <c r="T40" s="8">
        <f t="shared" si="11"/>
        <v>0</v>
      </c>
      <c r="U40" s="8">
        <f t="shared" si="11"/>
        <v>0</v>
      </c>
      <c r="V40" s="8">
        <f t="shared" si="11"/>
        <v>0</v>
      </c>
      <c r="W40" s="8">
        <f t="shared" si="11"/>
        <v>0</v>
      </c>
      <c r="X40" s="8">
        <f t="shared" si="11"/>
        <v>0</v>
      </c>
      <c r="Y40" s="8">
        <f t="shared" si="11"/>
        <v>0</v>
      </c>
      <c r="Z40" s="8">
        <f t="shared" si="11"/>
        <v>0</v>
      </c>
      <c r="AA40" s="8">
        <f t="shared" si="11"/>
        <v>0</v>
      </c>
      <c r="AB40" s="8">
        <f t="shared" si="11"/>
        <v>1</v>
      </c>
      <c r="AC40" s="8">
        <f t="shared" si="11"/>
        <v>0</v>
      </c>
      <c r="AD40" s="8">
        <f t="shared" si="11"/>
        <v>1</v>
      </c>
      <c r="AE40" s="8">
        <f t="shared" si="11"/>
        <v>0</v>
      </c>
      <c r="AF40" s="8">
        <f t="shared" si="11"/>
        <v>0</v>
      </c>
      <c r="AG40" s="8">
        <f t="shared" si="11"/>
        <v>0</v>
      </c>
      <c r="AH40" s="8">
        <f t="shared" ref="AH40:AM40" si="15">IF(AH15&gt;0.05,0,IF(AH15&gt;$C$34,1,2))</f>
        <v>0</v>
      </c>
      <c r="AI40" s="8">
        <f t="shared" si="15"/>
        <v>0</v>
      </c>
      <c r="AJ40" s="8">
        <f t="shared" si="15"/>
        <v>0</v>
      </c>
      <c r="AK40" s="8">
        <f t="shared" si="15"/>
        <v>0</v>
      </c>
      <c r="AL40" s="8">
        <f t="shared" si="15"/>
        <v>0</v>
      </c>
      <c r="AM40" s="8">
        <f t="shared" si="15"/>
        <v>1</v>
      </c>
    </row>
    <row r="41" spans="1:44" x14ac:dyDescent="0.2">
      <c r="A41" t="s">
        <v>77</v>
      </c>
      <c r="B41" s="8">
        <f t="shared" si="13"/>
        <v>0</v>
      </c>
      <c r="C41" s="8">
        <f t="shared" si="11"/>
        <v>0</v>
      </c>
      <c r="D41" s="8">
        <f t="shared" si="11"/>
        <v>0</v>
      </c>
      <c r="E41" s="8">
        <f t="shared" si="11"/>
        <v>0</v>
      </c>
      <c r="F41" s="8">
        <f t="shared" si="11"/>
        <v>2</v>
      </c>
      <c r="G41" s="8">
        <f t="shared" si="11"/>
        <v>2</v>
      </c>
      <c r="H41" s="8">
        <f t="shared" si="11"/>
        <v>2</v>
      </c>
      <c r="I41" s="8">
        <f t="shared" si="11"/>
        <v>1</v>
      </c>
      <c r="J41" s="8">
        <f t="shared" si="11"/>
        <v>1</v>
      </c>
      <c r="K41" s="8">
        <f t="shared" si="11"/>
        <v>0</v>
      </c>
      <c r="L41" s="8">
        <f t="shared" si="11"/>
        <v>0</v>
      </c>
      <c r="M41" s="8">
        <f t="shared" si="11"/>
        <v>1</v>
      </c>
      <c r="N41" s="8">
        <f t="shared" si="11"/>
        <v>0</v>
      </c>
      <c r="O41" s="8">
        <f t="shared" si="11"/>
        <v>1</v>
      </c>
      <c r="P41" s="8">
        <f t="shared" si="11"/>
        <v>0</v>
      </c>
      <c r="Q41" s="8">
        <f t="shared" si="11"/>
        <v>0</v>
      </c>
      <c r="R41" s="8">
        <f t="shared" si="11"/>
        <v>0</v>
      </c>
      <c r="S41" s="8">
        <f t="shared" si="11"/>
        <v>0</v>
      </c>
      <c r="T41" s="8">
        <f t="shared" si="11"/>
        <v>0</v>
      </c>
      <c r="U41" s="8">
        <f t="shared" si="11"/>
        <v>2</v>
      </c>
      <c r="V41" s="8">
        <f t="shared" si="11"/>
        <v>0</v>
      </c>
      <c r="W41" s="8">
        <f t="shared" si="11"/>
        <v>0</v>
      </c>
      <c r="X41" s="8">
        <f t="shared" si="11"/>
        <v>2</v>
      </c>
      <c r="Y41" s="8">
        <f t="shared" si="11"/>
        <v>1</v>
      </c>
      <c r="Z41" s="8">
        <f t="shared" si="11"/>
        <v>0</v>
      </c>
      <c r="AA41" s="8">
        <f t="shared" si="11"/>
        <v>0</v>
      </c>
      <c r="AB41" s="8">
        <f t="shared" si="11"/>
        <v>0</v>
      </c>
      <c r="AC41" s="8">
        <f t="shared" si="11"/>
        <v>0</v>
      </c>
      <c r="AD41" s="8">
        <f t="shared" si="11"/>
        <v>0</v>
      </c>
      <c r="AE41" s="8">
        <f t="shared" si="11"/>
        <v>0</v>
      </c>
      <c r="AF41" s="8">
        <f t="shared" si="11"/>
        <v>0</v>
      </c>
      <c r="AG41" s="8">
        <f t="shared" si="11"/>
        <v>1</v>
      </c>
      <c r="AH41" s="8">
        <f t="shared" ref="AH41:AM41" si="16">IF(AH16&gt;0.05,0,IF(AH16&gt;$C$34,1,2))</f>
        <v>0</v>
      </c>
      <c r="AI41" s="8">
        <f t="shared" si="16"/>
        <v>0</v>
      </c>
      <c r="AJ41" s="8">
        <f t="shared" si="16"/>
        <v>0</v>
      </c>
      <c r="AK41" s="8">
        <f t="shared" si="16"/>
        <v>0</v>
      </c>
      <c r="AL41" s="8">
        <f t="shared" si="16"/>
        <v>0</v>
      </c>
      <c r="AM41" s="8">
        <f t="shared" si="16"/>
        <v>0</v>
      </c>
    </row>
    <row r="42" spans="1:44" x14ac:dyDescent="0.2">
      <c r="A42" t="s">
        <v>78</v>
      </c>
      <c r="B42" s="8">
        <f t="shared" si="13"/>
        <v>0</v>
      </c>
      <c r="C42" s="8">
        <f t="shared" si="11"/>
        <v>0</v>
      </c>
      <c r="D42" s="8">
        <f t="shared" si="11"/>
        <v>2</v>
      </c>
      <c r="E42" s="8">
        <f t="shared" si="11"/>
        <v>0</v>
      </c>
      <c r="F42" s="8">
        <f t="shared" si="11"/>
        <v>2</v>
      </c>
      <c r="G42" s="8">
        <f t="shared" si="11"/>
        <v>2</v>
      </c>
      <c r="H42" s="8">
        <f t="shared" si="11"/>
        <v>1</v>
      </c>
      <c r="I42" s="8">
        <f t="shared" si="11"/>
        <v>2</v>
      </c>
      <c r="J42" s="8">
        <f t="shared" si="11"/>
        <v>1</v>
      </c>
      <c r="K42" s="8">
        <f t="shared" si="11"/>
        <v>0</v>
      </c>
      <c r="L42" s="8">
        <f t="shared" si="11"/>
        <v>1</v>
      </c>
      <c r="M42" s="8">
        <f t="shared" si="11"/>
        <v>1</v>
      </c>
      <c r="N42" s="8">
        <f t="shared" si="11"/>
        <v>0</v>
      </c>
      <c r="O42" s="8">
        <f t="shared" si="11"/>
        <v>1</v>
      </c>
      <c r="P42" s="8">
        <f t="shared" si="11"/>
        <v>1</v>
      </c>
      <c r="Q42" s="8">
        <f t="shared" si="11"/>
        <v>2</v>
      </c>
      <c r="R42" s="8">
        <f t="shared" si="11"/>
        <v>1</v>
      </c>
      <c r="S42" s="8">
        <f t="shared" si="11"/>
        <v>0</v>
      </c>
      <c r="T42" s="8">
        <f t="shared" si="11"/>
        <v>0</v>
      </c>
      <c r="U42" s="8">
        <f t="shared" si="11"/>
        <v>2</v>
      </c>
      <c r="V42" s="8">
        <f t="shared" si="11"/>
        <v>0</v>
      </c>
      <c r="W42" s="8">
        <f t="shared" si="11"/>
        <v>0</v>
      </c>
      <c r="X42" s="8">
        <f t="shared" si="11"/>
        <v>0</v>
      </c>
      <c r="Y42" s="8">
        <f t="shared" si="11"/>
        <v>1</v>
      </c>
      <c r="Z42" s="8">
        <f t="shared" si="11"/>
        <v>0</v>
      </c>
      <c r="AA42" s="8">
        <f t="shared" si="11"/>
        <v>0</v>
      </c>
      <c r="AB42" s="8">
        <f t="shared" si="11"/>
        <v>0</v>
      </c>
      <c r="AC42" s="8">
        <f t="shared" si="11"/>
        <v>0</v>
      </c>
      <c r="AD42" s="8">
        <f t="shared" si="11"/>
        <v>0</v>
      </c>
      <c r="AE42" s="8">
        <f t="shared" si="11"/>
        <v>1</v>
      </c>
      <c r="AF42" s="8">
        <f t="shared" si="11"/>
        <v>1</v>
      </c>
      <c r="AG42" s="8">
        <f t="shared" si="11"/>
        <v>0</v>
      </c>
      <c r="AH42" s="8">
        <f t="shared" ref="AH42:AM42" si="17">IF(AH17&gt;0.05,0,IF(AH17&gt;$C$34,1,2))</f>
        <v>0</v>
      </c>
      <c r="AI42" s="8">
        <f t="shared" si="17"/>
        <v>0</v>
      </c>
      <c r="AJ42" s="8">
        <f t="shared" si="17"/>
        <v>0</v>
      </c>
      <c r="AK42" s="8">
        <f t="shared" si="17"/>
        <v>0</v>
      </c>
      <c r="AL42" s="8">
        <f t="shared" si="17"/>
        <v>0</v>
      </c>
      <c r="AM42" s="8">
        <f t="shared" si="17"/>
        <v>0</v>
      </c>
    </row>
    <row r="43" spans="1:44" x14ac:dyDescent="0.2">
      <c r="A43" t="s">
        <v>3</v>
      </c>
      <c r="B43" s="8">
        <f t="shared" si="13"/>
        <v>0</v>
      </c>
      <c r="C43" s="8">
        <f t="shared" si="11"/>
        <v>0</v>
      </c>
      <c r="D43" s="8">
        <f t="shared" si="11"/>
        <v>0</v>
      </c>
      <c r="E43" s="8">
        <f t="shared" si="11"/>
        <v>0</v>
      </c>
      <c r="F43" s="8">
        <f t="shared" si="11"/>
        <v>0</v>
      </c>
      <c r="G43" s="8">
        <f t="shared" si="11"/>
        <v>1</v>
      </c>
      <c r="H43" s="8">
        <f t="shared" si="11"/>
        <v>2</v>
      </c>
      <c r="I43" s="8">
        <f t="shared" si="11"/>
        <v>0</v>
      </c>
      <c r="J43" s="8">
        <f t="shared" si="11"/>
        <v>0</v>
      </c>
      <c r="K43" s="8">
        <f t="shared" si="11"/>
        <v>1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0</v>
      </c>
      <c r="Q43" s="8">
        <f t="shared" si="11"/>
        <v>0</v>
      </c>
      <c r="R43" s="8">
        <f t="shared" si="11"/>
        <v>0</v>
      </c>
      <c r="S43" s="8">
        <f t="shared" si="11"/>
        <v>0</v>
      </c>
      <c r="T43" s="8">
        <f t="shared" si="11"/>
        <v>0</v>
      </c>
      <c r="U43" s="8">
        <f t="shared" si="11"/>
        <v>0</v>
      </c>
      <c r="V43" s="8">
        <f t="shared" si="11"/>
        <v>0</v>
      </c>
      <c r="W43" s="8">
        <f t="shared" si="11"/>
        <v>0</v>
      </c>
      <c r="X43" s="8">
        <f t="shared" si="11"/>
        <v>0</v>
      </c>
      <c r="Y43" s="8">
        <f t="shared" si="11"/>
        <v>0</v>
      </c>
      <c r="Z43" s="8">
        <f t="shared" si="11"/>
        <v>1</v>
      </c>
      <c r="AA43" s="8">
        <f t="shared" si="11"/>
        <v>1</v>
      </c>
      <c r="AB43" s="8">
        <f t="shared" si="11"/>
        <v>2</v>
      </c>
      <c r="AC43" s="8">
        <f t="shared" si="11"/>
        <v>1</v>
      </c>
      <c r="AD43" s="8">
        <f t="shared" si="11"/>
        <v>2</v>
      </c>
      <c r="AE43" s="8">
        <f t="shared" si="11"/>
        <v>0</v>
      </c>
      <c r="AF43" s="8">
        <f t="shared" si="11"/>
        <v>0</v>
      </c>
      <c r="AG43" s="8">
        <f t="shared" si="11"/>
        <v>0</v>
      </c>
      <c r="AH43" s="8">
        <f t="shared" ref="AH43:AM43" si="18">IF(AH18&gt;0.05,0,IF(AH18&gt;$C$34,1,2))</f>
        <v>0</v>
      </c>
      <c r="AI43" s="8">
        <f t="shared" si="18"/>
        <v>0</v>
      </c>
      <c r="AJ43" s="8">
        <f t="shared" si="18"/>
        <v>0</v>
      </c>
      <c r="AK43" s="8">
        <f t="shared" si="18"/>
        <v>0</v>
      </c>
      <c r="AL43" s="8">
        <f t="shared" si="18"/>
        <v>0</v>
      </c>
      <c r="AM43" s="8">
        <f t="shared" si="18"/>
        <v>0</v>
      </c>
    </row>
    <row r="44" spans="1:44" x14ac:dyDescent="0.2">
      <c r="A44" t="s">
        <v>4</v>
      </c>
      <c r="B44" s="8">
        <f t="shared" si="13"/>
        <v>0</v>
      </c>
      <c r="C44" s="8">
        <f t="shared" si="11"/>
        <v>0</v>
      </c>
      <c r="D44" s="8">
        <f t="shared" si="11"/>
        <v>0</v>
      </c>
      <c r="E44" s="8">
        <f t="shared" si="11"/>
        <v>0</v>
      </c>
      <c r="F44" s="8">
        <f t="shared" si="11"/>
        <v>0</v>
      </c>
      <c r="G44" s="8">
        <f t="shared" si="11"/>
        <v>0</v>
      </c>
      <c r="H44" s="8">
        <f t="shared" si="11"/>
        <v>1</v>
      </c>
      <c r="I44" s="8">
        <f t="shared" si="11"/>
        <v>0</v>
      </c>
      <c r="J44" s="8">
        <f t="shared" si="11"/>
        <v>0</v>
      </c>
      <c r="K44" s="8">
        <f t="shared" si="11"/>
        <v>1</v>
      </c>
      <c r="L44" s="8">
        <f t="shared" si="11"/>
        <v>0</v>
      </c>
      <c r="M44" s="8">
        <f t="shared" si="11"/>
        <v>0</v>
      </c>
      <c r="N44" s="8">
        <f t="shared" si="11"/>
        <v>0</v>
      </c>
      <c r="O44" s="8">
        <f t="shared" si="11"/>
        <v>0</v>
      </c>
      <c r="P44" s="8">
        <f t="shared" si="11"/>
        <v>0</v>
      </c>
      <c r="Q44" s="8">
        <f t="shared" si="11"/>
        <v>1</v>
      </c>
      <c r="R44" s="8">
        <f t="shared" si="11"/>
        <v>0</v>
      </c>
      <c r="S44" s="8">
        <f t="shared" si="11"/>
        <v>0</v>
      </c>
      <c r="T44" s="8">
        <f t="shared" si="11"/>
        <v>0</v>
      </c>
      <c r="U44" s="8">
        <f t="shared" si="11"/>
        <v>0</v>
      </c>
      <c r="V44" s="8">
        <f t="shared" si="11"/>
        <v>0</v>
      </c>
      <c r="W44" s="8">
        <f t="shared" si="11"/>
        <v>0</v>
      </c>
      <c r="X44" s="8">
        <f t="shared" si="11"/>
        <v>0</v>
      </c>
      <c r="Y44" s="8">
        <f t="shared" si="11"/>
        <v>0</v>
      </c>
      <c r="Z44" s="8">
        <f t="shared" si="11"/>
        <v>0</v>
      </c>
      <c r="AA44" s="8">
        <f t="shared" si="11"/>
        <v>0</v>
      </c>
      <c r="AB44" s="8">
        <f t="shared" si="11"/>
        <v>0</v>
      </c>
      <c r="AC44" s="8">
        <f t="shared" si="11"/>
        <v>0</v>
      </c>
      <c r="AD44" s="8">
        <f t="shared" si="11"/>
        <v>1</v>
      </c>
      <c r="AE44" s="8">
        <f t="shared" si="11"/>
        <v>0</v>
      </c>
      <c r="AF44" s="8">
        <f t="shared" si="11"/>
        <v>0</v>
      </c>
      <c r="AG44" s="8">
        <f t="shared" si="11"/>
        <v>0</v>
      </c>
      <c r="AH44" s="8">
        <f t="shared" ref="AH44:AM44" si="19">IF(AH19&gt;0.05,0,IF(AH19&gt;$C$34,1,2))</f>
        <v>0</v>
      </c>
      <c r="AI44" s="8">
        <f t="shared" si="19"/>
        <v>0</v>
      </c>
      <c r="AJ44" s="8">
        <f t="shared" si="19"/>
        <v>0</v>
      </c>
      <c r="AK44" s="8">
        <f t="shared" si="19"/>
        <v>0</v>
      </c>
      <c r="AL44" s="8">
        <f t="shared" si="19"/>
        <v>0</v>
      </c>
      <c r="AM44" s="8">
        <f t="shared" si="19"/>
        <v>0</v>
      </c>
    </row>
    <row r="45" spans="1:44" x14ac:dyDescent="0.2">
      <c r="A45" t="s">
        <v>5</v>
      </c>
      <c r="B45" s="8">
        <f t="shared" si="13"/>
        <v>0</v>
      </c>
      <c r="C45" s="8">
        <f t="shared" si="11"/>
        <v>0</v>
      </c>
      <c r="D45" s="8">
        <f t="shared" si="11"/>
        <v>0</v>
      </c>
      <c r="E45" s="8">
        <f t="shared" si="11"/>
        <v>0</v>
      </c>
      <c r="F45" s="8">
        <f t="shared" si="11"/>
        <v>0</v>
      </c>
      <c r="G45" s="8">
        <f t="shared" si="11"/>
        <v>0</v>
      </c>
      <c r="H45" s="8">
        <f t="shared" si="11"/>
        <v>0</v>
      </c>
      <c r="I45" s="8">
        <f t="shared" si="11"/>
        <v>0</v>
      </c>
      <c r="J45" s="8">
        <f t="shared" si="11"/>
        <v>0</v>
      </c>
      <c r="K45" s="8">
        <f t="shared" si="11"/>
        <v>0</v>
      </c>
      <c r="L45" s="8">
        <f t="shared" si="11"/>
        <v>0</v>
      </c>
      <c r="M45" s="8">
        <f t="shared" si="11"/>
        <v>0</v>
      </c>
      <c r="N45" s="8">
        <f t="shared" si="11"/>
        <v>0</v>
      </c>
      <c r="O45" s="8">
        <f t="shared" si="11"/>
        <v>0</v>
      </c>
      <c r="P45" s="8">
        <f t="shared" si="11"/>
        <v>0</v>
      </c>
      <c r="Q45" s="8">
        <f t="shared" si="11"/>
        <v>0</v>
      </c>
      <c r="R45" s="8">
        <f t="shared" si="11"/>
        <v>0</v>
      </c>
      <c r="S45" s="8">
        <f t="shared" si="11"/>
        <v>0</v>
      </c>
      <c r="T45" s="8">
        <f t="shared" si="11"/>
        <v>1</v>
      </c>
      <c r="U45" s="8">
        <f t="shared" si="11"/>
        <v>0</v>
      </c>
      <c r="V45" s="8">
        <f t="shared" si="11"/>
        <v>0</v>
      </c>
      <c r="W45" s="8">
        <f t="shared" si="11"/>
        <v>0</v>
      </c>
      <c r="X45" s="8">
        <f t="shared" si="11"/>
        <v>0</v>
      </c>
      <c r="Y45" s="8">
        <f t="shared" si="11"/>
        <v>0</v>
      </c>
      <c r="Z45" s="8">
        <f t="shared" si="11"/>
        <v>0</v>
      </c>
      <c r="AA45" s="8">
        <f t="shared" si="11"/>
        <v>2</v>
      </c>
      <c r="AB45" s="8">
        <f t="shared" si="11"/>
        <v>1</v>
      </c>
      <c r="AC45" s="8">
        <f t="shared" si="11"/>
        <v>1</v>
      </c>
      <c r="AD45" s="8">
        <f t="shared" si="11"/>
        <v>0</v>
      </c>
      <c r="AE45" s="8">
        <f t="shared" si="11"/>
        <v>0</v>
      </c>
      <c r="AF45" s="8">
        <f t="shared" si="11"/>
        <v>1</v>
      </c>
      <c r="AG45" s="8">
        <f t="shared" si="11"/>
        <v>0</v>
      </c>
      <c r="AH45" s="8">
        <f t="shared" ref="AH45:AM45" si="20">IF(AH20&gt;0.05,0,IF(AH20&gt;$C$34,1,2))</f>
        <v>1</v>
      </c>
      <c r="AI45" s="8">
        <f t="shared" si="20"/>
        <v>0</v>
      </c>
      <c r="AJ45" s="8">
        <f t="shared" si="20"/>
        <v>0</v>
      </c>
      <c r="AK45" s="8">
        <f t="shared" si="20"/>
        <v>0</v>
      </c>
      <c r="AL45" s="8">
        <f t="shared" si="20"/>
        <v>0</v>
      </c>
      <c r="AM45" s="8">
        <f t="shared" si="20"/>
        <v>0</v>
      </c>
    </row>
  </sheetData>
  <mergeCells count="10">
    <mergeCell ref="F23:H23"/>
    <mergeCell ref="O23:S23"/>
    <mergeCell ref="T23:U23"/>
    <mergeCell ref="Y23:AG23"/>
    <mergeCell ref="AH23:AK23"/>
    <mergeCell ref="F1:H1"/>
    <mergeCell ref="O1:S1"/>
    <mergeCell ref="T1:U1"/>
    <mergeCell ref="Y1:AG1"/>
    <mergeCell ref="AH1:A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Andrillon</dc:creator>
  <cp:lastModifiedBy>Thomas Andrillon</cp:lastModifiedBy>
  <dcterms:created xsi:type="dcterms:W3CDTF">2018-09-05T13:22:38Z</dcterms:created>
  <dcterms:modified xsi:type="dcterms:W3CDTF">2018-09-06T01:49:13Z</dcterms:modified>
</cp:coreProperties>
</file>